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8介護保険課\2024年度（令和6年度）一時利用★★★★\I_サービス事業者\I5_介護報酬\I508_事業所規模の区分等調査\規模区分調査R7年度分\01関係機関への通知\"/>
    </mc:Choice>
  </mc:AlternateContent>
  <bookViews>
    <workbookView xWindow="0" yWindow="0" windowWidth="28800" windowHeight="12450"/>
  </bookViews>
  <sheets>
    <sheet name="大規模型事業所（特例）計算シート" sheetId="1" r:id="rId1"/>
  </sheets>
  <definedNames>
    <definedName name="ｋ">#N/A</definedName>
    <definedName name="_xlnm.Print_Area" localSheetId="0">'大規模型事業所（特例）計算シート'!$A$1:$S$30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T28" i="1"/>
  <c r="T27" i="1"/>
  <c r="T26" i="1"/>
  <c r="T25" i="1"/>
  <c r="O21" i="1"/>
  <c r="P16" i="1" s="1"/>
  <c r="P17" i="1" s="1"/>
  <c r="O19" i="1"/>
  <c r="P12" i="1"/>
  <c r="K12" i="1"/>
  <c r="K7" i="1"/>
  <c r="N25" i="1" l="1"/>
  <c r="P13" i="1"/>
  <c r="K16" i="1"/>
</calcChain>
</file>

<file path=xl/sharedStrings.xml><?xml version="1.0" encoding="utf-8"?>
<sst xmlns="http://schemas.openxmlformats.org/spreadsheetml/2006/main" count="66" uniqueCount="38">
  <si>
    <r>
      <t>大規模型事業所（特例）計算シート</t>
    </r>
    <r>
      <rPr>
        <sz val="14"/>
        <color rgb="FFFFFFFF"/>
        <rFont val="游ゴシック"/>
        <family val="3"/>
        <charset val="128"/>
      </rPr>
      <t>　</t>
    </r>
    <phoneticPr fontId="5"/>
  </si>
  <si>
    <t>入力項目</t>
  </si>
  <si>
    <t>結果</t>
  </si>
  <si>
    <t>（１）太枠の中に前年の月毎延べ利用者数を入力してください。</t>
  </si>
  <si>
    <t>人</t>
  </si>
  <si>
    <t>■基本となる事業所規模</t>
  </si>
  <si>
    <t>（２）太枠の中に月当たりの利用者数と、加算を算定する利用者数を入力してください。</t>
  </si>
  <si>
    <t>月当たりの全利用者数（要介護のみ）</t>
  </si>
  <si>
    <t>■大規模型事業所（特例）の要件</t>
  </si>
  <si>
    <t>ﾘﾊﾏﾈ加算を算定する利用者数</t>
  </si>
  <si>
    <t>①リハビリテーションマネジメント加算の算定率80％以上</t>
  </si>
  <si>
    <t>算定率</t>
  </si>
  <si>
    <t>（あと</t>
  </si>
  <si>
    <t>名の算定が必要です）</t>
  </si>
  <si>
    <t>（３）太枠の中に、利用時間毎の月延べ利用者数を入力してください。</t>
  </si>
  <si>
    <t>１～２時間利用</t>
  </si>
  <si>
    <t>②リハビリテーション専門職の配置が10:1以上</t>
  </si>
  <si>
    <t>２～３時間利用</t>
  </si>
  <si>
    <t>配置</t>
  </si>
  <si>
    <t>:1配置</t>
  </si>
  <si>
    <t>３～４時間利用</t>
  </si>
  <si>
    <t>人時/月の配置が必要です）</t>
  </si>
  <si>
    <t>４～５時間利用</t>
  </si>
  <si>
    <t>５～６時間利用</t>
  </si>
  <si>
    <t>・利用時間×利用人数の合計</t>
  </si>
  <si>
    <t>（人時/月）</t>
  </si>
  <si>
    <t>６～７時間利用</t>
  </si>
  <si>
    <t>・ﾘﾊ専門職の勤務時間の合計</t>
  </si>
  <si>
    <t>（４）太枠の中に、１日あたりの勤務時間、勤務日、該当する人数を入力してください。</t>
  </si>
  <si>
    <t>勤務時間/日</t>
  </si>
  <si>
    <t>勤務日/月</t>
  </si>
  <si>
    <t>該当する人数</t>
  </si>
  <si>
    <t xml:space="preserve">所定労働時間のうち、通所ﾘﾊﾋﾞﾘﾃｰｼｮﾝの業務に従事している時間
</t>
  </si>
  <si>
    <t>時間/日</t>
  </si>
  <si>
    <t>日</t>
  </si>
  <si>
    <t>あなたの事業所は</t>
  </si>
  <si>
    <t>人時/月</t>
  </si>
  <si>
    <t>が算定可能です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</si>
</sst>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b/>
      <sz val="14"/>
      <color rgb="FFFFFFFF"/>
      <name val="游ゴシック"/>
      <family val="3"/>
      <charset val="128"/>
    </font>
    <font>
      <sz val="14"/>
      <color rgb="FFFFFFFF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rgb="FF0990FF"/>
      <name val="游ゴシック"/>
      <family val="3"/>
      <charset val="128"/>
    </font>
    <font>
      <sz val="11"/>
      <color rgb="FFFFFFFF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color rgb="FF0990FF"/>
      <name val="游ゴシック"/>
      <family val="3"/>
      <charset val="128"/>
    </font>
    <font>
      <b/>
      <sz val="14"/>
      <color rgb="FFF44414"/>
      <name val="游ゴシック"/>
      <family val="3"/>
      <charset val="128"/>
    </font>
    <font>
      <sz val="12"/>
      <color rgb="FF000000"/>
      <name val="游ゴシック"/>
      <family val="2"/>
      <charset val="128"/>
    </font>
    <font>
      <b/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2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1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89EF0"/>
        <bgColor rgb="FF0990FF"/>
      </patternFill>
    </fill>
    <fill>
      <patternFill patternType="solid">
        <fgColor rgb="FFFFFE72"/>
        <bgColor rgb="FFFFFFCC"/>
      </patternFill>
    </fill>
    <fill>
      <patternFill patternType="solid">
        <fgColor rgb="FFDAE3F3"/>
        <bgColor rgb="FFCCFFFF"/>
      </patternFill>
    </fill>
    <fill>
      <patternFill patternType="solid">
        <fgColor rgb="FF3B3838"/>
        <bgColor rgb="FF3333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 applyAlignment="1">
      <alignment vertical="top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vertical="center"/>
    </xf>
    <xf numFmtId="0" fontId="1" fillId="0" borderId="0" xfId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9" fontId="1" fillId="4" borderId="0" xfId="1" applyNumberFormat="1" applyFill="1" applyBorder="1" applyAlignment="1">
      <alignment horizontal="right" vertical="center"/>
    </xf>
    <xf numFmtId="0" fontId="1" fillId="4" borderId="0" xfId="1" applyFill="1" applyAlignment="1">
      <alignment horizontal="center" vertical="center"/>
    </xf>
    <xf numFmtId="20" fontId="12" fillId="0" borderId="0" xfId="1" applyNumberFormat="1" applyFont="1" applyAlignment="1">
      <alignment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center" vertical="center"/>
    </xf>
    <xf numFmtId="20" fontId="1" fillId="0" borderId="0" xfId="1" applyNumberFormat="1" applyFont="1" applyAlignment="1">
      <alignment horizontal="center" vertical="center"/>
    </xf>
    <xf numFmtId="176" fontId="1" fillId="4" borderId="0" xfId="1" applyNumberFormat="1" applyFill="1" applyBorder="1" applyAlignment="1">
      <alignment vertical="center"/>
    </xf>
    <xf numFmtId="0" fontId="1" fillId="4" borderId="4" xfId="1" applyFill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6" fillId="5" borderId="0" xfId="1" applyFont="1" applyFill="1" applyAlignment="1">
      <alignment vertical="center"/>
    </xf>
    <xf numFmtId="0" fontId="1" fillId="0" borderId="6" xfId="1" applyBorder="1" applyAlignment="1">
      <alignment vertical="center"/>
    </xf>
    <xf numFmtId="0" fontId="14" fillId="0" borderId="0" xfId="1" applyFont="1" applyBorder="1" applyAlignment="1">
      <alignment horizontal="right" vertical="center"/>
    </xf>
    <xf numFmtId="0" fontId="17" fillId="0" borderId="0" xfId="1" applyFont="1" applyBorder="1" applyAlignment="1">
      <alignment vertical="center"/>
    </xf>
    <xf numFmtId="0" fontId="1" fillId="0" borderId="5" xfId="1" applyBorder="1" applyAlignment="1">
      <alignment vertical="top" wrapText="1"/>
    </xf>
    <xf numFmtId="0" fontId="1" fillId="0" borderId="0" xfId="1" applyFont="1" applyBorder="1" applyAlignment="1">
      <alignment horizontal="right" vertical="top"/>
    </xf>
    <xf numFmtId="0" fontId="1" fillId="0" borderId="5" xfId="1" applyFont="1" applyBorder="1" applyAlignment="1">
      <alignment horizontal="center" vertical="top" wrapText="1"/>
    </xf>
    <xf numFmtId="0" fontId="17" fillId="0" borderId="7" xfId="1" applyFont="1" applyBorder="1" applyAlignment="1">
      <alignment horizontal="center" vertical="center"/>
    </xf>
  </cellXfs>
  <cellStyles count="2">
    <cellStyle name="標準" xfId="0" builtinId="0"/>
    <cellStyle name="標準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9360</xdr:colOff>
      <xdr:row>4</xdr:row>
      <xdr:rowOff>9360</xdr:rowOff>
    </xdr:from>
    <xdr:to>
      <xdr:col>8</xdr:col>
      <xdr:colOff>161280</xdr:colOff>
      <xdr:row>29</xdr:row>
      <xdr:rowOff>94680</xdr:rowOff>
    </xdr:to>
    <xdr:sp macro="" textlink="">
      <xdr:nvSpPr>
        <xdr:cNvPr id="2" name="正方形/長方形 3"/>
        <xdr:cNvSpPr/>
      </xdr:nvSpPr>
      <xdr:spPr>
        <a:xfrm>
          <a:off x="295110" y="1009485"/>
          <a:ext cx="5914545" cy="5609820"/>
        </a:xfrm>
        <a:prstGeom prst="rect">
          <a:avLst/>
        </a:prstGeom>
        <a:noFill/>
        <a:ln w="28575">
          <a:solidFill>
            <a:srgbClr val="189EF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8</xdr:col>
      <xdr:colOff>276120</xdr:colOff>
      <xdr:row>14</xdr:row>
      <xdr:rowOff>38160</xdr:rowOff>
    </xdr:from>
    <xdr:to>
      <xdr:col>8</xdr:col>
      <xdr:colOff>667080</xdr:colOff>
      <xdr:row>17</xdr:row>
      <xdr:rowOff>133200</xdr:rowOff>
    </xdr:to>
    <xdr:sp macro="" textlink="">
      <xdr:nvSpPr>
        <xdr:cNvPr id="3" name="矢印: 右 4"/>
        <xdr:cNvSpPr/>
      </xdr:nvSpPr>
      <xdr:spPr>
        <a:xfrm>
          <a:off x="6324495" y="3143310"/>
          <a:ext cx="381435" cy="752265"/>
        </a:xfrm>
        <a:prstGeom prst="rightArrow">
          <a:avLst>
            <a:gd name="adj1" fmla="val 50000"/>
            <a:gd name="adj2" fmla="val 50000"/>
          </a:avLst>
        </a:prstGeom>
        <a:solidFill>
          <a:srgbClr val="BFBFB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9</xdr:col>
      <xdr:colOff>76320</xdr:colOff>
      <xdr:row>23</xdr:row>
      <xdr:rowOff>133200</xdr:rowOff>
    </xdr:from>
    <xdr:to>
      <xdr:col>18</xdr:col>
      <xdr:colOff>475920</xdr:colOff>
      <xdr:row>26</xdr:row>
      <xdr:rowOff>113760</xdr:rowOff>
    </xdr:to>
    <xdr:sp macro="" textlink="">
      <xdr:nvSpPr>
        <xdr:cNvPr id="4" name="正方形/長方形 5"/>
        <xdr:cNvSpPr/>
      </xdr:nvSpPr>
      <xdr:spPr>
        <a:xfrm>
          <a:off x="6781920" y="5095725"/>
          <a:ext cx="5847900" cy="799710"/>
        </a:xfrm>
        <a:prstGeom prst="rect">
          <a:avLst/>
        </a:prstGeom>
        <a:noFill/>
        <a:ln w="60325">
          <a:solidFill>
            <a:srgbClr val="F44414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9</xdr:col>
      <xdr:colOff>85680</xdr:colOff>
      <xdr:row>4</xdr:row>
      <xdr:rowOff>0</xdr:rowOff>
    </xdr:from>
    <xdr:to>
      <xdr:col>18</xdr:col>
      <xdr:colOff>485280</xdr:colOff>
      <xdr:row>21</xdr:row>
      <xdr:rowOff>142560</xdr:rowOff>
    </xdr:to>
    <xdr:sp macro="" textlink="">
      <xdr:nvSpPr>
        <xdr:cNvPr id="5" name="正方形/長方形 6"/>
        <xdr:cNvSpPr/>
      </xdr:nvSpPr>
      <xdr:spPr>
        <a:xfrm>
          <a:off x="6791280" y="1000125"/>
          <a:ext cx="5847900" cy="3781110"/>
        </a:xfrm>
        <a:prstGeom prst="rect">
          <a:avLst/>
        </a:prstGeom>
        <a:noFill/>
        <a:ln w="28575">
          <a:solidFill>
            <a:srgbClr val="F44414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0</xdr:col>
      <xdr:colOff>0</xdr:colOff>
      <xdr:row>0</xdr:row>
      <xdr:rowOff>0</xdr:rowOff>
    </xdr:from>
    <xdr:ext cx="0" cy="0"/>
    <xdr:sp macro="" textlink="">
      <xdr:nvSpPr>
        <xdr:cNvPr id="6" name="Button 1" descr="↓入力枠を増やす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↓入力枠を増やす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7"/>
  <sheetViews>
    <sheetView tabSelected="1" zoomScaleNormal="100" zoomScaleSheetLayoutView="100" workbookViewId="0"/>
  </sheetViews>
  <sheetFormatPr defaultColWidth="8.625" defaultRowHeight="18.75" x14ac:dyDescent="0.15"/>
  <cols>
    <col min="1" max="1" width="3.75" style="4" customWidth="1"/>
    <col min="2" max="2" width="33" style="4" customWidth="1"/>
    <col min="3" max="3" width="5.875" style="4" customWidth="1"/>
    <col min="4" max="4" width="8.625" style="4"/>
    <col min="5" max="5" width="7.5" style="4" customWidth="1"/>
    <col min="6" max="6" width="4.5" style="4" customWidth="1"/>
    <col min="7" max="7" width="7.5" style="4" customWidth="1"/>
    <col min="8" max="9" width="8.625" style="4"/>
    <col min="10" max="10" width="2" style="4" customWidth="1"/>
    <col min="11" max="13" width="8.625" style="4"/>
    <col min="14" max="14" width="10.625" style="4" customWidth="1"/>
    <col min="15" max="15" width="7.125" style="4" customWidth="1"/>
    <col min="16" max="16384" width="8.625" style="4"/>
  </cols>
  <sheetData>
    <row r="1" spans="1:21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3"/>
      <c r="U1" s="3"/>
    </row>
    <row r="2" spans="1:21" s="5" customFormat="1" x14ac:dyDescent="0.15">
      <c r="B2" s="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"/>
      <c r="U2" s="3"/>
    </row>
    <row r="3" spans="1:21" s="5" customFormat="1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3"/>
      <c r="U3" s="3"/>
    </row>
    <row r="4" spans="1:21" s="8" customFormat="1" ht="17.25" customHeight="1" x14ac:dyDescent="0.15">
      <c r="B4" s="9" t="s">
        <v>1</v>
      </c>
      <c r="K4" s="10" t="s">
        <v>2</v>
      </c>
      <c r="T4" s="11"/>
      <c r="U4" s="11"/>
    </row>
    <row r="5" spans="1:21" ht="10.5" customHeight="1" thickBot="1" x14ac:dyDescent="0.2">
      <c r="B5" s="12"/>
      <c r="T5" s="3"/>
      <c r="U5" s="3"/>
    </row>
    <row r="6" spans="1:21" ht="17.25" customHeight="1" thickBot="1" x14ac:dyDescent="0.2">
      <c r="B6" s="13" t="s">
        <v>3</v>
      </c>
      <c r="C6" s="14"/>
      <c r="D6" s="14"/>
      <c r="E6" s="14"/>
      <c r="G6" s="15"/>
      <c r="H6" s="4" t="s">
        <v>4</v>
      </c>
      <c r="K6" s="4" t="s">
        <v>5</v>
      </c>
      <c r="T6" s="3"/>
      <c r="U6" s="3"/>
    </row>
    <row r="7" spans="1:21" ht="17.25" customHeight="1" x14ac:dyDescent="0.15">
      <c r="B7" s="16"/>
      <c r="K7" s="17" t="str">
        <f>IF($G$6&lt;=750,"750人以内（通常規模型）","750人超（大規模型）")</f>
        <v>750人以内（通常規模型）</v>
      </c>
      <c r="L7" s="17"/>
      <c r="M7" s="17"/>
      <c r="T7" s="3"/>
      <c r="U7" s="3"/>
    </row>
    <row r="8" spans="1:21" ht="17.25" customHeight="1" x14ac:dyDescent="0.15">
      <c r="B8" s="16"/>
      <c r="C8" s="18"/>
      <c r="E8" s="5"/>
      <c r="F8" s="19"/>
      <c r="T8" s="3"/>
      <c r="U8" s="3"/>
    </row>
    <row r="9" spans="1:21" ht="17.25" customHeight="1" thickBot="1" x14ac:dyDescent="0.2">
      <c r="B9" s="13" t="s">
        <v>6</v>
      </c>
      <c r="T9" s="3"/>
      <c r="U9" s="3"/>
    </row>
    <row r="10" spans="1:21" ht="17.25" customHeight="1" thickBot="1" x14ac:dyDescent="0.2">
      <c r="B10" s="20" t="s">
        <v>7</v>
      </c>
      <c r="C10" s="21"/>
      <c r="D10" s="4" t="s">
        <v>4</v>
      </c>
      <c r="K10" s="4" t="s">
        <v>8</v>
      </c>
      <c r="T10" s="3"/>
      <c r="U10" s="3"/>
    </row>
    <row r="11" spans="1:21" ht="17.25" customHeight="1" thickBot="1" x14ac:dyDescent="0.2">
      <c r="B11" s="20" t="s">
        <v>9</v>
      </c>
      <c r="C11" s="22"/>
      <c r="D11" s="4" t="s">
        <v>4</v>
      </c>
      <c r="K11" s="4" t="s">
        <v>10</v>
      </c>
      <c r="T11" s="3"/>
      <c r="U11" s="3"/>
    </row>
    <row r="12" spans="1:21" ht="17.25" customHeight="1" x14ac:dyDescent="0.15">
      <c r="K12" s="23" t="e">
        <f>IF(P12&gt;=0.8,"要件①を満たしている","要件①を満たしていない")</f>
        <v>#DIV/0!</v>
      </c>
      <c r="L12" s="23"/>
      <c r="M12" s="23"/>
      <c r="O12" s="24" t="s">
        <v>11</v>
      </c>
      <c r="P12" s="25" t="e">
        <f>$C$11/$C$10</f>
        <v>#DIV/0!</v>
      </c>
      <c r="T12" s="3"/>
      <c r="U12" s="3"/>
    </row>
    <row r="13" spans="1:21" ht="17.25" customHeight="1" x14ac:dyDescent="0.15">
      <c r="O13" s="4" t="s">
        <v>12</v>
      </c>
      <c r="P13" s="26" t="e">
        <f>IF(P12&lt;0.8,ROUNDUP(C10*0.8-C11,0),"-")</f>
        <v>#DIV/0!</v>
      </c>
      <c r="Q13" s="4" t="s">
        <v>13</v>
      </c>
      <c r="T13" s="3"/>
      <c r="U13" s="3"/>
    </row>
    <row r="14" spans="1:21" ht="17.25" customHeight="1" thickBot="1" x14ac:dyDescent="0.2">
      <c r="B14" s="27" t="s">
        <v>14</v>
      </c>
      <c r="C14" s="13"/>
      <c r="D14" s="13"/>
      <c r="E14" s="13"/>
      <c r="F14" s="13"/>
      <c r="G14" s="13"/>
      <c r="H14" s="13"/>
      <c r="I14" s="13"/>
      <c r="P14" s="28"/>
      <c r="T14" s="3"/>
      <c r="U14" s="3"/>
    </row>
    <row r="15" spans="1:21" ht="17.25" customHeight="1" thickBot="1" x14ac:dyDescent="0.2">
      <c r="B15" s="20" t="s">
        <v>15</v>
      </c>
      <c r="C15" s="21"/>
      <c r="D15" s="4" t="s">
        <v>4</v>
      </c>
      <c r="K15" s="8" t="s">
        <v>16</v>
      </c>
      <c r="L15" s="13"/>
      <c r="M15" s="13"/>
      <c r="T15" s="3"/>
      <c r="U15" s="3"/>
    </row>
    <row r="16" spans="1:21" ht="17.25" customHeight="1" thickBot="1" x14ac:dyDescent="0.2">
      <c r="B16" s="20" t="s">
        <v>17</v>
      </c>
      <c r="C16" s="29"/>
      <c r="D16" s="4" t="s">
        <v>4</v>
      </c>
      <c r="K16" s="30" t="e">
        <f ca="1">IF($P$16&lt;=10,"要件②を満たしている","要件②を満たしていない")</f>
        <v>#DIV/0!</v>
      </c>
      <c r="L16" s="31"/>
      <c r="M16" s="31"/>
      <c r="O16" s="32" t="s">
        <v>18</v>
      </c>
      <c r="P16" s="33" t="e">
        <f ca="1">$O$19/O21</f>
        <v>#DIV/0!</v>
      </c>
      <c r="Q16" s="4" t="s">
        <v>19</v>
      </c>
      <c r="T16" s="3"/>
      <c r="U16" s="3"/>
    </row>
    <row r="17" spans="2:21" ht="17.25" customHeight="1" thickBot="1" x14ac:dyDescent="0.2">
      <c r="B17" s="20" t="s">
        <v>20</v>
      </c>
      <c r="C17" s="21"/>
      <c r="D17" s="4" t="s">
        <v>4</v>
      </c>
      <c r="O17" s="4" t="s">
        <v>12</v>
      </c>
      <c r="P17" s="26" t="e">
        <f ca="1">IF(P16&gt;10,(O19/10-O21),"-")</f>
        <v>#DIV/0!</v>
      </c>
      <c r="Q17" s="4" t="s">
        <v>21</v>
      </c>
      <c r="R17" s="5"/>
      <c r="T17" s="3"/>
      <c r="U17" s="3"/>
    </row>
    <row r="18" spans="2:21" ht="17.25" customHeight="1" thickBot="1" x14ac:dyDescent="0.2">
      <c r="B18" s="20" t="s">
        <v>22</v>
      </c>
      <c r="C18" s="29"/>
      <c r="D18" s="4" t="s">
        <v>4</v>
      </c>
      <c r="T18" s="3"/>
      <c r="U18" s="3"/>
    </row>
    <row r="19" spans="2:21" ht="17.25" customHeight="1" thickBot="1" x14ac:dyDescent="0.2">
      <c r="B19" s="20" t="s">
        <v>23</v>
      </c>
      <c r="C19" s="21"/>
      <c r="D19" s="4" t="s">
        <v>4</v>
      </c>
      <c r="L19" s="4" t="s">
        <v>24</v>
      </c>
      <c r="O19" s="34">
        <f>C15*1+C16*2+C17*3+C18*4+C19*5+C20*6</f>
        <v>0</v>
      </c>
      <c r="P19" s="4" t="s">
        <v>25</v>
      </c>
      <c r="T19" s="3"/>
      <c r="U19" s="3"/>
    </row>
    <row r="20" spans="2:21" ht="17.25" customHeight="1" thickBot="1" x14ac:dyDescent="0.2">
      <c r="B20" s="20" t="s">
        <v>26</v>
      </c>
      <c r="C20" s="22"/>
      <c r="D20" s="4" t="s">
        <v>4</v>
      </c>
      <c r="I20" s="5"/>
      <c r="T20" s="3"/>
      <c r="U20" s="3"/>
    </row>
    <row r="21" spans="2:21" s="5" customFormat="1" ht="17.25" customHeight="1" x14ac:dyDescent="0.15">
      <c r="L21" s="5" t="s">
        <v>27</v>
      </c>
      <c r="O21" s="34">
        <f ca="1">SUM(OFFSET(T25,0,0,COUNT(T:T),1))</f>
        <v>0</v>
      </c>
      <c r="P21" s="5" t="s">
        <v>25</v>
      </c>
      <c r="T21" s="3"/>
      <c r="U21" s="3"/>
    </row>
    <row r="22" spans="2:21" s="5" customFormat="1" x14ac:dyDescent="0.15">
      <c r="B22" s="35" t="s">
        <v>28</v>
      </c>
      <c r="C22" s="13"/>
      <c r="D22" s="13"/>
      <c r="E22" s="13"/>
      <c r="F22" s="13"/>
      <c r="G22" s="13"/>
      <c r="H22" s="13"/>
      <c r="T22" s="3"/>
      <c r="U22" s="3"/>
    </row>
    <row r="23" spans="2:21" ht="6.75" customHeight="1" x14ac:dyDescent="0.15">
      <c r="T23" s="3"/>
      <c r="U23" s="3"/>
    </row>
    <row r="24" spans="2:21" ht="19.5" thickBot="1" x14ac:dyDescent="0.2">
      <c r="C24" s="4" t="s">
        <v>29</v>
      </c>
      <c r="E24" s="4" t="s">
        <v>30</v>
      </c>
      <c r="G24" s="4" t="s">
        <v>31</v>
      </c>
      <c r="T24" s="36" t="s">
        <v>2</v>
      </c>
      <c r="U24" s="36"/>
    </row>
    <row r="25" spans="2:21" ht="24.75" customHeight="1" thickBot="1" x14ac:dyDescent="0.2">
      <c r="B25" s="42" t="s">
        <v>32</v>
      </c>
      <c r="C25" s="37"/>
      <c r="D25" s="4" t="s">
        <v>33</v>
      </c>
      <c r="E25" s="37"/>
      <c r="F25" s="4" t="s">
        <v>34</v>
      </c>
      <c r="G25" s="37"/>
      <c r="H25" s="4" t="s">
        <v>4</v>
      </c>
      <c r="M25" s="38" t="s">
        <v>35</v>
      </c>
      <c r="N25" s="43" t="e">
        <f ca="1">IF(OR(G6&lt;=750,AND(P12&gt;=0.8,$P$16&lt;=10)),"通常規模型リハビリテーション費","大規模型リハビリテーション費")</f>
        <v>#DIV/0!</v>
      </c>
      <c r="O25" s="43"/>
      <c r="P25" s="43"/>
      <c r="Q25" s="43"/>
      <c r="R25" s="39"/>
      <c r="S25" s="11"/>
      <c r="T25" s="36">
        <f>PRODUCT(C25,E25,G25)</f>
        <v>0</v>
      </c>
      <c r="U25" s="36" t="s">
        <v>36</v>
      </c>
    </row>
    <row r="26" spans="2:21" ht="20.25" thickTop="1" thickBot="1" x14ac:dyDescent="0.2">
      <c r="B26" s="42"/>
      <c r="C26" s="21"/>
      <c r="D26" s="4" t="s">
        <v>33</v>
      </c>
      <c r="E26" s="21"/>
      <c r="F26" s="4" t="s">
        <v>34</v>
      </c>
      <c r="G26" s="21"/>
      <c r="H26" s="4" t="s">
        <v>4</v>
      </c>
      <c r="M26" s="8"/>
      <c r="N26" s="8"/>
      <c r="O26" s="8"/>
      <c r="Q26" s="8" t="s">
        <v>37</v>
      </c>
      <c r="T26" s="36">
        <f>PRODUCT(C26,E26,G26)</f>
        <v>0</v>
      </c>
      <c r="U26" s="36" t="s">
        <v>36</v>
      </c>
    </row>
    <row r="27" spans="2:21" ht="19.5" thickBot="1" x14ac:dyDescent="0.2">
      <c r="B27" s="40"/>
      <c r="C27" s="22"/>
      <c r="D27" s="4" t="s">
        <v>33</v>
      </c>
      <c r="E27" s="22"/>
      <c r="F27" s="4" t="s">
        <v>34</v>
      </c>
      <c r="G27" s="22"/>
      <c r="H27" s="4" t="s">
        <v>4</v>
      </c>
      <c r="T27" s="36">
        <f>PRODUCT(C27,E27,G27)</f>
        <v>0</v>
      </c>
      <c r="U27" s="36" t="s">
        <v>36</v>
      </c>
    </row>
    <row r="28" spans="2:21" ht="19.5" thickBot="1" x14ac:dyDescent="0.2">
      <c r="B28" s="40"/>
      <c r="C28" s="22"/>
      <c r="D28" s="4" t="s">
        <v>33</v>
      </c>
      <c r="E28" s="22"/>
      <c r="F28" s="4" t="s">
        <v>34</v>
      </c>
      <c r="G28" s="22"/>
      <c r="H28" s="4" t="s">
        <v>4</v>
      </c>
      <c r="T28" s="36">
        <f>PRODUCT(C28,E28,G28)</f>
        <v>0</v>
      </c>
      <c r="U28" s="36" t="s">
        <v>36</v>
      </c>
    </row>
    <row r="29" spans="2:21" ht="19.5" thickBot="1" x14ac:dyDescent="0.2">
      <c r="B29" s="40"/>
      <c r="C29" s="22"/>
      <c r="D29" s="4" t="s">
        <v>33</v>
      </c>
      <c r="E29" s="22"/>
      <c r="F29" s="4" t="s">
        <v>34</v>
      </c>
      <c r="G29" s="22"/>
      <c r="H29" s="4" t="s">
        <v>4</v>
      </c>
      <c r="T29" s="36">
        <f>PRODUCT(C29,E29,G29)</f>
        <v>0</v>
      </c>
      <c r="U29" s="36" t="s">
        <v>36</v>
      </c>
    </row>
    <row r="32" spans="2:21" x14ac:dyDescent="0.15">
      <c r="C32" s="5"/>
      <c r="D32" s="3"/>
      <c r="E32" s="5"/>
    </row>
    <row r="33" spans="2:2" x14ac:dyDescent="0.15">
      <c r="B33" s="5"/>
    </row>
    <row r="34" spans="2:2" ht="18.75" customHeight="1" x14ac:dyDescent="0.15">
      <c r="B34" s="5"/>
    </row>
    <row r="35" spans="2:2" x14ac:dyDescent="0.15">
      <c r="B35" s="5"/>
    </row>
    <row r="36" spans="2:2" x14ac:dyDescent="0.15">
      <c r="B36" s="5"/>
    </row>
    <row r="37" spans="2:2" x14ac:dyDescent="0.15">
      <c r="B37" s="5"/>
    </row>
  </sheetData>
  <mergeCells count="3">
    <mergeCell ref="C2:S2"/>
    <mergeCell ref="B25:B26"/>
    <mergeCell ref="N25:Q25"/>
  </mergeCells>
  <phoneticPr fontId="4"/>
  <pageMargins left="0.25" right="0.25" top="0.75" bottom="0.75" header="0.511811023622047" footer="0.511811023622047"/>
  <pageSetup paperSize="9" scale="8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大規模型事業所（特例）計算シート</vt:lpstr>
      <vt:lpstr>'大規模型事業所（特例）計算シート'!Print_Area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坂邊　亮輔</dc:creator>
  <cp:lastModifiedBy>坂邊　亮輔</cp:lastModifiedBy>
  <dcterms:created xsi:type="dcterms:W3CDTF">2025-01-29T03:39:56Z</dcterms:created>
  <dcterms:modified xsi:type="dcterms:W3CDTF">2025-02-06T00:45:02Z</dcterms:modified>
</cp:coreProperties>
</file>