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trlProps/ctrlProp9.xml" ContentType="application/vnd.ms-excel.controlproperties+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omments10.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1.xml" ContentType="application/vnd.openxmlformats-officedocument.spreadsheetml.comments+xml"/>
  <Override PartName="/xl/drawings/drawing21.xml" ContentType="application/vnd.openxmlformats-officedocument.drawing+xml"/>
  <Override PartName="/xl/comments12.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3.xml" ContentType="application/vnd.openxmlformats-officedocument.spreadsheetml.comments+xml"/>
  <Override PartName="/xl/drawings/drawing25.xml" ContentType="application/vnd.openxmlformats-officedocument.drawing+xml"/>
  <Override PartName="/xl/comments14.xml" ContentType="application/vnd.openxmlformats-officedocument.spreadsheetml.comments+xml"/>
  <Override PartName="/xl/drawings/drawing26.xml" ContentType="application/vnd.openxmlformats-officedocument.drawing+xml"/>
  <Override PartName="/xl/comments15.xml" ContentType="application/vnd.openxmlformats-officedocument.spreadsheetml.comments+xml"/>
  <Override PartName="/xl/drawings/drawing27.xml" ContentType="application/vnd.openxmlformats-officedocument.drawing+xml"/>
  <Override PartName="/xl/comments16.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7.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18.xml" ContentType="application/vnd.openxmlformats-officedocument.spreadsheetml.comments+xml"/>
  <Override PartName="/xl/drawings/drawing32.xml" ContentType="application/vnd.openxmlformats-officedocument.drawing+xml"/>
  <Override PartName="/xl/comments19.xml" ContentType="application/vnd.openxmlformats-officedocument.spreadsheetml.comments+xml"/>
  <Override PartName="/xl/drawings/drawing33.xml" ContentType="application/vnd.openxmlformats-officedocument.drawing+xml"/>
  <Override PartName="/xl/comments20.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21.xml" ContentType="application/vnd.openxmlformats-officedocument.spreadsheetml.comments+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8800" windowHeight="12180" tabRatio="902"/>
  </bookViews>
  <sheets>
    <sheet name="入力シート" sheetId="26" r:id="rId1"/>
    <sheet name="表紙" sheetId="108" r:id="rId2"/>
    <sheet name="1-1着工届 (技術者４人用)" sheetId="118" r:id="rId3"/>
    <sheet name="1-2着工予定報告書" sheetId="114" r:id="rId4"/>
    <sheet name="2-1現･主通知書" sheetId="17" r:id="rId5"/>
    <sheet name="2-2経歴書" sheetId="18" r:id="rId6"/>
    <sheet name="3工程表" sheetId="5" r:id="rId7"/>
    <sheet name="４請負代金内訳書" sheetId="124" r:id="rId8"/>
    <sheet name="５建退共" sheetId="41" r:id="rId9"/>
    <sheet name="６段階確認" sheetId="98" r:id="rId10"/>
    <sheet name="７ポンプ車" sheetId="61" r:id="rId11"/>
    <sheet name="８実施状況確認表" sheetId="109" r:id="rId12"/>
    <sheet name="９不履行協議書" sheetId="110" r:id="rId13"/>
    <sheet name="10-1材料承認" sheetId="99" r:id="rId14"/>
    <sheet name="10-2材料一覧表" sheetId="58" r:id="rId15"/>
    <sheet name="11県産材不使用" sheetId="64" r:id="rId16"/>
    <sheet name="12-1施工体制台帳（様式１）" sheetId="129" r:id="rId17"/>
    <sheet name="12-2選定理由" sheetId="63" r:id="rId18"/>
    <sheet name="12-３作業員名簿" sheetId="130" r:id="rId19"/>
    <sheet name="13再下請通知書（様式２）" sheetId="131" r:id="rId20"/>
    <sheet name="14施工体系図（様式３）" sheetId="132" r:id="rId21"/>
    <sheet name="15廃棄物処理計画" sheetId="100" r:id="rId22"/>
    <sheet name="16発生土処分計画" sheetId="101" r:id="rId23"/>
    <sheet name="17確認結果票" sheetId="133" r:id="rId24"/>
    <sheet name="18公共事業施行通知" sheetId="69" r:id="rId25"/>
    <sheet name="19安全訓練_計画" sheetId="6" r:id="rId26"/>
    <sheet name="20事前協議" sheetId="111" r:id="rId27"/>
    <sheet name="21交通安全計画" sheetId="97" r:id="rId28"/>
    <sheet name="22打合書" sheetId="136" r:id="rId29"/>
    <sheet name="23安全訓練_報告" sheetId="27" r:id="rId30"/>
    <sheet name="24事故報告" sheetId="57" r:id="rId31"/>
    <sheet name="25履行報告" sheetId="55" r:id="rId32"/>
    <sheet name="26統括安全衛生義務者" sheetId="104" r:id="rId33"/>
    <sheet name="27現場発生品" sheetId="59" r:id="rId34"/>
    <sheet name="28下請契約解除報告" sheetId="66" r:id="rId35"/>
    <sheet name="29期間延長申請" sheetId="107" r:id="rId36"/>
    <sheet name="30中間検査請求" sheetId="112" r:id="rId37"/>
    <sheet name="31しゅん工届" sheetId="44" r:id="rId38"/>
    <sheet name="32発生土処分確認" sheetId="103" r:id="rId39"/>
    <sheet name="33-1土砂受領書" sheetId="134" r:id="rId40"/>
    <sheet name="33-2土砂搬出及び受領証明書" sheetId="135" r:id="rId41"/>
    <sheet name="34再資源化等報告" sheetId="105" r:id="rId42"/>
    <sheet name="35公共事業失業者吸収証明願い" sheetId="70" r:id="rId43"/>
    <sheet name="36電子媒体納品書" sheetId="72" r:id="rId44"/>
    <sheet name="37建退共証紙配付状況報告書" sheetId="121" r:id="rId45"/>
    <sheet name="請求書" sheetId="113" r:id="rId46"/>
  </sheets>
  <definedNames>
    <definedName name="_xlnm.Print_Area" localSheetId="13">'10-1材料承認'!$B$1:$AF$95</definedName>
    <definedName name="_xlnm.Print_Area" localSheetId="14">'10-2材料一覧表'!$B$1:$N$40</definedName>
    <definedName name="_xlnm.Print_Area" localSheetId="15">'11県産材不使用'!$C$1:$H$31</definedName>
    <definedName name="_xlnm.Print_Area" localSheetId="2">'1-1着工届 (技術者４人用)'!$B$1:$V$29</definedName>
    <definedName name="_xlnm.Print_Area" localSheetId="16">'12-1施工体制台帳（様式１）'!$B$1:$CJ$76</definedName>
    <definedName name="_xlnm.Print_Area" localSheetId="17">'12-2選定理由'!$B$1:$Z$54</definedName>
    <definedName name="_xlnm.Print_Area" localSheetId="18">'12-３作業員名簿'!$B$1:$Y$79</definedName>
    <definedName name="_xlnm.Print_Area" localSheetId="3">'1-2着工予定報告書'!$B$1:$V$30</definedName>
    <definedName name="_xlnm.Print_Area" localSheetId="19">'13再下請通知書（様式２）'!$B$1:$CJ$62</definedName>
    <definedName name="_xlnm.Print_Area" localSheetId="20">'14施工体系図（様式３）'!$B$1:$BA$50</definedName>
    <definedName name="_xlnm.Print_Area" localSheetId="21">'15廃棄物処理計画'!$B$1:$M$44</definedName>
    <definedName name="_xlnm.Print_Area" localSheetId="22">'16発生土処分計画'!$B$1:$W$44</definedName>
    <definedName name="_xlnm.Print_Area" localSheetId="23">'17確認結果票'!$B$1:$G$33</definedName>
    <definedName name="_xlnm.Print_Area" localSheetId="24">'18公共事業施行通知'!$B$1:$L$87</definedName>
    <definedName name="_xlnm.Print_Area" localSheetId="25">'19安全訓練_計画'!$B$1:$U$50</definedName>
    <definedName name="_xlnm.Print_Area" localSheetId="26">'20事前協議'!$B$1:$N$134</definedName>
    <definedName name="_xlnm.Print_Area" localSheetId="4">'2-1現･主通知書'!$B$1:$Z$52</definedName>
    <definedName name="_xlnm.Print_Area" localSheetId="27">'21交通安全計画'!$B$1:$AF$40</definedName>
    <definedName name="_xlnm.Print_Area" localSheetId="5">'2-2経歴書'!$B$1:$N$136</definedName>
    <definedName name="_xlnm.Print_Area" localSheetId="28">'22打合書'!$B$1:$I$34</definedName>
    <definedName name="_xlnm.Print_Area" localSheetId="29">'23安全訓練_報告'!$B$1:$U$30</definedName>
    <definedName name="_xlnm.Print_Area" localSheetId="30">'24事故報告'!$B$1:$O$41</definedName>
    <definedName name="_xlnm.Print_Area" localSheetId="31">'25履行報告'!$B$1:$J$34</definedName>
    <definedName name="_xlnm.Print_Area" localSheetId="32">'26統括安全衛生義務者'!$B$1:$Z$57</definedName>
    <definedName name="_xlnm.Print_Area" localSheetId="33">'27現場発生品'!$B$1:$N$43</definedName>
    <definedName name="_xlnm.Print_Area" localSheetId="34">'28下請契約解除報告'!$B$1:$K$41</definedName>
    <definedName name="_xlnm.Print_Area" localSheetId="35">'29期間延長申請'!$B$1:$BK$55</definedName>
    <definedName name="_xlnm.Print_Area" localSheetId="36">'30中間検査請求'!$A$1:$U$30</definedName>
    <definedName name="_xlnm.Print_Area" localSheetId="37">'31しゅん工届'!$B$1:$V$31</definedName>
    <definedName name="_xlnm.Print_Area" localSheetId="38">'32発生土処分確認'!$B$1:$W$44</definedName>
    <definedName name="_xlnm.Print_Area" localSheetId="39">'33-1土砂受領書'!$B$1:$T$38</definedName>
    <definedName name="_xlnm.Print_Area" localSheetId="40">'33-2土砂搬出及び受領証明書'!$B$1:$T$38</definedName>
    <definedName name="_xlnm.Print_Area" localSheetId="41">'34再資源化等報告'!$B$1:$Z$47</definedName>
    <definedName name="_xlnm.Print_Area" localSheetId="42">'35公共事業失業者吸収証明願い'!$B$1:$P$38</definedName>
    <definedName name="_xlnm.Print_Area" localSheetId="43">'36電子媒体納品書'!$B$1:$T$31</definedName>
    <definedName name="_xlnm.Print_Area" localSheetId="44">'37建退共証紙配付状況報告書'!$B$2:$I$15</definedName>
    <definedName name="_xlnm.Print_Area" localSheetId="6">'3工程表'!$B$1:$AG$27</definedName>
    <definedName name="_xlnm.Print_Area" localSheetId="8">'５建退共'!$B$1:$M$62</definedName>
    <definedName name="_xlnm.Print_Area" localSheetId="9">'６段階確認'!$B$1:$AI$35</definedName>
    <definedName name="_xlnm.Print_Area" localSheetId="10">'７ポンプ車'!$B$1:$AF$39</definedName>
    <definedName name="_xlnm.Print_Area" localSheetId="11">'８実施状況確認表'!$B$1:$P$18</definedName>
    <definedName name="_xlnm.Print_Area" localSheetId="12">'９不履行協議書'!$B$1:$L$54</definedName>
    <definedName name="_xlnm.Print_Area" localSheetId="45">請求書!$A$1:$AF$50</definedName>
    <definedName name="_xlnm.Print_Area" localSheetId="0">入力シート!$B$1:$P$32</definedName>
    <definedName name="_xlnm.Print_Area" localSheetId="1">表紙!$A$1:$N$83</definedName>
    <definedName name="_xlnm.Print_Titles" localSheetId="14">'10-2材料一覧表'!$1:$8</definedName>
    <definedName name="_xlnm.Print_Titles" localSheetId="9">'６段階確認'!$1:$36</definedName>
    <definedName name="_xlnm.Print_Titles" localSheetId="1">表紙!$2:$5</definedName>
    <definedName name="wrn.事務所決裁." localSheetId="18" hidden="1">{#N/A,#N/A,FALSE,"起工伺 (所長決裁)";#N/A,#N/A,FALSE,"起工伺 (知事決裁) ";#N/A,#N/A,FALSE,"起工伺 (本庁決裁)";#N/A,#N/A,FALSE,"起工決裁通知書 ";#N/A,#N/A,FALSE,"起工決裁通知書 (控)"}</definedName>
    <definedName name="wrn.事務所決裁." localSheetId="19" hidden="1">{#N/A,#N/A,FALSE,"起工伺 (所長決裁)";#N/A,#N/A,FALSE,"起工伺 (知事決裁) ";#N/A,#N/A,FALSE,"起工伺 (本庁決裁)";#N/A,#N/A,FALSE,"起工決裁通知書 ";#N/A,#N/A,FALSE,"起工決裁通知書 (控)"}</definedName>
    <definedName name="wrn.事務所決裁." localSheetId="20" hidden="1">{#N/A,#N/A,FALSE,"起工伺 (所長決裁)";#N/A,#N/A,FALSE,"起工伺 (知事決裁) ";#N/A,#N/A,FALSE,"起工伺 (本庁決裁)";#N/A,#N/A,FALSE,"起工決裁通知書 ";#N/A,#N/A,FALSE,"起工決裁通知書 (控)"}</definedName>
    <definedName name="wrn.事務所決裁." localSheetId="23" hidden="1">{#N/A,#N/A,FALSE,"起工伺 (所長決裁)";#N/A,#N/A,FALSE,"起工伺 (知事決裁) ";#N/A,#N/A,FALSE,"起工伺 (本庁決裁)";#N/A,#N/A,FALSE,"起工決裁通知書 ";#N/A,#N/A,FALSE,"起工決裁通知書 (控)"}</definedName>
    <definedName name="wrn.事務所決裁." localSheetId="28" hidden="1">{#N/A,#N/A,FALSE,"起工伺 (所長決裁)";#N/A,#N/A,FALSE,"起工伺 (知事決裁) ";#N/A,#N/A,FALSE,"起工伺 (本庁決裁)";#N/A,#N/A,FALSE,"起工決裁通知書 ";#N/A,#N/A,FALSE,"起工決裁通知書 (控)"}</definedName>
    <definedName name="wrn.事務所決裁." localSheetId="39" hidden="1">{#N/A,#N/A,FALSE,"起工伺 (所長決裁)";#N/A,#N/A,FALSE,"起工伺 (知事決裁) ";#N/A,#N/A,FALSE,"起工伺 (本庁決裁)";#N/A,#N/A,FALSE,"起工決裁通知書 ";#N/A,#N/A,FALSE,"起工決裁通知書 (控)"}</definedName>
    <definedName name="wrn.事務所決裁." localSheetId="40"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データ" localSheetId="18" hidden="1">{#N/A,#N/A,FALSE,"起工伺 (所長決裁)";#N/A,#N/A,FALSE,"起工伺 (知事決裁) ";#N/A,#N/A,FALSE,"起工伺 (本庁決裁)";#N/A,#N/A,FALSE,"起工決裁通知書 ";#N/A,#N/A,FALSE,"起工決裁通知書 (控)"}</definedName>
    <definedName name="データ" localSheetId="19" hidden="1">{#N/A,#N/A,FALSE,"起工伺 (所長決裁)";#N/A,#N/A,FALSE,"起工伺 (知事決裁) ";#N/A,#N/A,FALSE,"起工伺 (本庁決裁)";#N/A,#N/A,FALSE,"起工決裁通知書 ";#N/A,#N/A,FALSE,"起工決裁通知書 (控)"}</definedName>
    <definedName name="データ" localSheetId="20" hidden="1">{#N/A,#N/A,FALSE,"起工伺 (所長決裁)";#N/A,#N/A,FALSE,"起工伺 (知事決裁) ";#N/A,#N/A,FALSE,"起工伺 (本庁決裁)";#N/A,#N/A,FALSE,"起工決裁通知書 ";#N/A,#N/A,FALSE,"起工決裁通知書 (控)"}</definedName>
    <definedName name="データ" localSheetId="23" hidden="1">{#N/A,#N/A,FALSE,"起工伺 (所長決裁)";#N/A,#N/A,FALSE,"起工伺 (知事決裁) ";#N/A,#N/A,FALSE,"起工伺 (本庁決裁)";#N/A,#N/A,FALSE,"起工決裁通知書 ";#N/A,#N/A,FALSE,"起工決裁通知書 (控)"}</definedName>
    <definedName name="データ" localSheetId="28" hidden="1">{#N/A,#N/A,FALSE,"起工伺 (所長決裁)";#N/A,#N/A,FALSE,"起工伺 (知事決裁) ";#N/A,#N/A,FALSE,"起工伺 (本庁決裁)";#N/A,#N/A,FALSE,"起工決裁通知書 ";#N/A,#N/A,FALSE,"起工決裁通知書 (控)"}</definedName>
    <definedName name="データ" localSheetId="39" hidden="1">{#N/A,#N/A,FALSE,"起工伺 (所長決裁)";#N/A,#N/A,FALSE,"起工伺 (知事決裁) ";#N/A,#N/A,FALSE,"起工伺 (本庁決裁)";#N/A,#N/A,FALSE,"起工決裁通知書 ";#N/A,#N/A,FALSE,"起工決裁通知書 (控)"}</definedName>
    <definedName name="データ" localSheetId="40" hidden="1">{#N/A,#N/A,FALSE,"起工伺 (所長決裁)";#N/A,#N/A,FALSE,"起工伺 (知事決裁) ";#N/A,#N/A,FALSE,"起工伺 (本庁決裁)";#N/A,#N/A,FALSE,"起工決裁通知書 ";#N/A,#N/A,FALSE,"起工決裁通知書 (控)"}</definedName>
    <definedName name="データ" hidden="1">{#N/A,#N/A,FALSE,"起工伺 (所長決裁)";#N/A,#N/A,FALSE,"起工伺 (知事決裁) ";#N/A,#N/A,FALSE,"起工伺 (本庁決裁)";#N/A,#N/A,FALSE,"起工決裁通知書 ";#N/A,#N/A,FALSE,"起工決裁通知書 (控)"}</definedName>
  </definedNames>
  <calcPr calcId="152511"/>
</workbook>
</file>

<file path=xl/calcChain.xml><?xml version="1.0" encoding="utf-8"?>
<calcChain xmlns="http://schemas.openxmlformats.org/spreadsheetml/2006/main">
  <c r="B10" i="59" l="1"/>
  <c r="C8" i="55"/>
  <c r="B10" i="57"/>
  <c r="D15" i="136"/>
  <c r="E13" i="111"/>
  <c r="C10" i="100"/>
  <c r="I50" i="129"/>
  <c r="C13" i="136" l="1"/>
  <c r="G9" i="136" l="1"/>
  <c r="D12" i="136"/>
  <c r="D9" i="136"/>
  <c r="K2" i="108" l="1"/>
  <c r="L15" i="136" l="1"/>
  <c r="G15" i="136"/>
  <c r="O15" i="136" s="1"/>
  <c r="K31" i="136"/>
  <c r="K30" i="136"/>
  <c r="K26" i="136"/>
  <c r="K24" i="136"/>
  <c r="K23" i="136"/>
  <c r="K22" i="136"/>
  <c r="K21" i="136"/>
  <c r="K20" i="136"/>
  <c r="K19" i="136"/>
  <c r="K17" i="136"/>
  <c r="O16" i="136"/>
  <c r="K16" i="136"/>
  <c r="N15" i="136"/>
  <c r="K15" i="136"/>
  <c r="K13" i="136"/>
  <c r="N12" i="136"/>
  <c r="L12" i="136"/>
  <c r="N9" i="136"/>
  <c r="O9" i="136"/>
  <c r="L9" i="136"/>
  <c r="D10" i="132" l="1"/>
  <c r="U5" i="98"/>
  <c r="U4" i="98"/>
  <c r="G4" i="121"/>
  <c r="L7" i="72"/>
  <c r="J7" i="70"/>
  <c r="K14" i="105"/>
  <c r="M16" i="105"/>
  <c r="M18" i="105"/>
  <c r="M9" i="103"/>
  <c r="O11" i="103"/>
  <c r="K10" i="44"/>
  <c r="J10" i="112"/>
  <c r="AA11" i="107"/>
  <c r="AA34" i="107"/>
  <c r="G8" i="66"/>
  <c r="H11" i="59"/>
  <c r="N16" i="104"/>
  <c r="G9" i="55"/>
  <c r="I11" i="57"/>
  <c r="M9" i="27"/>
  <c r="H17" i="27"/>
  <c r="T11" i="97"/>
  <c r="E14" i="111"/>
  <c r="M9" i="6"/>
  <c r="C10" i="69"/>
  <c r="G6" i="133"/>
  <c r="E5" i="133"/>
  <c r="M8" i="101"/>
  <c r="H9" i="100"/>
  <c r="D7" i="132"/>
  <c r="I14" i="131"/>
  <c r="O9" i="63"/>
  <c r="AD31" i="129"/>
  <c r="O31" i="129"/>
  <c r="I6" i="129"/>
  <c r="G8" i="64" l="1"/>
  <c r="T10" i="99"/>
  <c r="D54" i="99" s="1"/>
  <c r="K9" i="114"/>
  <c r="K9" i="118"/>
  <c r="L13" i="17"/>
  <c r="I9" i="124"/>
  <c r="H7" i="41"/>
  <c r="H13" i="98"/>
  <c r="D5" i="109"/>
  <c r="H9" i="110"/>
  <c r="H14" i="98"/>
  <c r="M11" i="118"/>
  <c r="B6" i="124" l="1"/>
  <c r="I114" i="18" l="1"/>
  <c r="D4" i="132"/>
  <c r="D8" i="111" l="1"/>
  <c r="O2" i="18"/>
  <c r="D26" i="17"/>
  <c r="K24" i="130" l="1"/>
  <c r="K18" i="130"/>
  <c r="I44" i="18"/>
  <c r="I9" i="18" l="1"/>
  <c r="I79" i="18"/>
  <c r="N35" i="17"/>
  <c r="N31" i="17"/>
  <c r="D22" i="17"/>
  <c r="F22" i="113"/>
  <c r="C18" i="113"/>
  <c r="M11" i="72"/>
  <c r="M10" i="72"/>
  <c r="M9" i="72"/>
  <c r="H27" i="105"/>
  <c r="H26" i="105"/>
  <c r="D23" i="135" l="1"/>
  <c r="D19" i="135"/>
  <c r="L13" i="135"/>
  <c r="L11" i="135"/>
  <c r="AA20" i="112"/>
  <c r="Y25" i="103"/>
  <c r="Y24" i="103"/>
  <c r="Y23" i="103"/>
  <c r="P18" i="44"/>
  <c r="O20" i="112"/>
  <c r="AA21" i="112"/>
  <c r="AA21" i="44"/>
  <c r="AA19" i="112"/>
  <c r="AO47" i="107"/>
  <c r="O23" i="103" l="1"/>
  <c r="C18" i="59" l="1"/>
  <c r="R24" i="104"/>
  <c r="R21" i="104"/>
  <c r="P19" i="104"/>
  <c r="E15" i="55"/>
  <c r="G21" i="57"/>
  <c r="G23" i="57"/>
  <c r="E16" i="111"/>
  <c r="P20" i="63"/>
  <c r="E18" i="124"/>
  <c r="E25" i="114"/>
  <c r="F22" i="101"/>
  <c r="BD6" i="132"/>
  <c r="BD5" i="132"/>
  <c r="BD4" i="132"/>
  <c r="E4" i="133"/>
  <c r="I18" i="133"/>
  <c r="I19" i="133" s="1"/>
  <c r="I20" i="133" s="1"/>
  <c r="I21" i="133" s="1"/>
  <c r="I22" i="133" s="1"/>
  <c r="I23" i="133" s="1"/>
  <c r="B18" i="133"/>
  <c r="B19" i="133" s="1"/>
  <c r="B20" i="133" s="1"/>
  <c r="B21" i="133" s="1"/>
  <c r="B22" i="133" s="1"/>
  <c r="B23" i="133" s="1"/>
  <c r="L12" i="133"/>
  <c r="L11" i="133"/>
  <c r="L10" i="133"/>
  <c r="D5" i="132"/>
  <c r="I8" i="129"/>
  <c r="E3" i="130"/>
  <c r="E4" i="130"/>
  <c r="K60" i="130"/>
  <c r="K54" i="130"/>
  <c r="K48" i="130"/>
  <c r="K42" i="130"/>
  <c r="K36" i="130"/>
  <c r="K30" i="130"/>
  <c r="I47" i="129"/>
  <c r="CP10" i="129"/>
  <c r="CP9" i="129"/>
  <c r="CP8" i="129"/>
  <c r="I17" i="129"/>
  <c r="I20" i="129"/>
  <c r="CZ29" i="129" s="1"/>
  <c r="E66" i="108"/>
  <c r="E67" i="108" s="1"/>
  <c r="E68" i="108" s="1"/>
  <c r="E69" i="108" s="1"/>
  <c r="E70" i="108" s="1"/>
  <c r="E71" i="108" s="1"/>
  <c r="E65" i="108"/>
  <c r="E64" i="108"/>
  <c r="L54" i="129"/>
  <c r="I52" i="129"/>
  <c r="CP14" i="129"/>
  <c r="CP13" i="129"/>
  <c r="CP12" i="129"/>
  <c r="I24" i="129"/>
  <c r="E8" i="108"/>
  <c r="E9" i="108" s="1"/>
  <c r="E10" i="108" s="1"/>
  <c r="E11" i="108" s="1"/>
  <c r="E12" i="108" s="1"/>
  <c r="E13" i="108" s="1"/>
  <c r="E14" i="108" s="1"/>
  <c r="E15" i="108" s="1"/>
  <c r="E16" i="108" s="1"/>
  <c r="E17" i="108" s="1"/>
  <c r="E18" i="108" s="1"/>
  <c r="E19" i="108" s="1"/>
  <c r="E20" i="108" s="1"/>
  <c r="E21" i="108" s="1"/>
  <c r="E22" i="108" s="1"/>
  <c r="E23" i="108" s="1"/>
  <c r="E24" i="108" s="1"/>
  <c r="E25" i="108" s="1"/>
  <c r="E26" i="108" s="1"/>
  <c r="E27" i="108" s="1"/>
  <c r="E28" i="108" s="1"/>
  <c r="E29" i="108" s="1"/>
  <c r="E30" i="108" s="1"/>
  <c r="E31" i="108" s="1"/>
  <c r="E32" i="108" s="1"/>
  <c r="E33" i="108" s="1"/>
  <c r="E34" i="108" s="1"/>
  <c r="E35" i="108" s="1"/>
  <c r="E36" i="108" s="1"/>
  <c r="E37" i="108" s="1"/>
  <c r="E38" i="108" s="1"/>
  <c r="E39" i="108" s="1"/>
  <c r="E40" i="108" s="1"/>
  <c r="E41" i="108" s="1"/>
  <c r="E42" i="108" s="1"/>
  <c r="E43" i="108" s="1"/>
  <c r="E44" i="108" s="1"/>
  <c r="E45" i="108" s="1"/>
  <c r="E46" i="108" s="1"/>
  <c r="E47" i="108" s="1"/>
  <c r="E48" i="108" s="1"/>
  <c r="E49" i="108" s="1"/>
  <c r="E50" i="108" s="1"/>
  <c r="E51" i="108" s="1"/>
  <c r="E52" i="108" s="1"/>
  <c r="E53" i="108" s="1"/>
  <c r="E54" i="108" s="1"/>
  <c r="E55" i="108" s="1"/>
  <c r="E56" i="108" s="1"/>
  <c r="E57" i="108" s="1"/>
  <c r="E58" i="108" s="1"/>
  <c r="E63" i="108" s="1"/>
  <c r="E7" i="108"/>
  <c r="D21" i="26"/>
  <c r="D17" i="26"/>
  <c r="E19" i="124" s="1"/>
  <c r="D19" i="26"/>
  <c r="E22" i="118" l="1"/>
  <c r="G5" i="121"/>
  <c r="G25" i="70"/>
  <c r="F23" i="103"/>
  <c r="AA29" i="107"/>
  <c r="AA32" i="107"/>
  <c r="E23" i="114"/>
  <c r="AF24" i="129"/>
  <c r="N4" i="132"/>
  <c r="H8" i="100"/>
  <c r="N5" i="132"/>
  <c r="I26" i="129"/>
  <c r="E72" i="108"/>
  <c r="E73" i="108" s="1"/>
  <c r="E74" i="108" s="1"/>
  <c r="E75" i="108" s="1"/>
  <c r="E76" i="108" s="1"/>
  <c r="E77" i="108" s="1"/>
  <c r="CZ24" i="129"/>
  <c r="CZ26" i="129"/>
  <c r="CZ30" i="129"/>
  <c r="CZ25" i="129"/>
  <c r="CZ27" i="129"/>
  <c r="CZ28" i="129"/>
  <c r="H30" i="97" l="1"/>
  <c r="H10" i="66" l="1"/>
  <c r="H11" i="66"/>
  <c r="H12" i="66"/>
  <c r="H13" i="55"/>
  <c r="I13" i="110"/>
  <c r="L19" i="112" l="1"/>
  <c r="M20" i="44"/>
  <c r="R27" i="99"/>
  <c r="M21" i="114"/>
  <c r="M20" i="118"/>
  <c r="M19" i="26"/>
  <c r="G20" i="121" l="1"/>
  <c r="H29" i="97"/>
  <c r="J13" i="124" l="1"/>
  <c r="N14" i="114"/>
  <c r="I12" i="124"/>
  <c r="M12" i="114"/>
  <c r="I11" i="124"/>
  <c r="M11" i="114"/>
  <c r="H19" i="124"/>
  <c r="C1" i="5"/>
  <c r="E17" i="124"/>
  <c r="V3" i="5"/>
  <c r="Z14" i="108" l="1"/>
  <c r="C18" i="55" l="1"/>
  <c r="G3" i="121" l="1"/>
  <c r="H29" i="121"/>
  <c r="G29" i="121"/>
  <c r="F29" i="121"/>
  <c r="E29" i="121"/>
  <c r="H14" i="121"/>
  <c r="G14" i="121"/>
  <c r="F14" i="121"/>
  <c r="E14" i="121"/>
  <c r="N39" i="17"/>
  <c r="N1" i="108"/>
  <c r="Y59" i="99" l="1"/>
  <c r="C14" i="104"/>
  <c r="F5" i="27"/>
  <c r="J75" i="99"/>
  <c r="R75" i="99" s="1"/>
  <c r="AO77" i="99" l="1"/>
  <c r="AN77" i="99"/>
  <c r="AO76" i="99"/>
  <c r="AN76" i="99"/>
  <c r="AO75" i="99"/>
  <c r="AN75" i="99"/>
  <c r="H30" i="99" l="1"/>
  <c r="H78" i="99" s="1"/>
  <c r="H20" i="27"/>
  <c r="H20" i="6"/>
  <c r="E20" i="44"/>
  <c r="D19" i="112"/>
  <c r="J18" i="112"/>
  <c r="O17" i="112"/>
  <c r="E18" i="112"/>
  <c r="D17" i="112"/>
  <c r="D16" i="112"/>
  <c r="H18" i="6"/>
  <c r="AD2" i="5"/>
  <c r="E17" i="118"/>
  <c r="E21" i="44" l="1"/>
  <c r="H6" i="109"/>
  <c r="D20" i="112"/>
  <c r="C5" i="114" l="1"/>
  <c r="C5" i="118"/>
  <c r="C4" i="98"/>
  <c r="B8" i="110"/>
  <c r="C11" i="105"/>
  <c r="C7" i="103"/>
  <c r="C6" i="44"/>
  <c r="B6" i="112"/>
  <c r="F9" i="107"/>
  <c r="C5" i="66"/>
  <c r="D6" i="97"/>
  <c r="F5" i="6"/>
  <c r="C9" i="69"/>
  <c r="C7" i="101"/>
  <c r="D7" i="63"/>
  <c r="C7" i="64"/>
  <c r="D7" i="99"/>
  <c r="I10" i="41"/>
  <c r="I9" i="41"/>
  <c r="N43" i="17"/>
  <c r="B5" i="72"/>
  <c r="D13" i="41"/>
  <c r="D12" i="41"/>
  <c r="F10" i="98"/>
  <c r="AG15" i="41"/>
  <c r="AK15" i="41" s="1"/>
  <c r="AG40" i="41"/>
  <c r="AF40" i="41" s="1"/>
  <c r="AC40" i="41" s="1"/>
  <c r="AG58" i="41"/>
  <c r="AK58" i="41" s="1"/>
  <c r="E29" i="114"/>
  <c r="E28" i="114"/>
  <c r="E27" i="114"/>
  <c r="E26" i="114"/>
  <c r="E28" i="118"/>
  <c r="E27" i="118"/>
  <c r="E26" i="118"/>
  <c r="D10" i="26"/>
  <c r="AA40" i="41" s="1"/>
  <c r="E25" i="118"/>
  <c r="E24" i="118"/>
  <c r="E21" i="118"/>
  <c r="P21" i="118" s="1"/>
  <c r="E20" i="118"/>
  <c r="J19" i="118"/>
  <c r="F19" i="118"/>
  <c r="P18" i="118"/>
  <c r="E18" i="118"/>
  <c r="N14" i="118"/>
  <c r="M12" i="118"/>
  <c r="E21" i="114"/>
  <c r="D56" i="41"/>
  <c r="D50" i="41"/>
  <c r="D44" i="41"/>
  <c r="K43" i="41"/>
  <c r="E22" i="114"/>
  <c r="K20" i="114"/>
  <c r="F20" i="114"/>
  <c r="P19" i="114"/>
  <c r="E19" i="114"/>
  <c r="E18" i="114"/>
  <c r="E111" i="18"/>
  <c r="E41" i="18"/>
  <c r="E6" i="18"/>
  <c r="B19" i="113"/>
  <c r="G18" i="113"/>
  <c r="N15" i="112"/>
  <c r="M14" i="112"/>
  <c r="M12" i="112"/>
  <c r="O13" i="103"/>
  <c r="O12" i="103"/>
  <c r="O12" i="101"/>
  <c r="O11" i="101"/>
  <c r="I12" i="110"/>
  <c r="I11" i="110"/>
  <c r="S26" i="70"/>
  <c r="S25" i="70"/>
  <c r="S24" i="70"/>
  <c r="AA31" i="107"/>
  <c r="O27" i="107"/>
  <c r="AN27" i="107" s="1"/>
  <c r="Z25" i="107"/>
  <c r="K25" i="107"/>
  <c r="I23" i="107"/>
  <c r="AN21" i="107"/>
  <c r="I21" i="107"/>
  <c r="AF16" i="107"/>
  <c r="AF15" i="107"/>
  <c r="AF13" i="107"/>
  <c r="G18" i="107"/>
  <c r="AV33" i="107"/>
  <c r="G4" i="108"/>
  <c r="J4" i="108"/>
  <c r="M4" i="108"/>
  <c r="G21" i="110"/>
  <c r="D21" i="110"/>
  <c r="I15" i="110"/>
  <c r="D18" i="110"/>
  <c r="D15" i="110"/>
  <c r="H4" i="109"/>
  <c r="H3" i="109"/>
  <c r="D6" i="109"/>
  <c r="D4" i="109"/>
  <c r="D3" i="109"/>
  <c r="P21" i="103"/>
  <c r="F21" i="103"/>
  <c r="P19" i="103"/>
  <c r="F19" i="103"/>
  <c r="F17" i="103"/>
  <c r="G34" i="104"/>
  <c r="O10" i="101"/>
  <c r="R11" i="63"/>
  <c r="E76" i="18"/>
  <c r="W6" i="108"/>
  <c r="Y6" i="108" s="1"/>
  <c r="Z40" i="108"/>
  <c r="V6" i="108"/>
  <c r="X6" i="108" s="1"/>
  <c r="S29" i="104"/>
  <c r="O22" i="101"/>
  <c r="P20" i="101"/>
  <c r="F20" i="101"/>
  <c r="P18" i="101"/>
  <c r="F18" i="101"/>
  <c r="F16" i="101"/>
  <c r="H10" i="100"/>
  <c r="H7" i="100"/>
  <c r="C8" i="100"/>
  <c r="C7" i="100"/>
  <c r="AN29" i="99"/>
  <c r="AN28" i="99"/>
  <c r="AN27" i="99"/>
  <c r="X29" i="99"/>
  <c r="X77" i="99" s="1"/>
  <c r="AO29" i="99"/>
  <c r="AO28" i="99"/>
  <c r="AO27" i="99"/>
  <c r="O24" i="99"/>
  <c r="O72" i="99" s="1"/>
  <c r="H24" i="99"/>
  <c r="H72" i="99" s="1"/>
  <c r="W21" i="99"/>
  <c r="W69" i="99" s="1"/>
  <c r="G22" i="99"/>
  <c r="G70" i="99" s="1"/>
  <c r="G21" i="99"/>
  <c r="G69" i="99" s="1"/>
  <c r="V14" i="99"/>
  <c r="V13" i="99"/>
  <c r="V12" i="99"/>
  <c r="F12" i="98"/>
  <c r="F11" i="98"/>
  <c r="R28" i="59"/>
  <c r="R27" i="59"/>
  <c r="R26" i="59"/>
  <c r="AL29" i="97"/>
  <c r="AL28" i="97"/>
  <c r="AL27" i="97"/>
  <c r="K15" i="57"/>
  <c r="K14" i="57"/>
  <c r="K13" i="57"/>
  <c r="D23" i="66"/>
  <c r="D21" i="66"/>
  <c r="F25" i="59"/>
  <c r="E24" i="59"/>
  <c r="E23" i="59"/>
  <c r="E22" i="59"/>
  <c r="J15" i="59"/>
  <c r="J14" i="59"/>
  <c r="J13" i="59"/>
  <c r="H14" i="70"/>
  <c r="H13" i="70"/>
  <c r="L9" i="70"/>
  <c r="L11" i="70"/>
  <c r="L10" i="70"/>
  <c r="N14" i="44"/>
  <c r="N13" i="44"/>
  <c r="N12" i="44"/>
  <c r="F18" i="44"/>
  <c r="O11" i="27"/>
  <c r="H12" i="55"/>
  <c r="H11" i="55"/>
  <c r="R15" i="63"/>
  <c r="R13" i="63"/>
  <c r="V2" i="5"/>
  <c r="V1" i="5"/>
  <c r="Y21" i="27"/>
  <c r="AA20" i="44"/>
  <c r="AA19" i="44"/>
  <c r="Y20" i="27"/>
  <c r="Y19" i="27"/>
  <c r="Y21" i="6"/>
  <c r="Y20" i="6"/>
  <c r="Y19" i="6"/>
  <c r="P10" i="69"/>
  <c r="P9" i="69"/>
  <c r="P8" i="69"/>
  <c r="C7" i="69"/>
  <c r="C6" i="69"/>
  <c r="H23" i="17"/>
  <c r="P23" i="17"/>
  <c r="T22" i="17"/>
  <c r="O19" i="17"/>
  <c r="O17" i="17"/>
  <c r="O15" i="17"/>
  <c r="AK4" i="5"/>
  <c r="AK3" i="5"/>
  <c r="AK2" i="5"/>
  <c r="N27" i="97"/>
  <c r="H27" i="97"/>
  <c r="AK29" i="97"/>
  <c r="AK28" i="97"/>
  <c r="AK27" i="97"/>
  <c r="G25" i="97"/>
  <c r="W24" i="97"/>
  <c r="G24" i="97"/>
  <c r="V15" i="97"/>
  <c r="V14" i="97"/>
  <c r="V13" i="97"/>
  <c r="P18" i="27"/>
  <c r="P17" i="27"/>
  <c r="M21" i="26"/>
  <c r="I22" i="44"/>
  <c r="F23" i="72"/>
  <c r="G11" i="64"/>
  <c r="G10" i="64"/>
  <c r="D15" i="64"/>
  <c r="D14" i="64"/>
  <c r="D13" i="64"/>
  <c r="E16" i="44"/>
  <c r="P21" i="44"/>
  <c r="E23" i="61"/>
  <c r="E24" i="61" s="1"/>
  <c r="E25" i="61" s="1"/>
  <c r="E26" i="61" s="1"/>
  <c r="E27" i="61" s="1"/>
  <c r="E28" i="61" s="1"/>
  <c r="E29" i="61" s="1"/>
  <c r="E30" i="61" s="1"/>
  <c r="E31" i="61" s="1"/>
  <c r="E32" i="61" s="1"/>
  <c r="E33" i="61" s="1"/>
  <c r="E34" i="61" s="1"/>
  <c r="E35" i="61" s="1"/>
  <c r="E37" i="61" s="1"/>
  <c r="E38" i="61" s="1"/>
  <c r="E17" i="44"/>
  <c r="P17" i="44"/>
  <c r="C11" i="69"/>
  <c r="O12" i="27"/>
  <c r="O13" i="27"/>
  <c r="H18" i="27"/>
  <c r="O11" i="6"/>
  <c r="O12" i="6"/>
  <c r="O13" i="6"/>
  <c r="H17" i="6"/>
  <c r="P17" i="6"/>
  <c r="P18" i="6"/>
  <c r="Z7" i="108"/>
  <c r="Z39" i="108"/>
  <c r="Z22" i="108"/>
  <c r="Z18" i="108"/>
  <c r="Z15" i="108"/>
  <c r="Z12" i="108"/>
  <c r="Z20" i="108"/>
  <c r="Z11" i="108"/>
  <c r="Z13" i="108"/>
  <c r="Z31" i="108"/>
  <c r="Z17" i="108"/>
  <c r="Z38" i="108"/>
  <c r="Z9" i="108"/>
  <c r="Z41" i="108"/>
  <c r="Z24" i="108"/>
  <c r="Z71" i="108"/>
  <c r="Z34" i="108"/>
  <c r="Z19" i="108"/>
  <c r="Z33" i="108"/>
  <c r="Z21" i="108"/>
  <c r="Z10" i="108"/>
  <c r="Z37" i="108"/>
  <c r="Z16" i="108"/>
  <c r="Z30" i="108"/>
  <c r="Z36" i="108"/>
  <c r="Z23" i="108"/>
  <c r="Z56" i="108"/>
  <c r="Z6" i="108"/>
  <c r="D9" i="111"/>
  <c r="L24" i="114" l="1"/>
  <c r="F26" i="59"/>
  <c r="AA15" i="41"/>
  <c r="AA58" i="41"/>
  <c r="AO15" i="41"/>
  <c r="AJ15" i="41"/>
  <c r="AC16" i="41" s="1"/>
  <c r="AO58" i="41"/>
  <c r="AJ58" i="41"/>
  <c r="AC59" i="41" s="1"/>
  <c r="AF15" i="41"/>
  <c r="AC15" i="41" s="1"/>
  <c r="AK40" i="41"/>
  <c r="AF58" i="41"/>
  <c r="AC58" i="41" s="1"/>
  <c r="Q29" i="97"/>
  <c r="L23" i="118"/>
  <c r="AV30" i="107"/>
  <c r="I18" i="110"/>
  <c r="H29" i="99"/>
  <c r="E2" i="5"/>
  <c r="H19" i="27"/>
  <c r="O19" i="27" s="1"/>
  <c r="M17" i="26"/>
  <c r="I21" i="112" s="1"/>
  <c r="H19" i="6"/>
  <c r="O19" i="6" s="1"/>
  <c r="Q29" i="99" l="1"/>
  <c r="Q77" i="99" s="1"/>
  <c r="H77" i="99"/>
  <c r="AS58" i="41"/>
  <c r="AN58" i="41"/>
  <c r="AC60" i="41" s="1"/>
  <c r="AS15" i="41"/>
  <c r="AN15" i="41"/>
  <c r="AC17" i="41" s="1"/>
  <c r="AJ40" i="41"/>
  <c r="AC41" i="41" s="1"/>
  <c r="AO40" i="41"/>
  <c r="AW15" i="41" l="1"/>
  <c r="AR15" i="41"/>
  <c r="AC18" i="41" s="1"/>
  <c r="AW58" i="41"/>
  <c r="AR58" i="41"/>
  <c r="AC61" i="41" s="1"/>
  <c r="AN40" i="41"/>
  <c r="AC42" i="41" s="1"/>
  <c r="AS40" i="41"/>
  <c r="AR40" i="41" l="1"/>
  <c r="AC43" i="41" s="1"/>
  <c r="AW40" i="41"/>
  <c r="BA58" i="41"/>
  <c r="AZ58" i="41" s="1"/>
  <c r="AV58" i="41"/>
  <c r="AC62" i="41" s="1"/>
  <c r="BA15" i="41"/>
  <c r="AV15" i="41"/>
  <c r="AC19" i="41" s="1"/>
  <c r="BE15" i="41" l="1"/>
  <c r="AZ15" i="41"/>
  <c r="AC20" i="41" s="1"/>
  <c r="F44" i="41" s="1"/>
  <c r="H44" i="41" s="1"/>
  <c r="BE58" i="41"/>
  <c r="AC63" i="41"/>
  <c r="F56" i="41" s="1"/>
  <c r="H56" i="41" s="1"/>
  <c r="W16" i="26" s="1"/>
  <c r="AV40" i="41"/>
  <c r="AC44" i="41" s="1"/>
  <c r="BA40" i="41"/>
  <c r="W14" i="26" l="1"/>
  <c r="L46" i="41"/>
  <c r="K46" i="41"/>
  <c r="AA14" i="26" s="1"/>
  <c r="K58" i="41"/>
  <c r="AA16" i="26" s="1"/>
  <c r="L58" i="41"/>
  <c r="AZ40" i="41"/>
  <c r="AC45" i="41" s="1"/>
  <c r="F50" i="41" s="1"/>
  <c r="H50" i="41" s="1"/>
  <c r="K52" i="41" s="1"/>
  <c r="BE40" i="41"/>
  <c r="BI58" i="41"/>
  <c r="BH58" i="41" s="1"/>
  <c r="AC65" i="41" s="1"/>
  <c r="BD58" i="41"/>
  <c r="AC64" i="41" s="1"/>
  <c r="BI15" i="41"/>
  <c r="BH15" i="41" s="1"/>
  <c r="AC22" i="41" s="1"/>
  <c r="BD15" i="41"/>
  <c r="AC21" i="41" s="1"/>
  <c r="BM15" i="41" l="1"/>
  <c r="L52" i="41"/>
  <c r="AA15" i="26"/>
  <c r="W15" i="26"/>
  <c r="BM58" i="41"/>
  <c r="BQ58" i="41" s="1"/>
  <c r="BP58" i="41" s="1"/>
  <c r="AC67" i="41" s="1"/>
  <c r="BD40" i="41"/>
  <c r="AC46" i="41" s="1"/>
  <c r="BI40" i="41"/>
  <c r="BL15" i="41"/>
  <c r="AC36" i="41" s="1"/>
  <c r="BQ15" i="41"/>
  <c r="BP15" i="41" s="1"/>
  <c r="AC37" i="41" s="1"/>
  <c r="BL58" i="41" l="1"/>
  <c r="AC66" i="41" s="1"/>
  <c r="BH40" i="41"/>
  <c r="AC47" i="41" s="1"/>
  <c r="BM40" i="41"/>
  <c r="BQ40" i="41" l="1"/>
  <c r="BP40" i="41" s="1"/>
  <c r="AC49" i="41" s="1"/>
  <c r="BL40" i="41"/>
  <c r="AC48" i="41" s="1"/>
</calcChain>
</file>

<file path=xl/comments1.xml><?xml version="1.0" encoding="utf-8"?>
<comments xmlns="http://schemas.openxmlformats.org/spreadsheetml/2006/main">
  <authors>
    <author>作成者</author>
  </authors>
  <commentList>
    <comment ref="D31" authorId="0" shapeId="0">
      <text>
        <r>
          <rPr>
            <b/>
            <sz val="9"/>
            <color indexed="81"/>
            <rFont val="ＭＳ Ｐゴシック"/>
            <family val="3"/>
            <charset val="128"/>
          </rPr>
          <t>監督員へ直接確認ください</t>
        </r>
      </text>
    </comment>
  </commentList>
</comments>
</file>

<file path=xl/comments10.xml><?xml version="1.0" encoding="utf-8"?>
<comments xmlns="http://schemas.openxmlformats.org/spreadsheetml/2006/main">
  <authors>
    <author>作成者</author>
  </authors>
  <commentList>
    <comment ref="E6" authorId="0" shapeId="0">
      <text>
        <r>
          <rPr>
            <b/>
            <sz val="9"/>
            <color indexed="81"/>
            <rFont val="MS P ゴシック"/>
            <family val="3"/>
            <charset val="128"/>
          </rPr>
          <t>2024/5/1と入力すると
令和6年5月1日と表示される</t>
        </r>
      </text>
    </comment>
  </commentList>
</comments>
</file>

<file path=xl/comments11.xml><?xml version="1.0" encoding="utf-8"?>
<comments xmlns="http://schemas.openxmlformats.org/spreadsheetml/2006/main">
  <authors>
    <author>作成者</author>
  </authors>
  <commentList>
    <comment ref="K6" authorId="0" shapeId="0">
      <text>
        <r>
          <rPr>
            <b/>
            <sz val="9"/>
            <color indexed="81"/>
            <rFont val="MS P ゴシック"/>
            <family val="3"/>
            <charset val="128"/>
          </rPr>
          <t>2025/5/1と入力すると
令和7年5月1日と表示される</t>
        </r>
      </text>
    </comment>
  </commentList>
</comments>
</file>

<file path=xl/comments12.xml><?xml version="1.0" encoding="utf-8"?>
<comments xmlns="http://schemas.openxmlformats.org/spreadsheetml/2006/main">
  <authors>
    <author>作成者</author>
  </authors>
  <commentList>
    <comment ref="F12" authorId="0" shapeId="0">
      <text>
        <r>
          <rPr>
            <b/>
            <sz val="9"/>
            <color indexed="81"/>
            <rFont val="MS P ゴシック"/>
            <family val="3"/>
            <charset val="128"/>
          </rPr>
          <t>2024/5/1と入力すると令和6年5月1日と表示される</t>
        </r>
      </text>
    </comment>
    <comment ref="D15" authorId="0" shapeId="0">
      <text>
        <r>
          <rPr>
            <sz val="9"/>
            <color indexed="81"/>
            <rFont val="ＭＳ Ｐゴシック"/>
            <family val="3"/>
            <charset val="128"/>
          </rPr>
          <t>監督員により役職を修正</t>
        </r>
      </text>
    </comment>
    <comment ref="G15" authorId="0" shapeId="0">
      <text>
        <r>
          <rPr>
            <b/>
            <sz val="9"/>
            <color indexed="10"/>
            <rFont val="ＭＳ Ｐゴシック"/>
            <family val="3"/>
            <charset val="128"/>
          </rPr>
          <t>　押印不要。
　　ただし、変更契約に係るものは記名押印又は署名</t>
        </r>
      </text>
    </comment>
    <comment ref="C16" authorId="0" shapeId="0">
      <text>
        <r>
          <rPr>
            <sz val="9"/>
            <color indexed="81"/>
            <rFont val="ＭＳ Ｐゴシック"/>
            <family val="3"/>
            <charset val="128"/>
          </rPr>
          <t>該当項目を選択</t>
        </r>
      </text>
    </comment>
    <comment ref="G16" authorId="0" shapeId="0">
      <text>
        <r>
          <rPr>
            <b/>
            <sz val="9"/>
            <color indexed="81"/>
            <rFont val="ＭＳ Ｐゴシック"/>
            <family val="3"/>
            <charset val="128"/>
          </rPr>
          <t>発議者を選択</t>
        </r>
      </text>
    </comment>
  </commentList>
</comments>
</file>

<file path=xl/comments13.xml><?xml version="1.0" encoding="utf-8"?>
<comments xmlns="http://schemas.openxmlformats.org/spreadsheetml/2006/main">
  <authors>
    <author>作成者</author>
  </authors>
  <commentList>
    <comment ref="E21" authorId="0" shapeId="0">
      <text>
        <r>
          <rPr>
            <b/>
            <sz val="9"/>
            <color indexed="81"/>
            <rFont val="MS P ゴシック"/>
            <family val="3"/>
            <charset val="128"/>
          </rPr>
          <t>当初（変更前）</t>
        </r>
      </text>
    </comment>
    <comment ref="F21" authorId="0" shapeId="0">
      <text>
        <r>
          <rPr>
            <b/>
            <sz val="9"/>
            <color indexed="81"/>
            <rFont val="MS P ゴシック"/>
            <family val="3"/>
            <charset val="128"/>
          </rPr>
          <t>工程変更後
数値を入力すると（）書きで表示されます。</t>
        </r>
      </text>
    </comment>
  </commentList>
</comments>
</file>

<file path=xl/comments14.xml><?xml version="1.0" encoding="utf-8"?>
<comments xmlns="http://schemas.openxmlformats.org/spreadsheetml/2006/main">
  <authors>
    <author>作成者</author>
  </authors>
  <commentList>
    <comment ref="G36" authorId="0" shapeId="0">
      <text>
        <r>
          <rPr>
            <b/>
            <sz val="9"/>
            <color indexed="81"/>
            <rFont val="MS P ゴシック"/>
            <family val="3"/>
            <charset val="128"/>
          </rPr>
          <t>2024/5/1と入力すると
令和6年5月1日と表示される</t>
        </r>
      </text>
    </comment>
    <comment ref="O36" authorId="0" shapeId="0">
      <text>
        <r>
          <rPr>
            <b/>
            <sz val="9"/>
            <color indexed="81"/>
            <rFont val="MS P ゴシック"/>
            <family val="3"/>
            <charset val="128"/>
          </rPr>
          <t>2024/5/1と入力すると
令和6年5月1日と表示される</t>
        </r>
      </text>
    </comment>
    <comment ref="R40" authorId="0" shapeId="0">
      <text>
        <r>
          <rPr>
            <b/>
            <sz val="9"/>
            <color indexed="81"/>
            <rFont val="MS P ゴシック"/>
            <family val="3"/>
            <charset val="128"/>
          </rPr>
          <t>2024/5/1と入力すると
令和6年5月1日と表示される</t>
        </r>
      </text>
    </comment>
    <comment ref="R41" authorId="0" shapeId="0">
      <text>
        <r>
          <rPr>
            <b/>
            <sz val="9"/>
            <color indexed="81"/>
            <rFont val="MS P ゴシック"/>
            <family val="3"/>
            <charset val="128"/>
          </rPr>
          <t>2024/5/1と入力すると
令和6年5月1日と表示される</t>
        </r>
      </text>
    </comment>
    <comment ref="R42" authorId="0" shapeId="0">
      <text>
        <r>
          <rPr>
            <b/>
            <sz val="9"/>
            <color indexed="81"/>
            <rFont val="MS P ゴシック"/>
            <family val="3"/>
            <charset val="128"/>
          </rPr>
          <t>2024/5/1と入力すると
令和6年5月1日と表示される</t>
        </r>
      </text>
    </comment>
    <comment ref="R43" authorId="0" shapeId="0">
      <text>
        <r>
          <rPr>
            <b/>
            <sz val="9"/>
            <color indexed="81"/>
            <rFont val="MS P ゴシック"/>
            <family val="3"/>
            <charset val="128"/>
          </rPr>
          <t>2024/5/1と入力すると
令和6年5月1日と表示される</t>
        </r>
      </text>
    </comment>
  </commentList>
</comments>
</file>

<file path=xl/comments15.xml><?xml version="1.0" encoding="utf-8"?>
<comments xmlns="http://schemas.openxmlformats.org/spreadsheetml/2006/main">
  <authors>
    <author>作成者</author>
  </authors>
  <commentList>
    <comment ref="F32" authorId="0" shapeId="0">
      <text>
        <r>
          <rPr>
            <b/>
            <sz val="9"/>
            <color indexed="81"/>
            <rFont val="MS P ゴシック"/>
            <family val="3"/>
            <charset val="128"/>
          </rPr>
          <t>2024/5/1と入力すると
令和6年5月1日と表示される</t>
        </r>
      </text>
    </comment>
  </commentList>
</comments>
</file>

<file path=xl/comments16.xml><?xml version="1.0" encoding="utf-8"?>
<comments xmlns="http://schemas.openxmlformats.org/spreadsheetml/2006/main">
  <authors>
    <author>作成者</author>
  </authors>
  <commentList>
    <comment ref="AS18" authorId="0" shapeId="0">
      <text>
        <r>
          <rPr>
            <b/>
            <sz val="9"/>
            <color indexed="10"/>
            <rFont val="ＭＳ Ｐゴシック"/>
            <family val="3"/>
            <charset val="128"/>
          </rPr>
          <t>延長申請する工期の末日を記入。</t>
        </r>
        <r>
          <rPr>
            <b/>
            <sz val="9"/>
            <color indexed="81"/>
            <rFont val="ＭＳ Ｐゴシック"/>
            <family val="3"/>
            <charset val="128"/>
          </rPr>
          <t xml:space="preserve">
2025/5/1と入力すると
令和7年5月1日と表示される</t>
        </r>
      </text>
    </comment>
  </commentList>
</comments>
</file>

<file path=xl/comments17.xml><?xml version="1.0" encoding="utf-8"?>
<comments xmlns="http://schemas.openxmlformats.org/spreadsheetml/2006/main">
  <authors>
    <author>作成者</author>
  </authors>
  <commentList>
    <comment ref="E24" authorId="0" shapeId="0">
      <text>
        <r>
          <rPr>
            <b/>
            <sz val="9"/>
            <color indexed="81"/>
            <rFont val="MS P ゴシック"/>
            <family val="3"/>
            <charset val="128"/>
          </rPr>
          <t>2024/5/1と入力すると
令和6年5月1日と表示される</t>
        </r>
      </text>
    </comment>
  </commentList>
</comments>
</file>

<file path=xl/comments18.xml><?xml version="1.0" encoding="utf-8"?>
<comments xmlns="http://schemas.openxmlformats.org/spreadsheetml/2006/main">
  <authors>
    <author>作成者</author>
  </authors>
  <commentList>
    <comment ref="N3" authorId="0" shapeId="0">
      <text>
        <r>
          <rPr>
            <b/>
            <sz val="9"/>
            <color indexed="81"/>
            <rFont val="MS P ゴシック"/>
            <family val="3"/>
            <charset val="128"/>
          </rPr>
          <t>2024/5/1と入力すると
令和6年5月1日と表示される</t>
        </r>
      </text>
    </comment>
  </commentList>
</comments>
</file>

<file path=xl/comments19.xml><?xml version="1.0" encoding="utf-8"?>
<comments xmlns="http://schemas.openxmlformats.org/spreadsheetml/2006/main">
  <authors>
    <author>作成者</author>
  </authors>
  <commentList>
    <comment ref="N3" authorId="0" shapeId="0">
      <text>
        <r>
          <rPr>
            <b/>
            <sz val="9"/>
            <color indexed="81"/>
            <rFont val="MS P ゴシック"/>
            <family val="3"/>
            <charset val="128"/>
          </rPr>
          <t>2023/5/1と入力すると
令和5年5月1日と表示される</t>
        </r>
      </text>
    </comment>
  </commentList>
</comments>
</file>

<file path=xl/comments2.xml><?xml version="1.0" encoding="utf-8"?>
<comments xmlns="http://schemas.openxmlformats.org/spreadsheetml/2006/main">
  <authors>
    <author>作成者</author>
  </authors>
  <commentList>
    <comment ref="Q7" authorId="0" shapeId="0">
      <text>
        <r>
          <rPr>
            <b/>
            <sz val="9"/>
            <color indexed="81"/>
            <rFont val="MS P ゴシック"/>
            <family val="3"/>
            <charset val="128"/>
          </rPr>
          <t>2025/5/1と入力すると
令和7年5月1日と表示される</t>
        </r>
      </text>
    </comment>
  </commentList>
</comments>
</file>

<file path=xl/comments20.xml><?xml version="1.0" encoding="utf-8"?>
<comments xmlns="http://schemas.openxmlformats.org/spreadsheetml/2006/main">
  <authors>
    <author>作成者</author>
  </authors>
  <commentList>
    <comment ref="M28" authorId="0" shapeId="0">
      <text>
        <r>
          <rPr>
            <b/>
            <sz val="9"/>
            <color indexed="81"/>
            <rFont val="MS P ゴシック"/>
            <family val="3"/>
            <charset val="128"/>
          </rPr>
          <t>2024/5/1と入力すると
令和6年5月1日と表示される</t>
        </r>
      </text>
    </comment>
  </commentList>
</comments>
</file>

<file path=xl/comments21.xml><?xml version="1.0" encoding="utf-8"?>
<comments xmlns="http://schemas.openxmlformats.org/spreadsheetml/2006/main">
  <authors>
    <author>作成者</author>
  </authors>
  <commentList>
    <comment ref="R23" authorId="0" shapeId="0">
      <text>
        <r>
          <rPr>
            <b/>
            <sz val="9"/>
            <color indexed="81"/>
            <rFont val="ＭＳ Ｐゴシック"/>
            <family val="3"/>
            <charset val="128"/>
          </rPr>
          <t>コリンズに登録した設計書番号を記入</t>
        </r>
      </text>
    </comment>
    <comment ref="N27" authorId="0" shapeId="0">
      <text>
        <r>
          <rPr>
            <b/>
            <sz val="9"/>
            <color indexed="81"/>
            <rFont val="MS P ゴシック"/>
            <family val="3"/>
            <charset val="128"/>
          </rPr>
          <t>2024/5/1と入力すると
令和6年5月1日と表示される</t>
        </r>
      </text>
    </comment>
  </commentList>
</comments>
</file>

<file path=xl/comments3.xml><?xml version="1.0" encoding="utf-8"?>
<comments xmlns="http://schemas.openxmlformats.org/spreadsheetml/2006/main">
  <authors>
    <author>作成者</author>
  </authors>
  <commentList>
    <comment ref="E9" authorId="0" shapeId="0">
      <text>
        <r>
          <rPr>
            <b/>
            <sz val="9"/>
            <color indexed="81"/>
            <rFont val="MS P ゴシック"/>
            <family val="3"/>
            <charset val="128"/>
          </rPr>
          <t>2025/5/1 又は R7/5/1と入力すると
 令和7年5月1日と表示される。
昭和･･･S　平成･･･H　令和･･･R</t>
        </r>
      </text>
    </comment>
    <comment ref="I9" authorId="0" shapeId="0">
      <text>
        <r>
          <rPr>
            <b/>
            <sz val="9"/>
            <color indexed="81"/>
            <rFont val="MS P ゴシック"/>
            <family val="3"/>
            <charset val="128"/>
          </rPr>
          <t>自動計算</t>
        </r>
      </text>
    </comment>
    <comment ref="C24" authorId="0" shapeId="0">
      <text>
        <r>
          <rPr>
            <b/>
            <sz val="9"/>
            <color indexed="81"/>
            <rFont val="MS P ゴシック"/>
            <family val="3"/>
            <charset val="128"/>
          </rPr>
          <t>2023/5/1 又は R5/5/1 と入力すると
 R5年5月　と表示される</t>
        </r>
      </text>
    </comment>
    <comment ref="E44" authorId="0" shapeId="0">
      <text>
        <r>
          <rPr>
            <b/>
            <sz val="9"/>
            <color indexed="81"/>
            <rFont val="MS P ゴシック"/>
            <family val="3"/>
            <charset val="128"/>
          </rPr>
          <t>2025/5/1 又は R7/5/1と入力すると
 令和7年5月1日と表示される。
昭和･･･S　平成･･･H　令和･･･R</t>
        </r>
      </text>
    </comment>
    <comment ref="I44" authorId="0" shapeId="0">
      <text>
        <r>
          <rPr>
            <b/>
            <sz val="9"/>
            <color indexed="81"/>
            <rFont val="MS P ゴシック"/>
            <family val="3"/>
            <charset val="128"/>
          </rPr>
          <t>自動計算</t>
        </r>
      </text>
    </comment>
    <comment ref="C59" authorId="0" shapeId="0">
      <text>
        <r>
          <rPr>
            <b/>
            <sz val="9"/>
            <color indexed="81"/>
            <rFont val="MS P ゴシック"/>
            <family val="3"/>
            <charset val="128"/>
          </rPr>
          <t>2023/5/1 又は R5/5/1 と入力すると
 R5年5月　と表示される</t>
        </r>
      </text>
    </comment>
    <comment ref="E79" authorId="0" shapeId="0">
      <text>
        <r>
          <rPr>
            <b/>
            <sz val="9"/>
            <color indexed="81"/>
            <rFont val="MS P ゴシック"/>
            <family val="3"/>
            <charset val="128"/>
          </rPr>
          <t>2025/5/1 又は R7/5/1と入力すると
 令和7年5月1日と表示される。
昭和･･･S　平成･･･H　令和･･･R</t>
        </r>
      </text>
    </comment>
    <comment ref="I79" authorId="0" shapeId="0">
      <text>
        <r>
          <rPr>
            <b/>
            <sz val="9"/>
            <color indexed="81"/>
            <rFont val="MS P ゴシック"/>
            <family val="3"/>
            <charset val="128"/>
          </rPr>
          <t>自動計算</t>
        </r>
      </text>
    </comment>
    <comment ref="C94" authorId="0" shapeId="0">
      <text>
        <r>
          <rPr>
            <b/>
            <sz val="9"/>
            <color indexed="81"/>
            <rFont val="MS P ゴシック"/>
            <family val="3"/>
            <charset val="128"/>
          </rPr>
          <t>2023/5/1 又は R5/5/1 と入力すると
 R5年5月　と表示される</t>
        </r>
      </text>
    </comment>
    <comment ref="E114" authorId="0" shapeId="0">
      <text>
        <r>
          <rPr>
            <b/>
            <sz val="9"/>
            <color indexed="81"/>
            <rFont val="MS P ゴシック"/>
            <family val="3"/>
            <charset val="128"/>
          </rPr>
          <t>2025/5/1 又は R7/5/1と入力すると
 令和7年5月1日と表示される。
昭和･･･S　平成･･･H　令和･･･R</t>
        </r>
      </text>
    </comment>
    <comment ref="I114" authorId="0" shapeId="0">
      <text>
        <r>
          <rPr>
            <b/>
            <sz val="9"/>
            <color indexed="81"/>
            <rFont val="MS P ゴシック"/>
            <family val="3"/>
            <charset val="128"/>
          </rPr>
          <t>自動計算</t>
        </r>
      </text>
    </comment>
    <comment ref="E117" authorId="0" shapeId="0">
      <text>
        <r>
          <rPr>
            <b/>
            <sz val="9"/>
            <color indexed="81"/>
            <rFont val="MS P ゴシック"/>
            <family val="3"/>
            <charset val="128"/>
          </rPr>
          <t>2025/5/1 又は R7/5/1と入力すると
 令和7年5月1日と表示される。
昭和･･･S　平成･･･H　令和･･･R</t>
        </r>
      </text>
    </comment>
  </commentList>
</comments>
</file>

<file path=xl/comments4.xml><?xml version="1.0" encoding="utf-8"?>
<comments xmlns="http://schemas.openxmlformats.org/spreadsheetml/2006/main">
  <authors>
    <author>作成者</author>
  </authors>
  <commentList>
    <comment ref="J27" authorId="0" shapeId="0">
      <text>
        <r>
          <rPr>
            <b/>
            <sz val="9"/>
            <color indexed="81"/>
            <rFont val="ＭＳ Ｐゴシック"/>
            <family val="3"/>
            <charset val="128"/>
          </rPr>
          <t>下向き三角リストから選択してください。</t>
        </r>
      </text>
    </comment>
  </commentList>
</comments>
</file>

<file path=xl/comments5.xml><?xml version="1.0" encoding="utf-8"?>
<comments xmlns="http://schemas.openxmlformats.org/spreadsheetml/2006/main">
  <authors>
    <author>作成者</author>
  </authors>
  <commentList>
    <comment ref="F9" authorId="0" shapeId="0">
      <text>
        <r>
          <rPr>
            <sz val="9"/>
            <color indexed="81"/>
            <rFont val="ＭＳ Ｐゴシック"/>
            <family val="3"/>
            <charset val="128"/>
          </rPr>
          <t xml:space="preserve">必須項目
</t>
        </r>
      </text>
    </comment>
    <comment ref="M9" authorId="0" shapeId="0">
      <text>
        <r>
          <rPr>
            <sz val="9"/>
            <color indexed="81"/>
            <rFont val="MS P ゴシック"/>
            <family val="3"/>
            <charset val="128"/>
          </rPr>
          <t>リストにある単位以外も入力可能</t>
        </r>
      </text>
    </comment>
    <comment ref="N9" authorId="0" shapeId="0">
      <text>
        <r>
          <rPr>
            <b/>
            <sz val="9"/>
            <color indexed="81"/>
            <rFont val="ＭＳ Ｐゴシック"/>
            <family val="3"/>
            <charset val="128"/>
          </rPr>
          <t>リストから選ぶことも、直接入力することもできます。</t>
        </r>
      </text>
    </comment>
    <comment ref="F11" authorId="0" shapeId="0">
      <text>
        <r>
          <rPr>
            <sz val="9"/>
            <color indexed="81"/>
            <rFont val="ＭＳ Ｐゴシック"/>
            <family val="3"/>
            <charset val="128"/>
          </rPr>
          <t xml:space="preserve">必須項目
</t>
        </r>
      </text>
    </comment>
    <comment ref="N11" authorId="0" shapeId="0">
      <text>
        <r>
          <rPr>
            <b/>
            <sz val="9"/>
            <color indexed="81"/>
            <rFont val="ＭＳ Ｐゴシック"/>
            <family val="3"/>
            <charset val="128"/>
          </rPr>
          <t>リストから選ぶことも、直接入力することもできます。</t>
        </r>
      </text>
    </comment>
    <comment ref="F13" authorId="0" shapeId="0">
      <text>
        <r>
          <rPr>
            <sz val="9"/>
            <color indexed="81"/>
            <rFont val="ＭＳ Ｐゴシック"/>
            <family val="3"/>
            <charset val="128"/>
          </rPr>
          <t xml:space="preserve">必須項目
</t>
        </r>
      </text>
    </comment>
    <comment ref="N13" authorId="0" shapeId="0">
      <text>
        <r>
          <rPr>
            <b/>
            <sz val="9"/>
            <color indexed="81"/>
            <rFont val="ＭＳ Ｐゴシック"/>
            <family val="3"/>
            <charset val="128"/>
          </rPr>
          <t>リストから選ぶことも、直接入力することもできます。</t>
        </r>
      </text>
    </comment>
    <comment ref="F15" authorId="0" shapeId="0">
      <text>
        <r>
          <rPr>
            <sz val="9"/>
            <color indexed="81"/>
            <rFont val="ＭＳ Ｐゴシック"/>
            <family val="3"/>
            <charset val="128"/>
          </rPr>
          <t xml:space="preserve">必須項目
</t>
        </r>
      </text>
    </comment>
    <comment ref="N15" authorId="0" shapeId="0">
      <text>
        <r>
          <rPr>
            <b/>
            <sz val="9"/>
            <color indexed="81"/>
            <rFont val="ＭＳ Ｐゴシック"/>
            <family val="3"/>
            <charset val="128"/>
          </rPr>
          <t>リストから選ぶことも、直接入力することもできます。</t>
        </r>
      </text>
    </comment>
    <comment ref="F17" authorId="0" shapeId="0">
      <text>
        <r>
          <rPr>
            <sz val="9"/>
            <color indexed="81"/>
            <rFont val="ＭＳ Ｐゴシック"/>
            <family val="3"/>
            <charset val="128"/>
          </rPr>
          <t xml:space="preserve">必須項目
</t>
        </r>
      </text>
    </comment>
    <comment ref="N17" authorId="0" shapeId="0">
      <text>
        <r>
          <rPr>
            <b/>
            <sz val="9"/>
            <color indexed="81"/>
            <rFont val="ＭＳ Ｐゴシック"/>
            <family val="3"/>
            <charset val="128"/>
          </rPr>
          <t>リストから選ぶことも、直接入力することもできます。</t>
        </r>
      </text>
    </comment>
    <comment ref="F19" authorId="0" shapeId="0">
      <text>
        <r>
          <rPr>
            <sz val="9"/>
            <color indexed="81"/>
            <rFont val="ＭＳ Ｐゴシック"/>
            <family val="3"/>
            <charset val="128"/>
          </rPr>
          <t xml:space="preserve">必須項目
</t>
        </r>
      </text>
    </comment>
    <comment ref="N19" authorId="0" shapeId="0">
      <text>
        <r>
          <rPr>
            <b/>
            <sz val="9"/>
            <color indexed="81"/>
            <rFont val="ＭＳ Ｐゴシック"/>
            <family val="3"/>
            <charset val="128"/>
          </rPr>
          <t>リストから選ぶことも、直接入力することもできます。</t>
        </r>
      </text>
    </comment>
    <comment ref="F21" authorId="0" shapeId="0">
      <text>
        <r>
          <rPr>
            <sz val="9"/>
            <color indexed="81"/>
            <rFont val="ＭＳ Ｐゴシック"/>
            <family val="3"/>
            <charset val="128"/>
          </rPr>
          <t xml:space="preserve">必須項目
</t>
        </r>
      </text>
    </comment>
    <comment ref="N21" authorId="0" shapeId="0">
      <text>
        <r>
          <rPr>
            <b/>
            <sz val="9"/>
            <color indexed="81"/>
            <rFont val="ＭＳ Ｐゴシック"/>
            <family val="3"/>
            <charset val="128"/>
          </rPr>
          <t>リストから選ぶことも、直接入力することもできます。</t>
        </r>
      </text>
    </comment>
    <comment ref="F23" authorId="0" shapeId="0">
      <text>
        <r>
          <rPr>
            <sz val="9"/>
            <color indexed="81"/>
            <rFont val="ＭＳ Ｐゴシック"/>
            <family val="3"/>
            <charset val="128"/>
          </rPr>
          <t xml:space="preserve">必須項目
</t>
        </r>
      </text>
    </comment>
    <comment ref="N23" authorId="0" shapeId="0">
      <text>
        <r>
          <rPr>
            <b/>
            <sz val="9"/>
            <color indexed="81"/>
            <rFont val="ＭＳ Ｐゴシック"/>
            <family val="3"/>
            <charset val="128"/>
          </rPr>
          <t>リストから選ぶことも、直接入力することもできます。</t>
        </r>
      </text>
    </comment>
    <comment ref="F25" authorId="0" shapeId="0">
      <text>
        <r>
          <rPr>
            <sz val="9"/>
            <color indexed="81"/>
            <rFont val="ＭＳ Ｐゴシック"/>
            <family val="3"/>
            <charset val="128"/>
          </rPr>
          <t xml:space="preserve">必須項目
</t>
        </r>
      </text>
    </comment>
    <comment ref="N25" authorId="0" shapeId="0">
      <text>
        <r>
          <rPr>
            <b/>
            <sz val="9"/>
            <color indexed="81"/>
            <rFont val="ＭＳ Ｐゴシック"/>
            <family val="3"/>
            <charset val="128"/>
          </rPr>
          <t>リストから選ぶことも、直接入力することもできます。</t>
        </r>
      </text>
    </comment>
    <comment ref="F27" authorId="0" shapeId="0">
      <text>
        <r>
          <rPr>
            <sz val="9"/>
            <color indexed="81"/>
            <rFont val="ＭＳ Ｐゴシック"/>
            <family val="3"/>
            <charset val="128"/>
          </rPr>
          <t xml:space="preserve">必須項目
</t>
        </r>
      </text>
    </comment>
    <comment ref="N27" authorId="0" shapeId="0">
      <text>
        <r>
          <rPr>
            <b/>
            <sz val="9"/>
            <color indexed="81"/>
            <rFont val="ＭＳ Ｐゴシック"/>
            <family val="3"/>
            <charset val="128"/>
          </rPr>
          <t>リストから選ぶことも、直接入力することもできます。</t>
        </r>
      </text>
    </comment>
    <comment ref="F29" authorId="0" shapeId="0">
      <text>
        <r>
          <rPr>
            <sz val="9"/>
            <color indexed="81"/>
            <rFont val="ＭＳ Ｐゴシック"/>
            <family val="3"/>
            <charset val="128"/>
          </rPr>
          <t xml:space="preserve">必須項目
</t>
        </r>
      </text>
    </comment>
    <comment ref="N29" authorId="0" shapeId="0">
      <text>
        <r>
          <rPr>
            <b/>
            <sz val="9"/>
            <color indexed="81"/>
            <rFont val="ＭＳ Ｐゴシック"/>
            <family val="3"/>
            <charset val="128"/>
          </rPr>
          <t>リストから選ぶことも、直接入力することもできます。</t>
        </r>
      </text>
    </comment>
    <comment ref="F31" authorId="0" shapeId="0">
      <text>
        <r>
          <rPr>
            <sz val="9"/>
            <color indexed="81"/>
            <rFont val="ＭＳ Ｐゴシック"/>
            <family val="3"/>
            <charset val="128"/>
          </rPr>
          <t xml:space="preserve">必須項目
</t>
        </r>
      </text>
    </comment>
    <comment ref="N31" authorId="0" shapeId="0">
      <text>
        <r>
          <rPr>
            <b/>
            <sz val="9"/>
            <color indexed="81"/>
            <rFont val="ＭＳ Ｐゴシック"/>
            <family val="3"/>
            <charset val="128"/>
          </rPr>
          <t>リストから選ぶことも、直接入力することもできます。</t>
        </r>
      </text>
    </comment>
    <comment ref="F33" authorId="0" shapeId="0">
      <text>
        <r>
          <rPr>
            <sz val="9"/>
            <color indexed="81"/>
            <rFont val="ＭＳ Ｐゴシック"/>
            <family val="3"/>
            <charset val="128"/>
          </rPr>
          <t xml:space="preserve">必須項目
</t>
        </r>
      </text>
    </comment>
    <comment ref="N33" authorId="0" shapeId="0">
      <text>
        <r>
          <rPr>
            <b/>
            <sz val="9"/>
            <color indexed="81"/>
            <rFont val="ＭＳ Ｐゴシック"/>
            <family val="3"/>
            <charset val="128"/>
          </rPr>
          <t>リストから選ぶことも、直接入力することもできます。</t>
        </r>
      </text>
    </comment>
    <comment ref="F35" authorId="0" shapeId="0">
      <text>
        <r>
          <rPr>
            <sz val="9"/>
            <color indexed="81"/>
            <rFont val="ＭＳ Ｐゴシック"/>
            <family val="3"/>
            <charset val="128"/>
          </rPr>
          <t xml:space="preserve">必須項目
</t>
        </r>
      </text>
    </comment>
    <comment ref="N35" authorId="0" shapeId="0">
      <text>
        <r>
          <rPr>
            <b/>
            <sz val="9"/>
            <color indexed="81"/>
            <rFont val="ＭＳ Ｐゴシック"/>
            <family val="3"/>
            <charset val="128"/>
          </rPr>
          <t>リストから選ぶことも、直接入力することもできます。</t>
        </r>
      </text>
    </comment>
    <comment ref="F37" authorId="0" shapeId="0">
      <text>
        <r>
          <rPr>
            <sz val="9"/>
            <color indexed="81"/>
            <rFont val="ＭＳ Ｐゴシック"/>
            <family val="3"/>
            <charset val="128"/>
          </rPr>
          <t xml:space="preserve">必須項目
</t>
        </r>
      </text>
    </comment>
    <comment ref="N37" authorId="0" shapeId="0">
      <text>
        <r>
          <rPr>
            <b/>
            <sz val="9"/>
            <color indexed="81"/>
            <rFont val="ＭＳ Ｐゴシック"/>
            <family val="3"/>
            <charset val="128"/>
          </rPr>
          <t>リストから選ぶことも、直接入力することもできます。</t>
        </r>
      </text>
    </comment>
    <comment ref="F39" authorId="0" shapeId="0">
      <text>
        <r>
          <rPr>
            <sz val="9"/>
            <color indexed="81"/>
            <rFont val="ＭＳ Ｐゴシック"/>
            <family val="3"/>
            <charset val="128"/>
          </rPr>
          <t xml:space="preserve">必須項目
</t>
        </r>
      </text>
    </comment>
    <comment ref="N39" authorId="0" shapeId="0">
      <text>
        <r>
          <rPr>
            <b/>
            <sz val="9"/>
            <color indexed="81"/>
            <rFont val="ＭＳ Ｐゴシック"/>
            <family val="3"/>
            <charset val="128"/>
          </rPr>
          <t>リストから選ぶことも、直接入力することもできます。</t>
        </r>
      </text>
    </comment>
    <comment ref="F41" authorId="0" shapeId="0">
      <text>
        <r>
          <rPr>
            <sz val="9"/>
            <color indexed="81"/>
            <rFont val="ＭＳ Ｐゴシック"/>
            <family val="3"/>
            <charset val="128"/>
          </rPr>
          <t xml:space="preserve">必須項目
</t>
        </r>
      </text>
    </comment>
    <comment ref="N41" authorId="0" shapeId="0">
      <text>
        <r>
          <rPr>
            <b/>
            <sz val="9"/>
            <color indexed="81"/>
            <rFont val="ＭＳ Ｐゴシック"/>
            <family val="3"/>
            <charset val="128"/>
          </rPr>
          <t>リストから選ぶことも、直接入力することもできます。</t>
        </r>
      </text>
    </comment>
    <comment ref="F43" authorId="0" shapeId="0">
      <text>
        <r>
          <rPr>
            <sz val="9"/>
            <color indexed="81"/>
            <rFont val="ＭＳ Ｐゴシック"/>
            <family val="3"/>
            <charset val="128"/>
          </rPr>
          <t xml:space="preserve">必須項目
</t>
        </r>
      </text>
    </comment>
    <comment ref="N43" authorId="0" shapeId="0">
      <text>
        <r>
          <rPr>
            <b/>
            <sz val="9"/>
            <color indexed="81"/>
            <rFont val="ＭＳ Ｐゴシック"/>
            <family val="3"/>
            <charset val="128"/>
          </rPr>
          <t>リストから選ぶことも、直接入力することもできます。</t>
        </r>
      </text>
    </comment>
    <comment ref="F45" authorId="0" shapeId="0">
      <text>
        <r>
          <rPr>
            <sz val="9"/>
            <color indexed="81"/>
            <rFont val="ＭＳ Ｐゴシック"/>
            <family val="3"/>
            <charset val="128"/>
          </rPr>
          <t xml:space="preserve">必須項目
</t>
        </r>
      </text>
    </comment>
    <comment ref="N45" authorId="0" shapeId="0">
      <text>
        <r>
          <rPr>
            <b/>
            <sz val="9"/>
            <color indexed="81"/>
            <rFont val="ＭＳ Ｐゴシック"/>
            <family val="3"/>
            <charset val="128"/>
          </rPr>
          <t>リストから選ぶことも、直接入力することもできます。</t>
        </r>
      </text>
    </comment>
    <comment ref="F47" authorId="0" shapeId="0">
      <text>
        <r>
          <rPr>
            <sz val="9"/>
            <color indexed="81"/>
            <rFont val="ＭＳ Ｐゴシック"/>
            <family val="3"/>
            <charset val="128"/>
          </rPr>
          <t xml:space="preserve">必須項目
</t>
        </r>
      </text>
    </comment>
    <comment ref="N47" authorId="0" shapeId="0">
      <text>
        <r>
          <rPr>
            <b/>
            <sz val="9"/>
            <color indexed="81"/>
            <rFont val="ＭＳ Ｐゴシック"/>
            <family val="3"/>
            <charset val="128"/>
          </rPr>
          <t>リストから選ぶことも、直接入力することもできます。</t>
        </r>
      </text>
    </comment>
    <comment ref="F49" authorId="0" shapeId="0">
      <text>
        <r>
          <rPr>
            <sz val="9"/>
            <color indexed="81"/>
            <rFont val="ＭＳ Ｐゴシック"/>
            <family val="3"/>
            <charset val="128"/>
          </rPr>
          <t xml:space="preserve">必須項目
</t>
        </r>
      </text>
    </comment>
    <comment ref="N49" authorId="0" shapeId="0">
      <text>
        <r>
          <rPr>
            <b/>
            <sz val="9"/>
            <color indexed="81"/>
            <rFont val="ＭＳ Ｐゴシック"/>
            <family val="3"/>
            <charset val="128"/>
          </rPr>
          <t>リストから選ぶことも、直接入力することもできます。</t>
        </r>
      </text>
    </comment>
    <comment ref="F51" authorId="0" shapeId="0">
      <text>
        <r>
          <rPr>
            <sz val="9"/>
            <color indexed="81"/>
            <rFont val="ＭＳ Ｐゴシック"/>
            <family val="3"/>
            <charset val="128"/>
          </rPr>
          <t xml:space="preserve">必須項目
</t>
        </r>
      </text>
    </comment>
    <comment ref="N51" authorId="0" shapeId="0">
      <text>
        <r>
          <rPr>
            <b/>
            <sz val="9"/>
            <color indexed="81"/>
            <rFont val="ＭＳ Ｐゴシック"/>
            <family val="3"/>
            <charset val="128"/>
          </rPr>
          <t>リストから選ぶことも、直接入力することもできます。</t>
        </r>
      </text>
    </comment>
    <comment ref="F53" authorId="0" shapeId="0">
      <text>
        <r>
          <rPr>
            <sz val="9"/>
            <color indexed="81"/>
            <rFont val="ＭＳ Ｐゴシック"/>
            <family val="3"/>
            <charset val="128"/>
          </rPr>
          <t xml:space="preserve">必須項目
</t>
        </r>
      </text>
    </comment>
    <comment ref="N53" authorId="0" shapeId="0">
      <text>
        <r>
          <rPr>
            <b/>
            <sz val="9"/>
            <color indexed="81"/>
            <rFont val="ＭＳ Ｐゴシック"/>
            <family val="3"/>
            <charset val="128"/>
          </rPr>
          <t>リストから選ぶことも、直接入力することもできます。</t>
        </r>
      </text>
    </comment>
    <comment ref="F55" authorId="0" shapeId="0">
      <text>
        <r>
          <rPr>
            <sz val="9"/>
            <color indexed="81"/>
            <rFont val="ＭＳ Ｐゴシック"/>
            <family val="3"/>
            <charset val="128"/>
          </rPr>
          <t xml:space="preserve">必須項目
</t>
        </r>
      </text>
    </comment>
    <comment ref="N55" authorId="0" shapeId="0">
      <text>
        <r>
          <rPr>
            <b/>
            <sz val="9"/>
            <color indexed="81"/>
            <rFont val="ＭＳ Ｐゴシック"/>
            <family val="3"/>
            <charset val="128"/>
          </rPr>
          <t>リストから選ぶことも、直接入力することもできます。</t>
        </r>
      </text>
    </comment>
    <comment ref="F57" authorId="0" shapeId="0">
      <text>
        <r>
          <rPr>
            <sz val="9"/>
            <color indexed="81"/>
            <rFont val="ＭＳ Ｐゴシック"/>
            <family val="3"/>
            <charset val="128"/>
          </rPr>
          <t xml:space="preserve">必須項目
</t>
        </r>
      </text>
    </comment>
    <comment ref="N57" authorId="0" shapeId="0">
      <text>
        <r>
          <rPr>
            <b/>
            <sz val="9"/>
            <color indexed="81"/>
            <rFont val="ＭＳ Ｐゴシック"/>
            <family val="3"/>
            <charset val="128"/>
          </rPr>
          <t>リストから選ぶことも、直接入力することもできます。</t>
        </r>
      </text>
    </comment>
    <comment ref="F59" authorId="0" shapeId="0">
      <text>
        <r>
          <rPr>
            <sz val="9"/>
            <color indexed="81"/>
            <rFont val="ＭＳ Ｐゴシック"/>
            <family val="3"/>
            <charset val="128"/>
          </rPr>
          <t xml:space="preserve">必須項目
</t>
        </r>
      </text>
    </comment>
    <comment ref="N59" authorId="0" shapeId="0">
      <text>
        <r>
          <rPr>
            <b/>
            <sz val="9"/>
            <color indexed="81"/>
            <rFont val="ＭＳ Ｐゴシック"/>
            <family val="3"/>
            <charset val="128"/>
          </rPr>
          <t>リストから選ぶことも、直接入力することもできます。</t>
        </r>
      </text>
    </comment>
    <comment ref="F61" authorId="0" shapeId="0">
      <text>
        <r>
          <rPr>
            <sz val="9"/>
            <color indexed="81"/>
            <rFont val="ＭＳ Ｐゴシック"/>
            <family val="3"/>
            <charset val="128"/>
          </rPr>
          <t xml:space="preserve">必須項目
</t>
        </r>
      </text>
    </comment>
    <comment ref="N61" authorId="0" shapeId="0">
      <text>
        <r>
          <rPr>
            <b/>
            <sz val="9"/>
            <color indexed="81"/>
            <rFont val="ＭＳ Ｐゴシック"/>
            <family val="3"/>
            <charset val="128"/>
          </rPr>
          <t>リストから選ぶことも、直接入力することもできます。</t>
        </r>
      </text>
    </comment>
    <comment ref="F63" authorId="0" shapeId="0">
      <text>
        <r>
          <rPr>
            <sz val="9"/>
            <color indexed="81"/>
            <rFont val="ＭＳ Ｐゴシック"/>
            <family val="3"/>
            <charset val="128"/>
          </rPr>
          <t xml:space="preserve">必須項目
</t>
        </r>
      </text>
    </comment>
    <comment ref="N63" authorId="0" shapeId="0">
      <text>
        <r>
          <rPr>
            <b/>
            <sz val="9"/>
            <color indexed="81"/>
            <rFont val="ＭＳ Ｐゴシック"/>
            <family val="3"/>
            <charset val="128"/>
          </rPr>
          <t>リストから選ぶことも、直接入力することもできます。</t>
        </r>
      </text>
    </comment>
    <comment ref="F65" authorId="0" shapeId="0">
      <text>
        <r>
          <rPr>
            <sz val="9"/>
            <color indexed="81"/>
            <rFont val="ＭＳ Ｐゴシック"/>
            <family val="3"/>
            <charset val="128"/>
          </rPr>
          <t xml:space="preserve">必須項目
</t>
        </r>
      </text>
    </comment>
    <comment ref="N65" authorId="0" shapeId="0">
      <text>
        <r>
          <rPr>
            <b/>
            <sz val="9"/>
            <color indexed="81"/>
            <rFont val="ＭＳ Ｐゴシック"/>
            <family val="3"/>
            <charset val="128"/>
          </rPr>
          <t>リストから選ぶことも、直接入力することもできます。</t>
        </r>
      </text>
    </comment>
    <comment ref="F67" authorId="0" shapeId="0">
      <text>
        <r>
          <rPr>
            <sz val="9"/>
            <color indexed="81"/>
            <rFont val="ＭＳ Ｐゴシック"/>
            <family val="3"/>
            <charset val="128"/>
          </rPr>
          <t xml:space="preserve">必須項目
</t>
        </r>
      </text>
    </comment>
    <comment ref="N67" authorId="0" shapeId="0">
      <text>
        <r>
          <rPr>
            <b/>
            <sz val="9"/>
            <color indexed="81"/>
            <rFont val="ＭＳ Ｐゴシック"/>
            <family val="3"/>
            <charset val="128"/>
          </rPr>
          <t>リストから選ぶことも、直接入力することもできます。</t>
        </r>
      </text>
    </comment>
    <comment ref="F69" authorId="0" shapeId="0">
      <text>
        <r>
          <rPr>
            <sz val="9"/>
            <color indexed="81"/>
            <rFont val="ＭＳ Ｐゴシック"/>
            <family val="3"/>
            <charset val="128"/>
          </rPr>
          <t xml:space="preserve">必須項目
</t>
        </r>
      </text>
    </comment>
    <comment ref="N69" authorId="0" shapeId="0">
      <text>
        <r>
          <rPr>
            <b/>
            <sz val="9"/>
            <color indexed="81"/>
            <rFont val="ＭＳ Ｐゴシック"/>
            <family val="3"/>
            <charset val="128"/>
          </rPr>
          <t>リストから選ぶことも、直接入力することもできます。</t>
        </r>
      </text>
    </comment>
    <comment ref="F71" authorId="0" shapeId="0">
      <text>
        <r>
          <rPr>
            <sz val="9"/>
            <color indexed="81"/>
            <rFont val="ＭＳ Ｐゴシック"/>
            <family val="3"/>
            <charset val="128"/>
          </rPr>
          <t xml:space="preserve">必須項目
</t>
        </r>
      </text>
    </comment>
    <comment ref="N71" authorId="0" shapeId="0">
      <text>
        <r>
          <rPr>
            <b/>
            <sz val="9"/>
            <color indexed="81"/>
            <rFont val="ＭＳ Ｐゴシック"/>
            <family val="3"/>
            <charset val="128"/>
          </rPr>
          <t>リストから選ぶことも、直接入力することもできます。</t>
        </r>
      </text>
    </comment>
  </commentList>
</comments>
</file>

<file path=xl/comments6.xml><?xml version="1.0" encoding="utf-8"?>
<comments xmlns="http://schemas.openxmlformats.org/spreadsheetml/2006/main">
  <authors>
    <author>作成者</author>
  </authors>
  <commentList>
    <comment ref="AF1" authorId="0" shapeId="0">
      <text>
        <r>
          <rPr>
            <b/>
            <sz val="9"/>
            <color indexed="81"/>
            <rFont val="MS P ゴシック"/>
            <family val="3"/>
            <charset val="128"/>
          </rPr>
          <t>2025/5/1と入力すると
令和7年5月1日と表示される</t>
        </r>
      </text>
    </comment>
    <comment ref="S12" authorId="0" shapeId="0">
      <text>
        <r>
          <rPr>
            <b/>
            <sz val="9"/>
            <color indexed="81"/>
            <rFont val="ＭＳ Ｐゴシック"/>
            <family val="3"/>
            <charset val="128"/>
          </rPr>
          <t>選択する</t>
        </r>
      </text>
    </comment>
    <comment ref="AH12" authorId="0" shapeId="0">
      <text>
        <r>
          <rPr>
            <b/>
            <sz val="9"/>
            <color indexed="81"/>
            <rFont val="MS P ゴシック"/>
            <family val="3"/>
            <charset val="128"/>
          </rPr>
          <t>2024/5/1と入力すると
令和6年5月1日と表示される</t>
        </r>
      </text>
    </comment>
    <comment ref="AH14" authorId="0" shapeId="0">
      <text>
        <r>
          <rPr>
            <b/>
            <sz val="9"/>
            <color indexed="81"/>
            <rFont val="MS P ゴシック"/>
            <family val="3"/>
            <charset val="128"/>
          </rPr>
          <t>2024/5/1と入力すると
令和6年5月1日と表示される</t>
        </r>
      </text>
    </comment>
    <comment ref="BA14" authorId="0" shapeId="0">
      <text>
        <r>
          <rPr>
            <b/>
            <sz val="9"/>
            <color indexed="81"/>
            <rFont val="MS P ゴシック"/>
            <family val="3"/>
            <charset val="128"/>
          </rPr>
          <t>2024/5/1と入力すると
令和6年5月1日と表示される</t>
        </r>
      </text>
    </comment>
    <comment ref="BX14" authorId="0" shapeId="0">
      <text>
        <r>
          <rPr>
            <b/>
            <sz val="9"/>
            <color indexed="81"/>
            <rFont val="MS P ゴシック"/>
            <family val="3"/>
            <charset val="128"/>
          </rPr>
          <t>2024/5/1と入力すると
令和6年5月1日と表示される</t>
        </r>
      </text>
    </comment>
    <comment ref="BX15" authorId="0" shapeId="0">
      <text>
        <r>
          <rPr>
            <b/>
            <sz val="9"/>
            <color indexed="81"/>
            <rFont val="MS P ゴシック"/>
            <family val="3"/>
            <charset val="128"/>
          </rPr>
          <t>2024/5/1と入力すると
令和6年5月1日と表示される</t>
        </r>
      </text>
    </comment>
    <comment ref="BK26" authorId="0" shapeId="0">
      <text>
        <r>
          <rPr>
            <b/>
            <sz val="9"/>
            <color indexed="81"/>
            <rFont val="ＭＳ Ｐゴシック"/>
            <family val="3"/>
            <charset val="128"/>
          </rPr>
          <t>選択する</t>
        </r>
      </text>
    </comment>
    <comment ref="BZ26" authorId="0" shapeId="0">
      <text>
        <r>
          <rPr>
            <b/>
            <sz val="9"/>
            <color indexed="81"/>
            <rFont val="MS P ゴシック"/>
            <family val="3"/>
            <charset val="128"/>
          </rPr>
          <t>2024/5/1と入力すると
令和6年5月1日と表示される</t>
        </r>
      </text>
    </comment>
    <comment ref="BZ28" authorId="0" shapeId="0">
      <text>
        <r>
          <rPr>
            <b/>
            <sz val="9"/>
            <color indexed="81"/>
            <rFont val="MS P ゴシック"/>
            <family val="3"/>
            <charset val="128"/>
          </rPr>
          <t>2024/5/1と入力すると
令和6年5月1日と表示される</t>
        </r>
      </text>
    </comment>
    <comment ref="AD31" authorId="0" shapeId="0">
      <text>
        <r>
          <rPr>
            <b/>
            <sz val="9"/>
            <color indexed="81"/>
            <rFont val="ＭＳ Ｐゴシック"/>
            <family val="3"/>
            <charset val="128"/>
          </rPr>
          <t>代表構成員</t>
        </r>
      </text>
    </comment>
    <comment ref="S42" authorId="0" shapeId="0">
      <text>
        <r>
          <rPr>
            <b/>
            <sz val="9"/>
            <color indexed="81"/>
            <rFont val="ＭＳ Ｐゴシック"/>
            <family val="3"/>
            <charset val="128"/>
          </rPr>
          <t>代表構成員</t>
        </r>
      </text>
    </comment>
    <comment ref="Z42" authorId="0" shapeId="0">
      <text>
        <r>
          <rPr>
            <b/>
            <sz val="9"/>
            <color indexed="81"/>
            <rFont val="ＭＳ Ｐゴシック"/>
            <family val="3"/>
            <charset val="128"/>
          </rPr>
          <t>代表構成員</t>
        </r>
      </text>
    </comment>
    <comment ref="AF42" authorId="0" shapeId="0">
      <text>
        <r>
          <rPr>
            <b/>
            <sz val="9"/>
            <color indexed="81"/>
            <rFont val="ＭＳ Ｐゴシック"/>
            <family val="3"/>
            <charset val="128"/>
          </rPr>
          <t>代表構成員</t>
        </r>
      </text>
    </comment>
    <comment ref="AM42" authorId="0" shapeId="0">
      <text>
        <r>
          <rPr>
            <b/>
            <sz val="9"/>
            <color indexed="81"/>
            <rFont val="ＭＳ Ｐゴシック"/>
            <family val="3"/>
            <charset val="128"/>
          </rPr>
          <t>代表構成員</t>
        </r>
      </text>
    </comment>
  </commentList>
</comments>
</file>

<file path=xl/comments7.xml><?xml version="1.0" encoding="utf-8"?>
<comments xmlns="http://schemas.openxmlformats.org/spreadsheetml/2006/main">
  <authors>
    <author>作成者</author>
  </authors>
  <commentList>
    <comment ref="O2" authorId="0" shapeId="0">
      <text>
        <r>
          <rPr>
            <b/>
            <sz val="9"/>
            <color indexed="81"/>
            <rFont val="MS P ゴシック"/>
            <family val="3"/>
            <charset val="128"/>
          </rPr>
          <t>2025/5/1と入力すると
令和7年5月1日と表示される</t>
        </r>
      </text>
    </comment>
    <comment ref="X4" authorId="0" shapeId="0">
      <text>
        <r>
          <rPr>
            <b/>
            <sz val="9"/>
            <color indexed="81"/>
            <rFont val="MS P ゴシック"/>
            <family val="3"/>
            <charset val="128"/>
          </rPr>
          <t>2024/5/1と入力すると
令和6年5月1日と表示される</t>
        </r>
      </text>
    </comment>
    <comment ref="K15" authorId="0" shapeId="0">
      <text>
        <r>
          <rPr>
            <b/>
            <sz val="9"/>
            <color indexed="81"/>
            <rFont val="MS P ゴシック"/>
            <family val="3"/>
            <charset val="128"/>
          </rPr>
          <t>R7/5/1と入力すると
 令和7年5月1日と表示される。
昭和･･･S　平成･･･H　令和･･･R</t>
        </r>
      </text>
    </comment>
    <comment ref="K18" authorId="0" shapeId="0">
      <text>
        <r>
          <rPr>
            <b/>
            <sz val="9"/>
            <color indexed="81"/>
            <rFont val="MS P ゴシック"/>
            <family val="3"/>
            <charset val="128"/>
          </rPr>
          <t>自動計算</t>
        </r>
      </text>
    </comment>
    <comment ref="K21" authorId="0" shapeId="0">
      <text>
        <r>
          <rPr>
            <b/>
            <sz val="9"/>
            <color indexed="81"/>
            <rFont val="MS P ゴシック"/>
            <family val="3"/>
            <charset val="128"/>
          </rPr>
          <t xml:space="preserve">R6/5/1と入力すると
 令和6年5月１日と表示される。
昭和･･･S　平成･･･H　令和･･･R
</t>
        </r>
      </text>
    </comment>
    <comment ref="K24" authorId="0" shapeId="0">
      <text>
        <r>
          <rPr>
            <b/>
            <sz val="9"/>
            <color indexed="81"/>
            <rFont val="MS P ゴシック"/>
            <family val="3"/>
            <charset val="128"/>
          </rPr>
          <t>自動計算</t>
        </r>
      </text>
    </comment>
    <comment ref="K27" authorId="0" shapeId="0">
      <text>
        <r>
          <rPr>
            <b/>
            <sz val="9"/>
            <color indexed="81"/>
            <rFont val="MS P ゴシック"/>
            <family val="3"/>
            <charset val="128"/>
          </rPr>
          <t xml:space="preserve">R6/5/1と入力すると
 令和6年5月１日と表示される。
昭和･･･S　平成･･･H　令和･･･R
</t>
        </r>
      </text>
    </comment>
    <comment ref="K30" authorId="0" shapeId="0">
      <text>
        <r>
          <rPr>
            <b/>
            <sz val="9"/>
            <color indexed="81"/>
            <rFont val="MS P ゴシック"/>
            <family val="3"/>
            <charset val="128"/>
          </rPr>
          <t>自動計算</t>
        </r>
      </text>
    </comment>
    <comment ref="K33" authorId="0" shapeId="0">
      <text>
        <r>
          <rPr>
            <b/>
            <sz val="9"/>
            <color indexed="81"/>
            <rFont val="MS P ゴシック"/>
            <family val="3"/>
            <charset val="128"/>
          </rPr>
          <t xml:space="preserve">R6/5/1と入力すると
 令和6年5月１日と表示される。
昭和･･･S　平成･･･H　令和･･･R
</t>
        </r>
      </text>
    </comment>
    <comment ref="K36" authorId="0" shapeId="0">
      <text>
        <r>
          <rPr>
            <b/>
            <sz val="9"/>
            <color indexed="81"/>
            <rFont val="MS P ゴシック"/>
            <family val="3"/>
            <charset val="128"/>
          </rPr>
          <t>自動計算</t>
        </r>
      </text>
    </comment>
    <comment ref="K39" authorId="0" shapeId="0">
      <text>
        <r>
          <rPr>
            <b/>
            <sz val="9"/>
            <color indexed="81"/>
            <rFont val="MS P ゴシック"/>
            <family val="3"/>
            <charset val="128"/>
          </rPr>
          <t xml:space="preserve">R6/5/1と入力すると
 令和6年5月１日と表示される。
昭和･･･S　平成･･･H　令和･･･R
</t>
        </r>
      </text>
    </comment>
    <comment ref="K42" authorId="0" shapeId="0">
      <text>
        <r>
          <rPr>
            <b/>
            <sz val="9"/>
            <color indexed="81"/>
            <rFont val="MS P ゴシック"/>
            <family val="3"/>
            <charset val="128"/>
          </rPr>
          <t>自動計算</t>
        </r>
      </text>
    </comment>
    <comment ref="K45" authorId="0" shapeId="0">
      <text>
        <r>
          <rPr>
            <b/>
            <sz val="9"/>
            <color indexed="81"/>
            <rFont val="MS P ゴシック"/>
            <family val="3"/>
            <charset val="128"/>
          </rPr>
          <t xml:space="preserve">R6/5/1と入力すると
 令和6年5月１日と表示される。
昭和･･･S　平成･･･H　令和･･･R
</t>
        </r>
      </text>
    </comment>
    <comment ref="K48" authorId="0" shapeId="0">
      <text>
        <r>
          <rPr>
            <b/>
            <sz val="9"/>
            <color indexed="81"/>
            <rFont val="MS P ゴシック"/>
            <family val="3"/>
            <charset val="128"/>
          </rPr>
          <t>自動計算</t>
        </r>
      </text>
    </comment>
    <comment ref="K51" authorId="0" shapeId="0">
      <text>
        <r>
          <rPr>
            <b/>
            <sz val="9"/>
            <color indexed="81"/>
            <rFont val="MS P ゴシック"/>
            <family val="3"/>
            <charset val="128"/>
          </rPr>
          <t xml:space="preserve">R6/5/1と入力すると
 令和6年5月１日と表示される。
昭和･･･S　平成･･･H　令和･･･R
</t>
        </r>
      </text>
    </comment>
    <comment ref="K54" authorId="0" shapeId="0">
      <text>
        <r>
          <rPr>
            <b/>
            <sz val="9"/>
            <color indexed="81"/>
            <rFont val="MS P ゴシック"/>
            <family val="3"/>
            <charset val="128"/>
          </rPr>
          <t>自動計算</t>
        </r>
      </text>
    </comment>
    <comment ref="K57" authorId="0" shapeId="0">
      <text>
        <r>
          <rPr>
            <b/>
            <sz val="9"/>
            <color indexed="81"/>
            <rFont val="MS P ゴシック"/>
            <family val="3"/>
            <charset val="128"/>
          </rPr>
          <t xml:space="preserve">R6/5/1と入力すると
 令和6年5月１日と表示される。
昭和･･･S　平成･･･H　令和･･･R
</t>
        </r>
      </text>
    </comment>
    <comment ref="K60" authorId="0" shapeId="0">
      <text>
        <r>
          <rPr>
            <b/>
            <sz val="9"/>
            <color indexed="81"/>
            <rFont val="MS P ゴシック"/>
            <family val="3"/>
            <charset val="128"/>
          </rPr>
          <t>自動計算</t>
        </r>
      </text>
    </comment>
  </commentList>
</comments>
</file>

<file path=xl/comments8.xml><?xml version="1.0" encoding="utf-8"?>
<comments xmlns="http://schemas.openxmlformats.org/spreadsheetml/2006/main">
  <authors>
    <author>作成者</author>
  </authors>
  <commentList>
    <comment ref="AF2" authorId="0" shapeId="0">
      <text>
        <r>
          <rPr>
            <b/>
            <sz val="9"/>
            <color indexed="81"/>
            <rFont val="MS P ゴシック"/>
            <family val="3"/>
            <charset val="128"/>
          </rPr>
          <t>2024/5/1と入力すると
令和6年5月1日と表示される</t>
        </r>
      </text>
    </comment>
    <comment ref="BA14" authorId="0" shapeId="0">
      <text>
        <r>
          <rPr>
            <b/>
            <sz val="9"/>
            <color indexed="81"/>
            <rFont val="MS P ゴシック"/>
            <family val="3"/>
            <charset val="128"/>
          </rPr>
          <t>2024/5/1と入力すると
令和6年5月1日と表示される</t>
        </r>
      </text>
    </comment>
    <comment ref="BY14" authorId="0" shapeId="0">
      <text>
        <r>
          <rPr>
            <b/>
            <sz val="9"/>
            <color indexed="81"/>
            <rFont val="MS P ゴシック"/>
            <family val="3"/>
            <charset val="128"/>
          </rPr>
          <t>2024/5/1と入力すると
令和6年5月1日と表示される</t>
        </r>
      </text>
    </comment>
    <comment ref="BY16" authorId="0" shapeId="0">
      <text>
        <r>
          <rPr>
            <b/>
            <sz val="9"/>
            <color indexed="81"/>
            <rFont val="MS P ゴシック"/>
            <family val="3"/>
            <charset val="128"/>
          </rPr>
          <t>2024/5/1と入力すると
令和6年5月1日と表示される</t>
        </r>
      </text>
    </comment>
    <comment ref="BK21" authorId="0" shapeId="0">
      <text>
        <r>
          <rPr>
            <b/>
            <sz val="9"/>
            <color indexed="81"/>
            <rFont val="ＭＳ Ｐゴシック"/>
            <family val="3"/>
            <charset val="128"/>
          </rPr>
          <t>選択する</t>
        </r>
      </text>
    </comment>
    <comment ref="BZ21" authorId="0" shapeId="0">
      <text>
        <r>
          <rPr>
            <b/>
            <sz val="9"/>
            <color indexed="81"/>
            <rFont val="MS P ゴシック"/>
            <family val="3"/>
            <charset val="128"/>
          </rPr>
          <t>2024/5/1と入力すると
令和6年5月1日と表示される</t>
        </r>
      </text>
    </comment>
    <comment ref="BZ23" authorId="0" shapeId="0">
      <text>
        <r>
          <rPr>
            <b/>
            <sz val="9"/>
            <color indexed="81"/>
            <rFont val="MS P ゴシック"/>
            <family val="3"/>
            <charset val="128"/>
          </rPr>
          <t>2024/5/1と入力すると
令和6年5月1日と表示される</t>
        </r>
      </text>
    </comment>
    <comment ref="AF25" authorId="0" shapeId="0">
      <text>
        <r>
          <rPr>
            <b/>
            <sz val="9"/>
            <color indexed="81"/>
            <rFont val="MS P ゴシック"/>
            <family val="3"/>
            <charset val="128"/>
          </rPr>
          <t>2024/5/1と入力すると
令和6年5月1日と表示される</t>
        </r>
      </text>
    </comment>
    <comment ref="AF27" authorId="0" shapeId="0">
      <text>
        <r>
          <rPr>
            <b/>
            <sz val="9"/>
            <color indexed="81"/>
            <rFont val="MS P ゴシック"/>
            <family val="3"/>
            <charset val="128"/>
          </rPr>
          <t>2024/5/1と入力すると
令和6年5月1日と表示される</t>
        </r>
      </text>
    </comment>
    <comment ref="S32" authorId="0" shapeId="0">
      <text>
        <r>
          <rPr>
            <b/>
            <sz val="9"/>
            <color indexed="81"/>
            <rFont val="ＭＳ Ｐゴシック"/>
            <family val="3"/>
            <charset val="128"/>
          </rPr>
          <t>選択する</t>
        </r>
      </text>
    </comment>
    <comment ref="AH32" authorId="0" shapeId="0">
      <text>
        <r>
          <rPr>
            <b/>
            <sz val="9"/>
            <color indexed="81"/>
            <rFont val="MS P ゴシック"/>
            <family val="3"/>
            <charset val="128"/>
          </rPr>
          <t>2024/5/1と入力すると
令和6年5月1日と表示される</t>
        </r>
      </text>
    </comment>
    <comment ref="AH34" authorId="0" shapeId="0">
      <text>
        <r>
          <rPr>
            <b/>
            <sz val="9"/>
            <color indexed="81"/>
            <rFont val="MS P ゴシック"/>
            <family val="3"/>
            <charset val="128"/>
          </rPr>
          <t>2024/5/1と入力すると
令和6年5月1日と表示される</t>
        </r>
      </text>
    </comment>
  </commentList>
</comments>
</file>

<file path=xl/comments9.xml><?xml version="1.0" encoding="utf-8"?>
<comments xmlns="http://schemas.openxmlformats.org/spreadsheetml/2006/main">
  <authors>
    <author>作成者</author>
  </authors>
  <commentList>
    <comment ref="D9" authorId="0" shapeId="0">
      <text>
        <r>
          <rPr>
            <sz val="11"/>
            <color indexed="81"/>
            <rFont val="MS P ゴシック"/>
            <family val="3"/>
            <charset val="128"/>
          </rPr>
          <t>一次下請を監督するために元請建設業者が監督員を置いた場合その氏名</t>
        </r>
      </text>
    </comment>
    <comment ref="O11" authorId="0" shapeId="0">
      <text>
        <r>
          <rPr>
            <b/>
            <sz val="9"/>
            <color indexed="81"/>
            <rFont val="MS P ゴシック"/>
            <family val="3"/>
            <charset val="128"/>
          </rPr>
          <t>123456　と入力すると
第123456号と表示される</t>
        </r>
      </text>
    </comment>
    <comment ref="Z11" authorId="0" shapeId="0">
      <text>
        <r>
          <rPr>
            <b/>
            <sz val="9"/>
            <color indexed="81"/>
            <rFont val="MS P ゴシック"/>
            <family val="3"/>
            <charset val="128"/>
          </rPr>
          <t>123456　と入力すると
第123456号と表示される</t>
        </r>
      </text>
    </comment>
    <comment ref="AK11" authorId="0" shapeId="0">
      <text>
        <r>
          <rPr>
            <b/>
            <sz val="9"/>
            <color indexed="81"/>
            <rFont val="MS P ゴシック"/>
            <family val="3"/>
            <charset val="128"/>
          </rPr>
          <t>123456　と入力すると
第123456号と表示される</t>
        </r>
      </text>
    </comment>
    <comment ref="AV11" authorId="0" shapeId="0">
      <text>
        <r>
          <rPr>
            <b/>
            <sz val="9"/>
            <color indexed="81"/>
            <rFont val="MS P ゴシック"/>
            <family val="3"/>
            <charset val="128"/>
          </rPr>
          <t>123456　と入力すると
第123456号と表示される</t>
        </r>
      </text>
    </comment>
    <comment ref="O12" authorId="0" shapeId="0">
      <text>
        <r>
          <rPr>
            <b/>
            <sz val="9"/>
            <color indexed="81"/>
            <rFont val="ＭＳ Ｐゴシック"/>
            <family val="3"/>
            <charset val="128"/>
          </rPr>
          <t>選択する</t>
        </r>
      </text>
    </comment>
    <comment ref="Z12" authorId="0" shapeId="0">
      <text>
        <r>
          <rPr>
            <b/>
            <sz val="9"/>
            <color indexed="81"/>
            <rFont val="ＭＳ Ｐゴシック"/>
            <family val="3"/>
            <charset val="128"/>
          </rPr>
          <t>選択する</t>
        </r>
      </text>
    </comment>
    <comment ref="AK12" authorId="0" shapeId="0">
      <text>
        <r>
          <rPr>
            <b/>
            <sz val="9"/>
            <color indexed="81"/>
            <rFont val="ＭＳ Ｐゴシック"/>
            <family val="3"/>
            <charset val="128"/>
          </rPr>
          <t>選択する</t>
        </r>
      </text>
    </comment>
    <comment ref="AV12" authorId="0" shapeId="0">
      <text>
        <r>
          <rPr>
            <b/>
            <sz val="9"/>
            <color indexed="81"/>
            <rFont val="ＭＳ Ｐゴシック"/>
            <family val="3"/>
            <charset val="128"/>
          </rPr>
          <t>選択する</t>
        </r>
      </text>
    </comment>
    <comment ref="M19" authorId="0" shapeId="0">
      <text>
        <r>
          <rPr>
            <b/>
            <sz val="9"/>
            <color indexed="81"/>
            <rFont val="MS P ゴシック"/>
            <family val="3"/>
            <charset val="128"/>
          </rPr>
          <t>2025/5/1と入力すると
令和7年5月1日と表示される</t>
        </r>
      </text>
    </comment>
    <comment ref="Q19" authorId="0" shapeId="0">
      <text>
        <r>
          <rPr>
            <b/>
            <sz val="9"/>
            <color indexed="81"/>
            <rFont val="MS P ゴシック"/>
            <family val="3"/>
            <charset val="128"/>
          </rPr>
          <t>2024/5/1と入力すると
令和6年5月1日と表示される</t>
        </r>
      </text>
    </comment>
    <comment ref="X19" authorId="0" shapeId="0">
      <text>
        <r>
          <rPr>
            <b/>
            <sz val="9"/>
            <color indexed="81"/>
            <rFont val="MS P ゴシック"/>
            <family val="3"/>
            <charset val="128"/>
          </rPr>
          <t>2024/5/1と入力すると
令和6年5月1日と表示される</t>
        </r>
      </text>
    </comment>
    <comment ref="AB19" authorId="0" shapeId="0">
      <text>
        <r>
          <rPr>
            <b/>
            <sz val="9"/>
            <color indexed="81"/>
            <rFont val="MS P ゴシック"/>
            <family val="3"/>
            <charset val="128"/>
          </rPr>
          <t>2024/5/1と入力すると
令和6年5月1日と表示される</t>
        </r>
      </text>
    </comment>
    <comment ref="AI19" authorId="0" shapeId="0">
      <text>
        <r>
          <rPr>
            <b/>
            <sz val="9"/>
            <color indexed="81"/>
            <rFont val="MS P ゴシック"/>
            <family val="3"/>
            <charset val="128"/>
          </rPr>
          <t>2024/5/1と入力すると
令和6年5月1日と表示される</t>
        </r>
      </text>
    </comment>
    <comment ref="AM19" authorId="0" shapeId="0">
      <text>
        <r>
          <rPr>
            <b/>
            <sz val="9"/>
            <color indexed="81"/>
            <rFont val="MS P ゴシック"/>
            <family val="3"/>
            <charset val="128"/>
          </rPr>
          <t>2024/5/1と入力すると
令和6年5月1日と表示される</t>
        </r>
      </text>
    </comment>
    <comment ref="AT19" authorId="0" shapeId="0">
      <text>
        <r>
          <rPr>
            <b/>
            <sz val="9"/>
            <color indexed="81"/>
            <rFont val="MS P ゴシック"/>
            <family val="3"/>
            <charset val="128"/>
          </rPr>
          <t>2024/5/1と入力すると
令和6年5月1日と表示される</t>
        </r>
      </text>
    </comment>
    <comment ref="AX19" authorId="0" shapeId="0">
      <text>
        <r>
          <rPr>
            <b/>
            <sz val="9"/>
            <color indexed="81"/>
            <rFont val="MS P ゴシック"/>
            <family val="3"/>
            <charset val="128"/>
          </rPr>
          <t>2024/5/1と入力すると
令和6年5月1日と表示される</t>
        </r>
      </text>
    </comment>
    <comment ref="O20" authorId="0" shapeId="0">
      <text>
        <r>
          <rPr>
            <b/>
            <sz val="9"/>
            <color indexed="81"/>
            <rFont val="MS P ゴシック"/>
            <family val="3"/>
            <charset val="128"/>
          </rPr>
          <t>2024/5/1と入力すると
令和6年5月1日と表示される</t>
        </r>
      </text>
    </comment>
    <comment ref="Z20" authorId="0" shapeId="0">
      <text>
        <r>
          <rPr>
            <b/>
            <sz val="9"/>
            <color indexed="81"/>
            <rFont val="MS P ゴシック"/>
            <family val="3"/>
            <charset val="128"/>
          </rPr>
          <t>2024/5/1と入力すると
令和6年5月1日と表示される</t>
        </r>
      </text>
    </comment>
    <comment ref="AK20" authorId="0" shapeId="0">
      <text>
        <r>
          <rPr>
            <b/>
            <sz val="9"/>
            <color indexed="81"/>
            <rFont val="MS P ゴシック"/>
            <family val="3"/>
            <charset val="128"/>
          </rPr>
          <t>2024/5/1と入力すると
令和6年5月1日と表示される</t>
        </r>
      </text>
    </comment>
    <comment ref="AV20" authorId="0" shapeId="0">
      <text>
        <r>
          <rPr>
            <b/>
            <sz val="9"/>
            <color indexed="81"/>
            <rFont val="MS P ゴシック"/>
            <family val="3"/>
            <charset val="128"/>
          </rPr>
          <t>2024/5/1と入力すると
令和6年5月1日と表示される</t>
        </r>
      </text>
    </comment>
    <comment ref="O26" authorId="0" shapeId="0">
      <text>
        <r>
          <rPr>
            <b/>
            <sz val="9"/>
            <color indexed="81"/>
            <rFont val="MS P ゴシック"/>
            <family val="3"/>
            <charset val="128"/>
          </rPr>
          <t>123456　と入力すると
第123456号と表示される</t>
        </r>
      </text>
    </comment>
    <comment ref="Z26" authorId="0" shapeId="0">
      <text>
        <r>
          <rPr>
            <b/>
            <sz val="9"/>
            <color indexed="81"/>
            <rFont val="MS P ゴシック"/>
            <family val="3"/>
            <charset val="128"/>
          </rPr>
          <t>123456　と入力すると
第123456号と表示される</t>
        </r>
      </text>
    </comment>
    <comment ref="AK26" authorId="0" shapeId="0">
      <text>
        <r>
          <rPr>
            <b/>
            <sz val="9"/>
            <color indexed="81"/>
            <rFont val="MS P ゴシック"/>
            <family val="3"/>
            <charset val="128"/>
          </rPr>
          <t>123456　と入力すると
第123456号と表示される</t>
        </r>
      </text>
    </comment>
    <comment ref="AV26" authorId="0" shapeId="0">
      <text>
        <r>
          <rPr>
            <b/>
            <sz val="9"/>
            <color indexed="81"/>
            <rFont val="MS P ゴシック"/>
            <family val="3"/>
            <charset val="128"/>
          </rPr>
          <t>123456　と入力すると
第123456号と表示される</t>
        </r>
      </text>
    </comment>
    <comment ref="O27" authorId="0" shapeId="0">
      <text>
        <r>
          <rPr>
            <b/>
            <sz val="9"/>
            <color indexed="81"/>
            <rFont val="ＭＳ Ｐゴシック"/>
            <family val="3"/>
            <charset val="128"/>
          </rPr>
          <t>選択する</t>
        </r>
      </text>
    </comment>
    <comment ref="Z27" authorId="0" shapeId="0">
      <text>
        <r>
          <rPr>
            <b/>
            <sz val="9"/>
            <color indexed="81"/>
            <rFont val="ＭＳ Ｐゴシック"/>
            <family val="3"/>
            <charset val="128"/>
          </rPr>
          <t>選択する</t>
        </r>
      </text>
    </comment>
    <comment ref="AK27" authorId="0" shapeId="0">
      <text>
        <r>
          <rPr>
            <b/>
            <sz val="9"/>
            <color indexed="81"/>
            <rFont val="ＭＳ Ｐゴシック"/>
            <family val="3"/>
            <charset val="128"/>
          </rPr>
          <t>選択する</t>
        </r>
      </text>
    </comment>
    <comment ref="AV27" authorId="0" shapeId="0">
      <text>
        <r>
          <rPr>
            <b/>
            <sz val="9"/>
            <color indexed="81"/>
            <rFont val="ＭＳ Ｐゴシック"/>
            <family val="3"/>
            <charset val="128"/>
          </rPr>
          <t>選択する</t>
        </r>
      </text>
    </comment>
    <comment ref="M34" authorId="0" shapeId="0">
      <text>
        <r>
          <rPr>
            <b/>
            <sz val="9"/>
            <color indexed="81"/>
            <rFont val="MS P ゴシック"/>
            <family val="3"/>
            <charset val="128"/>
          </rPr>
          <t>2024/5/1と入力すると
令和6年5月1日と表示される</t>
        </r>
      </text>
    </comment>
    <comment ref="Q34" authorId="0" shapeId="0">
      <text>
        <r>
          <rPr>
            <b/>
            <sz val="9"/>
            <color indexed="81"/>
            <rFont val="MS P ゴシック"/>
            <family val="3"/>
            <charset val="128"/>
          </rPr>
          <t>2024/5/1と入力すると
令和6年5月1日と表示される</t>
        </r>
      </text>
    </comment>
    <comment ref="X34" authorId="0" shapeId="0">
      <text>
        <r>
          <rPr>
            <b/>
            <sz val="9"/>
            <color indexed="81"/>
            <rFont val="MS P ゴシック"/>
            <family val="3"/>
            <charset val="128"/>
          </rPr>
          <t>2024/5/1と入力すると
令和6年5月1日と表示される</t>
        </r>
      </text>
    </comment>
    <comment ref="AB34" authorId="0" shapeId="0">
      <text>
        <r>
          <rPr>
            <b/>
            <sz val="9"/>
            <color indexed="81"/>
            <rFont val="MS P ゴシック"/>
            <family val="3"/>
            <charset val="128"/>
          </rPr>
          <t>2024/5/1と入力すると
令和6年5月1日と表示される</t>
        </r>
      </text>
    </comment>
    <comment ref="AI34" authorId="0" shapeId="0">
      <text>
        <r>
          <rPr>
            <b/>
            <sz val="9"/>
            <color indexed="81"/>
            <rFont val="MS P ゴシック"/>
            <family val="3"/>
            <charset val="128"/>
          </rPr>
          <t>2024/5/1と入力すると
令和6年5月1日と表示される</t>
        </r>
      </text>
    </comment>
    <comment ref="AM34" authorId="0" shapeId="0">
      <text>
        <r>
          <rPr>
            <b/>
            <sz val="9"/>
            <color indexed="81"/>
            <rFont val="MS P ゴシック"/>
            <family val="3"/>
            <charset val="128"/>
          </rPr>
          <t>2024/5/1と入力すると
令和6年5月1日と表示される</t>
        </r>
      </text>
    </comment>
    <comment ref="AT34" authorId="0" shapeId="0">
      <text>
        <r>
          <rPr>
            <b/>
            <sz val="9"/>
            <color indexed="81"/>
            <rFont val="MS P ゴシック"/>
            <family val="3"/>
            <charset val="128"/>
          </rPr>
          <t>2024/5/1と入力すると
令和6年5月1日と表示される</t>
        </r>
      </text>
    </comment>
    <comment ref="AX34" authorId="0" shapeId="0">
      <text>
        <r>
          <rPr>
            <b/>
            <sz val="9"/>
            <color indexed="81"/>
            <rFont val="MS P ゴシック"/>
            <family val="3"/>
            <charset val="128"/>
          </rPr>
          <t>2024/5/1と入力すると
令和6年5月1日と表示される</t>
        </r>
      </text>
    </comment>
    <comment ref="O35" authorId="0" shapeId="0">
      <text>
        <r>
          <rPr>
            <b/>
            <sz val="9"/>
            <color indexed="81"/>
            <rFont val="MS P ゴシック"/>
            <family val="3"/>
            <charset val="128"/>
          </rPr>
          <t>2024/5/1と入力すると
令和6年5月1日と表示される</t>
        </r>
      </text>
    </comment>
    <comment ref="Z35" authorId="0" shapeId="0">
      <text>
        <r>
          <rPr>
            <b/>
            <sz val="9"/>
            <color indexed="81"/>
            <rFont val="MS P ゴシック"/>
            <family val="3"/>
            <charset val="128"/>
          </rPr>
          <t>2024/5/1と入力すると
令和6年5月1日と表示される</t>
        </r>
      </text>
    </comment>
    <comment ref="AK35" authorId="0" shapeId="0">
      <text>
        <r>
          <rPr>
            <b/>
            <sz val="9"/>
            <color indexed="81"/>
            <rFont val="MS P ゴシック"/>
            <family val="3"/>
            <charset val="128"/>
          </rPr>
          <t>2024/5/1と入力すると
令和6年5月1日と表示される</t>
        </r>
      </text>
    </comment>
    <comment ref="AV35" authorId="0" shapeId="0">
      <text>
        <r>
          <rPr>
            <b/>
            <sz val="9"/>
            <color indexed="81"/>
            <rFont val="MS P ゴシック"/>
            <family val="3"/>
            <charset val="128"/>
          </rPr>
          <t>2024/5/1と入力すると
令和6年5月1日と表示される</t>
        </r>
      </text>
    </comment>
    <comment ref="O41" authorId="0" shapeId="0">
      <text>
        <r>
          <rPr>
            <b/>
            <sz val="9"/>
            <color indexed="81"/>
            <rFont val="MS P ゴシック"/>
            <family val="3"/>
            <charset val="128"/>
          </rPr>
          <t>123456　と入力すると
第123456号と表示される</t>
        </r>
      </text>
    </comment>
    <comment ref="Z41" authorId="0" shapeId="0">
      <text>
        <r>
          <rPr>
            <b/>
            <sz val="9"/>
            <color indexed="81"/>
            <rFont val="MS P ゴシック"/>
            <family val="3"/>
            <charset val="128"/>
          </rPr>
          <t>123456　と入力すると
第123456号と表示される</t>
        </r>
      </text>
    </comment>
    <comment ref="AK41" authorId="0" shapeId="0">
      <text>
        <r>
          <rPr>
            <b/>
            <sz val="9"/>
            <color indexed="81"/>
            <rFont val="MS P ゴシック"/>
            <family val="3"/>
            <charset val="128"/>
          </rPr>
          <t>123456　と入力すると
第123456号と表示される</t>
        </r>
      </text>
    </comment>
    <comment ref="AV41" authorId="0" shapeId="0">
      <text>
        <r>
          <rPr>
            <b/>
            <sz val="9"/>
            <color indexed="81"/>
            <rFont val="MS P ゴシック"/>
            <family val="3"/>
            <charset val="128"/>
          </rPr>
          <t>123456　と入力すると
第123456号と表示される</t>
        </r>
      </text>
    </comment>
    <comment ref="O42" authorId="0" shapeId="0">
      <text>
        <r>
          <rPr>
            <b/>
            <sz val="9"/>
            <color indexed="81"/>
            <rFont val="ＭＳ Ｐゴシック"/>
            <family val="3"/>
            <charset val="128"/>
          </rPr>
          <t>選択する</t>
        </r>
      </text>
    </comment>
    <comment ref="Z42" authorId="0" shapeId="0">
      <text>
        <r>
          <rPr>
            <b/>
            <sz val="9"/>
            <color indexed="81"/>
            <rFont val="ＭＳ Ｐゴシック"/>
            <family val="3"/>
            <charset val="128"/>
          </rPr>
          <t>選択する</t>
        </r>
      </text>
    </comment>
    <comment ref="AK42" authorId="0" shapeId="0">
      <text>
        <r>
          <rPr>
            <b/>
            <sz val="9"/>
            <color indexed="81"/>
            <rFont val="ＭＳ Ｐゴシック"/>
            <family val="3"/>
            <charset val="128"/>
          </rPr>
          <t>選択する</t>
        </r>
      </text>
    </comment>
    <comment ref="AV42" authorId="0" shapeId="0">
      <text>
        <r>
          <rPr>
            <b/>
            <sz val="9"/>
            <color indexed="81"/>
            <rFont val="ＭＳ Ｐゴシック"/>
            <family val="3"/>
            <charset val="128"/>
          </rPr>
          <t>選択する</t>
        </r>
      </text>
    </comment>
    <comment ref="M49" authorId="0" shapeId="0">
      <text>
        <r>
          <rPr>
            <b/>
            <sz val="9"/>
            <color indexed="81"/>
            <rFont val="MS P ゴシック"/>
            <family val="3"/>
            <charset val="128"/>
          </rPr>
          <t>2024/5/1と入力すると
令和6年5月1日と表示される</t>
        </r>
      </text>
    </comment>
    <comment ref="Q49" authorId="0" shapeId="0">
      <text>
        <r>
          <rPr>
            <b/>
            <sz val="9"/>
            <color indexed="81"/>
            <rFont val="MS P ゴシック"/>
            <family val="3"/>
            <charset val="128"/>
          </rPr>
          <t>2024/5/1と入力すると
令和6年5月1日と表示される</t>
        </r>
      </text>
    </comment>
    <comment ref="X49" authorId="0" shapeId="0">
      <text>
        <r>
          <rPr>
            <b/>
            <sz val="9"/>
            <color indexed="81"/>
            <rFont val="MS P ゴシック"/>
            <family val="3"/>
            <charset val="128"/>
          </rPr>
          <t>2024/5/1と入力すると
令和6年5月1日と表示される</t>
        </r>
      </text>
    </comment>
    <comment ref="AB49" authorId="0" shapeId="0">
      <text>
        <r>
          <rPr>
            <b/>
            <sz val="9"/>
            <color indexed="81"/>
            <rFont val="MS P ゴシック"/>
            <family val="3"/>
            <charset val="128"/>
          </rPr>
          <t>2024/5/1と入力すると
令和6年5月1日と表示される</t>
        </r>
      </text>
    </comment>
    <comment ref="AI49" authorId="0" shapeId="0">
      <text>
        <r>
          <rPr>
            <b/>
            <sz val="9"/>
            <color indexed="81"/>
            <rFont val="MS P ゴシック"/>
            <family val="3"/>
            <charset val="128"/>
          </rPr>
          <t>2024/5/1と入力すると
令和6年5月1日と表示される</t>
        </r>
      </text>
    </comment>
    <comment ref="AM49" authorId="0" shapeId="0">
      <text>
        <r>
          <rPr>
            <b/>
            <sz val="9"/>
            <color indexed="81"/>
            <rFont val="MS P ゴシック"/>
            <family val="3"/>
            <charset val="128"/>
          </rPr>
          <t>2024/5/1と入力すると
令和6年5月1日と表示される</t>
        </r>
      </text>
    </comment>
    <comment ref="AT49" authorId="0" shapeId="0">
      <text>
        <r>
          <rPr>
            <b/>
            <sz val="9"/>
            <color indexed="81"/>
            <rFont val="MS P ゴシック"/>
            <family val="3"/>
            <charset val="128"/>
          </rPr>
          <t>2024/5/1と入力すると
令和6年5月1日と表示される</t>
        </r>
      </text>
    </comment>
    <comment ref="AX49" authorId="0" shapeId="0">
      <text>
        <r>
          <rPr>
            <b/>
            <sz val="9"/>
            <color indexed="81"/>
            <rFont val="MS P ゴシック"/>
            <family val="3"/>
            <charset val="128"/>
          </rPr>
          <t>2024/5/1と入力すると
令和6年5月1日と表示される</t>
        </r>
      </text>
    </comment>
    <comment ref="O50" authorId="0" shapeId="0">
      <text>
        <r>
          <rPr>
            <b/>
            <sz val="9"/>
            <color indexed="81"/>
            <rFont val="MS P ゴシック"/>
            <family val="3"/>
            <charset val="128"/>
          </rPr>
          <t>2024/5/1と入力すると
令和6年5月1日と表示される</t>
        </r>
      </text>
    </comment>
    <comment ref="Z50" authorId="0" shapeId="0">
      <text>
        <r>
          <rPr>
            <b/>
            <sz val="9"/>
            <color indexed="81"/>
            <rFont val="MS P ゴシック"/>
            <family val="3"/>
            <charset val="128"/>
          </rPr>
          <t>2024/5/1と入力すると
令和6年5月1日と表示される</t>
        </r>
      </text>
    </comment>
    <comment ref="AK50" authorId="0" shapeId="0">
      <text>
        <r>
          <rPr>
            <b/>
            <sz val="9"/>
            <color indexed="81"/>
            <rFont val="MS P ゴシック"/>
            <family val="3"/>
            <charset val="128"/>
          </rPr>
          <t>2024/5/1と入力すると
令和6年5月1日と表示される</t>
        </r>
      </text>
    </comment>
    <comment ref="AV50" authorId="0" shapeId="0">
      <text>
        <r>
          <rPr>
            <b/>
            <sz val="9"/>
            <color indexed="81"/>
            <rFont val="MS P ゴシック"/>
            <family val="3"/>
            <charset val="128"/>
          </rPr>
          <t>2024/5/1と入力すると
令和6年5月1日と表示される</t>
        </r>
      </text>
    </comment>
  </commentList>
</comments>
</file>

<file path=xl/sharedStrings.xml><?xml version="1.0" encoding="utf-8"?>
<sst xmlns="http://schemas.openxmlformats.org/spreadsheetml/2006/main" count="3517" uniqueCount="1803">
  <si>
    <t>区分</t>
    <rPh sb="0" eb="2">
      <t>クブン</t>
    </rPh>
    <phoneticPr fontId="3"/>
  </si>
  <si>
    <t>運搬距離</t>
    <rPh sb="0" eb="2">
      <t>ウンパン</t>
    </rPh>
    <rPh sb="2" eb="4">
      <t>キョリ</t>
    </rPh>
    <phoneticPr fontId="3"/>
  </si>
  <si>
    <t>住　所</t>
    <rPh sb="0" eb="1">
      <t>ジュウ</t>
    </rPh>
    <rPh sb="2" eb="3">
      <t>ショ</t>
    </rPh>
    <phoneticPr fontId="3"/>
  </si>
  <si>
    <t>印</t>
    <rPh sb="0" eb="1">
      <t>イン</t>
    </rPh>
    <phoneticPr fontId="3"/>
  </si>
  <si>
    <t>住所</t>
    <rPh sb="0" eb="2">
      <t>ジュウショ</t>
    </rPh>
    <phoneticPr fontId="3"/>
  </si>
  <si>
    <t>会社名</t>
    <rPh sb="0" eb="3">
      <t>カイシャメイ</t>
    </rPh>
    <phoneticPr fontId="3"/>
  </si>
  <si>
    <t>代表者名</t>
    <rPh sb="0" eb="3">
      <t>ダイヒョウシャ</t>
    </rPh>
    <rPh sb="3" eb="4">
      <t>メイ</t>
    </rPh>
    <phoneticPr fontId="3"/>
  </si>
  <si>
    <t>発注機関名</t>
    <rPh sb="0" eb="2">
      <t>ハッチュウ</t>
    </rPh>
    <rPh sb="2" eb="5">
      <t>キカンメイ</t>
    </rPh>
    <phoneticPr fontId="3"/>
  </si>
  <si>
    <t>日</t>
    <rPh sb="0" eb="1">
      <t>ニチ</t>
    </rPh>
    <phoneticPr fontId="5"/>
  </si>
  <si>
    <t>工事名</t>
    <rPh sb="0" eb="2">
      <t>コウジ</t>
    </rPh>
    <rPh sb="2" eb="3">
      <t>メイ</t>
    </rPh>
    <phoneticPr fontId="3"/>
  </si>
  <si>
    <t>契約日</t>
    <rPh sb="0" eb="3">
      <t>ケイヤクビ</t>
    </rPh>
    <phoneticPr fontId="3"/>
  </si>
  <si>
    <t>工　期</t>
    <rPh sb="0" eb="1">
      <t>コウ</t>
    </rPh>
    <rPh sb="2" eb="3">
      <t>キ</t>
    </rPh>
    <phoneticPr fontId="3"/>
  </si>
  <si>
    <t>許可番号</t>
    <rPh sb="0" eb="2">
      <t>キョカ</t>
    </rPh>
    <rPh sb="2" eb="4">
      <t>バンゴウ</t>
    </rPh>
    <phoneticPr fontId="3"/>
  </si>
  <si>
    <t>代表者名</t>
    <rPh sb="0" eb="2">
      <t>ダイヒョウ</t>
    </rPh>
    <rPh sb="2" eb="3">
      <t>シャ</t>
    </rPh>
    <rPh sb="3" eb="4">
      <t>メイ</t>
    </rPh>
    <phoneticPr fontId="3"/>
  </si>
  <si>
    <t>有・無</t>
    <rPh sb="0" eb="1">
      <t>ユウ</t>
    </rPh>
    <rPh sb="2" eb="3">
      <t>ム</t>
    </rPh>
    <phoneticPr fontId="3"/>
  </si>
  <si>
    <t>主任技術者名</t>
    <rPh sb="0" eb="2">
      <t>シュニン</t>
    </rPh>
    <rPh sb="2" eb="5">
      <t>ギジュツシャ</t>
    </rPh>
    <rPh sb="5" eb="6">
      <t>メイ</t>
    </rPh>
    <phoneticPr fontId="3"/>
  </si>
  <si>
    <t>安全衛生責任者名</t>
    <rPh sb="0" eb="2">
      <t>アンゼン</t>
    </rPh>
    <rPh sb="2" eb="4">
      <t>エイセイ</t>
    </rPh>
    <rPh sb="4" eb="7">
      <t>セキニンシャ</t>
    </rPh>
    <rPh sb="7" eb="8">
      <t>メイ</t>
    </rPh>
    <phoneticPr fontId="3"/>
  </si>
  <si>
    <t>受注者</t>
    <rPh sb="0" eb="3">
      <t>ジュチュウシャ</t>
    </rPh>
    <phoneticPr fontId="3"/>
  </si>
  <si>
    <t>会　　社　　名</t>
    <rPh sb="0" eb="1">
      <t>カイ</t>
    </rPh>
    <rPh sb="3" eb="4">
      <t>シャ</t>
    </rPh>
    <rPh sb="6" eb="7">
      <t>メイ</t>
    </rPh>
    <phoneticPr fontId="3"/>
  </si>
  <si>
    <t>契約金額</t>
    <rPh sb="0" eb="2">
      <t>ケイヤク</t>
    </rPh>
    <rPh sb="2" eb="4">
      <t>キンガク</t>
    </rPh>
    <phoneticPr fontId="3"/>
  </si>
  <si>
    <t>係　　長</t>
    <rPh sb="0" eb="1">
      <t>カカリ</t>
    </rPh>
    <rPh sb="3" eb="4">
      <t>チョウ</t>
    </rPh>
    <phoneticPr fontId="3"/>
  </si>
  <si>
    <t>係　　員</t>
    <rPh sb="0" eb="1">
      <t>カカリ</t>
    </rPh>
    <rPh sb="3" eb="4">
      <t>イン</t>
    </rPh>
    <phoneticPr fontId="3"/>
  </si>
  <si>
    <t>担 当 者</t>
    <rPh sb="0" eb="1">
      <t>タン</t>
    </rPh>
    <rPh sb="2" eb="3">
      <t>トウ</t>
    </rPh>
    <rPh sb="4" eb="5">
      <t>シャ</t>
    </rPh>
    <phoneticPr fontId="3"/>
  </si>
  <si>
    <t>地 区 名</t>
    <rPh sb="0" eb="1">
      <t>チ</t>
    </rPh>
    <rPh sb="2" eb="3">
      <t>ク</t>
    </rPh>
    <rPh sb="4" eb="5">
      <t>メイ</t>
    </rPh>
    <phoneticPr fontId="3"/>
  </si>
  <si>
    <t>工　　期</t>
    <rPh sb="0" eb="1">
      <t>コウ</t>
    </rPh>
    <rPh sb="3" eb="4">
      <t>キ</t>
    </rPh>
    <phoneticPr fontId="3"/>
  </si>
  <si>
    <t>数量</t>
    <rPh sb="0" eb="2">
      <t>スウリョウ</t>
    </rPh>
    <phoneticPr fontId="3"/>
  </si>
  <si>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3"/>
  </si>
  <si>
    <t>照　合</t>
    <rPh sb="0" eb="1">
      <t>テラシ</t>
    </rPh>
    <rPh sb="2" eb="3">
      <t>ゴウ</t>
    </rPh>
    <phoneticPr fontId="3"/>
  </si>
  <si>
    <t>　　共済証紙購入の考え方について</t>
    <rPh sb="2" eb="4">
      <t>キョウサイ</t>
    </rPh>
    <rPh sb="4" eb="6">
      <t>ショウシ</t>
    </rPh>
    <rPh sb="6" eb="8">
      <t>コウニュウ</t>
    </rPh>
    <rPh sb="9" eb="10">
      <t>カンガ</t>
    </rPh>
    <rPh sb="11" eb="12">
      <t>カタ</t>
    </rPh>
    <phoneticPr fontId="3"/>
  </si>
  <si>
    <t>　下記は、総工事費に占める共済証紙代金の割合について、「労働者延べ</t>
    <rPh sb="1" eb="3">
      <t>カキ</t>
    </rPh>
    <rPh sb="5" eb="6">
      <t>ソウ</t>
    </rPh>
    <rPh sb="6" eb="8">
      <t>コウジ</t>
    </rPh>
    <rPh sb="8" eb="9">
      <t>ヒ</t>
    </rPh>
    <rPh sb="10" eb="11">
      <t>シ</t>
    </rPh>
    <rPh sb="13" eb="15">
      <t>キョウサイ</t>
    </rPh>
    <rPh sb="15" eb="17">
      <t>ショウシ</t>
    </rPh>
    <rPh sb="17" eb="19">
      <t>ダイキン</t>
    </rPh>
    <rPh sb="20" eb="22">
      <t>ワリアイ</t>
    </rPh>
    <rPh sb="28" eb="30">
      <t>ロウドウ</t>
    </rPh>
    <rPh sb="30" eb="31">
      <t>シャ</t>
    </rPh>
    <rPh sb="31" eb="32">
      <t>ノ</t>
    </rPh>
    <phoneticPr fontId="3"/>
  </si>
  <si>
    <t>就業予定数」　の７割が建退共の被共済者であると仮定して算出したもので</t>
    <rPh sb="0" eb="2">
      <t>シュウギョウ</t>
    </rPh>
    <rPh sb="2" eb="5">
      <t>ヨテイスウ</t>
    </rPh>
    <rPh sb="9" eb="10">
      <t>ワリ</t>
    </rPh>
    <rPh sb="11" eb="12">
      <t>ケン</t>
    </rPh>
    <rPh sb="12" eb="13">
      <t>タイ</t>
    </rPh>
    <rPh sb="13" eb="14">
      <t>キョウ</t>
    </rPh>
    <rPh sb="15" eb="16">
      <t>オオ</t>
    </rPh>
    <rPh sb="16" eb="18">
      <t>キョウサイ</t>
    </rPh>
    <rPh sb="18" eb="19">
      <t>シャ</t>
    </rPh>
    <rPh sb="23" eb="25">
      <t>カテイ</t>
    </rPh>
    <rPh sb="27" eb="29">
      <t>サンシュツ</t>
    </rPh>
    <phoneticPr fontId="3"/>
  </si>
  <si>
    <t>　したがって、これを実際に活用する際には、下記に、</t>
    <rPh sb="10" eb="12">
      <t>ジッサイ</t>
    </rPh>
    <rPh sb="13" eb="15">
      <t>カツヨウ</t>
    </rPh>
    <rPh sb="17" eb="18">
      <t>サイ</t>
    </rPh>
    <rPh sb="21" eb="23">
      <t>カキ</t>
    </rPh>
    <phoneticPr fontId="3"/>
  </si>
  <si>
    <t>　　　　　対象工事における労働者の加入率（％）</t>
    <rPh sb="5" eb="7">
      <t>タイショウ</t>
    </rPh>
    <rPh sb="7" eb="9">
      <t>コウジ</t>
    </rPh>
    <rPh sb="13" eb="16">
      <t>ロウドウシャ</t>
    </rPh>
    <rPh sb="17" eb="19">
      <t>カニュウ</t>
    </rPh>
    <rPh sb="19" eb="20">
      <t>リツ</t>
    </rPh>
    <phoneticPr fontId="3"/>
  </si>
  <si>
    <t>を乗じた値を参考とすること。</t>
    <rPh sb="1" eb="2">
      <t>ジョウ</t>
    </rPh>
    <rPh sb="4" eb="5">
      <t>アタイ</t>
    </rPh>
    <rPh sb="6" eb="8">
      <t>サンコウ</t>
    </rPh>
    <phoneticPr fontId="3"/>
  </si>
  <si>
    <t>工事種別</t>
    <rPh sb="0" eb="2">
      <t>コウジ</t>
    </rPh>
    <rPh sb="2" eb="4">
      <t>シュベツ</t>
    </rPh>
    <phoneticPr fontId="3"/>
  </si>
  <si>
    <t>総工事費</t>
    <rPh sb="0" eb="1">
      <t>ソウ</t>
    </rPh>
    <rPh sb="1" eb="3">
      <t>コウジ</t>
    </rPh>
    <rPh sb="3" eb="4">
      <t>ヒ</t>
    </rPh>
    <phoneticPr fontId="3"/>
  </si>
  <si>
    <t>舗　　装</t>
    <rPh sb="0" eb="1">
      <t>ホ</t>
    </rPh>
    <rPh sb="3" eb="4">
      <t>ソウ</t>
    </rPh>
    <phoneticPr fontId="3"/>
  </si>
  <si>
    <t>橋　梁　等</t>
    <rPh sb="0" eb="1">
      <t>ハシ</t>
    </rPh>
    <rPh sb="2" eb="3">
      <t>リョウ</t>
    </rPh>
    <rPh sb="4" eb="5">
      <t>トウ</t>
    </rPh>
    <phoneticPr fontId="3"/>
  </si>
  <si>
    <t>隧　　道</t>
    <rPh sb="0" eb="1">
      <t>ズイ</t>
    </rPh>
    <rPh sb="3" eb="4">
      <t>ミチ</t>
    </rPh>
    <phoneticPr fontId="3"/>
  </si>
  <si>
    <t>堰　　堤</t>
    <rPh sb="0" eb="1">
      <t>セキ</t>
    </rPh>
    <rPh sb="3" eb="4">
      <t>ツツミ</t>
    </rPh>
    <phoneticPr fontId="3"/>
  </si>
  <si>
    <t>浚渫・埋立</t>
    <rPh sb="0" eb="2">
      <t>シュンセツ</t>
    </rPh>
    <rPh sb="3" eb="5">
      <t>ウメタテ</t>
    </rPh>
    <phoneticPr fontId="3"/>
  </si>
  <si>
    <t>その他の土木</t>
    <rPh sb="2" eb="3">
      <t>タ</t>
    </rPh>
    <rPh sb="4" eb="6">
      <t>ドボク</t>
    </rPh>
    <phoneticPr fontId="3"/>
  </si>
  <si>
    <t>　　1000～9999千円</t>
    <rPh sb="11" eb="13">
      <t>センエン</t>
    </rPh>
    <phoneticPr fontId="3"/>
  </si>
  <si>
    <t>　10000～49999千円</t>
    <rPh sb="12" eb="14">
      <t>センエン</t>
    </rPh>
    <phoneticPr fontId="3"/>
  </si>
  <si>
    <t>　50000～99999千円</t>
    <rPh sb="12" eb="14">
      <t>センエン</t>
    </rPh>
    <phoneticPr fontId="3"/>
  </si>
  <si>
    <t>100000～499999千円</t>
    <rPh sb="13" eb="15">
      <t>センエン</t>
    </rPh>
    <phoneticPr fontId="3"/>
  </si>
  <si>
    <t>　　500000千円以上</t>
    <rPh sb="8" eb="10">
      <t>センエン</t>
    </rPh>
    <rPh sb="10" eb="12">
      <t>イジョウ</t>
    </rPh>
    <phoneticPr fontId="3"/>
  </si>
  <si>
    <t>建設業退職金共済組合証紙購入状況報告書</t>
    <rPh sb="0" eb="3">
      <t>ケンセツギョウ</t>
    </rPh>
    <rPh sb="3" eb="6">
      <t>タイショクキン</t>
    </rPh>
    <rPh sb="6" eb="8">
      <t>キョウサイ</t>
    </rPh>
    <rPh sb="8" eb="10">
      <t>クミアイ</t>
    </rPh>
    <rPh sb="10" eb="12">
      <t>ショウシ</t>
    </rPh>
    <rPh sb="12" eb="14">
      <t>コウニュウ</t>
    </rPh>
    <rPh sb="14" eb="16">
      <t>ジョウキョウ</t>
    </rPh>
    <rPh sb="16" eb="19">
      <t>ホウコクショ</t>
    </rPh>
    <phoneticPr fontId="3"/>
  </si>
  <si>
    <t>（中小企業退職金共済制度掛金）</t>
    <rPh sb="1" eb="3">
      <t>チュウショウ</t>
    </rPh>
    <rPh sb="3" eb="5">
      <t>キギョウ</t>
    </rPh>
    <rPh sb="5" eb="8">
      <t>タイショクキン</t>
    </rPh>
    <rPh sb="8" eb="10">
      <t>キョウサイ</t>
    </rPh>
    <rPh sb="10" eb="12">
      <t>セイド</t>
    </rPh>
    <rPh sb="12" eb="14">
      <t>カケキン</t>
    </rPh>
    <phoneticPr fontId="3"/>
  </si>
  <si>
    <t>　このことについて、次のとおり提出します。</t>
    <rPh sb="10" eb="11">
      <t>ツギ</t>
    </rPh>
    <rPh sb="15" eb="17">
      <t>テイシュツ</t>
    </rPh>
    <phoneticPr fontId="3"/>
  </si>
  <si>
    <t>機械器具</t>
    <rPh sb="0" eb="2">
      <t>キカイ</t>
    </rPh>
    <rPh sb="2" eb="4">
      <t>キグ</t>
    </rPh>
    <phoneticPr fontId="3"/>
  </si>
  <si>
    <t xml:space="preserve"> 設 置　</t>
    <rPh sb="1" eb="2">
      <t>セツ</t>
    </rPh>
    <rPh sb="3" eb="4">
      <t>オキ</t>
    </rPh>
    <phoneticPr fontId="3"/>
  </si>
  <si>
    <t>屋 外 の</t>
    <rPh sb="0" eb="1">
      <t>ヤ</t>
    </rPh>
    <rPh sb="2" eb="3">
      <t>ガイ</t>
    </rPh>
    <phoneticPr fontId="3"/>
  </si>
  <si>
    <t>電 気 等</t>
    <rPh sb="0" eb="1">
      <t>デン</t>
    </rPh>
    <rPh sb="2" eb="3">
      <t>キ</t>
    </rPh>
    <rPh sb="4" eb="5">
      <t>トウ</t>
    </rPh>
    <phoneticPr fontId="3"/>
  </si>
  <si>
    <t>非住宅・</t>
    <rPh sb="0" eb="1">
      <t>ヒ</t>
    </rPh>
    <rPh sb="1" eb="3">
      <t>ジュウタク</t>
    </rPh>
    <phoneticPr fontId="3"/>
  </si>
  <si>
    <t>同 設 備</t>
    <rPh sb="0" eb="1">
      <t>ドウ</t>
    </rPh>
    <rPh sb="2" eb="3">
      <t>セツ</t>
    </rPh>
    <rPh sb="4" eb="5">
      <t>ソナエ</t>
    </rPh>
    <phoneticPr fontId="3"/>
  </si>
  <si>
    <t>住 宅 ・</t>
    <rPh sb="0" eb="1">
      <t>ジュウ</t>
    </rPh>
    <rPh sb="2" eb="3">
      <t>タク</t>
    </rPh>
    <phoneticPr fontId="3"/>
  </si>
  <si>
    <t>＊請負者へのお願い
（１） 「建設業退職金共済制度適用事業主工事現場」の標識（シール）を現場事務所の見やすい所に掲示すること。
（２） 工事を下請業者に施工させる場合は、下請業者が雇用する建退共制度の対象労働者に係る共済証紙を併せて購入して、現物に
     より交付すること、又は建退共制度の掛金相当額を下請代金に算入することにより、下請業者の建退共制度への加入並びに共済
     証紙の購入及び添付を促進すること。
（３） 下請業者の規模が小さく、建退共制度に関する事務処理能力が十分でない場合には、建退共制度への加入手続き、共済証紙の
     共済手帳への貼付等の事務の処理を元請業者においてできる限り下請業者から受託すること。</t>
    <rPh sb="284" eb="285">
      <t>ツ</t>
    </rPh>
    <phoneticPr fontId="3"/>
  </si>
  <si>
    <t>氏名</t>
    <rPh sb="0" eb="2">
      <t>シメイ</t>
    </rPh>
    <phoneticPr fontId="3"/>
  </si>
  <si>
    <t>]</t>
    <phoneticPr fontId="3"/>
  </si>
  <si>
    <t>[</t>
    <phoneticPr fontId="3"/>
  </si>
  <si>
    <t>しゅん工
年 月 日</t>
    <rPh sb="3" eb="4">
      <t>コウ</t>
    </rPh>
    <rPh sb="5" eb="6">
      <t>トシ</t>
    </rPh>
    <rPh sb="7" eb="8">
      <t>ツキ</t>
    </rPh>
    <rPh sb="9" eb="10">
      <t>ヒ</t>
    </rPh>
    <phoneticPr fontId="3"/>
  </si>
  <si>
    <t>施　行</t>
    <rPh sb="0" eb="1">
      <t>シ</t>
    </rPh>
    <rPh sb="2" eb="3">
      <t>ギョウ</t>
    </rPh>
    <phoneticPr fontId="3"/>
  </si>
  <si>
    <t>起工番号</t>
  </si>
  <si>
    <t>材　　料　　名</t>
  </si>
  <si>
    <t>理　　　　　　　　　　　由</t>
  </si>
  <si>
    <t>施行主体名</t>
    <phoneticPr fontId="3"/>
  </si>
  <si>
    <t>印</t>
    <phoneticPr fontId="3"/>
  </si>
  <si>
    <t>（本庁検査要求書）　　　　　控</t>
    <rPh sb="1" eb="3">
      <t>ホンチョウ</t>
    </rPh>
    <rPh sb="3" eb="5">
      <t>ケンサ</t>
    </rPh>
    <rPh sb="5" eb="8">
      <t>ヨウキュウショ</t>
    </rPh>
    <rPh sb="14" eb="15">
      <t>ヒカ</t>
    </rPh>
    <phoneticPr fontId="3"/>
  </si>
  <si>
    <t>（しゅん工承認通知）　 　　控</t>
    <rPh sb="4" eb="5">
      <t>コウ</t>
    </rPh>
    <rPh sb="5" eb="7">
      <t>ショウニン</t>
    </rPh>
    <rPh sb="7" eb="9">
      <t>ツウチ</t>
    </rPh>
    <rPh sb="14" eb="15">
      <t>ヒカ</t>
    </rPh>
    <phoneticPr fontId="3"/>
  </si>
  <si>
    <t>着　　　工　　　届</t>
    <rPh sb="0" eb="1">
      <t>キ</t>
    </rPh>
    <rPh sb="4" eb="5">
      <t>コウ</t>
    </rPh>
    <rPh sb="8" eb="9">
      <t>トド</t>
    </rPh>
    <phoneticPr fontId="3"/>
  </si>
  <si>
    <t>現場代理人
氏　　　名</t>
    <rPh sb="0" eb="2">
      <t>ゲンバ</t>
    </rPh>
    <rPh sb="2" eb="5">
      <t>ダイリニン</t>
    </rPh>
    <rPh sb="6" eb="7">
      <t>シ</t>
    </rPh>
    <rPh sb="10" eb="11">
      <t>メイ</t>
    </rPh>
    <phoneticPr fontId="3"/>
  </si>
  <si>
    <t>査定番号</t>
    <rPh sb="0" eb="2">
      <t>サテイ</t>
    </rPh>
    <rPh sb="2" eb="4">
      <t>バンゴウ</t>
    </rPh>
    <phoneticPr fontId="3"/>
  </si>
  <si>
    <t>　　　　年災　　　査定第　　　号</t>
    <rPh sb="4" eb="5">
      <t>ネン</t>
    </rPh>
    <rPh sb="5" eb="6">
      <t>サイ</t>
    </rPh>
    <rPh sb="9" eb="11">
      <t>サテイ</t>
    </rPh>
    <rPh sb="11" eb="12">
      <t>ダイ</t>
    </rPh>
    <rPh sb="15" eb="16">
      <t>ゴウ</t>
    </rPh>
    <phoneticPr fontId="3"/>
  </si>
  <si>
    <t>契約年月日</t>
    <phoneticPr fontId="3"/>
  </si>
  <si>
    <t>着工年月日</t>
    <rPh sb="0" eb="2">
      <t>チャッコウ</t>
    </rPh>
    <rPh sb="2" eb="5">
      <t>ネンガッピ</t>
    </rPh>
    <phoneticPr fontId="3"/>
  </si>
  <si>
    <t>下記のとおり着工したのでお届けします。</t>
    <rPh sb="0" eb="2">
      <t>カキ</t>
    </rPh>
    <rPh sb="6" eb="8">
      <t>チャッコウ</t>
    </rPh>
    <rPh sb="13" eb="14">
      <t>トド</t>
    </rPh>
    <phoneticPr fontId="3"/>
  </si>
  <si>
    <t>（材料使用承認願　　　別紙）</t>
    <rPh sb="1" eb="3">
      <t>ザイリョウ</t>
    </rPh>
    <rPh sb="3" eb="5">
      <t>シヨウ</t>
    </rPh>
    <rPh sb="5" eb="7">
      <t>ショウニン</t>
    </rPh>
    <rPh sb="7" eb="8">
      <t>ネガ</t>
    </rPh>
    <rPh sb="11" eb="13">
      <t>ベッシ</t>
    </rPh>
    <phoneticPr fontId="3"/>
  </si>
  <si>
    <t>使 用 承 認 願 材 料 一 覧 表</t>
    <rPh sb="0" eb="1">
      <t>ツカ</t>
    </rPh>
    <rPh sb="2" eb="3">
      <t>ヨウ</t>
    </rPh>
    <rPh sb="4" eb="5">
      <t>ウケタマワ</t>
    </rPh>
    <rPh sb="6" eb="7">
      <t>ニン</t>
    </rPh>
    <rPh sb="8" eb="9">
      <t>ネガ</t>
    </rPh>
    <rPh sb="10" eb="11">
      <t>ザイ</t>
    </rPh>
    <rPh sb="12" eb="13">
      <t>リョウ</t>
    </rPh>
    <rPh sb="14" eb="15">
      <t>１</t>
    </rPh>
    <rPh sb="16" eb="17">
      <t>ラン</t>
    </rPh>
    <rPh sb="18" eb="19">
      <t>ヒョウ</t>
    </rPh>
    <phoneticPr fontId="3"/>
  </si>
  <si>
    <t>番</t>
    <rPh sb="0" eb="1">
      <t>バン</t>
    </rPh>
    <phoneticPr fontId="3"/>
  </si>
  <si>
    <t>工事材料名</t>
    <rPh sb="0" eb="2">
      <t>コウジ</t>
    </rPh>
    <rPh sb="2" eb="4">
      <t>ザイリョウ</t>
    </rPh>
    <rPh sb="4" eb="5">
      <t>メイ</t>
    </rPh>
    <phoneticPr fontId="3"/>
  </si>
  <si>
    <t>製 造 ・ 製 作</t>
    <rPh sb="0" eb="1">
      <t>セイ</t>
    </rPh>
    <rPh sb="2" eb="3">
      <t>ヅクリ</t>
    </rPh>
    <rPh sb="6" eb="7">
      <t>セイ</t>
    </rPh>
    <rPh sb="8" eb="9">
      <t>サク</t>
    </rPh>
    <phoneticPr fontId="3"/>
  </si>
  <si>
    <t>取扱い商社名</t>
    <rPh sb="0" eb="2">
      <t>トリアツカ</t>
    </rPh>
    <rPh sb="3" eb="5">
      <t>ショウシャ</t>
    </rPh>
    <rPh sb="5" eb="6">
      <t>メイ</t>
    </rPh>
    <phoneticPr fontId="3"/>
  </si>
  <si>
    <t>添付資料（該当するものに○印を付す。）</t>
    <rPh sb="0" eb="2">
      <t>テンプ</t>
    </rPh>
    <rPh sb="2" eb="4">
      <t>シリョウ</t>
    </rPh>
    <rPh sb="5" eb="7">
      <t>ガイトウ</t>
    </rPh>
    <rPh sb="13" eb="14">
      <t>シルシ</t>
    </rPh>
    <rPh sb="15" eb="16">
      <t>フ</t>
    </rPh>
    <phoneticPr fontId="3"/>
  </si>
  <si>
    <t>試　　験</t>
    <rPh sb="0" eb="1">
      <t>タメシ</t>
    </rPh>
    <rPh sb="3" eb="4">
      <t>シルシ</t>
    </rPh>
    <phoneticPr fontId="3"/>
  </si>
  <si>
    <t>配合設計</t>
    <rPh sb="0" eb="2">
      <t>ハイゴウ</t>
    </rPh>
    <rPh sb="2" eb="4">
      <t>セッケイ</t>
    </rPh>
    <phoneticPr fontId="3"/>
  </si>
  <si>
    <t>その他</t>
    <rPh sb="2" eb="3">
      <t>タ</t>
    </rPh>
    <phoneticPr fontId="3"/>
  </si>
  <si>
    <t>成績書</t>
    <rPh sb="0" eb="2">
      <t>セイセキ</t>
    </rPh>
    <rPh sb="2" eb="3">
      <t>ショ</t>
    </rPh>
    <phoneticPr fontId="3"/>
  </si>
  <si>
    <t>監督員</t>
  </si>
  <si>
    <t>係　　員</t>
  </si>
  <si>
    <t>事業名</t>
  </si>
  <si>
    <t>（No.</t>
  </si>
  <si>
    <t>）</t>
  </si>
  <si>
    <t>摘　要</t>
  </si>
  <si>
    <t>処理・回答）</t>
    <rPh sb="0" eb="2">
      <t>ショリ</t>
    </rPh>
    <rPh sb="3" eb="5">
      <t>カイトウ</t>
    </rPh>
    <phoneticPr fontId="39"/>
  </si>
  <si>
    <t>１　下請負人の住所又は所在</t>
    <rPh sb="2" eb="3">
      <t>シタ</t>
    </rPh>
    <rPh sb="3" eb="5">
      <t>ウケオイ</t>
    </rPh>
    <rPh sb="5" eb="6">
      <t>ニン</t>
    </rPh>
    <rPh sb="7" eb="9">
      <t>ジュウショ</t>
    </rPh>
    <rPh sb="9" eb="10">
      <t>マタ</t>
    </rPh>
    <rPh sb="11" eb="13">
      <t>ショザイ</t>
    </rPh>
    <phoneticPr fontId="7"/>
  </si>
  <si>
    <t>２　氏名又は名称</t>
    <rPh sb="2" eb="4">
      <t>シメイ</t>
    </rPh>
    <rPh sb="4" eb="5">
      <t>マタ</t>
    </rPh>
    <rPh sb="6" eb="8">
      <t>メイショウ</t>
    </rPh>
    <phoneticPr fontId="7"/>
  </si>
  <si>
    <t>３　建設業許可番号　　　　・大臣許可　　　　・知事許可　　　　・許可なし</t>
    <rPh sb="2" eb="5">
      <t>ケンセツギョウ</t>
    </rPh>
    <rPh sb="5" eb="7">
      <t>キョカ</t>
    </rPh>
    <rPh sb="7" eb="9">
      <t>バンゴウ</t>
    </rPh>
    <rPh sb="14" eb="16">
      <t>ダイジン</t>
    </rPh>
    <rPh sb="16" eb="18">
      <t>キョカ</t>
    </rPh>
    <rPh sb="23" eb="25">
      <t>チジ</t>
    </rPh>
    <rPh sb="25" eb="27">
      <t>キョカ</t>
    </rPh>
    <rPh sb="32" eb="34">
      <t>キョカ</t>
    </rPh>
    <phoneticPr fontId="7"/>
  </si>
  <si>
    <t>（第　　　　　　　　　号）</t>
    <rPh sb="1" eb="2">
      <t>ダイ</t>
    </rPh>
    <rPh sb="11" eb="12">
      <t>ゴウ</t>
    </rPh>
    <phoneticPr fontId="7"/>
  </si>
  <si>
    <t>４　契約額</t>
    <rPh sb="2" eb="4">
      <t>ケイヤク</t>
    </rPh>
    <rPh sb="4" eb="5">
      <t>ガク</t>
    </rPh>
    <phoneticPr fontId="7"/>
  </si>
  <si>
    <t>５　工期</t>
    <rPh sb="2" eb="4">
      <t>コウキ</t>
    </rPh>
    <phoneticPr fontId="7"/>
  </si>
  <si>
    <t>６　県内業者にしなかった理由</t>
    <rPh sb="2" eb="4">
      <t>ケンナイ</t>
    </rPh>
    <rPh sb="4" eb="6">
      <t>ギョウシャ</t>
    </rPh>
    <rPh sb="12" eb="14">
      <t>リユウ</t>
    </rPh>
    <phoneticPr fontId="7"/>
  </si>
  <si>
    <t>　　（具体的に記載すること）</t>
    <rPh sb="3" eb="6">
      <t>グタイテキ</t>
    </rPh>
    <rPh sb="7" eb="9">
      <t>キサイ</t>
    </rPh>
    <phoneticPr fontId="7"/>
  </si>
  <si>
    <t>県外の建設業者を下請負人に選定したので、下記のとおり報告します。</t>
    <rPh sb="0" eb="2">
      <t>ケンガイ</t>
    </rPh>
    <rPh sb="3" eb="6">
      <t>ケンセツギョウ</t>
    </rPh>
    <rPh sb="6" eb="7">
      <t>シャ</t>
    </rPh>
    <rPh sb="8" eb="9">
      <t>シタ</t>
    </rPh>
    <rPh sb="9" eb="11">
      <t>ウケオイ</t>
    </rPh>
    <rPh sb="11" eb="12">
      <t>ニン</t>
    </rPh>
    <rPh sb="13" eb="15">
      <t>センテイ</t>
    </rPh>
    <rPh sb="20" eb="22">
      <t>カキ</t>
    </rPh>
    <rPh sb="26" eb="28">
      <t>ホウコク</t>
    </rPh>
    <phoneticPr fontId="7"/>
  </si>
  <si>
    <t>選　　定　　理　　由　　書</t>
    <rPh sb="0" eb="1">
      <t>セン</t>
    </rPh>
    <rPh sb="3" eb="4">
      <t>サダム</t>
    </rPh>
    <rPh sb="6" eb="7">
      <t>リ</t>
    </rPh>
    <rPh sb="9" eb="10">
      <t>ヨシ</t>
    </rPh>
    <rPh sb="12" eb="13">
      <t>ショ</t>
    </rPh>
    <phoneticPr fontId="7"/>
  </si>
  <si>
    <t>円</t>
    <rPh sb="0" eb="1">
      <t>エン</t>
    </rPh>
    <phoneticPr fontId="3"/>
  </si>
  <si>
    <t>金</t>
    <rPh sb="0" eb="1">
      <t>キン</t>
    </rPh>
    <phoneticPr fontId="3"/>
  </si>
  <si>
    <t>（</t>
    <phoneticPr fontId="3"/>
  </si>
  <si>
    <t>自</t>
    <rPh sb="0" eb="1">
      <t>ジ</t>
    </rPh>
    <phoneticPr fontId="3"/>
  </si>
  <si>
    <t>至</t>
    <rPh sb="0" eb="1">
      <t>イタ</t>
    </rPh>
    <phoneticPr fontId="3"/>
  </si>
  <si>
    <t>＊整理番号</t>
  </si>
  <si>
    <t>　①使用予定無技能労働者総数</t>
  </si>
  <si>
    <t>＊受理年月日</t>
  </si>
  <si>
    <t>＊②失業者吸収率</t>
  </si>
  <si>
    <t>％</t>
  </si>
  <si>
    <t>＊(a)　①×②</t>
  </si>
  <si>
    <t>人</t>
  </si>
  <si>
    <t>施行期間</t>
  </si>
  <si>
    <t>　③手持労働者認定申請数</t>
  </si>
  <si>
    <t>＊④手持労働者認定数</t>
  </si>
  <si>
    <t>事業主体名</t>
  </si>
  <si>
    <t>＊(b)失業者吸収率該当数</t>
  </si>
  <si>
    <t>施行主体名</t>
  </si>
  <si>
    <t>　⑤直接雇入れ承諾申請数</t>
  </si>
  <si>
    <t>事業施行地名</t>
  </si>
  <si>
    <t>＊⑥直接雇入れ承諾数</t>
  </si>
  <si>
    <t>＊(c)　(b)－⑥</t>
  </si>
  <si>
    <t>現場事務所名</t>
  </si>
  <si>
    <t>電話番号</t>
  </si>
  <si>
    <t>　⑧直接雇入れ承諾書申請期間</t>
  </si>
  <si>
    <t>現場責任者名</t>
  </si>
  <si>
    <t>高年齢者等の雇用の安定等に関する法律施行規則(昭和61年労働省令第22号)第17条及び福岡県公共事業等失業者吸収強化措置要綱の規定に基づき上記のとおり通知する。</t>
  </si>
  <si>
    <t>＊上記④欄のとおり手持労働者を認定し、⑥欄のとおり直接雇入れを承諾する。</t>
  </si>
  <si>
    <t>労働者名簿</t>
  </si>
  <si>
    <t>賃金台帳</t>
  </si>
  <si>
    <t>確認通知書</t>
  </si>
  <si>
    <t>その他</t>
  </si>
  <si>
    <t>雇用保険</t>
  </si>
  <si>
    <t>健康保険</t>
  </si>
  <si>
    <t>厚生年金保険</t>
  </si>
  <si>
    <t>公　共　事　業　施　行　通　知　書</t>
    <phoneticPr fontId="3"/>
  </si>
  <si>
    <t>人</t>
    <phoneticPr fontId="3"/>
  </si>
  <si>
    <t>　⑦既に公共職業安定所から紹介
   を受けた者の数</t>
    <phoneticPr fontId="3"/>
  </si>
  <si>
    <t>＊(d)今後公共職業安定所から紹介
   を受ける者の数</t>
    <phoneticPr fontId="3"/>
  </si>
  <si>
    <t>備　考</t>
    <phoneticPr fontId="3"/>
  </si>
  <si>
    <t>責任者氏名</t>
    <phoneticPr fontId="3"/>
  </si>
  <si>
    <t>公共職業安定所長　印　　</t>
    <phoneticPr fontId="3"/>
  </si>
  <si>
    <t>＊手持労働者
　認定関係照合</t>
    <phoneticPr fontId="3"/>
  </si>
  <si>
    <t>＊直接雇入れの
　承諾を与えた
　理由</t>
    <phoneticPr fontId="3"/>
  </si>
  <si>
    <t>公共事業失業者吸収証明願い</t>
    <rPh sb="0" eb="2">
      <t>コウキョウ</t>
    </rPh>
    <rPh sb="2" eb="4">
      <t>ジギョウ</t>
    </rPh>
    <rPh sb="4" eb="7">
      <t>シツギョウシャ</t>
    </rPh>
    <rPh sb="7" eb="9">
      <t>キュウシュウ</t>
    </rPh>
    <rPh sb="9" eb="11">
      <t>ショウメイ</t>
    </rPh>
    <rPh sb="11" eb="12">
      <t>ネガ</t>
    </rPh>
    <phoneticPr fontId="3"/>
  </si>
  <si>
    <t>公共職業安定所長　殿</t>
    <rPh sb="0" eb="2">
      <t>コウキョウ</t>
    </rPh>
    <rPh sb="2" eb="4">
      <t>ショクギョウ</t>
    </rPh>
    <rPh sb="4" eb="6">
      <t>アンテイ</t>
    </rPh>
    <rPh sb="6" eb="8">
      <t>ショチョウ</t>
    </rPh>
    <rPh sb="9" eb="10">
      <t>ドノ</t>
    </rPh>
    <phoneticPr fontId="3"/>
  </si>
  <si>
    <t>施行主体</t>
    <rPh sb="0" eb="2">
      <t>シコウ</t>
    </rPh>
    <rPh sb="2" eb="4">
      <t>シュタイ</t>
    </rPh>
    <phoneticPr fontId="3"/>
  </si>
  <si>
    <t>所在地</t>
    <rPh sb="0" eb="3">
      <t>ショザイチ</t>
    </rPh>
    <phoneticPr fontId="3"/>
  </si>
  <si>
    <t>名　称</t>
    <rPh sb="0" eb="1">
      <t>ナ</t>
    </rPh>
    <rPh sb="2" eb="3">
      <t>ショウ</t>
    </rPh>
    <phoneticPr fontId="3"/>
  </si>
  <si>
    <t>代表者</t>
    <rPh sb="0" eb="3">
      <t>ダイヒョウシャ</t>
    </rPh>
    <phoneticPr fontId="3"/>
  </si>
  <si>
    <t>１</t>
    <phoneticPr fontId="3"/>
  </si>
  <si>
    <t>事業名</t>
    <rPh sb="0" eb="2">
      <t>ジギョウ</t>
    </rPh>
    <rPh sb="2" eb="3">
      <t>メイ</t>
    </rPh>
    <phoneticPr fontId="3"/>
  </si>
  <si>
    <t>事業施行地</t>
    <rPh sb="0" eb="2">
      <t>ジギョウ</t>
    </rPh>
    <rPh sb="2" eb="4">
      <t>セコウ</t>
    </rPh>
    <rPh sb="4" eb="5">
      <t>チ</t>
    </rPh>
    <phoneticPr fontId="3"/>
  </si>
  <si>
    <t>事業主体名</t>
    <rPh sb="0" eb="2">
      <t>ジギョウ</t>
    </rPh>
    <rPh sb="2" eb="4">
      <t>シュタイ</t>
    </rPh>
    <rPh sb="4" eb="5">
      <t>メイ</t>
    </rPh>
    <phoneticPr fontId="3"/>
  </si>
  <si>
    <t>福岡県公共事業等失業者吸収強化措置要綱の規定を遵守し上記の工事に対し下記の</t>
    <rPh sb="0" eb="3">
      <t>フクオカケン</t>
    </rPh>
    <rPh sb="3" eb="5">
      <t>コウキョウ</t>
    </rPh>
    <rPh sb="5" eb="7">
      <t>ジギョウ</t>
    </rPh>
    <rPh sb="7" eb="8">
      <t>トウ</t>
    </rPh>
    <rPh sb="8" eb="11">
      <t>シツギョウシャ</t>
    </rPh>
    <rPh sb="11" eb="13">
      <t>キュウシュウ</t>
    </rPh>
    <rPh sb="13" eb="15">
      <t>キョウカ</t>
    </rPh>
    <rPh sb="15" eb="17">
      <t>ソチ</t>
    </rPh>
    <rPh sb="17" eb="19">
      <t>ヨウコウ</t>
    </rPh>
    <rPh sb="20" eb="22">
      <t>キテイ</t>
    </rPh>
    <rPh sb="23" eb="25">
      <t>ジュンシュ</t>
    </rPh>
    <rPh sb="26" eb="28">
      <t>ジョウキ</t>
    </rPh>
    <rPh sb="29" eb="31">
      <t>コウジ</t>
    </rPh>
    <rPh sb="32" eb="33">
      <t>タイ</t>
    </rPh>
    <rPh sb="34" eb="36">
      <t>カキ</t>
    </rPh>
    <phoneticPr fontId="3"/>
  </si>
  <si>
    <t>とおり失業者を使用したことを証明願います。</t>
    <rPh sb="3" eb="6">
      <t>シツギョウシャ</t>
    </rPh>
    <rPh sb="7" eb="9">
      <t>シヨウ</t>
    </rPh>
    <rPh sb="14" eb="16">
      <t>ショウメイ</t>
    </rPh>
    <rPh sb="16" eb="17">
      <t>ネガ</t>
    </rPh>
    <phoneticPr fontId="3"/>
  </si>
  <si>
    <t>１</t>
    <phoneticPr fontId="3"/>
  </si>
  <si>
    <t>安定所より指示された吸収数</t>
    <rPh sb="0" eb="2">
      <t>アンテイ</t>
    </rPh>
    <rPh sb="2" eb="3">
      <t>ショ</t>
    </rPh>
    <rPh sb="5" eb="7">
      <t>シジ</t>
    </rPh>
    <rPh sb="10" eb="12">
      <t>キュウシュウ</t>
    </rPh>
    <rPh sb="12" eb="13">
      <t>スウ</t>
    </rPh>
    <phoneticPr fontId="3"/>
  </si>
  <si>
    <t>無技能者</t>
    <rPh sb="0" eb="1">
      <t>ム</t>
    </rPh>
    <rPh sb="1" eb="4">
      <t>ギノウシャ</t>
    </rPh>
    <phoneticPr fontId="3"/>
  </si>
  <si>
    <t>名</t>
    <rPh sb="0" eb="1">
      <t>メイ</t>
    </rPh>
    <phoneticPr fontId="3"/>
  </si>
  <si>
    <t>期間</t>
    <rPh sb="0" eb="2">
      <t>キカン</t>
    </rPh>
    <phoneticPr fontId="3"/>
  </si>
  <si>
    <t>吸収人員</t>
    <rPh sb="0" eb="2">
      <t>キュウシュウ</t>
    </rPh>
    <rPh sb="2" eb="4">
      <t>ジンイン</t>
    </rPh>
    <phoneticPr fontId="3"/>
  </si>
  <si>
    <t>上記のとおり相違ないことを証明する。</t>
    <rPh sb="0" eb="2">
      <t>ジョウキ</t>
    </rPh>
    <rPh sb="6" eb="8">
      <t>ソウイ</t>
    </rPh>
    <rPh sb="13" eb="15">
      <t>ショウメイ</t>
    </rPh>
    <phoneticPr fontId="3"/>
  </si>
  <si>
    <t>公共職業安定所長</t>
    <rPh sb="0" eb="2">
      <t>コウキョウ</t>
    </rPh>
    <rPh sb="2" eb="4">
      <t>ショクギョウ</t>
    </rPh>
    <rPh sb="4" eb="6">
      <t>アンテイ</t>
    </rPh>
    <rPh sb="6" eb="8">
      <t>ショチョウ</t>
    </rPh>
    <phoneticPr fontId="3"/>
  </si>
  <si>
    <t>土　　　　　　　　　　　　　　工</t>
    <rPh sb="0" eb="1">
      <t>ツチ</t>
    </rPh>
    <rPh sb="15" eb="16">
      <t>コウ</t>
    </rPh>
    <phoneticPr fontId="3"/>
  </si>
  <si>
    <t>コンクリートポンプ車による打設計画</t>
    <rPh sb="9" eb="10">
      <t>シャ</t>
    </rPh>
    <rPh sb="13" eb="15">
      <t>ダセツ</t>
    </rPh>
    <rPh sb="15" eb="17">
      <t>ケイカク</t>
    </rPh>
    <phoneticPr fontId="3"/>
  </si>
  <si>
    <t>１．</t>
    <phoneticPr fontId="3"/>
  </si>
  <si>
    <t>配　管　図</t>
    <rPh sb="0" eb="1">
      <t>クバ</t>
    </rPh>
    <rPh sb="2" eb="3">
      <t>カン</t>
    </rPh>
    <rPh sb="4" eb="5">
      <t>ズ</t>
    </rPh>
    <phoneticPr fontId="3"/>
  </si>
  <si>
    <t>L1、L2、L3 ： 水平長さ（ｍ）</t>
    <rPh sb="11" eb="13">
      <t>スイヘイ</t>
    </rPh>
    <rPh sb="13" eb="14">
      <t>ナガ</t>
    </rPh>
    <phoneticPr fontId="3"/>
  </si>
  <si>
    <t>ｈ1、ｈ2 ： 垂直立上り高さ（ｍ）</t>
    <rPh sb="8" eb="10">
      <t>スイチョク</t>
    </rPh>
    <rPh sb="10" eb="12">
      <t>タチノボ</t>
    </rPh>
    <rPh sb="13" eb="14">
      <t>タカ</t>
    </rPh>
    <phoneticPr fontId="3"/>
  </si>
  <si>
    <t>b1、b2、b3、b4 ： 曲り管角度（度）</t>
    <rPh sb="14" eb="15">
      <t>マガ</t>
    </rPh>
    <rPh sb="16" eb="17">
      <t>カン</t>
    </rPh>
    <rPh sb="17" eb="19">
      <t>カクド</t>
    </rPh>
    <rPh sb="20" eb="21">
      <t>タビ</t>
    </rPh>
    <phoneticPr fontId="3"/>
  </si>
  <si>
    <t>ｎ ： 上向き垂直管の換算長さ</t>
    <rPh sb="4" eb="6">
      <t>ウワム</t>
    </rPh>
    <rPh sb="7" eb="9">
      <t>スイチョク</t>
    </rPh>
    <rPh sb="9" eb="10">
      <t>カン</t>
    </rPh>
    <rPh sb="11" eb="13">
      <t>カンサン</t>
    </rPh>
    <rPh sb="13" eb="14">
      <t>ナガ</t>
    </rPh>
    <phoneticPr fontId="3"/>
  </si>
  <si>
    <t>P1 ： テーパ管</t>
    <rPh sb="8" eb="9">
      <t>カン</t>
    </rPh>
    <phoneticPr fontId="3"/>
  </si>
  <si>
    <t>P2 ： 曲り管（90度)の長さ</t>
    <rPh sb="5" eb="6">
      <t>マ</t>
    </rPh>
    <rPh sb="7" eb="8">
      <t>カン</t>
    </rPh>
    <rPh sb="11" eb="12">
      <t>ド</t>
    </rPh>
    <rPh sb="14" eb="15">
      <t>ナガ</t>
    </rPh>
    <phoneticPr fontId="3"/>
  </si>
  <si>
    <r>
      <t xml:space="preserve">P3 ： </t>
    </r>
    <r>
      <rPr>
        <sz val="10"/>
        <rFont val="ＭＳ Ｐ明朝"/>
        <family val="1"/>
        <charset val="128"/>
      </rPr>
      <t>先端ホース（フレキシブルホー
　　　　ス）の長さ</t>
    </r>
    <rPh sb="5" eb="7">
      <t>センタン</t>
    </rPh>
    <rPh sb="27" eb="28">
      <t>ナガ</t>
    </rPh>
    <phoneticPr fontId="3"/>
  </si>
  <si>
    <t>水平及び垂直組合せ配管図</t>
    <rPh sb="0" eb="2">
      <t>スイヘイ</t>
    </rPh>
    <rPh sb="2" eb="3">
      <t>オヨ</t>
    </rPh>
    <rPh sb="4" eb="6">
      <t>スイチョク</t>
    </rPh>
    <rPh sb="6" eb="7">
      <t>ク</t>
    </rPh>
    <rPh sb="7" eb="8">
      <t>ア</t>
    </rPh>
    <rPh sb="9" eb="11">
      <t>ハイカン</t>
    </rPh>
    <rPh sb="11" eb="12">
      <t>ズ</t>
    </rPh>
    <phoneticPr fontId="3"/>
  </si>
  <si>
    <t>２．生コン打合せ表</t>
    <rPh sb="2" eb="3">
      <t>ナマ</t>
    </rPh>
    <rPh sb="5" eb="7">
      <t>ウチアワ</t>
    </rPh>
    <rPh sb="8" eb="9">
      <t>ヒョウ</t>
    </rPh>
    <phoneticPr fontId="3"/>
  </si>
  <si>
    <t>指定事項</t>
    <rPh sb="0" eb="2">
      <t>シテイ</t>
    </rPh>
    <rPh sb="2" eb="4">
      <t>ジコウ</t>
    </rPh>
    <phoneticPr fontId="3"/>
  </si>
  <si>
    <t>打込み箇所</t>
    <rPh sb="0" eb="1">
      <t>ウ</t>
    </rPh>
    <rPh sb="1" eb="2">
      <t>コ</t>
    </rPh>
    <rPh sb="3" eb="5">
      <t>カショ</t>
    </rPh>
    <phoneticPr fontId="3"/>
  </si>
  <si>
    <t>打込み方法</t>
    <rPh sb="0" eb="1">
      <t>ウ</t>
    </rPh>
    <rPh sb="1" eb="2">
      <t>コ</t>
    </rPh>
    <rPh sb="3" eb="5">
      <t>ホウホウ</t>
    </rPh>
    <phoneticPr fontId="3"/>
  </si>
  <si>
    <t>納期</t>
    <rPh sb="0" eb="2">
      <t>ノウキ</t>
    </rPh>
    <phoneticPr fontId="3"/>
  </si>
  <si>
    <t>呼び方</t>
    <rPh sb="0" eb="1">
      <t>ヨ</t>
    </rPh>
    <rPh sb="2" eb="3">
      <t>カタ</t>
    </rPh>
    <phoneticPr fontId="3"/>
  </si>
  <si>
    <t>標準品・特注品の区分</t>
    <rPh sb="0" eb="3">
      <t>ヒョウジュンヒン</t>
    </rPh>
    <rPh sb="4" eb="7">
      <t>トクチュウヒン</t>
    </rPh>
    <rPh sb="8" eb="10">
      <t>クブン</t>
    </rPh>
    <phoneticPr fontId="3"/>
  </si>
  <si>
    <t>骨材の種類による区分</t>
    <rPh sb="0" eb="2">
      <t>コツザイ</t>
    </rPh>
    <rPh sb="3" eb="5">
      <t>シュルイ</t>
    </rPh>
    <rPh sb="8" eb="10">
      <t>クブン</t>
    </rPh>
    <phoneticPr fontId="3"/>
  </si>
  <si>
    <t>呼び強度</t>
    <rPh sb="0" eb="1">
      <t>ヨ</t>
    </rPh>
    <rPh sb="2" eb="4">
      <t>キョウド</t>
    </rPh>
    <phoneticPr fontId="3"/>
  </si>
  <si>
    <t>スランプ</t>
    <phoneticPr fontId="3"/>
  </si>
  <si>
    <t>粗骨材の最大寸法</t>
    <rPh sb="0" eb="1">
      <t>ソ</t>
    </rPh>
    <rPh sb="1" eb="3">
      <t>コツザイ</t>
    </rPh>
    <rPh sb="4" eb="6">
      <t>サイダイ</t>
    </rPh>
    <rPh sb="6" eb="8">
      <t>スンポウ</t>
    </rPh>
    <phoneticPr fontId="3"/>
  </si>
  <si>
    <t>セメントの種類</t>
    <rPh sb="5" eb="7">
      <t>シュルイ</t>
    </rPh>
    <phoneticPr fontId="3"/>
  </si>
  <si>
    <r>
      <t>コンクリート温度</t>
    </r>
    <r>
      <rPr>
        <sz val="7"/>
        <rFont val="ＭＳ Ｐ明朝"/>
        <family val="1"/>
        <charset val="128"/>
      </rPr>
      <t>（必要のある場合）</t>
    </r>
    <rPh sb="6" eb="8">
      <t>オンド</t>
    </rPh>
    <rPh sb="9" eb="11">
      <t>ヒツヨウ</t>
    </rPh>
    <rPh sb="14" eb="16">
      <t>バアイ</t>
    </rPh>
    <phoneticPr fontId="3"/>
  </si>
  <si>
    <t>試し練り</t>
    <rPh sb="0" eb="1">
      <t>タメ</t>
    </rPh>
    <rPh sb="2" eb="3">
      <t>ネ</t>
    </rPh>
    <phoneticPr fontId="3"/>
  </si>
  <si>
    <t>現場サンプリング回数</t>
    <rPh sb="0" eb="2">
      <t>ゲンバ</t>
    </rPh>
    <rPh sb="8" eb="10">
      <t>カイスウ</t>
    </rPh>
    <phoneticPr fontId="3"/>
  </si>
  <si>
    <t>強度試験</t>
    <rPh sb="0" eb="2">
      <t>キョウド</t>
    </rPh>
    <rPh sb="2" eb="4">
      <t>シケン</t>
    </rPh>
    <phoneticPr fontId="3"/>
  </si>
  <si>
    <t>外部試験所</t>
    <rPh sb="0" eb="2">
      <t>ガイブ</t>
    </rPh>
    <rPh sb="2" eb="5">
      <t>シケンジョ</t>
    </rPh>
    <phoneticPr fontId="3"/>
  </si>
  <si>
    <t>工場</t>
    <rPh sb="0" eb="2">
      <t>コウジョウ</t>
    </rPh>
    <phoneticPr fontId="3"/>
  </si>
  <si>
    <t>備考</t>
    <rPh sb="0" eb="2">
      <t>ビコウ</t>
    </rPh>
    <phoneticPr fontId="3"/>
  </si>
  <si>
    <t>販売取扱店又は生産者</t>
    <rPh sb="0" eb="2">
      <t>ハンバイ</t>
    </rPh>
    <rPh sb="2" eb="4">
      <t>トリアツカ</t>
    </rPh>
    <rPh sb="4" eb="5">
      <t>テン</t>
    </rPh>
    <rPh sb="5" eb="6">
      <t>マタ</t>
    </rPh>
    <rPh sb="7" eb="10">
      <t>セイサンシャ</t>
    </rPh>
    <phoneticPr fontId="3"/>
  </si>
  <si>
    <t>営業担当者</t>
    <rPh sb="0" eb="2">
      <t>エイギョウ</t>
    </rPh>
    <rPh sb="2" eb="5">
      <t>タントウシャ</t>
    </rPh>
    <phoneticPr fontId="3"/>
  </si>
  <si>
    <t>実施工程　％</t>
    <phoneticPr fontId="3"/>
  </si>
  <si>
    <t>備　　　考</t>
    <phoneticPr fontId="3"/>
  </si>
  <si>
    <t>（注）工事履行報告書は、契約締結後毎月末に監督員に提出すること。</t>
    <phoneticPr fontId="3"/>
  </si>
  <si>
    <t>なお、工事規模等により監督員が指示した場合はこの限りではない。</t>
    <phoneticPr fontId="3"/>
  </si>
  <si>
    <t>　　工　事　名</t>
    <phoneticPr fontId="3"/>
  </si>
  <si>
    <t>監　督　員</t>
    <phoneticPr fontId="3"/>
  </si>
  <si>
    <t>工事履行報告書</t>
    <phoneticPr fontId="3"/>
  </si>
  <si>
    <t>予定工程　％
（　）は工程変更後</t>
    <phoneticPr fontId="3"/>
  </si>
  <si>
    <t>殿</t>
    <rPh sb="0" eb="1">
      <t>ドノ</t>
    </rPh>
    <phoneticPr fontId="3"/>
  </si>
  <si>
    <t>１　　工事件名</t>
    <rPh sb="3" eb="5">
      <t>コウジ</t>
    </rPh>
    <rPh sb="5" eb="7">
      <t>ケンメイ</t>
    </rPh>
    <phoneticPr fontId="3"/>
  </si>
  <si>
    <t>２　　契約締結年月日</t>
    <rPh sb="3" eb="5">
      <t>ケイヤク</t>
    </rPh>
    <rPh sb="5" eb="7">
      <t>テイケツ</t>
    </rPh>
    <rPh sb="7" eb="10">
      <t>ネンガッピ</t>
    </rPh>
    <phoneticPr fontId="3"/>
  </si>
  <si>
    <t>３　　事故発生日時</t>
    <rPh sb="3" eb="5">
      <t>ジコ</t>
    </rPh>
    <rPh sb="5" eb="7">
      <t>ハッセイ</t>
    </rPh>
    <rPh sb="7" eb="9">
      <t>ニチジ</t>
    </rPh>
    <phoneticPr fontId="3"/>
  </si>
  <si>
    <t>４　　事故発生場所</t>
    <rPh sb="3" eb="5">
      <t>ジコ</t>
    </rPh>
    <rPh sb="5" eb="7">
      <t>ハッセイ</t>
    </rPh>
    <rPh sb="7" eb="9">
      <t>バショ</t>
    </rPh>
    <phoneticPr fontId="3"/>
  </si>
  <si>
    <t>５　　被災者</t>
    <rPh sb="3" eb="6">
      <t>ヒサイシャ</t>
    </rPh>
    <phoneticPr fontId="3"/>
  </si>
  <si>
    <t>生年月日</t>
    <rPh sb="0" eb="2">
      <t>セイネン</t>
    </rPh>
    <rPh sb="2" eb="4">
      <t>ガッピ</t>
    </rPh>
    <phoneticPr fontId="3"/>
  </si>
  <si>
    <t>所属</t>
    <rPh sb="0" eb="2">
      <t>ショゾク</t>
    </rPh>
    <phoneticPr fontId="3"/>
  </si>
  <si>
    <t>経験年数</t>
    <rPh sb="0" eb="2">
      <t>ケイケン</t>
    </rPh>
    <rPh sb="2" eb="4">
      <t>ネンスウ</t>
    </rPh>
    <phoneticPr fontId="3"/>
  </si>
  <si>
    <t>性別</t>
    <rPh sb="0" eb="2">
      <t>セイベツ</t>
    </rPh>
    <phoneticPr fontId="3"/>
  </si>
  <si>
    <t>年齢</t>
    <rPh sb="0" eb="2">
      <t>ネンレイ</t>
    </rPh>
    <phoneticPr fontId="3"/>
  </si>
  <si>
    <t>職業</t>
    <rPh sb="0" eb="2">
      <t>ショクギョウ</t>
    </rPh>
    <phoneticPr fontId="3"/>
  </si>
  <si>
    <t>６　　被災者の病状</t>
    <rPh sb="3" eb="6">
      <t>ヒサイシャ</t>
    </rPh>
    <rPh sb="7" eb="9">
      <t>ビョウジョウ</t>
    </rPh>
    <phoneticPr fontId="3"/>
  </si>
  <si>
    <t>７　　事故原因</t>
    <rPh sb="3" eb="5">
      <t>ジコ</t>
    </rPh>
    <rPh sb="5" eb="7">
      <t>ゲンイン</t>
    </rPh>
    <phoneticPr fontId="3"/>
  </si>
  <si>
    <t>９　　事故後の措置</t>
    <rPh sb="3" eb="6">
      <t>ジコゴ</t>
    </rPh>
    <rPh sb="7" eb="9">
      <t>ソチ</t>
    </rPh>
    <phoneticPr fontId="3"/>
  </si>
  <si>
    <t>措　　置　　内　　容</t>
    <rPh sb="0" eb="1">
      <t>ソ</t>
    </rPh>
    <rPh sb="3" eb="4">
      <t>オキ</t>
    </rPh>
    <rPh sb="6" eb="7">
      <t>ナイ</t>
    </rPh>
    <rPh sb="9" eb="10">
      <t>カタチ</t>
    </rPh>
    <phoneticPr fontId="3"/>
  </si>
  <si>
    <t>相　　手　　方</t>
    <rPh sb="0" eb="1">
      <t>ソウ</t>
    </rPh>
    <rPh sb="3" eb="4">
      <t>テ</t>
    </rPh>
    <rPh sb="6" eb="7">
      <t>カタ</t>
    </rPh>
    <phoneticPr fontId="3"/>
  </si>
  <si>
    <t>日　　時</t>
    <rPh sb="0" eb="1">
      <t>ヒ</t>
    </rPh>
    <rPh sb="3" eb="4">
      <t>ジ</t>
    </rPh>
    <phoneticPr fontId="3"/>
  </si>
  <si>
    <t>（提出後最終措置まで記載し保管する）
（別紙としてもよい）</t>
    <rPh sb="1" eb="3">
      <t>テイシュツ</t>
    </rPh>
    <rPh sb="3" eb="4">
      <t>ゴ</t>
    </rPh>
    <rPh sb="4" eb="6">
      <t>サイシュウ</t>
    </rPh>
    <rPh sb="6" eb="8">
      <t>ソチ</t>
    </rPh>
    <rPh sb="10" eb="12">
      <t>キサイ</t>
    </rPh>
    <rPh sb="13" eb="15">
      <t>ホカン</t>
    </rPh>
    <rPh sb="20" eb="22">
      <t>ベッシ</t>
    </rPh>
    <phoneticPr fontId="3"/>
  </si>
  <si>
    <t>10　　添付書類（写真、新聞切抜等）</t>
    <rPh sb="4" eb="6">
      <t>テンプ</t>
    </rPh>
    <rPh sb="6" eb="8">
      <t>ショルイ</t>
    </rPh>
    <rPh sb="9" eb="11">
      <t>シャシン</t>
    </rPh>
    <rPh sb="12" eb="14">
      <t>シンブン</t>
    </rPh>
    <rPh sb="14" eb="16">
      <t>キリヌ</t>
    </rPh>
    <rPh sb="16" eb="17">
      <t>トウ</t>
    </rPh>
    <phoneticPr fontId="3"/>
  </si>
  <si>
    <t>事　故　報　告　書</t>
    <rPh sb="0" eb="1">
      <t>コト</t>
    </rPh>
    <rPh sb="2" eb="3">
      <t>ユエ</t>
    </rPh>
    <rPh sb="4" eb="5">
      <t>ホウ</t>
    </rPh>
    <rPh sb="6" eb="7">
      <t>コク</t>
    </rPh>
    <rPh sb="8" eb="9">
      <t>ショ</t>
    </rPh>
    <phoneticPr fontId="3"/>
  </si>
  <si>
    <t>監　督　員</t>
    <rPh sb="0" eb="1">
      <t>ラン</t>
    </rPh>
    <rPh sb="2" eb="3">
      <t>ヨシ</t>
    </rPh>
    <rPh sb="4" eb="5">
      <t>イン</t>
    </rPh>
    <phoneticPr fontId="3"/>
  </si>
  <si>
    <t>現場代理人　</t>
    <phoneticPr fontId="3"/>
  </si>
  <si>
    <t>住所</t>
    <phoneticPr fontId="3"/>
  </si>
  <si>
    <t>会社名</t>
    <phoneticPr fontId="3"/>
  </si>
  <si>
    <t>殿</t>
    <phoneticPr fontId="3"/>
  </si>
  <si>
    <t>月　　別</t>
    <phoneticPr fontId="3"/>
  </si>
  <si>
    <t>材料規格</t>
    <rPh sb="0" eb="2">
      <t>ザイリョウ</t>
    </rPh>
    <rPh sb="2" eb="4">
      <t>キカク</t>
    </rPh>
    <phoneticPr fontId="3"/>
  </si>
  <si>
    <t>使用数量</t>
    <rPh sb="0" eb="2">
      <t>シヨウ</t>
    </rPh>
    <rPh sb="2" eb="4">
      <t>スウリョウ</t>
    </rPh>
    <phoneticPr fontId="3"/>
  </si>
  <si>
    <t>ＪＩＳ・県規格の該当</t>
    <rPh sb="4" eb="5">
      <t>ケン</t>
    </rPh>
    <rPh sb="5" eb="7">
      <t>キカク</t>
    </rPh>
    <rPh sb="8" eb="10">
      <t>ガイトウ</t>
    </rPh>
    <phoneticPr fontId="3"/>
  </si>
  <si>
    <t>1.</t>
    <phoneticPr fontId="3"/>
  </si>
  <si>
    <t>工　事　番　号</t>
    <rPh sb="0" eb="1">
      <t>コウ</t>
    </rPh>
    <rPh sb="2" eb="3">
      <t>コト</t>
    </rPh>
    <rPh sb="4" eb="5">
      <t>バン</t>
    </rPh>
    <rPh sb="6" eb="7">
      <t>ゴウ</t>
    </rPh>
    <phoneticPr fontId="3"/>
  </si>
  <si>
    <t>2.</t>
    <phoneticPr fontId="3"/>
  </si>
  <si>
    <t>工  　事　　名</t>
    <rPh sb="0" eb="1">
      <t>コウ</t>
    </rPh>
    <rPh sb="4" eb="5">
      <t>コト</t>
    </rPh>
    <rPh sb="7" eb="8">
      <t>メイ</t>
    </rPh>
    <phoneticPr fontId="3"/>
  </si>
  <si>
    <t>3.</t>
    <phoneticPr fontId="3"/>
  </si>
  <si>
    <t>工　事　場　所</t>
    <rPh sb="0" eb="1">
      <t>コウ</t>
    </rPh>
    <rPh sb="2" eb="3">
      <t>コト</t>
    </rPh>
    <rPh sb="4" eb="5">
      <t>バ</t>
    </rPh>
    <rPh sb="6" eb="7">
      <t>トコロ</t>
    </rPh>
    <phoneticPr fontId="3"/>
  </si>
  <si>
    <t>4.</t>
    <phoneticPr fontId="3"/>
  </si>
  <si>
    <t>請 負 代 金 額</t>
    <rPh sb="0" eb="1">
      <t>ショウ</t>
    </rPh>
    <rPh sb="2" eb="3">
      <t>フ</t>
    </rPh>
    <rPh sb="4" eb="5">
      <t>ダイ</t>
    </rPh>
    <rPh sb="6" eb="7">
      <t>キン</t>
    </rPh>
    <rPh sb="8" eb="9">
      <t>ガク</t>
    </rPh>
    <phoneticPr fontId="3"/>
  </si>
  <si>
    <t>5.</t>
    <phoneticPr fontId="3"/>
  </si>
  <si>
    <t>契　約　工　期</t>
    <rPh sb="0" eb="1">
      <t>チギリ</t>
    </rPh>
    <rPh sb="2" eb="3">
      <t>ヤク</t>
    </rPh>
    <rPh sb="4" eb="5">
      <t>タクミ</t>
    </rPh>
    <rPh sb="6" eb="7">
      <t>キ</t>
    </rPh>
    <phoneticPr fontId="3"/>
  </si>
  <si>
    <t>名　　称</t>
    <rPh sb="0" eb="1">
      <t>メイ</t>
    </rPh>
    <rPh sb="3" eb="4">
      <t>ショウ</t>
    </rPh>
    <phoneticPr fontId="3"/>
  </si>
  <si>
    <t>規　　格</t>
    <rPh sb="0" eb="1">
      <t>タダシ</t>
    </rPh>
    <rPh sb="3" eb="4">
      <t>カク</t>
    </rPh>
    <phoneticPr fontId="3"/>
  </si>
  <si>
    <t>単位</t>
    <rPh sb="0" eb="2">
      <t>タンイ</t>
    </rPh>
    <phoneticPr fontId="3"/>
  </si>
  <si>
    <t>摘　要</t>
    <rPh sb="0" eb="1">
      <t>チャク</t>
    </rPh>
    <rPh sb="2" eb="3">
      <t>ヨウ</t>
    </rPh>
    <phoneticPr fontId="3"/>
  </si>
  <si>
    <r>
      <t xml:space="preserve">８　　事後発生状況
</t>
    </r>
    <r>
      <rPr>
        <sz val="9"/>
        <rFont val="ＭＳ Ｐ明朝"/>
        <family val="1"/>
        <charset val="128"/>
      </rPr>
      <t>（位置図、平面図、ポンチ絵等）</t>
    </r>
    <rPh sb="3" eb="5">
      <t>ジゴ</t>
    </rPh>
    <rPh sb="5" eb="7">
      <t>ハッセイ</t>
    </rPh>
    <rPh sb="7" eb="9">
      <t>ジョウキョウ</t>
    </rPh>
    <rPh sb="11" eb="13">
      <t>イチ</t>
    </rPh>
    <rPh sb="13" eb="14">
      <t>ズ</t>
    </rPh>
    <rPh sb="15" eb="17">
      <t>ヘイメン</t>
    </rPh>
    <rPh sb="17" eb="18">
      <t>ズ</t>
    </rPh>
    <rPh sb="22" eb="23">
      <t>エ</t>
    </rPh>
    <rPh sb="23" eb="24">
      <t>トウ</t>
    </rPh>
    <phoneticPr fontId="3"/>
  </si>
  <si>
    <t>住　　所：</t>
    <rPh sb="0" eb="1">
      <t>ジュウ</t>
    </rPh>
    <rPh sb="3" eb="4">
      <t>ショ</t>
    </rPh>
    <phoneticPr fontId="3"/>
  </si>
  <si>
    <t>会社名：</t>
    <rPh sb="0" eb="2">
      <t>カイシャ</t>
    </rPh>
    <rPh sb="2" eb="3">
      <t>メイ</t>
    </rPh>
    <phoneticPr fontId="3"/>
  </si>
  <si>
    <t>現場代理人：</t>
    <rPh sb="0" eb="2">
      <t>ゲンバ</t>
    </rPh>
    <rPh sb="2" eb="5">
      <t>ダイリニン</t>
    </rPh>
    <phoneticPr fontId="3"/>
  </si>
  <si>
    <t>現　場　発　生　品　調　書</t>
    <rPh sb="0" eb="1">
      <t>ウツツ</t>
    </rPh>
    <rPh sb="2" eb="3">
      <t>バ</t>
    </rPh>
    <rPh sb="4" eb="5">
      <t>ハツ</t>
    </rPh>
    <rPh sb="6" eb="7">
      <t>ショウ</t>
    </rPh>
    <rPh sb="8" eb="9">
      <t>シナ</t>
    </rPh>
    <rPh sb="10" eb="11">
      <t>チョウ</t>
    </rPh>
    <rPh sb="12" eb="13">
      <t>ショ</t>
    </rPh>
    <phoneticPr fontId="3"/>
  </si>
  <si>
    <t>確認予定日</t>
    <rPh sb="0" eb="2">
      <t>カクニン</t>
    </rPh>
    <rPh sb="2" eb="5">
      <t>ヨテイビ</t>
    </rPh>
    <phoneticPr fontId="3"/>
  </si>
  <si>
    <t>確認予定場所</t>
    <rPh sb="0" eb="2">
      <t>カクニン</t>
    </rPh>
    <rPh sb="2" eb="4">
      <t>ヨテイ</t>
    </rPh>
    <rPh sb="4" eb="6">
      <t>バショ</t>
    </rPh>
    <phoneticPr fontId="3"/>
  </si>
  <si>
    <t>確認日</t>
    <rPh sb="0" eb="2">
      <t>カクニン</t>
    </rPh>
    <rPh sb="2" eb="3">
      <t>ビ</t>
    </rPh>
    <phoneticPr fontId="3"/>
  </si>
  <si>
    <t>確認場所</t>
    <rPh sb="0" eb="2">
      <t>カクニン</t>
    </rPh>
    <rPh sb="2" eb="4">
      <t>バショ</t>
    </rPh>
    <phoneticPr fontId="3"/>
  </si>
  <si>
    <t>1.9／1000</t>
    <phoneticPr fontId="3"/>
  </si>
  <si>
    <t>1.7／1000</t>
    <phoneticPr fontId="3"/>
  </si>
  <si>
    <t xml:space="preserve"> 工事種別</t>
    <rPh sb="1" eb="3">
      <t>コウジ</t>
    </rPh>
    <rPh sb="3" eb="5">
      <t>シュベツ</t>
    </rPh>
    <phoneticPr fontId="3"/>
  </si>
  <si>
    <t>建　　　　　築</t>
    <rPh sb="0" eb="1">
      <t>ケン</t>
    </rPh>
    <rPh sb="6" eb="7">
      <t>チク</t>
    </rPh>
    <phoneticPr fontId="3"/>
  </si>
  <si>
    <t>設　　　　　備</t>
    <rPh sb="0" eb="1">
      <t>セツ</t>
    </rPh>
    <rPh sb="6" eb="7">
      <t>ソナエ</t>
    </rPh>
    <phoneticPr fontId="3"/>
  </si>
  <si>
    <t>現場代理人及び主任技術者等通知書</t>
  </si>
  <si>
    <t>日間</t>
  </si>
  <si>
    <t>単</t>
  </si>
  <si>
    <t>月</t>
  </si>
  <si>
    <t>名　　　称</t>
  </si>
  <si>
    <t>数　量</t>
  </si>
  <si>
    <t>位</t>
  </si>
  <si>
    <t xml:space="preserve">   10   20</t>
  </si>
  <si>
    <t>日数</t>
  </si>
  <si>
    <t>備　　　考</t>
  </si>
  <si>
    <t>担当者</t>
  </si>
  <si>
    <t>係　　　員</t>
  </si>
  <si>
    <t>住　所</t>
  </si>
  <si>
    <t>氏　名</t>
  </si>
  <si>
    <t>安　全　・　訓　練　等　の　活　動　計　画　書</t>
  </si>
  <si>
    <t>工 事 名</t>
  </si>
  <si>
    <t>地区名</t>
  </si>
  <si>
    <t>安　全　教　育　活　動　の　内　容</t>
  </si>
  <si>
    <t>　</t>
  </si>
  <si>
    <t>記</t>
  </si>
  <si>
    <t>住　　　所</t>
  </si>
  <si>
    <t>会社名等</t>
  </si>
  <si>
    <t>氏　　　名</t>
  </si>
  <si>
    <t>　工　事　名</t>
  </si>
  <si>
    <t>　現場代理人</t>
  </si>
  <si>
    <t>注）１．</t>
  </si>
  <si>
    <t>　　２．</t>
  </si>
  <si>
    <t>変更通知の場合は、標記の「現場代理人及び主任技術者等通知書」の右欄に（変更）と追記すること。</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</si>
  <si>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</si>
  <si>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</si>
  <si>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</si>
  <si>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</si>
  <si>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</si>
  <si>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</si>
  <si>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</si>
  <si>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</si>
  <si>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</si>
  <si>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</si>
  <si>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</si>
  <si>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２．建設業法第２６条第４項に該当する場合は、監理技術者証の写しを添付すること。</t>
  </si>
  <si>
    <t>工　事　工　程　表</t>
    <rPh sb="0" eb="1">
      <t>コウ</t>
    </rPh>
    <rPh sb="2" eb="3">
      <t>コト</t>
    </rPh>
    <phoneticPr fontId="7"/>
  </si>
  <si>
    <t>工事名：</t>
    <rPh sb="0" eb="2">
      <t>コウジ</t>
    </rPh>
    <phoneticPr fontId="7"/>
  </si>
  <si>
    <t>担当者</t>
    <rPh sb="0" eb="3">
      <t>タントウシャ</t>
    </rPh>
    <phoneticPr fontId="3"/>
  </si>
  <si>
    <t>係　　　　員</t>
    <rPh sb="0" eb="1">
      <t>ガカリ</t>
    </rPh>
    <rPh sb="5" eb="6">
      <t>イン</t>
    </rPh>
    <phoneticPr fontId="3"/>
  </si>
  <si>
    <t>係   長</t>
    <rPh sb="0" eb="1">
      <t>ガカリ</t>
    </rPh>
    <rPh sb="4" eb="5">
      <t>チョウ</t>
    </rPh>
    <phoneticPr fontId="3"/>
  </si>
  <si>
    <t>材  料  使  用  承  認  願</t>
    <rPh sb="0" eb="1">
      <t>ザイ</t>
    </rPh>
    <rPh sb="3" eb="4">
      <t>リョウ</t>
    </rPh>
    <rPh sb="6" eb="7">
      <t>ツカ</t>
    </rPh>
    <rPh sb="9" eb="10">
      <t>ヨウ</t>
    </rPh>
    <rPh sb="12" eb="13">
      <t>ウケタマワ</t>
    </rPh>
    <rPh sb="15" eb="16">
      <t>ニン</t>
    </rPh>
    <rPh sb="18" eb="19">
      <t>ネガ</t>
    </rPh>
    <phoneticPr fontId="3"/>
  </si>
  <si>
    <t>年</t>
    <rPh sb="0" eb="1">
      <t>ネン</t>
    </rPh>
    <phoneticPr fontId="3"/>
  </si>
  <si>
    <t>住　所</t>
    <rPh sb="0" eb="1">
      <t>ジュウ</t>
    </rPh>
    <rPh sb="2" eb="3">
      <t>トコロ</t>
    </rPh>
    <phoneticPr fontId="3"/>
  </si>
  <si>
    <t>氏　名</t>
    <rPh sb="0" eb="1">
      <t>シ</t>
    </rPh>
    <rPh sb="2" eb="3">
      <t>メイ</t>
    </rPh>
    <phoneticPr fontId="3"/>
  </si>
  <si>
    <t xml:space="preserve">   下記の工事につき、別紙記載の工事材料を使用したく、資料を添えて、</t>
    <rPh sb="3" eb="5">
      <t>カキ</t>
    </rPh>
    <rPh sb="6" eb="8">
      <t>コウジ</t>
    </rPh>
    <rPh sb="12" eb="14">
      <t>ベッシ</t>
    </rPh>
    <rPh sb="14" eb="16">
      <t>キサイ</t>
    </rPh>
    <rPh sb="17" eb="19">
      <t>コウジ</t>
    </rPh>
    <rPh sb="19" eb="21">
      <t>ザイリョウ</t>
    </rPh>
    <rPh sb="22" eb="24">
      <t>シヨウ</t>
    </rPh>
    <rPh sb="28" eb="30">
      <t>シリョウ</t>
    </rPh>
    <rPh sb="31" eb="32">
      <t>ソ</t>
    </rPh>
    <phoneticPr fontId="3"/>
  </si>
  <si>
    <t>承認を求めます。</t>
    <rPh sb="0" eb="2">
      <t>ショウニン</t>
    </rPh>
    <rPh sb="3" eb="4">
      <t>モト</t>
    </rPh>
    <phoneticPr fontId="3"/>
  </si>
  <si>
    <t>記</t>
    <rPh sb="0" eb="1">
      <t>キ</t>
    </rPh>
    <phoneticPr fontId="3"/>
  </si>
  <si>
    <t>起工番号</t>
    <rPh sb="0" eb="2">
      <t>キコウ</t>
    </rPh>
    <rPh sb="2" eb="4">
      <t>バンゴウ</t>
    </rPh>
    <phoneticPr fontId="3"/>
  </si>
  <si>
    <t>号</t>
    <rPh sb="0" eb="1">
      <t>ゴウ</t>
    </rPh>
    <phoneticPr fontId="3"/>
  </si>
  <si>
    <t>工 事 名</t>
    <rPh sb="0" eb="1">
      <t>コウ</t>
    </rPh>
    <rPh sb="2" eb="3">
      <t>コト</t>
    </rPh>
    <rPh sb="4" eb="5">
      <t>メイ</t>
    </rPh>
    <phoneticPr fontId="3"/>
  </si>
  <si>
    <t>事 業 名</t>
    <rPh sb="0" eb="1">
      <t>コト</t>
    </rPh>
    <rPh sb="2" eb="3">
      <t>ギョウ</t>
    </rPh>
    <rPh sb="4" eb="5">
      <t>メイ</t>
    </rPh>
    <phoneticPr fontId="3"/>
  </si>
  <si>
    <t>工事箇所</t>
    <rPh sb="0" eb="2">
      <t>コウジ</t>
    </rPh>
    <rPh sb="2" eb="4">
      <t>カショ</t>
    </rPh>
    <phoneticPr fontId="3"/>
  </si>
  <si>
    <t>請負金額</t>
    <rPh sb="0" eb="2">
      <t>ウケオイ</t>
    </rPh>
    <rPh sb="2" eb="4">
      <t>キンガク</t>
    </rPh>
    <phoneticPr fontId="3"/>
  </si>
  <si>
    <t>工      期</t>
    <rPh sb="0" eb="1">
      <t>コウ</t>
    </rPh>
    <rPh sb="7" eb="8">
      <t>キ</t>
    </rPh>
    <phoneticPr fontId="3"/>
  </si>
  <si>
    <t>日間</t>
    <rPh sb="0" eb="2">
      <t>ニチカン</t>
    </rPh>
    <phoneticPr fontId="3"/>
  </si>
  <si>
    <t>契 　約</t>
    <rPh sb="0" eb="1">
      <t>チギリ</t>
    </rPh>
    <rPh sb="3" eb="4">
      <t>ヤク</t>
    </rPh>
    <phoneticPr fontId="3"/>
  </si>
  <si>
    <t>年月日</t>
    <rPh sb="0" eb="1">
      <t>ネン</t>
    </rPh>
    <rPh sb="1" eb="3">
      <t>ツキヒ</t>
    </rPh>
    <phoneticPr fontId="3"/>
  </si>
  <si>
    <t>　　　上記のとおり、工事材料（既製品等）の使用承認願が提出されましたが、審査の結果、</t>
    <rPh sb="3" eb="5">
      <t>ジョウキ</t>
    </rPh>
    <rPh sb="10" eb="12">
      <t>コウジ</t>
    </rPh>
    <rPh sb="12" eb="14">
      <t>ザイリョウ</t>
    </rPh>
    <rPh sb="15" eb="18">
      <t>キセイヒン</t>
    </rPh>
    <rPh sb="18" eb="19">
      <t>トウ</t>
    </rPh>
    <rPh sb="21" eb="23">
      <t>シヨウ</t>
    </rPh>
    <rPh sb="23" eb="25">
      <t>ショウニン</t>
    </rPh>
    <rPh sb="25" eb="26">
      <t>ネガイ</t>
    </rPh>
    <rPh sb="27" eb="29">
      <t>テイシュツ</t>
    </rPh>
    <rPh sb="36" eb="38">
      <t>シンサ</t>
    </rPh>
    <rPh sb="39" eb="41">
      <t>ケッカ</t>
    </rPh>
    <phoneticPr fontId="3"/>
  </si>
  <si>
    <t>　 適切でありますので、その旨通知してよろしいか、お伺いします。</t>
    <rPh sb="2" eb="4">
      <t>テキセツ</t>
    </rPh>
    <rPh sb="14" eb="15">
      <t>ムネ</t>
    </rPh>
    <rPh sb="15" eb="17">
      <t>ツウチ</t>
    </rPh>
    <rPh sb="26" eb="27">
      <t>ウカガ</t>
    </rPh>
    <phoneticPr fontId="3"/>
  </si>
  <si>
    <t>事業名</t>
    <rPh sb="0" eb="2">
      <t>ジギョウ</t>
    </rPh>
    <rPh sb="2" eb="3">
      <t>ナ</t>
    </rPh>
    <phoneticPr fontId="3"/>
  </si>
  <si>
    <t>工事名</t>
    <rPh sb="0" eb="2">
      <t>コウジ</t>
    </rPh>
    <rPh sb="2" eb="3">
      <t>ナ</t>
    </rPh>
    <phoneticPr fontId="3"/>
  </si>
  <si>
    <t>地区名</t>
    <rPh sb="0" eb="2">
      <t>チク</t>
    </rPh>
    <rPh sb="2" eb="3">
      <t>ナ</t>
    </rPh>
    <phoneticPr fontId="3"/>
  </si>
  <si>
    <t>工期</t>
    <rPh sb="0" eb="2">
      <t>コウキ</t>
    </rPh>
    <phoneticPr fontId="3"/>
  </si>
  <si>
    <t>日</t>
    <rPh sb="0" eb="1">
      <t>ヒ</t>
    </rPh>
    <phoneticPr fontId="7"/>
  </si>
  <si>
    <t>月</t>
    <rPh sb="0" eb="1">
      <t>ガツ</t>
    </rPh>
    <phoneticPr fontId="7"/>
  </si>
  <si>
    <t>年</t>
    <rPh sb="0" eb="1">
      <t>ネン</t>
    </rPh>
    <phoneticPr fontId="7"/>
  </si>
  <si>
    <t>月</t>
    <rPh sb="0" eb="1">
      <t>ガツ</t>
    </rPh>
    <phoneticPr fontId="3"/>
  </si>
  <si>
    <t>から</t>
    <phoneticPr fontId="3"/>
  </si>
  <si>
    <t>まで</t>
    <phoneticPr fontId="3"/>
  </si>
  <si>
    <t>契約年月日</t>
    <rPh sb="0" eb="2">
      <t>ケイヤク</t>
    </rPh>
    <rPh sb="2" eb="5">
      <t>ネンガッピ</t>
    </rPh>
    <phoneticPr fontId="3"/>
  </si>
  <si>
    <t>現場代理人</t>
    <rPh sb="0" eb="2">
      <t>ゲンバ</t>
    </rPh>
    <rPh sb="2" eb="5">
      <t>ダイリニン</t>
    </rPh>
    <phoneticPr fontId="3"/>
  </si>
  <si>
    <t>主任技術者</t>
    <rPh sb="0" eb="2">
      <t>シュニン</t>
    </rPh>
    <rPh sb="2" eb="4">
      <t>ギジュツ</t>
    </rPh>
    <rPh sb="4" eb="5">
      <t>シャ</t>
    </rPh>
    <phoneticPr fontId="3"/>
  </si>
  <si>
    <t>事業名</t>
    <rPh sb="0" eb="2">
      <t>ジギョウ</t>
    </rPh>
    <rPh sb="2" eb="3">
      <t>ナ</t>
    </rPh>
    <phoneticPr fontId="5"/>
  </si>
  <si>
    <t>起工番号</t>
    <rPh sb="0" eb="2">
      <t>キコウ</t>
    </rPh>
    <rPh sb="2" eb="4">
      <t>バンゴウ</t>
    </rPh>
    <phoneticPr fontId="5"/>
  </si>
  <si>
    <t>工期</t>
    <rPh sb="0" eb="2">
      <t>コウキ</t>
    </rPh>
    <phoneticPr fontId="5"/>
  </si>
  <si>
    <t>年</t>
    <rPh sb="0" eb="1">
      <t>ネン</t>
    </rPh>
    <phoneticPr fontId="5"/>
  </si>
  <si>
    <t>月</t>
    <rPh sb="0" eb="1">
      <t>ツキ</t>
    </rPh>
    <phoneticPr fontId="5"/>
  </si>
  <si>
    <t>日</t>
    <rPh sb="0" eb="1">
      <t>ヒ</t>
    </rPh>
    <phoneticPr fontId="5"/>
  </si>
  <si>
    <t>実施予定</t>
    <rPh sb="0" eb="2">
      <t>ジッシ</t>
    </rPh>
    <rPh sb="2" eb="4">
      <t>ヨテイ</t>
    </rPh>
    <phoneticPr fontId="5"/>
  </si>
  <si>
    <t>係　　　長</t>
    <rPh sb="4" eb="5">
      <t>チョウ</t>
    </rPh>
    <phoneticPr fontId="5"/>
  </si>
  <si>
    <t>・</t>
    <phoneticPr fontId="5"/>
  </si>
  <si>
    <t>日間</t>
    <rPh sb="0" eb="1">
      <t>ニチ</t>
    </rPh>
    <rPh sb="1" eb="2">
      <t>カン</t>
    </rPh>
    <phoneticPr fontId="5"/>
  </si>
  <si>
    <t>実施年月日</t>
    <rPh sb="0" eb="2">
      <t>ジッシ</t>
    </rPh>
    <rPh sb="2" eb="5">
      <t>ネンガッピ</t>
    </rPh>
    <phoneticPr fontId="5"/>
  </si>
  <si>
    <t>（第</t>
    <rPh sb="1" eb="2">
      <t>ダイ</t>
    </rPh>
    <phoneticPr fontId="5"/>
  </si>
  <si>
    <t>回）</t>
    <rPh sb="0" eb="1">
      <t>カイ</t>
    </rPh>
    <phoneticPr fontId="5"/>
  </si>
  <si>
    <t>施工箇所</t>
    <rPh sb="0" eb="2">
      <t>セコウ</t>
    </rPh>
    <rPh sb="2" eb="4">
      <t>カショ</t>
    </rPh>
    <phoneticPr fontId="3"/>
  </si>
  <si>
    <t>起工概要入力</t>
    <rPh sb="0" eb="2">
      <t>キコウ</t>
    </rPh>
    <rPh sb="2" eb="4">
      <t>ガイヨウ</t>
    </rPh>
    <rPh sb="4" eb="6">
      <t>ニュウリョク</t>
    </rPh>
    <phoneticPr fontId="3"/>
  </si>
  <si>
    <t>工事名</t>
    <rPh sb="0" eb="3">
      <t>コウジメイ</t>
    </rPh>
    <phoneticPr fontId="3"/>
  </si>
  <si>
    <t>下請契約解除要求書に対する回答書</t>
    <rPh sb="0" eb="2">
      <t>シタウケ</t>
    </rPh>
    <rPh sb="2" eb="4">
      <t>ケイヤク</t>
    </rPh>
    <rPh sb="4" eb="6">
      <t>カイジョ</t>
    </rPh>
    <rPh sb="6" eb="8">
      <t>ヨウキュウ</t>
    </rPh>
    <rPh sb="8" eb="9">
      <t>ショ</t>
    </rPh>
    <rPh sb="10" eb="11">
      <t>タイ</t>
    </rPh>
    <rPh sb="13" eb="16">
      <t>カイトウショ</t>
    </rPh>
    <phoneticPr fontId="3"/>
  </si>
  <si>
    <t>　　□無　→　契約解除を行わなかった理由を記載のこと。</t>
    <rPh sb="3" eb="4">
      <t>ナ</t>
    </rPh>
    <rPh sb="7" eb="9">
      <t>ケイヤク</t>
    </rPh>
    <rPh sb="9" eb="11">
      <t>カイジョ</t>
    </rPh>
    <rPh sb="12" eb="13">
      <t>オコナ</t>
    </rPh>
    <rPh sb="18" eb="20">
      <t>リユウ</t>
    </rPh>
    <rPh sb="21" eb="23">
      <t>キサイ</t>
    </rPh>
    <phoneticPr fontId="3"/>
  </si>
  <si>
    <t>下請契約解除報告書（元請負業者→発注機関）</t>
    <rPh sb="0" eb="2">
      <t>シタウケ</t>
    </rPh>
    <rPh sb="2" eb="4">
      <t>ケイヤク</t>
    </rPh>
    <rPh sb="4" eb="6">
      <t>カイジョ</t>
    </rPh>
    <rPh sb="6" eb="9">
      <t>ホウコクショ</t>
    </rPh>
    <rPh sb="10" eb="11">
      <t>モト</t>
    </rPh>
    <rPh sb="11" eb="12">
      <t>ウ</t>
    </rPh>
    <rPh sb="12" eb="13">
      <t>オ</t>
    </rPh>
    <rPh sb="13" eb="15">
      <t>ギョウシャ</t>
    </rPh>
    <rPh sb="16" eb="18">
      <t>ハッチュウ</t>
    </rPh>
    <rPh sb="18" eb="20">
      <t>キカン</t>
    </rPh>
    <phoneticPr fontId="3"/>
  </si>
  <si>
    <t>１</t>
    <phoneticPr fontId="3"/>
  </si>
  <si>
    <t>工事番号：</t>
    <rPh sb="0" eb="2">
      <t>コウジ</t>
    </rPh>
    <rPh sb="2" eb="4">
      <t>バンゴウ</t>
    </rPh>
    <phoneticPr fontId="3"/>
  </si>
  <si>
    <t>工事名：</t>
    <rPh sb="0" eb="2">
      <t>コウジ</t>
    </rPh>
    <rPh sb="2" eb="3">
      <t>メイ</t>
    </rPh>
    <phoneticPr fontId="3"/>
  </si>
  <si>
    <t>２</t>
    <phoneticPr fontId="3"/>
  </si>
  <si>
    <t>該当下請業者</t>
    <rPh sb="0" eb="2">
      <t>ガイトウ</t>
    </rPh>
    <rPh sb="2" eb="4">
      <t>シタウケ</t>
    </rPh>
    <rPh sb="4" eb="6">
      <t>ギョウシャ</t>
    </rPh>
    <phoneticPr fontId="3"/>
  </si>
  <si>
    <t>３</t>
    <phoneticPr fontId="3"/>
  </si>
  <si>
    <t>契約解除の有無</t>
    <rPh sb="0" eb="2">
      <t>ケイヤク</t>
    </rPh>
    <rPh sb="2" eb="4">
      <t>カイジョ</t>
    </rPh>
    <rPh sb="5" eb="7">
      <t>ウム</t>
    </rPh>
    <phoneticPr fontId="3"/>
  </si>
  <si>
    <t>４</t>
    <phoneticPr fontId="3"/>
  </si>
  <si>
    <t>・本店所在地：</t>
    <rPh sb="1" eb="3">
      <t>ホンテン</t>
    </rPh>
    <rPh sb="3" eb="6">
      <t>ショザイチ</t>
    </rPh>
    <phoneticPr fontId="3"/>
  </si>
  <si>
    <t>・業　 者 　名：</t>
    <rPh sb="1" eb="2">
      <t>ギョウ</t>
    </rPh>
    <rPh sb="4" eb="5">
      <t>シャ</t>
    </rPh>
    <rPh sb="7" eb="8">
      <t>メイ</t>
    </rPh>
    <phoneticPr fontId="3"/>
  </si>
  <si>
    <t>・代 表 者 名：</t>
    <rPh sb="1" eb="2">
      <t>ダイ</t>
    </rPh>
    <rPh sb="3" eb="4">
      <t>オモテ</t>
    </rPh>
    <rPh sb="5" eb="6">
      <t>シャ</t>
    </rPh>
    <rPh sb="7" eb="8">
      <t>メイ</t>
    </rPh>
    <phoneticPr fontId="3"/>
  </si>
  <si>
    <t>住所：</t>
    <rPh sb="0" eb="2">
      <t>ジュウショ</t>
    </rPh>
    <phoneticPr fontId="3"/>
  </si>
  <si>
    <t>氏名：</t>
    <rPh sb="0" eb="2">
      <t>シメイ</t>
    </rPh>
    <phoneticPr fontId="3"/>
  </si>
  <si>
    <t>電　子　媒　体　納　品　書</t>
    <rPh sb="0" eb="1">
      <t>デン</t>
    </rPh>
    <rPh sb="2" eb="3">
      <t>コ</t>
    </rPh>
    <rPh sb="4" eb="5">
      <t>バイ</t>
    </rPh>
    <rPh sb="6" eb="7">
      <t>カラダ</t>
    </rPh>
    <rPh sb="8" eb="9">
      <t>オサム</t>
    </rPh>
    <rPh sb="10" eb="11">
      <t>シナ</t>
    </rPh>
    <rPh sb="12" eb="13">
      <t>ショ</t>
    </rPh>
    <phoneticPr fontId="3"/>
  </si>
  <si>
    <t>　　　　 （氏名）</t>
    <rPh sb="6" eb="8">
      <t>シメイ</t>
    </rPh>
    <phoneticPr fontId="3"/>
  </si>
  <si>
    <t>現場代理人氏名（自署）</t>
    <rPh sb="0" eb="2">
      <t>ゲンバ</t>
    </rPh>
    <rPh sb="2" eb="5">
      <t>ダイリニン</t>
    </rPh>
    <rPh sb="5" eb="7">
      <t>シメイ</t>
    </rPh>
    <rPh sb="8" eb="10">
      <t>ジショ</t>
    </rPh>
    <phoneticPr fontId="3"/>
  </si>
  <si>
    <t>原本と相違ないことを証明します。</t>
    <rPh sb="0" eb="2">
      <t>ゲンポン</t>
    </rPh>
    <rPh sb="3" eb="5">
      <t>ソウイ</t>
    </rPh>
    <rPh sb="10" eb="12">
      <t>ショウメイ</t>
    </rPh>
    <phoneticPr fontId="3"/>
  </si>
  <si>
    <t>工　事　名</t>
    <rPh sb="0" eb="1">
      <t>コウ</t>
    </rPh>
    <rPh sb="2" eb="3">
      <t>コト</t>
    </rPh>
    <rPh sb="4" eb="5">
      <t>メイ</t>
    </rPh>
    <phoneticPr fontId="3"/>
  </si>
  <si>
    <t>案件番号</t>
    <rPh sb="0" eb="2">
      <t>アンケン</t>
    </rPh>
    <rPh sb="2" eb="4">
      <t>バンゴウ</t>
    </rPh>
    <phoneticPr fontId="3"/>
  </si>
  <si>
    <t>電子媒体の種類</t>
    <rPh sb="0" eb="2">
      <t>デンシ</t>
    </rPh>
    <rPh sb="2" eb="4">
      <t>バイタイ</t>
    </rPh>
    <rPh sb="5" eb="7">
      <t>シュルイ</t>
    </rPh>
    <phoneticPr fontId="3"/>
  </si>
  <si>
    <t>作成年月日</t>
    <rPh sb="0" eb="2">
      <t>サクセイ</t>
    </rPh>
    <rPh sb="2" eb="3">
      <t>ネン</t>
    </rPh>
    <rPh sb="3" eb="4">
      <t>ツキ</t>
    </rPh>
    <rPh sb="4" eb="5">
      <t>ヒ</t>
    </rPh>
    <phoneticPr fontId="3"/>
  </si>
  <si>
    <t>(注)　１　材料承認の必要な資材のうち、県産資材を使用しない材料（使用材料承認願の会社名の</t>
    <rPh sb="33" eb="35">
      <t>シヨウ</t>
    </rPh>
    <rPh sb="35" eb="37">
      <t>ザイリョウ</t>
    </rPh>
    <rPh sb="37" eb="39">
      <t>ショウニン</t>
    </rPh>
    <rPh sb="39" eb="40">
      <t>ネガイ</t>
    </rPh>
    <phoneticPr fontId="3"/>
  </si>
  <si>
    <t>　　　　　記入欄で「県外」とした材料）を記入。</t>
    <rPh sb="5" eb="8">
      <t>キニュウラン</t>
    </rPh>
    <rPh sb="10" eb="12">
      <t>ケンガイ</t>
    </rPh>
    <rPh sb="16" eb="18">
      <t>ザイリョウ</t>
    </rPh>
    <rPh sb="20" eb="22">
      <t>キニュウ</t>
    </rPh>
    <phoneticPr fontId="3"/>
  </si>
  <si>
    <t>　　　　　なお、県産資材とは県内に本店（本社）がある会社の製品又は県内の工場で製造された</t>
    <rPh sb="8" eb="10">
      <t>ケンサン</t>
    </rPh>
    <rPh sb="10" eb="12">
      <t>シザイ</t>
    </rPh>
    <rPh sb="14" eb="16">
      <t>ケンナイ</t>
    </rPh>
    <rPh sb="17" eb="19">
      <t>ホンテン</t>
    </rPh>
    <rPh sb="20" eb="22">
      <t>ホンシャ</t>
    </rPh>
    <rPh sb="26" eb="28">
      <t>カイシャ</t>
    </rPh>
    <rPh sb="29" eb="31">
      <t>セイヒン</t>
    </rPh>
    <rPh sb="31" eb="32">
      <t>マタ</t>
    </rPh>
    <rPh sb="33" eb="35">
      <t>ケンナイ</t>
    </rPh>
    <rPh sb="36" eb="38">
      <t>コウジョウ</t>
    </rPh>
    <rPh sb="39" eb="41">
      <t>セイゾウ</t>
    </rPh>
    <phoneticPr fontId="3"/>
  </si>
  <si>
    <t>　　　　　製品とする。</t>
    <rPh sb="5" eb="7">
      <t>セイヒン</t>
    </rPh>
    <phoneticPr fontId="3"/>
  </si>
  <si>
    <t>カタログ</t>
    <phoneticPr fontId="3"/>
  </si>
  <si>
    <t>生コン・アスコン・２次製品</t>
    <phoneticPr fontId="3"/>
  </si>
  <si>
    <t>県内</t>
    <rPh sb="0" eb="2">
      <t>ケンナイ</t>
    </rPh>
    <phoneticPr fontId="3"/>
  </si>
  <si>
    <t>県外</t>
    <rPh sb="0" eb="2">
      <t>ケンガイ</t>
    </rPh>
    <phoneticPr fontId="3"/>
  </si>
  <si>
    <t>落札年月日</t>
    <rPh sb="0" eb="2">
      <t>ラクサツ</t>
    </rPh>
    <rPh sb="2" eb="5">
      <t>ネンガッピ</t>
    </rPh>
    <phoneticPr fontId="3"/>
  </si>
  <si>
    <t>落札年月日</t>
    <rPh sb="0" eb="2">
      <t>ラクサツ</t>
    </rPh>
    <rPh sb="2" eb="5">
      <t>ネンガッピ</t>
    </rPh>
    <phoneticPr fontId="10"/>
  </si>
  <si>
    <t>契約年月日</t>
    <rPh sb="0" eb="2">
      <t>ケイヤク</t>
    </rPh>
    <rPh sb="2" eb="5">
      <t>ネンガッピ</t>
    </rPh>
    <phoneticPr fontId="10"/>
  </si>
  <si>
    <t>当初請負金額</t>
    <rPh sb="0" eb="2">
      <t>トウショ</t>
    </rPh>
    <rPh sb="2" eb="4">
      <t>ウケオイ</t>
    </rPh>
    <rPh sb="4" eb="6">
      <t>キンガク</t>
    </rPh>
    <phoneticPr fontId="3"/>
  </si>
  <si>
    <t>工種コード</t>
    <rPh sb="0" eb="2">
      <t>コウシュ</t>
    </rPh>
    <phoneticPr fontId="3"/>
  </si>
  <si>
    <t>　速やかに再提出してください（生コン、RC等）</t>
    <rPh sb="1" eb="2">
      <t>スミ</t>
    </rPh>
    <rPh sb="5" eb="8">
      <t>サイテイシュツ</t>
    </rPh>
    <rPh sb="15" eb="16">
      <t>ナマ</t>
    </rPh>
    <rPh sb="21" eb="22">
      <t>ナド</t>
    </rPh>
    <phoneticPr fontId="3"/>
  </si>
  <si>
    <t>【入力要領及び留意事項】</t>
    <rPh sb="1" eb="3">
      <t>ニュウリョク</t>
    </rPh>
    <rPh sb="3" eb="5">
      <t>ヨウリョウ</t>
    </rPh>
    <rPh sb="5" eb="6">
      <t>オヨ</t>
    </rPh>
    <rPh sb="7" eb="9">
      <t>リュウイ</t>
    </rPh>
    <rPh sb="9" eb="11">
      <t>ジコウ</t>
    </rPh>
    <phoneticPr fontId="3"/>
  </si>
  <si>
    <t>＊材料承認で期間延長により提出内容が最新でないものは</t>
    <rPh sb="1" eb="3">
      <t>ザイリョウ</t>
    </rPh>
    <rPh sb="3" eb="5">
      <t>ショウニン</t>
    </rPh>
    <rPh sb="6" eb="8">
      <t>キカン</t>
    </rPh>
    <rPh sb="8" eb="10">
      <t>エンチョウ</t>
    </rPh>
    <rPh sb="13" eb="15">
      <t>テイシュツ</t>
    </rPh>
    <rPh sb="15" eb="17">
      <t>ナイヨウ</t>
    </rPh>
    <rPh sb="18" eb="20">
      <t>サイシン</t>
    </rPh>
    <phoneticPr fontId="3"/>
  </si>
  <si>
    <t>円(税込み）</t>
    <rPh sb="0" eb="1">
      <t>エン</t>
    </rPh>
    <rPh sb="2" eb="4">
      <t>ゼイコ</t>
    </rPh>
    <phoneticPr fontId="3"/>
  </si>
  <si>
    <t>判定</t>
    <rPh sb="0" eb="2">
      <t>ハンテイ</t>
    </rPh>
    <phoneticPr fontId="3"/>
  </si>
  <si>
    <t>【当初必要額】</t>
    <rPh sb="1" eb="3">
      <t>トウショ</t>
    </rPh>
    <rPh sb="3" eb="6">
      <t>ヒツヨウガク</t>
    </rPh>
    <phoneticPr fontId="3"/>
  </si>
  <si>
    <t>日間</t>
    <rPh sb="0" eb="1">
      <t>ニチ</t>
    </rPh>
    <rPh sb="1" eb="2">
      <t>アイダ</t>
    </rPh>
    <phoneticPr fontId="3"/>
  </si>
  <si>
    <t>～</t>
    <phoneticPr fontId="3"/>
  </si>
  <si>
    <t>経過日数(落札）</t>
    <rPh sb="0" eb="2">
      <t>ケイカ</t>
    </rPh>
    <rPh sb="2" eb="4">
      <t>ニッスウ</t>
    </rPh>
    <rPh sb="5" eb="7">
      <t>ラクサツ</t>
    </rPh>
    <phoneticPr fontId="10"/>
  </si>
  <si>
    <t>経過日数(契約）</t>
    <rPh sb="0" eb="2">
      <t>ケイカ</t>
    </rPh>
    <rPh sb="2" eb="4">
      <t>ニッスウ</t>
    </rPh>
    <rPh sb="5" eb="7">
      <t>ケイヤク</t>
    </rPh>
    <phoneticPr fontId="10"/>
  </si>
  <si>
    <t>期限経過日数</t>
    <rPh sb="0" eb="2">
      <t>キゲン</t>
    </rPh>
    <rPh sb="2" eb="4">
      <t>ケイカ</t>
    </rPh>
    <rPh sb="4" eb="6">
      <t>ニッスウ</t>
    </rPh>
    <phoneticPr fontId="10"/>
  </si>
  <si>
    <t>警告対象日数</t>
    <rPh sb="0" eb="2">
      <t>ケイコク</t>
    </rPh>
    <rPh sb="2" eb="4">
      <t>タイショウ</t>
    </rPh>
    <rPh sb="4" eb="6">
      <t>ニッスウ</t>
    </rPh>
    <phoneticPr fontId="10"/>
  </si>
  <si>
    <t>警告文</t>
    <rPh sb="0" eb="2">
      <t>ケイコク</t>
    </rPh>
    <rPh sb="2" eb="3">
      <t>ブン</t>
    </rPh>
    <phoneticPr fontId="10"/>
  </si>
  <si>
    <t>提出期限です。本日提出してください。</t>
    <rPh sb="0" eb="2">
      <t>テイシュツ</t>
    </rPh>
    <rPh sb="2" eb="4">
      <t>キゲン</t>
    </rPh>
    <rPh sb="7" eb="9">
      <t>ホンジツ</t>
    </rPh>
    <rPh sb="9" eb="11">
      <t>テイシュツ</t>
    </rPh>
    <phoneticPr fontId="10"/>
  </si>
  <si>
    <t>明日が提出期限です。速やかに提出してください。</t>
    <rPh sb="0" eb="2">
      <t>アス</t>
    </rPh>
    <rPh sb="3" eb="5">
      <t>テイシュツ</t>
    </rPh>
    <rPh sb="5" eb="7">
      <t>キゲン</t>
    </rPh>
    <rPh sb="10" eb="11">
      <t>スミ</t>
    </rPh>
    <rPh sb="14" eb="16">
      <t>テイシュツ</t>
    </rPh>
    <phoneticPr fontId="10"/>
  </si>
  <si>
    <t>提出期限３日前です。</t>
    <rPh sb="0" eb="2">
      <t>テイシュツ</t>
    </rPh>
    <rPh sb="2" eb="4">
      <t>キゲン</t>
    </rPh>
    <rPh sb="5" eb="6">
      <t>ニチ</t>
    </rPh>
    <rPh sb="6" eb="7">
      <t>マエ</t>
    </rPh>
    <phoneticPr fontId="10"/>
  </si>
  <si>
    <t>提出期限４日前です。</t>
    <rPh sb="0" eb="2">
      <t>テイシュツ</t>
    </rPh>
    <rPh sb="2" eb="4">
      <t>キゲン</t>
    </rPh>
    <rPh sb="5" eb="6">
      <t>ニチ</t>
    </rPh>
    <rPh sb="6" eb="7">
      <t>マエ</t>
    </rPh>
    <phoneticPr fontId="10"/>
  </si>
  <si>
    <t>提出期限５日前です。</t>
    <rPh sb="0" eb="2">
      <t>テイシュツ</t>
    </rPh>
    <rPh sb="2" eb="4">
      <t>キゲン</t>
    </rPh>
    <rPh sb="5" eb="6">
      <t>ニチ</t>
    </rPh>
    <rPh sb="6" eb="7">
      <t>マエ</t>
    </rPh>
    <phoneticPr fontId="10"/>
  </si>
  <si>
    <t>提出期限６日前です。</t>
    <rPh sb="0" eb="2">
      <t>テイシュツ</t>
    </rPh>
    <rPh sb="2" eb="4">
      <t>キゲン</t>
    </rPh>
    <rPh sb="5" eb="6">
      <t>ニチ</t>
    </rPh>
    <rPh sb="6" eb="7">
      <t>マエ</t>
    </rPh>
    <phoneticPr fontId="10"/>
  </si>
  <si>
    <t>提出期限７日前です。</t>
    <rPh sb="0" eb="2">
      <t>テイシュツ</t>
    </rPh>
    <rPh sb="2" eb="4">
      <t>キゲン</t>
    </rPh>
    <rPh sb="5" eb="6">
      <t>ニチ</t>
    </rPh>
    <rPh sb="6" eb="7">
      <t>マエ</t>
    </rPh>
    <phoneticPr fontId="10"/>
  </si>
  <si>
    <t>提出期限８日前です。</t>
    <rPh sb="0" eb="2">
      <t>テイシュツ</t>
    </rPh>
    <rPh sb="2" eb="4">
      <t>キゲン</t>
    </rPh>
    <rPh sb="5" eb="6">
      <t>ニチ</t>
    </rPh>
    <rPh sb="6" eb="7">
      <t>マエ</t>
    </rPh>
    <phoneticPr fontId="10"/>
  </si>
  <si>
    <t>提出期限９日前です。</t>
    <rPh sb="0" eb="2">
      <t>テイシュツ</t>
    </rPh>
    <rPh sb="2" eb="4">
      <t>キゲン</t>
    </rPh>
    <rPh sb="5" eb="6">
      <t>ニチ</t>
    </rPh>
    <rPh sb="6" eb="7">
      <t>マエ</t>
    </rPh>
    <phoneticPr fontId="10"/>
  </si>
  <si>
    <t>提出期限を守りましょう。</t>
    <rPh sb="0" eb="2">
      <t>テイシュツ</t>
    </rPh>
    <rPh sb="2" eb="4">
      <t>キゲン</t>
    </rPh>
    <rPh sb="5" eb="6">
      <t>マモ</t>
    </rPh>
    <phoneticPr fontId="10"/>
  </si>
  <si>
    <t>提出期限を過ぎています早急に提出してください!!</t>
    <rPh sb="0" eb="2">
      <t>テイシュツ</t>
    </rPh>
    <rPh sb="2" eb="4">
      <t>キゲン</t>
    </rPh>
    <rPh sb="5" eb="6">
      <t>ス</t>
    </rPh>
    <rPh sb="11" eb="13">
      <t>サッキュウ</t>
    </rPh>
    <rPh sb="14" eb="16">
      <t>テイシュツ</t>
    </rPh>
    <phoneticPr fontId="10"/>
  </si>
  <si>
    <t>提出日(必須）</t>
    <rPh sb="0" eb="3">
      <t>テイシュツビ</t>
    </rPh>
    <rPh sb="4" eb="6">
      <t>ヒッス</t>
    </rPh>
    <phoneticPr fontId="10"/>
  </si>
  <si>
    <t>【当初】</t>
    <rPh sb="1" eb="3">
      <t>トウショ</t>
    </rPh>
    <phoneticPr fontId="3"/>
  </si>
  <si>
    <t>【変更１】</t>
    <rPh sb="1" eb="3">
      <t>ヘンコウ</t>
    </rPh>
    <phoneticPr fontId="3"/>
  </si>
  <si>
    <t>工種</t>
    <rPh sb="0" eb="2">
      <t>コウシュ</t>
    </rPh>
    <phoneticPr fontId="3"/>
  </si>
  <si>
    <t>舗装</t>
    <rPh sb="0" eb="2">
      <t>ホソウ</t>
    </rPh>
    <phoneticPr fontId="3"/>
  </si>
  <si>
    <t>橋梁</t>
    <rPh sb="0" eb="2">
      <t>キョウリョウ</t>
    </rPh>
    <phoneticPr fontId="3"/>
  </si>
  <si>
    <t>隧道</t>
    <rPh sb="0" eb="2">
      <t>ズイドウ</t>
    </rPh>
    <phoneticPr fontId="3"/>
  </si>
  <si>
    <t>堰堤</t>
    <rPh sb="0" eb="2">
      <t>エンテイ</t>
    </rPh>
    <phoneticPr fontId="3"/>
  </si>
  <si>
    <t>浚渫・埋立</t>
    <rPh sb="0" eb="2">
      <t>シュンセツ</t>
    </rPh>
    <rPh sb="3" eb="4">
      <t>ウ</t>
    </rPh>
    <rPh sb="4" eb="5">
      <t>タ</t>
    </rPh>
    <phoneticPr fontId="3"/>
  </si>
  <si>
    <t>その他土木</t>
    <rPh sb="2" eb="3">
      <t>タ</t>
    </rPh>
    <rPh sb="3" eb="5">
      <t>ドボク</t>
    </rPh>
    <phoneticPr fontId="3"/>
  </si>
  <si>
    <t>住宅・住宅設備</t>
    <rPh sb="0" eb="2">
      <t>ジュウタク</t>
    </rPh>
    <rPh sb="3" eb="5">
      <t>ジュウタク</t>
    </rPh>
    <rPh sb="5" eb="7">
      <t>セツビ</t>
    </rPh>
    <phoneticPr fontId="3"/>
  </si>
  <si>
    <t>非住宅・住宅設備</t>
    <rPh sb="0" eb="1">
      <t>ヒ</t>
    </rPh>
    <rPh sb="1" eb="3">
      <t>ジュウタク</t>
    </rPh>
    <rPh sb="4" eb="6">
      <t>ジュウタク</t>
    </rPh>
    <rPh sb="6" eb="8">
      <t>セツビ</t>
    </rPh>
    <phoneticPr fontId="3"/>
  </si>
  <si>
    <t>屋外の電気等</t>
    <rPh sb="0" eb="2">
      <t>オクガイ</t>
    </rPh>
    <rPh sb="3" eb="5">
      <t>デンキ</t>
    </rPh>
    <rPh sb="5" eb="6">
      <t>ナド</t>
    </rPh>
    <phoneticPr fontId="3"/>
  </si>
  <si>
    <t>機械器具設置</t>
    <rPh sb="0" eb="2">
      <t>キカイ</t>
    </rPh>
    <rPh sb="2" eb="4">
      <t>キグ</t>
    </rPh>
    <rPh sb="4" eb="6">
      <t>セッチ</t>
    </rPh>
    <phoneticPr fontId="3"/>
  </si>
  <si>
    <t>当初</t>
    <rPh sb="0" eb="2">
      <t>トウショ</t>
    </rPh>
    <phoneticPr fontId="3"/>
  </si>
  <si>
    <t>最終</t>
    <rPh sb="0" eb="2">
      <t>サイシュウ</t>
    </rPh>
    <phoneticPr fontId="3"/>
  </si>
  <si>
    <t>【最終額】</t>
    <rPh sb="1" eb="3">
      <t>サイシュウ</t>
    </rPh>
    <rPh sb="3" eb="4">
      <t>ガク</t>
    </rPh>
    <phoneticPr fontId="3"/>
  </si>
  <si>
    <t>【(変更)追加必要額】</t>
    <rPh sb="2" eb="4">
      <t>ヘンコウ</t>
    </rPh>
    <rPh sb="5" eb="7">
      <t>ツイカ</t>
    </rPh>
    <rPh sb="7" eb="10">
      <t>ヒツヨウガク</t>
    </rPh>
    <phoneticPr fontId="3"/>
  </si>
  <si>
    <t>残</t>
    <rPh sb="0" eb="1">
      <t>ザン</t>
    </rPh>
    <phoneticPr fontId="3"/>
  </si>
  <si>
    <t>変更</t>
    <rPh sb="0" eb="2">
      <t>ヘンコウ</t>
    </rPh>
    <phoneticPr fontId="3"/>
  </si>
  <si>
    <t>【(最終)追加必要額】</t>
    <rPh sb="2" eb="4">
      <t>サイシュウ</t>
    </rPh>
    <rPh sb="5" eb="7">
      <t>ツイカ</t>
    </rPh>
    <rPh sb="7" eb="10">
      <t>ヒツヨウガク</t>
    </rPh>
    <phoneticPr fontId="3"/>
  </si>
  <si>
    <t>変更請負金額</t>
    <rPh sb="0" eb="2">
      <t>ヘンコウ</t>
    </rPh>
    <rPh sb="2" eb="4">
      <t>ウケオイ</t>
    </rPh>
    <rPh sb="4" eb="6">
      <t>キンガク</t>
    </rPh>
    <phoneticPr fontId="3"/>
  </si>
  <si>
    <t>最終請負金額</t>
    <rPh sb="0" eb="2">
      <t>サイシュウ</t>
    </rPh>
    <rPh sb="2" eb="4">
      <t>ウケオイ</t>
    </rPh>
    <rPh sb="4" eb="6">
      <t>キンガク</t>
    </rPh>
    <phoneticPr fontId="3"/>
  </si>
  <si>
    <t>＊提出額</t>
    <rPh sb="1" eb="3">
      <t>テイシュツ</t>
    </rPh>
    <rPh sb="3" eb="4">
      <t>ガク</t>
    </rPh>
    <phoneticPr fontId="3"/>
  </si>
  <si>
    <t>写真</t>
    <rPh sb="0" eb="2">
      <t>シャシン</t>
    </rPh>
    <phoneticPr fontId="3"/>
  </si>
  <si>
    <t>□</t>
    <phoneticPr fontId="3"/>
  </si>
  <si>
    <t>地区名</t>
    <rPh sb="0" eb="3">
      <t>チクメイ</t>
    </rPh>
    <phoneticPr fontId="3"/>
  </si>
  <si>
    <t>交通安全管理計画書</t>
    <rPh sb="0" eb="2">
      <t>コウツウ</t>
    </rPh>
    <rPh sb="2" eb="4">
      <t>アンゼン</t>
    </rPh>
    <rPh sb="4" eb="6">
      <t>カンリ</t>
    </rPh>
    <rPh sb="6" eb="9">
      <t>ケイカクショ</t>
    </rPh>
    <phoneticPr fontId="3"/>
  </si>
  <si>
    <t>日間</t>
    <rPh sb="0" eb="1">
      <t>ニチ</t>
    </rPh>
    <rPh sb="1" eb="2">
      <t>カン</t>
    </rPh>
    <phoneticPr fontId="3"/>
  </si>
  <si>
    <t>処理要領</t>
    <rPh sb="0" eb="2">
      <t>ショリ</t>
    </rPh>
    <rPh sb="2" eb="4">
      <t>ヨウリョウ</t>
    </rPh>
    <phoneticPr fontId="3"/>
  </si>
  <si>
    <t>様式１－１号（第３条関係）</t>
    <rPh sb="0" eb="2">
      <t>ヨウシキ</t>
    </rPh>
    <rPh sb="5" eb="6">
      <t>ゴウ</t>
    </rPh>
    <rPh sb="7" eb="8">
      <t>ダイ</t>
    </rPh>
    <rPh sb="9" eb="10">
      <t>ジョウ</t>
    </rPh>
    <rPh sb="10" eb="12">
      <t>カンケイ</t>
    </rPh>
    <phoneticPr fontId="3"/>
  </si>
  <si>
    <t>工事箇所
（漁場又は路線名）</t>
    <rPh sb="0" eb="2">
      <t>コウジ</t>
    </rPh>
    <rPh sb="2" eb="4">
      <t>カショ</t>
    </rPh>
    <rPh sb="6" eb="8">
      <t>ギョジョウ</t>
    </rPh>
    <rPh sb="8" eb="9">
      <t>マタ</t>
    </rPh>
    <rPh sb="10" eb="12">
      <t>ロセン</t>
    </rPh>
    <rPh sb="12" eb="13">
      <t>メイ</t>
    </rPh>
    <phoneticPr fontId="3"/>
  </si>
  <si>
    <t>路線名</t>
    <rPh sb="0" eb="2">
      <t>ロセン</t>
    </rPh>
    <rPh sb="2" eb="3">
      <t>メイ</t>
    </rPh>
    <phoneticPr fontId="3"/>
  </si>
  <si>
    <t>浚渫・埋め立て</t>
    <rPh sb="0" eb="2">
      <t>シュンセツ</t>
    </rPh>
    <rPh sb="3" eb="4">
      <t>マイ</t>
    </rPh>
    <rPh sb="5" eb="6">
      <t>タ</t>
    </rPh>
    <phoneticPr fontId="3"/>
  </si>
  <si>
    <t>非住宅・設備</t>
    <rPh sb="0" eb="1">
      <t>ヒ</t>
    </rPh>
    <rPh sb="1" eb="3">
      <t>ジュウタク</t>
    </rPh>
    <rPh sb="4" eb="6">
      <t>セツビ</t>
    </rPh>
    <phoneticPr fontId="3"/>
  </si>
  <si>
    <t>屋外電気</t>
    <rPh sb="0" eb="2">
      <t>オクガイ</t>
    </rPh>
    <rPh sb="2" eb="4">
      <t>デンキ</t>
    </rPh>
    <phoneticPr fontId="3"/>
  </si>
  <si>
    <t>機械器具設備</t>
    <rPh sb="0" eb="2">
      <t>キカイ</t>
    </rPh>
    <rPh sb="2" eb="4">
      <t>キグ</t>
    </rPh>
    <rPh sb="4" eb="6">
      <t>セツビ</t>
    </rPh>
    <phoneticPr fontId="3"/>
  </si>
  <si>
    <t>＊必須項目</t>
    <rPh sb="1" eb="3">
      <t>ヒッス</t>
    </rPh>
    <rPh sb="3" eb="5">
      <t>コウモク</t>
    </rPh>
    <phoneticPr fontId="3"/>
  </si>
  <si>
    <t>変更工期①</t>
    <rPh sb="0" eb="2">
      <t>ヘンコウ</t>
    </rPh>
    <rPh sb="2" eb="4">
      <t>コウキ</t>
    </rPh>
    <phoneticPr fontId="3"/>
  </si>
  <si>
    <t>変更工期②</t>
    <rPh sb="0" eb="2">
      <t>ヘンコウ</t>
    </rPh>
    <rPh sb="2" eb="4">
      <t>コウキ</t>
    </rPh>
    <phoneticPr fontId="3"/>
  </si>
  <si>
    <t>当初工期</t>
    <rPh sb="0" eb="2">
      <t>トウショ</t>
    </rPh>
    <rPh sb="2" eb="4">
      <t>コウキ</t>
    </rPh>
    <phoneticPr fontId="3"/>
  </si>
  <si>
    <t>○</t>
    <phoneticPr fontId="3"/>
  </si>
  <si>
    <t>入力方法　西暦/月/日　で入力して下さい。</t>
    <rPh sb="0" eb="2">
      <t>ニュウリョク</t>
    </rPh>
    <rPh sb="2" eb="4">
      <t>ホウホウ</t>
    </rPh>
    <rPh sb="5" eb="7">
      <t>セイレキ</t>
    </rPh>
    <rPh sb="8" eb="9">
      <t>ツキ</t>
    </rPh>
    <rPh sb="10" eb="11">
      <t>ニチ</t>
    </rPh>
    <rPh sb="13" eb="15">
      <t>ニュウリョク</t>
    </rPh>
    <rPh sb="17" eb="18">
      <t>クダ</t>
    </rPh>
    <phoneticPr fontId="3"/>
  </si>
  <si>
    <t>月分）</t>
    <rPh sb="0" eb="1">
      <t>ツキ</t>
    </rPh>
    <rPh sb="1" eb="2">
      <t>ブン</t>
    </rPh>
    <phoneticPr fontId="3"/>
  </si>
  <si>
    <t xml:space="preserve">  下記のとおり電子媒体を納品します。なお、電子媒体に保存されている電子データは、</t>
    <rPh sb="2" eb="4">
      <t>カキ</t>
    </rPh>
    <rPh sb="8" eb="10">
      <t>デンシ</t>
    </rPh>
    <rPh sb="10" eb="12">
      <t>バイタイ</t>
    </rPh>
    <rPh sb="13" eb="15">
      <t>ノウヒン</t>
    </rPh>
    <rPh sb="22" eb="24">
      <t>デンシ</t>
    </rPh>
    <rPh sb="24" eb="26">
      <t>バイタイ</t>
    </rPh>
    <rPh sb="27" eb="29">
      <t>ホゾン</t>
    </rPh>
    <rPh sb="34" eb="36">
      <t>デンシ</t>
    </rPh>
    <phoneticPr fontId="3"/>
  </si>
  <si>
    <t>施行</t>
    <rPh sb="0" eb="2">
      <t>セコウ</t>
    </rPh>
    <phoneticPr fontId="3"/>
  </si>
  <si>
    <t>　（注）　総工事費とは、請負契約額　（消費税相当額を含む。）　と無償支給材料評価額の合計額をいう</t>
    <rPh sb="2" eb="3">
      <t>チュウ</t>
    </rPh>
    <rPh sb="5" eb="6">
      <t>ソウ</t>
    </rPh>
    <rPh sb="6" eb="8">
      <t>コウジ</t>
    </rPh>
    <rPh sb="8" eb="9">
      <t>ヒ</t>
    </rPh>
    <rPh sb="12" eb="14">
      <t>ウケオイ</t>
    </rPh>
    <rPh sb="14" eb="16">
      <t>ケイヤク</t>
    </rPh>
    <rPh sb="16" eb="17">
      <t>ガク</t>
    </rPh>
    <rPh sb="19" eb="22">
      <t>ショウヒゼイ</t>
    </rPh>
    <rPh sb="22" eb="24">
      <t>ソウトウ</t>
    </rPh>
    <rPh sb="24" eb="25">
      <t>ガク</t>
    </rPh>
    <rPh sb="26" eb="27">
      <t>フク</t>
    </rPh>
    <rPh sb="32" eb="36">
      <t>ムショウシキュウ</t>
    </rPh>
    <rPh sb="36" eb="38">
      <t>ザイリョウ</t>
    </rPh>
    <rPh sb="38" eb="41">
      <t>ヒョウカガク</t>
    </rPh>
    <rPh sb="42" eb="44">
      <t>ゴウケイ</t>
    </rPh>
    <rPh sb="44" eb="45">
      <t>ガク</t>
    </rPh>
    <phoneticPr fontId="3"/>
  </si>
  <si>
    <t>円単位で入力　建退共収納書必要額　</t>
    <rPh sb="0" eb="1">
      <t>エン</t>
    </rPh>
    <rPh sb="1" eb="3">
      <t>タンイ</t>
    </rPh>
    <rPh sb="4" eb="6">
      <t>ニュウリョク</t>
    </rPh>
    <rPh sb="7" eb="8">
      <t>ケン</t>
    </rPh>
    <rPh sb="8" eb="9">
      <t>タイ</t>
    </rPh>
    <rPh sb="9" eb="10">
      <t>キョウ</t>
    </rPh>
    <rPh sb="10" eb="13">
      <t>シュウノウショ</t>
    </rPh>
    <rPh sb="13" eb="15">
      <t>ヒツヨウ</t>
    </rPh>
    <rPh sb="15" eb="16">
      <t>ガク</t>
    </rPh>
    <phoneticPr fontId="3"/>
  </si>
  <si>
    <t>円単位で入力　建退共収納書必要額　</t>
    <rPh sb="0" eb="1">
      <t>エン</t>
    </rPh>
    <rPh sb="1" eb="3">
      <t>タンイ</t>
    </rPh>
    <rPh sb="4" eb="6">
      <t>ニュウリョク</t>
    </rPh>
    <rPh sb="7" eb="8">
      <t>ケン</t>
    </rPh>
    <rPh sb="8" eb="9">
      <t>タイ</t>
    </rPh>
    <rPh sb="9" eb="10">
      <t>キョウ</t>
    </rPh>
    <rPh sb="10" eb="12">
      <t>シュウノウ</t>
    </rPh>
    <rPh sb="12" eb="13">
      <t>ショ</t>
    </rPh>
    <rPh sb="13" eb="15">
      <t>ヒツヨウ</t>
    </rPh>
    <rPh sb="15" eb="16">
      <t>ガク</t>
    </rPh>
    <phoneticPr fontId="3"/>
  </si>
  <si>
    <t>係　長</t>
    <rPh sb="0" eb="1">
      <t>カカリ</t>
    </rPh>
    <rPh sb="2" eb="3">
      <t>チョウ</t>
    </rPh>
    <phoneticPr fontId="3"/>
  </si>
  <si>
    <t>課　長</t>
    <rPh sb="0" eb="1">
      <t>カ</t>
    </rPh>
    <rPh sb="2" eb="3">
      <t>チョウ</t>
    </rPh>
    <phoneticPr fontId="3"/>
  </si>
  <si>
    <t>実施日</t>
    <rPh sb="0" eb="2">
      <t>ジッシ</t>
    </rPh>
    <rPh sb="2" eb="3">
      <t>ヒ</t>
    </rPh>
    <phoneticPr fontId="3"/>
  </si>
  <si>
    <t>設計書番号</t>
    <rPh sb="0" eb="3">
      <t>セッケイショ</t>
    </rPh>
    <rPh sb="3" eb="5">
      <t>バンゴウ</t>
    </rPh>
    <phoneticPr fontId="3"/>
  </si>
  <si>
    <t>発注者</t>
    <rPh sb="0" eb="3">
      <t>ハッチュウシャ</t>
    </rPh>
    <phoneticPr fontId="3"/>
  </si>
  <si>
    <t>役職名</t>
    <rPh sb="0" eb="2">
      <t>ヤクショク</t>
    </rPh>
    <rPh sb="2" eb="3">
      <t>メイ</t>
    </rPh>
    <phoneticPr fontId="3"/>
  </si>
  <si>
    <t>電子メール添付ファイルの容量制限</t>
    <rPh sb="0" eb="2">
      <t>デンシ</t>
    </rPh>
    <rPh sb="5" eb="7">
      <t>テンプ</t>
    </rPh>
    <rPh sb="12" eb="14">
      <t>ヨウリョウ</t>
    </rPh>
    <rPh sb="14" eb="16">
      <t>セイゲン</t>
    </rPh>
    <phoneticPr fontId="3"/>
  </si>
  <si>
    <t>基本ソフト</t>
    <rPh sb="0" eb="2">
      <t>キホン</t>
    </rPh>
    <phoneticPr fontId="3"/>
  </si>
  <si>
    <t>ソフト名もしくはファイル形式</t>
    <rPh sb="3" eb="4">
      <t>メイ</t>
    </rPh>
    <phoneticPr fontId="3"/>
  </si>
  <si>
    <t>受注者利用ソフト
(バージョンを含めて記載)</t>
  </si>
  <si>
    <t>文書作成等</t>
    <rPh sb="0" eb="2">
      <t>ブンショ</t>
    </rPh>
    <rPh sb="2" eb="4">
      <t>サクセイ</t>
    </rPh>
    <rPh sb="4" eb="5">
      <t>トウ</t>
    </rPh>
    <phoneticPr fontId="3"/>
  </si>
  <si>
    <t>一太郎</t>
    <rPh sb="0" eb="3">
      <t>イチタロウ</t>
    </rPh>
    <phoneticPr fontId="3"/>
  </si>
  <si>
    <t>Word</t>
  </si>
  <si>
    <t>Excel</t>
  </si>
  <si>
    <t>CAD図面</t>
    <rPh sb="3" eb="4">
      <t>ズ</t>
    </rPh>
    <rPh sb="4" eb="5">
      <t>メン</t>
    </rPh>
    <phoneticPr fontId="3"/>
  </si>
  <si>
    <t>JPEG(またはTIFF)形式</t>
    <rPh sb="13" eb="15">
      <t>ケイシキ</t>
    </rPh>
    <phoneticPr fontId="3"/>
  </si>
  <si>
    <t>電子的な交換・共有</t>
    <rPh sb="0" eb="3">
      <t>デンシテキ</t>
    </rPh>
    <rPh sb="4" eb="6">
      <t>コウカン</t>
    </rPh>
    <rPh sb="7" eb="9">
      <t>キョウユウ</t>
    </rPh>
    <phoneticPr fontId="3"/>
  </si>
  <si>
    <t>□行う　　□行わない</t>
    <rPh sb="1" eb="2">
      <t>オコナ</t>
    </rPh>
    <rPh sb="6" eb="7">
      <t>オコナ</t>
    </rPh>
    <phoneticPr fontId="3"/>
  </si>
  <si>
    <t>電子的な交換・共有方法</t>
    <rPh sb="0" eb="3">
      <t>デンシテキ</t>
    </rPh>
    <rPh sb="4" eb="6">
      <t>コウカン</t>
    </rPh>
    <rPh sb="7" eb="9">
      <t>キョウユウ</t>
    </rPh>
    <rPh sb="9" eb="11">
      <t>ホウホウ</t>
    </rPh>
    <phoneticPr fontId="3"/>
  </si>
  <si>
    <t>作成者</t>
    <rPh sb="0" eb="2">
      <t>サクセイ</t>
    </rPh>
    <rPh sb="2" eb="3">
      <t>シャ</t>
    </rPh>
    <phoneticPr fontId="3"/>
  </si>
  <si>
    <t>チェック欄</t>
    <rPh sb="4" eb="5">
      <t>ラン</t>
    </rPh>
    <phoneticPr fontId="3"/>
  </si>
  <si>
    <t>○：電子</t>
    <rPh sb="2" eb="4">
      <t>デンシ</t>
    </rPh>
    <phoneticPr fontId="3"/>
  </si>
  <si>
    <t>△：紙　</t>
    <rPh sb="2" eb="3">
      <t>カミ</t>
    </rPh>
    <phoneticPr fontId="3"/>
  </si>
  <si>
    <t>×：不要</t>
    <rPh sb="2" eb="4">
      <t>フヨウ</t>
    </rPh>
    <phoneticPr fontId="3"/>
  </si>
  <si>
    <t>［当人の経歴書添付のこと。］</t>
    <rPh sb="1" eb="3">
      <t>トウニン</t>
    </rPh>
    <rPh sb="4" eb="7">
      <t>ケイレキショ</t>
    </rPh>
    <rPh sb="7" eb="9">
      <t>テンプ</t>
    </rPh>
    <phoneticPr fontId="3"/>
  </si>
  <si>
    <t>契　　約　 　　年 月 日</t>
    <rPh sb="0" eb="1">
      <t>チギリ</t>
    </rPh>
    <rPh sb="3" eb="4">
      <t>ヤク</t>
    </rPh>
    <rPh sb="8" eb="9">
      <t>ネン</t>
    </rPh>
    <rPh sb="10" eb="11">
      <t>ガツ</t>
    </rPh>
    <rPh sb="12" eb="13">
      <t>ニチ</t>
    </rPh>
    <phoneticPr fontId="3"/>
  </si>
  <si>
    <t>上記のとおり しゅん工したのでお届けします。</t>
    <rPh sb="0" eb="2">
      <t>ジョウキ</t>
    </rPh>
    <rPh sb="10" eb="11">
      <t>コウ</t>
    </rPh>
    <rPh sb="16" eb="17">
      <t>トド</t>
    </rPh>
    <phoneticPr fontId="3"/>
  </si>
  <si>
    <t>し  ゅ  ん  工  届</t>
    <rPh sb="9" eb="10">
      <t>コウ</t>
    </rPh>
    <rPh sb="12" eb="13">
      <t>トドケ</t>
    </rPh>
    <phoneticPr fontId="3"/>
  </si>
  <si>
    <t>交 通 安 全 管 理 計 画 書</t>
    <rPh sb="0" eb="1">
      <t>コウツウ</t>
    </rPh>
    <rPh sb="2" eb="3">
      <t>ツウ</t>
    </rPh>
    <rPh sb="4" eb="5">
      <t>ヤス</t>
    </rPh>
    <rPh sb="6" eb="7">
      <t>ゼン</t>
    </rPh>
    <rPh sb="8" eb="9">
      <t>カン</t>
    </rPh>
    <rPh sb="10" eb="11">
      <t>リ</t>
    </rPh>
    <rPh sb="12" eb="13">
      <t>ケイ</t>
    </rPh>
    <rPh sb="14" eb="15">
      <t>ガ</t>
    </rPh>
    <rPh sb="16" eb="17">
      <t>ショ</t>
    </rPh>
    <phoneticPr fontId="3"/>
  </si>
  <si>
    <t>安全対策平面図</t>
    <rPh sb="0" eb="2">
      <t>アンゼン</t>
    </rPh>
    <rPh sb="2" eb="4">
      <t>タイサク</t>
    </rPh>
    <rPh sb="4" eb="7">
      <t>ヘイメンズ</t>
    </rPh>
    <phoneticPr fontId="3"/>
  </si>
  <si>
    <t>緊急時連絡体制表</t>
    <rPh sb="0" eb="2">
      <t>キンキュウ</t>
    </rPh>
    <rPh sb="2" eb="3">
      <t>ジ</t>
    </rPh>
    <rPh sb="3" eb="5">
      <t>レンラク</t>
    </rPh>
    <rPh sb="5" eb="7">
      <t>タイセイ</t>
    </rPh>
    <rPh sb="7" eb="8">
      <t>ヒョウ</t>
    </rPh>
    <phoneticPr fontId="3"/>
  </si>
  <si>
    <t>道路使用許可証の写し</t>
    <rPh sb="0" eb="2">
      <t>ドウロ</t>
    </rPh>
    <rPh sb="2" eb="4">
      <t>シヨウ</t>
    </rPh>
    <rPh sb="4" eb="6">
      <t>キョカ</t>
    </rPh>
    <rPh sb="6" eb="7">
      <t>ショウ</t>
    </rPh>
    <rPh sb="8" eb="9">
      <t>ウツ</t>
    </rPh>
    <phoneticPr fontId="3"/>
  </si>
  <si>
    <t>添付資料</t>
    <rPh sb="0" eb="2">
      <t>テンプ</t>
    </rPh>
    <rPh sb="2" eb="4">
      <t>シリョウ</t>
    </rPh>
    <phoneticPr fontId="3"/>
  </si>
  <si>
    <t xml:space="preserve">   下記の工事につき、指定された工事用道路の維持管理、補修及び使用方法</t>
    <rPh sb="3" eb="5">
      <t>カキ</t>
    </rPh>
    <rPh sb="6" eb="8">
      <t>コウジ</t>
    </rPh>
    <phoneticPr fontId="3"/>
  </si>
  <si>
    <t>等について別添資料を添えて提出します。</t>
    <rPh sb="5" eb="7">
      <t>ベッテン</t>
    </rPh>
    <phoneticPr fontId="3"/>
  </si>
  <si>
    <t>　　着　　工　：</t>
    <phoneticPr fontId="7"/>
  </si>
  <si>
    <t>から</t>
    <phoneticPr fontId="7"/>
  </si>
  <si>
    <t>事業名：</t>
    <phoneticPr fontId="7"/>
  </si>
  <si>
    <t>地区名：</t>
    <rPh sb="0" eb="2">
      <t>チク</t>
    </rPh>
    <rPh sb="2" eb="3">
      <t>メイ</t>
    </rPh>
    <phoneticPr fontId="7"/>
  </si>
  <si>
    <t>　　しゅん工　：</t>
    <phoneticPr fontId="7"/>
  </si>
  <si>
    <t>まで</t>
    <phoneticPr fontId="7"/>
  </si>
  <si>
    <t>安　全　・　訓　練　等　の　活　動　報　告　書</t>
    <rPh sb="14" eb="15">
      <t>カツ</t>
    </rPh>
    <rPh sb="16" eb="17">
      <t>ドウ</t>
    </rPh>
    <rPh sb="18" eb="19">
      <t>ホウ</t>
    </rPh>
    <rPh sb="20" eb="21">
      <t>コク</t>
    </rPh>
    <rPh sb="22" eb="23">
      <t>ショ</t>
    </rPh>
    <phoneticPr fontId="5"/>
  </si>
  <si>
    <t>２</t>
    <phoneticPr fontId="3"/>
  </si>
  <si>
    <t>３</t>
    <phoneticPr fontId="3"/>
  </si>
  <si>
    <t>担当</t>
    <rPh sb="0" eb="2">
      <t>タントウ</t>
    </rPh>
    <phoneticPr fontId="3"/>
  </si>
  <si>
    <t>係長</t>
    <rPh sb="0" eb="2">
      <t>カカリチョウ</t>
    </rPh>
    <phoneticPr fontId="3"/>
  </si>
  <si>
    <t>係員</t>
    <rPh sb="0" eb="2">
      <t>カカリイン</t>
    </rPh>
    <phoneticPr fontId="3"/>
  </si>
  <si>
    <t>を報告します。</t>
    <phoneticPr fontId="3"/>
  </si>
  <si>
    <t>起工番号</t>
    <rPh sb="0" eb="1">
      <t>オキ</t>
    </rPh>
    <rPh sb="1" eb="2">
      <t>コウ</t>
    </rPh>
    <rPh sb="2" eb="4">
      <t>バンゴウ</t>
    </rPh>
    <phoneticPr fontId="3"/>
  </si>
  <si>
    <t>事　業　名</t>
    <rPh sb="0" eb="1">
      <t>コト</t>
    </rPh>
    <rPh sb="2" eb="3">
      <t>ギョウ</t>
    </rPh>
    <rPh sb="4" eb="5">
      <t>メイ</t>
    </rPh>
    <phoneticPr fontId="3"/>
  </si>
  <si>
    <t>工　　　　　　種</t>
    <rPh sb="0" eb="1">
      <t>コウ</t>
    </rPh>
    <rPh sb="7" eb="8">
      <t>シュ</t>
    </rPh>
    <phoneticPr fontId="3"/>
  </si>
  <si>
    <t>確認者</t>
    <rPh sb="0" eb="3">
      <t>カクニンシャ</t>
    </rPh>
    <phoneticPr fontId="3"/>
  </si>
  <si>
    <t>サイン</t>
    <phoneticPr fontId="3"/>
  </si>
  <si>
    <t>監督員</t>
    <rPh sb="0" eb="2">
      <t>カントク</t>
    </rPh>
    <rPh sb="2" eb="3">
      <t>イン</t>
    </rPh>
    <phoneticPr fontId="3"/>
  </si>
  <si>
    <t>係長以上</t>
    <rPh sb="0" eb="2">
      <t>カカリチョウ</t>
    </rPh>
    <rPh sb="2" eb="4">
      <t>イジョウ</t>
    </rPh>
    <phoneticPr fontId="3"/>
  </si>
  <si>
    <t>現　　場
工　　場</t>
    <rPh sb="0" eb="1">
      <t>ゲン</t>
    </rPh>
    <rPh sb="3" eb="4">
      <t>ジョウ</t>
    </rPh>
    <rPh sb="5" eb="6">
      <t>コウ</t>
    </rPh>
    <rPh sb="8" eb="9">
      <t>ジョウ</t>
    </rPh>
    <phoneticPr fontId="3"/>
  </si>
  <si>
    <t>・　　　・</t>
    <phoneticPr fontId="3"/>
  </si>
  <si>
    <t>現場　・　工場
机　　上</t>
    <rPh sb="0" eb="2">
      <t>ゲンバ</t>
    </rPh>
    <rPh sb="5" eb="7">
      <t>コウジョウ</t>
    </rPh>
    <rPh sb="8" eb="9">
      <t>ツクエ</t>
    </rPh>
    <rPh sb="11" eb="12">
      <t>カミ</t>
    </rPh>
    <phoneticPr fontId="3"/>
  </si>
  <si>
    <t>□　□
□　□</t>
    <phoneticPr fontId="3"/>
  </si>
  <si>
    <t>□</t>
    <phoneticPr fontId="3"/>
  </si>
  <si>
    <t>[</t>
    <phoneticPr fontId="3"/>
  </si>
  <si>
    <t>]</t>
    <phoneticPr fontId="3"/>
  </si>
  <si>
    <t>　　￥</t>
    <phoneticPr fontId="3"/>
  </si>
  <si>
    <t>から</t>
    <phoneticPr fontId="3"/>
  </si>
  <si>
    <t>まで</t>
    <phoneticPr fontId="3"/>
  </si>
  <si>
    <t>係　　　員</t>
    <rPh sb="0" eb="1">
      <t>カカリ</t>
    </rPh>
    <rPh sb="4" eb="5">
      <t>イン</t>
    </rPh>
    <phoneticPr fontId="3"/>
  </si>
  <si>
    <t>建設廃棄物処理計画書</t>
    <rPh sb="0" eb="2">
      <t>ケンセツ</t>
    </rPh>
    <rPh sb="2" eb="5">
      <t>ハイキブツ</t>
    </rPh>
    <rPh sb="5" eb="7">
      <t>ショリ</t>
    </rPh>
    <rPh sb="7" eb="10">
      <t>ケイカクショ</t>
    </rPh>
    <phoneticPr fontId="3"/>
  </si>
  <si>
    <t>事務所名</t>
    <rPh sb="0" eb="2">
      <t>ジム</t>
    </rPh>
    <rPh sb="2" eb="3">
      <t>ショ</t>
    </rPh>
    <rPh sb="3" eb="4">
      <t>メイ</t>
    </rPh>
    <phoneticPr fontId="3"/>
  </si>
  <si>
    <t>監督員名</t>
    <rPh sb="0" eb="3">
      <t>カントクイン</t>
    </rPh>
    <rPh sb="3" eb="4">
      <t>メイ</t>
    </rPh>
    <phoneticPr fontId="3"/>
  </si>
  <si>
    <t>建設廃棄物の種類</t>
    <rPh sb="0" eb="2">
      <t>ケンセツ</t>
    </rPh>
    <rPh sb="2" eb="5">
      <t>ハイキブツ</t>
    </rPh>
    <rPh sb="6" eb="8">
      <t>シュルイ</t>
    </rPh>
    <phoneticPr fontId="3"/>
  </si>
  <si>
    <r>
      <t>処分方法</t>
    </r>
    <r>
      <rPr>
        <sz val="8"/>
        <rFont val="ＭＳ Ｐ明朝"/>
        <family val="1"/>
        <charset val="128"/>
      </rPr>
      <t>※１</t>
    </r>
    <rPh sb="0" eb="2">
      <t>ショブン</t>
    </rPh>
    <rPh sb="2" eb="4">
      <t>ホウホウ</t>
    </rPh>
    <phoneticPr fontId="3"/>
  </si>
  <si>
    <r>
      <t>中間処理量
（ｔ・ｍ</t>
    </r>
    <r>
      <rPr>
        <vertAlign val="superscript"/>
        <sz val="10"/>
        <rFont val="ＭＳ Ｐ明朝"/>
        <family val="1"/>
        <charset val="128"/>
      </rPr>
      <t>３</t>
    </r>
    <r>
      <rPr>
        <sz val="10"/>
        <rFont val="ＭＳ Ｐ明朝"/>
        <family val="1"/>
        <charset val="128"/>
      </rPr>
      <t>）</t>
    </r>
    <rPh sb="0" eb="2">
      <t>チュウカン</t>
    </rPh>
    <rPh sb="2" eb="5">
      <t>ショリリョウ</t>
    </rPh>
    <phoneticPr fontId="3"/>
  </si>
  <si>
    <r>
      <t>最終処分量
（ｔ・ｍ</t>
    </r>
    <r>
      <rPr>
        <vertAlign val="superscript"/>
        <sz val="10"/>
        <rFont val="ＭＳ Ｐ明朝"/>
        <family val="1"/>
        <charset val="128"/>
      </rPr>
      <t>３</t>
    </r>
    <r>
      <rPr>
        <sz val="10"/>
        <rFont val="ＭＳ Ｐ明朝"/>
        <family val="1"/>
        <charset val="128"/>
      </rPr>
      <t>）</t>
    </r>
    <rPh sb="0" eb="2">
      <t>サイシュウ</t>
    </rPh>
    <rPh sb="2" eb="5">
      <t>ショブンリョウ</t>
    </rPh>
    <phoneticPr fontId="3"/>
  </si>
  <si>
    <t>処理期間</t>
    <rPh sb="0" eb="2">
      <t>ショリ</t>
    </rPh>
    <rPh sb="2" eb="4">
      <t>キカン</t>
    </rPh>
    <phoneticPr fontId="3"/>
  </si>
  <si>
    <t>処分先（都道府県政令市名）</t>
    <rPh sb="0" eb="2">
      <t>ショブン</t>
    </rPh>
    <rPh sb="2" eb="3">
      <t>サキ</t>
    </rPh>
    <rPh sb="4" eb="8">
      <t>トドウフケン</t>
    </rPh>
    <rPh sb="8" eb="10">
      <t>セイレイ</t>
    </rPh>
    <rPh sb="10" eb="11">
      <t>シ</t>
    </rPh>
    <rPh sb="11" eb="12">
      <t>メイ</t>
    </rPh>
    <phoneticPr fontId="3"/>
  </si>
  <si>
    <t>処理単価</t>
    <rPh sb="0" eb="2">
      <t>ショリ</t>
    </rPh>
    <rPh sb="2" eb="4">
      <t>タンカ</t>
    </rPh>
    <phoneticPr fontId="3"/>
  </si>
  <si>
    <t>収集・運搬業者</t>
    <rPh sb="0" eb="2">
      <t>シュウシュウ</t>
    </rPh>
    <rPh sb="3" eb="5">
      <t>ウンパン</t>
    </rPh>
    <rPh sb="5" eb="7">
      <t>ギョウシャ</t>
    </rPh>
    <phoneticPr fontId="3"/>
  </si>
  <si>
    <t>業者名</t>
    <rPh sb="0" eb="3">
      <t>ギョウシャメイ</t>
    </rPh>
    <phoneticPr fontId="3"/>
  </si>
  <si>
    <t>許可番号等</t>
    <rPh sb="0" eb="2">
      <t>キョカ</t>
    </rPh>
    <rPh sb="2" eb="4">
      <t>バンゴウ</t>
    </rPh>
    <rPh sb="4" eb="5">
      <t>トウ</t>
    </rPh>
    <phoneticPr fontId="3"/>
  </si>
  <si>
    <r>
      <t>２つの地域にまたがる場合</t>
    </r>
    <r>
      <rPr>
        <sz val="8"/>
        <rFont val="ＭＳ Ｐ明朝"/>
        <family val="1"/>
        <charset val="128"/>
      </rPr>
      <t>※２</t>
    </r>
    <rPh sb="3" eb="5">
      <t>チイキ</t>
    </rPh>
    <rPh sb="10" eb="12">
      <t>バアイ</t>
    </rPh>
    <phoneticPr fontId="3"/>
  </si>
  <si>
    <t>都道府県
・特定市</t>
    <rPh sb="0" eb="4">
      <t>トドウフケン</t>
    </rPh>
    <rPh sb="6" eb="8">
      <t>トクテイ</t>
    </rPh>
    <rPh sb="8" eb="9">
      <t>シ</t>
    </rPh>
    <phoneticPr fontId="3"/>
  </si>
  <si>
    <t>取扱う
建設廃棄物の種類</t>
    <rPh sb="0" eb="1">
      <t>ト</t>
    </rPh>
    <rPh sb="1" eb="2">
      <t>アツカ</t>
    </rPh>
    <rPh sb="4" eb="6">
      <t>ケンセツ</t>
    </rPh>
    <rPh sb="6" eb="9">
      <t>ハイキブツ</t>
    </rPh>
    <rPh sb="10" eb="12">
      <t>シュルイ</t>
    </rPh>
    <phoneticPr fontId="3"/>
  </si>
  <si>
    <t>許可期限</t>
    <rPh sb="0" eb="2">
      <t>キョカ</t>
    </rPh>
    <rPh sb="2" eb="4">
      <t>キゲン</t>
    </rPh>
    <phoneticPr fontId="3"/>
  </si>
  <si>
    <r>
      <t>処分方法</t>
    </r>
    <r>
      <rPr>
        <sz val="8"/>
        <rFont val="ＭＳ Ｐ明朝"/>
        <family val="1"/>
        <charset val="128"/>
      </rPr>
      <t>※１　</t>
    </r>
    <rPh sb="0" eb="2">
      <t>ショブン</t>
    </rPh>
    <rPh sb="2" eb="4">
      <t>ホウホウ</t>
    </rPh>
    <phoneticPr fontId="3"/>
  </si>
  <si>
    <t>　中間処理　①脱水　②乾燥　③焼却　④破砕　⑤選別　⑥その他</t>
    <rPh sb="1" eb="3">
      <t>チュウカン</t>
    </rPh>
    <rPh sb="3" eb="5">
      <t>ショリ</t>
    </rPh>
    <phoneticPr fontId="3"/>
  </si>
  <si>
    <t>　最終処分　⑦埋立（安定型）　⑧埋立（管理型）　⑨その他</t>
    <rPh sb="1" eb="3">
      <t>サイシュウ</t>
    </rPh>
    <rPh sb="3" eb="5">
      <t>ショブン</t>
    </rPh>
    <rPh sb="7" eb="9">
      <t>ウメタテ</t>
    </rPh>
    <rPh sb="10" eb="13">
      <t>アンテイガタ</t>
    </rPh>
    <rPh sb="16" eb="18">
      <t>ウメタテ</t>
    </rPh>
    <rPh sb="19" eb="22">
      <t>カンリガタ</t>
    </rPh>
    <rPh sb="27" eb="28">
      <t>タ</t>
    </rPh>
    <phoneticPr fontId="3"/>
  </si>
  <si>
    <t>建 設 発 生 土 処 分 地 計 画 書</t>
    <rPh sb="0" eb="1">
      <t>ケン</t>
    </rPh>
    <rPh sb="2" eb="3">
      <t>セツ</t>
    </rPh>
    <rPh sb="4" eb="5">
      <t>ハッ</t>
    </rPh>
    <rPh sb="6" eb="7">
      <t>ナマ</t>
    </rPh>
    <rPh sb="8" eb="9">
      <t>ツチ</t>
    </rPh>
    <rPh sb="10" eb="11">
      <t>ドコロ</t>
    </rPh>
    <rPh sb="12" eb="13">
      <t>ブン</t>
    </rPh>
    <rPh sb="14" eb="15">
      <t>チ</t>
    </rPh>
    <phoneticPr fontId="3"/>
  </si>
  <si>
    <t>（漁場又は路線名）</t>
    <rPh sb="1" eb="3">
      <t>ギョジョウ</t>
    </rPh>
    <rPh sb="3" eb="4">
      <t>マタ</t>
    </rPh>
    <rPh sb="5" eb="8">
      <t>ロセンメイ</t>
    </rPh>
    <phoneticPr fontId="3"/>
  </si>
  <si>
    <t>工  　期</t>
    <rPh sb="0" eb="1">
      <t>コウ</t>
    </rPh>
    <rPh sb="4" eb="5">
      <t>キ</t>
    </rPh>
    <phoneticPr fontId="3"/>
  </si>
  <si>
    <t>建設発生土量</t>
    <rPh sb="0" eb="2">
      <t>ケンセツ</t>
    </rPh>
    <rPh sb="2" eb="5">
      <t>ハッセイド</t>
    </rPh>
    <rPh sb="5" eb="6">
      <t>リョウ</t>
    </rPh>
    <phoneticPr fontId="3"/>
  </si>
  <si>
    <t>km</t>
    <phoneticPr fontId="3"/>
  </si>
  <si>
    <t>建設発生土処分地</t>
    <rPh sb="0" eb="2">
      <t>ケンセツ</t>
    </rPh>
    <rPh sb="2" eb="5">
      <t>ハッセイド</t>
    </rPh>
    <rPh sb="5" eb="7">
      <t>ショブン</t>
    </rPh>
    <rPh sb="7" eb="8">
      <t>チ</t>
    </rPh>
    <phoneticPr fontId="3"/>
  </si>
  <si>
    <t>処理処分地面積</t>
    <rPh sb="0" eb="2">
      <t>ショリ</t>
    </rPh>
    <rPh sb="2" eb="5">
      <t>ショブンチ</t>
    </rPh>
    <rPh sb="5" eb="7">
      <t>メンセキ</t>
    </rPh>
    <phoneticPr fontId="3"/>
  </si>
  <si>
    <t>㎡</t>
    <phoneticPr fontId="3"/>
  </si>
  <si>
    <t>※　処分地の面積がわかるような資料を添付すること。
※　処分地の形状や用途によっては、土砂埋立の許可等が必要になりますので
　　許可証等の写しを添付すること。
※　処分完了後は、「建設発生土処分地確認書」を提出すること。</t>
    <rPh sb="2" eb="4">
      <t>ショブン</t>
    </rPh>
    <rPh sb="4" eb="5">
      <t>チ</t>
    </rPh>
    <rPh sb="6" eb="8">
      <t>メンセキ</t>
    </rPh>
    <rPh sb="15" eb="17">
      <t>シリョウ</t>
    </rPh>
    <rPh sb="18" eb="20">
      <t>テンプ</t>
    </rPh>
    <rPh sb="82" eb="84">
      <t>ショブン</t>
    </rPh>
    <rPh sb="84" eb="86">
      <t>カンリョウ</t>
    </rPh>
    <rPh sb="86" eb="87">
      <t>ゴ</t>
    </rPh>
    <rPh sb="90" eb="92">
      <t>ケンセツ</t>
    </rPh>
    <rPh sb="92" eb="95">
      <t>ハッセイド</t>
    </rPh>
    <rPh sb="95" eb="98">
      <t>ショブンチ</t>
    </rPh>
    <rPh sb="98" eb="101">
      <t>カクニンショ</t>
    </rPh>
    <rPh sb="103" eb="105">
      <t>テイシュツ</t>
    </rPh>
    <phoneticPr fontId="3"/>
  </si>
  <si>
    <t>受入地同意書</t>
    <rPh sb="0" eb="2">
      <t>ウケイ</t>
    </rPh>
    <rPh sb="2" eb="3">
      <t>チ</t>
    </rPh>
    <rPh sb="3" eb="6">
      <t>ドウイショ</t>
    </rPh>
    <phoneticPr fontId="3"/>
  </si>
  <si>
    <t>上記建設発生土を引き受けます。</t>
    <rPh sb="0" eb="2">
      <t>ジョウキ</t>
    </rPh>
    <rPh sb="2" eb="4">
      <t>ケンセツ</t>
    </rPh>
    <rPh sb="4" eb="7">
      <t>ハッセイド</t>
    </rPh>
    <rPh sb="8" eb="9">
      <t>ヒ</t>
    </rPh>
    <rPh sb="10" eb="11">
      <t>ウ</t>
    </rPh>
    <phoneticPr fontId="3"/>
  </si>
  <si>
    <t>尚、処分地施工に伴い第三者に損害を生じた時は、</t>
    <rPh sb="0" eb="1">
      <t>ナオ</t>
    </rPh>
    <rPh sb="2" eb="5">
      <t>ショブンチ</t>
    </rPh>
    <rPh sb="5" eb="7">
      <t>セコウ</t>
    </rPh>
    <rPh sb="8" eb="9">
      <t>トモナ</t>
    </rPh>
    <rPh sb="10" eb="11">
      <t>ダイ</t>
    </rPh>
    <rPh sb="11" eb="13">
      <t>サンシャ</t>
    </rPh>
    <rPh sb="14" eb="16">
      <t>ソンガイ</t>
    </rPh>
    <rPh sb="17" eb="18">
      <t>ショウ</t>
    </rPh>
    <rPh sb="20" eb="21">
      <t>トキ</t>
    </rPh>
    <phoneticPr fontId="3"/>
  </si>
  <si>
    <t>《下請負人に関する事項》</t>
    <rPh sb="1" eb="2">
      <t>シタ</t>
    </rPh>
    <rPh sb="2" eb="4">
      <t>ウケオ</t>
    </rPh>
    <rPh sb="4" eb="5">
      <t>ヒト</t>
    </rPh>
    <rPh sb="6" eb="7">
      <t>カン</t>
    </rPh>
    <rPh sb="9" eb="11">
      <t>ジコウ</t>
    </rPh>
    <phoneticPr fontId="3"/>
  </si>
  <si>
    <t>［会社名］</t>
    <rPh sb="1" eb="4">
      <t>カイシャメイ</t>
    </rPh>
    <phoneticPr fontId="3"/>
  </si>
  <si>
    <t>［事業所名］</t>
    <rPh sb="1" eb="4">
      <t>ジギョウショ</t>
    </rPh>
    <rPh sb="4" eb="5">
      <t>カイシャメイ</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</si>
  <si>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</si>
  <si>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</si>
  <si>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</si>
  <si>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</si>
  <si>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工事名称
及び
工事内容</t>
    <rPh sb="0" eb="2">
      <t>コウジ</t>
    </rPh>
    <rPh sb="2" eb="4">
      <t>メイショウ</t>
    </rPh>
    <rPh sb="5" eb="6">
      <t>オヨ</t>
    </rPh>
    <rPh sb="8" eb="10">
      <t>コウジ</t>
    </rPh>
    <rPh sb="10" eb="12">
      <t>ナイヨウ</t>
    </rPh>
    <phoneticPr fontId="3"/>
  </si>
  <si>
    <t>工事業</t>
    <rPh sb="0" eb="2">
      <t>コウジ</t>
    </rPh>
    <rPh sb="2" eb="3">
      <t>ギョウ</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</si>
  <si>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</si>
  <si>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</si>
  <si>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</si>
  <si>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</si>
  <si>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</si>
  <si>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</si>
  <si>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</si>
  <si>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</si>
  <si>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名　　　　　　　　　称</t>
    <rPh sb="0" eb="11">
      <t>メイショウ</t>
    </rPh>
    <phoneticPr fontId="3"/>
  </si>
  <si>
    <t>住　　　　　　　　　所</t>
    <rPh sb="0" eb="11">
      <t>ジュウショ</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</si>
  <si>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</si>
  <si>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</si>
  <si>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</si>
  <si>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</si>
  <si>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</si>
  <si>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</si>
  <si>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</si>
  <si>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</si>
  <si>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</si>
  <si>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</si>
  <si>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</si>
  <si>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</si>
  <si>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</si>
  <si>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監督員名</t>
    <rPh sb="0" eb="2">
      <t>カントク</t>
    </rPh>
    <rPh sb="2" eb="3">
      <t>イン</t>
    </rPh>
    <rPh sb="3" eb="4">
      <t>メイ</t>
    </rPh>
    <phoneticPr fontId="3"/>
  </si>
  <si>
    <t>担当工事内容</t>
    <rPh sb="0" eb="2">
      <t>タントウ</t>
    </rPh>
    <rPh sb="2" eb="4">
      <t>コウジ</t>
    </rPh>
    <rPh sb="4" eb="6">
      <t>ナイヨウ</t>
    </rPh>
    <phoneticPr fontId="3"/>
  </si>
  <si>
    <t>現場
代理人名</t>
    <rPh sb="0" eb="2">
      <t>ゲンバ</t>
    </rPh>
    <rPh sb="3" eb="5">
      <t>ダイリ</t>
    </rPh>
    <rPh sb="5" eb="6">
      <t>ニン</t>
    </rPh>
    <rPh sb="6" eb="7">
      <t>メイ</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</si>
  <si>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</si>
  <si>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</si>
  <si>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建 設 発 生 土 処 分 地 確 認 書</t>
    <rPh sb="0" eb="1">
      <t>ケン</t>
    </rPh>
    <rPh sb="2" eb="3">
      <t>セツ</t>
    </rPh>
    <rPh sb="4" eb="5">
      <t>ハッ</t>
    </rPh>
    <rPh sb="6" eb="7">
      <t>ナマ</t>
    </rPh>
    <rPh sb="8" eb="9">
      <t>ツチ</t>
    </rPh>
    <rPh sb="10" eb="11">
      <t>ドコロ</t>
    </rPh>
    <rPh sb="12" eb="13">
      <t>ブン</t>
    </rPh>
    <rPh sb="14" eb="15">
      <t>チ</t>
    </rPh>
    <rPh sb="16" eb="17">
      <t>アキラ</t>
    </rPh>
    <rPh sb="18" eb="19">
      <t>ニン</t>
    </rPh>
    <phoneticPr fontId="3"/>
  </si>
  <si>
    <t>※　処分状況が分かるような写真を添付すること</t>
    <rPh sb="2" eb="4">
      <t>ショブン</t>
    </rPh>
    <rPh sb="4" eb="6">
      <t>ジョウキョウ</t>
    </rPh>
    <rPh sb="7" eb="8">
      <t>ワ</t>
    </rPh>
    <rPh sb="13" eb="15">
      <t>シャシン</t>
    </rPh>
    <rPh sb="16" eb="18">
      <t>テンプ</t>
    </rPh>
    <phoneticPr fontId="3"/>
  </si>
  <si>
    <t>受入地確認書</t>
    <rPh sb="0" eb="2">
      <t>ウケイ</t>
    </rPh>
    <rPh sb="2" eb="3">
      <t>チ</t>
    </rPh>
    <rPh sb="3" eb="6">
      <t>カクニンショ</t>
    </rPh>
    <phoneticPr fontId="3"/>
  </si>
  <si>
    <t>上記建設発生土を引き受けました。</t>
    <rPh sb="0" eb="2">
      <t>ジョウキ</t>
    </rPh>
    <rPh sb="2" eb="4">
      <t>ケンセツ</t>
    </rPh>
    <rPh sb="4" eb="7">
      <t>ハッセイド</t>
    </rPh>
    <rPh sb="8" eb="9">
      <t>ヒ</t>
    </rPh>
    <phoneticPr fontId="3"/>
  </si>
  <si>
    <t>係　員</t>
    <rPh sb="0" eb="1">
      <t>カカリ</t>
    </rPh>
    <rPh sb="2" eb="3">
      <t>イン</t>
    </rPh>
    <phoneticPr fontId="3"/>
  </si>
  <si>
    <t>（安衛法第30条第２項関係）</t>
    <rPh sb="1" eb="4">
      <t>アンエイホウ</t>
    </rPh>
    <rPh sb="4" eb="5">
      <t>ダイ</t>
    </rPh>
    <rPh sb="7" eb="8">
      <t>ジョウ</t>
    </rPh>
    <rPh sb="8" eb="9">
      <t>ダイ</t>
    </rPh>
    <rPh sb="10" eb="11">
      <t>コウ</t>
    </rPh>
    <rPh sb="11" eb="13">
      <t>カンケイ</t>
    </rPh>
    <phoneticPr fontId="3"/>
  </si>
  <si>
    <t>　 住所</t>
    <rPh sb="2" eb="4">
      <t>ジュウショ</t>
    </rPh>
    <phoneticPr fontId="3"/>
  </si>
  <si>
    <t>１　事　業　名　　　　　　　　　　　　　事業</t>
    <rPh sb="2" eb="3">
      <t>コト</t>
    </rPh>
    <rPh sb="4" eb="5">
      <t>ギョウ</t>
    </rPh>
    <rPh sb="6" eb="7">
      <t>メイ</t>
    </rPh>
    <rPh sb="20" eb="22">
      <t>ジギョウ</t>
    </rPh>
    <phoneticPr fontId="7"/>
  </si>
  <si>
    <t>２　工 事 箇 所　〔　　　　地区〕　　　　市（郡）　　　（町・村）</t>
    <rPh sb="2" eb="3">
      <t>コウ</t>
    </rPh>
    <rPh sb="4" eb="5">
      <t>コト</t>
    </rPh>
    <rPh sb="6" eb="7">
      <t>カ</t>
    </rPh>
    <rPh sb="8" eb="9">
      <t>ショ</t>
    </rPh>
    <rPh sb="15" eb="17">
      <t>チク</t>
    </rPh>
    <rPh sb="22" eb="23">
      <t>シ</t>
    </rPh>
    <rPh sb="24" eb="25">
      <t>グン</t>
    </rPh>
    <rPh sb="30" eb="31">
      <t>マチ</t>
    </rPh>
    <rPh sb="32" eb="33">
      <t>ムラ</t>
    </rPh>
    <phoneticPr fontId="7"/>
  </si>
  <si>
    <t>４　同一場所で施工する他の元方事業者</t>
    <rPh sb="2" eb="4">
      <t>ドウイツ</t>
    </rPh>
    <rPh sb="4" eb="6">
      <t>バショ</t>
    </rPh>
    <rPh sb="7" eb="9">
      <t>セコウ</t>
    </rPh>
    <rPh sb="11" eb="12">
      <t>ホカ</t>
    </rPh>
    <rPh sb="13" eb="15">
      <t>モトカタ</t>
    </rPh>
    <rPh sb="15" eb="18">
      <t>ジギョウシャ</t>
    </rPh>
    <phoneticPr fontId="7"/>
  </si>
  <si>
    <t>商号または名称
代表者名</t>
    <rPh sb="0" eb="2">
      <t>ショウゴウ</t>
    </rPh>
    <rPh sb="5" eb="7">
      <t>メイショウ</t>
    </rPh>
    <phoneticPr fontId="3"/>
  </si>
  <si>
    <t>起工第　　号</t>
    <rPh sb="0" eb="2">
      <t>キコウ</t>
    </rPh>
    <rPh sb="2" eb="3">
      <t>ダイ</t>
    </rPh>
    <rPh sb="5" eb="6">
      <t>ゴウ</t>
    </rPh>
    <phoneticPr fontId="3"/>
  </si>
  <si>
    <t>＊</t>
    <phoneticPr fontId="3"/>
  </si>
  <si>
    <t>　義務期間は、相互の契約期間（工期）が重複する期間とし、各々の契約期間が変更になった場合</t>
    <phoneticPr fontId="3"/>
  </si>
  <si>
    <t xml:space="preserve">
にあっては、その期間に読み替えるものとする。</t>
    <phoneticPr fontId="3"/>
  </si>
  <si>
    <t>再資源化等報告書</t>
    <rPh sb="0" eb="4">
      <t>サイシゲンカ</t>
    </rPh>
    <rPh sb="4" eb="5">
      <t>トウ</t>
    </rPh>
    <rPh sb="5" eb="8">
      <t>ホウコクショ</t>
    </rPh>
    <phoneticPr fontId="3"/>
  </si>
  <si>
    <t>（発注者）</t>
    <rPh sb="1" eb="4">
      <t>ハッチュウシャ</t>
    </rPh>
    <phoneticPr fontId="3"/>
  </si>
  <si>
    <t>（郵便番号　　　－　　　　）電話番号　　　－　　　－　　</t>
    <rPh sb="1" eb="3">
      <t>ユウビン</t>
    </rPh>
    <rPh sb="3" eb="5">
      <t>バンゴウ</t>
    </rPh>
    <rPh sb="14" eb="16">
      <t>デンワ</t>
    </rPh>
    <rPh sb="16" eb="18">
      <t>バンゴウ</t>
    </rPh>
    <phoneticPr fontId="3"/>
  </si>
  <si>
    <t>　建設工事に係る資材の再資源化等に関する法律第１８条第１項の規定により、下記のとおり、</t>
    <phoneticPr fontId="3"/>
  </si>
  <si>
    <t>特定建設資材廃棄物の再資源化等が完了したことを報告します。</t>
    <phoneticPr fontId="3"/>
  </si>
  <si>
    <t>１．工事の名称</t>
    <rPh sb="2" eb="4">
      <t>コウジ</t>
    </rPh>
    <rPh sb="5" eb="7">
      <t>メイショウ</t>
    </rPh>
    <phoneticPr fontId="7"/>
  </si>
  <si>
    <t>２．工事の場所</t>
    <rPh sb="2" eb="4">
      <t>コウジ</t>
    </rPh>
    <rPh sb="5" eb="7">
      <t>バショ</t>
    </rPh>
    <phoneticPr fontId="7"/>
  </si>
  <si>
    <t>４．再資源化等をした施設の名称及び所在地</t>
    <rPh sb="2" eb="6">
      <t>サイシゲンカ</t>
    </rPh>
    <rPh sb="6" eb="7">
      <t>トウ</t>
    </rPh>
    <rPh sb="10" eb="12">
      <t>シセツ</t>
    </rPh>
    <rPh sb="13" eb="15">
      <t>メイショウ</t>
    </rPh>
    <rPh sb="15" eb="16">
      <t>オヨ</t>
    </rPh>
    <rPh sb="17" eb="20">
      <t>ショザイチ</t>
    </rPh>
    <phoneticPr fontId="7"/>
  </si>
  <si>
    <t>（書き切れない場合は別紙に記載）</t>
    <rPh sb="1" eb="2">
      <t>カ</t>
    </rPh>
    <rPh sb="3" eb="4">
      <t>キ</t>
    </rPh>
    <rPh sb="7" eb="9">
      <t>バアイ</t>
    </rPh>
    <rPh sb="10" eb="12">
      <t>ベッシ</t>
    </rPh>
    <rPh sb="13" eb="15">
      <t>キサイ</t>
    </rPh>
    <phoneticPr fontId="3"/>
  </si>
  <si>
    <t>特定建設資材廃棄物
の種類</t>
    <rPh sb="0" eb="2">
      <t>トクテイ</t>
    </rPh>
    <rPh sb="2" eb="4">
      <t>ケンセツ</t>
    </rPh>
    <rPh sb="4" eb="6">
      <t>シザイ</t>
    </rPh>
    <rPh sb="6" eb="9">
      <t>ハイキブツ</t>
    </rPh>
    <rPh sb="11" eb="13">
      <t>シュルイ</t>
    </rPh>
    <phoneticPr fontId="3"/>
  </si>
  <si>
    <t>施設の名称</t>
    <rPh sb="0" eb="2">
      <t>シセツ</t>
    </rPh>
    <rPh sb="3" eb="5">
      <t>メイショウ</t>
    </rPh>
    <phoneticPr fontId="3"/>
  </si>
  <si>
    <t>５．特定建設資材廃棄物の再資源化等に要した費用</t>
    <rPh sb="2" eb="4">
      <t>トクテイ</t>
    </rPh>
    <rPh sb="4" eb="6">
      <t>ケンセツ</t>
    </rPh>
    <rPh sb="6" eb="8">
      <t>シザイ</t>
    </rPh>
    <rPh sb="8" eb="10">
      <t>ハイキ</t>
    </rPh>
    <rPh sb="10" eb="11">
      <t>ブツ</t>
    </rPh>
    <rPh sb="12" eb="13">
      <t>サイ</t>
    </rPh>
    <rPh sb="13" eb="16">
      <t>シゲンカ</t>
    </rPh>
    <rPh sb="16" eb="17">
      <t>トウ</t>
    </rPh>
    <rPh sb="18" eb="19">
      <t>ヨウ</t>
    </rPh>
    <rPh sb="21" eb="23">
      <t>ヒヨウ</t>
    </rPh>
    <phoneticPr fontId="7"/>
  </si>
  <si>
    <t>万円（税込み）</t>
    <rPh sb="0" eb="2">
      <t>マンエン</t>
    </rPh>
    <rPh sb="3" eb="5">
      <t>ゼイコ</t>
    </rPh>
    <phoneticPr fontId="3"/>
  </si>
  <si>
    <t>（参考資料を添付する場合の添付資料）</t>
    <phoneticPr fontId="3"/>
  </si>
  <si>
    <t>※資源有効利用促進法に定められた一定規模以上の工事の場合など</t>
    <rPh sb="1" eb="3">
      <t>シゲン</t>
    </rPh>
    <rPh sb="3" eb="5">
      <t>ユウコウ</t>
    </rPh>
    <rPh sb="5" eb="7">
      <t>リヨウ</t>
    </rPh>
    <rPh sb="7" eb="10">
      <t>ソクシンホウ</t>
    </rPh>
    <rPh sb="11" eb="12">
      <t>サダ</t>
    </rPh>
    <rPh sb="16" eb="18">
      <t>イッテイ</t>
    </rPh>
    <rPh sb="18" eb="20">
      <t>キボ</t>
    </rPh>
    <rPh sb="20" eb="22">
      <t>イジョウ</t>
    </rPh>
    <rPh sb="23" eb="25">
      <t>コウジ</t>
    </rPh>
    <rPh sb="26" eb="28">
      <t>バアイ</t>
    </rPh>
    <phoneticPr fontId="3"/>
  </si>
  <si>
    <t>□</t>
    <phoneticPr fontId="3"/>
  </si>
  <si>
    <t>再生資源利用実施書（必要事項を記載したもの）</t>
    <rPh sb="0" eb="2">
      <t>サイセイ</t>
    </rPh>
    <rPh sb="2" eb="4">
      <t>シゲン</t>
    </rPh>
    <rPh sb="4" eb="6">
      <t>リヨウ</t>
    </rPh>
    <rPh sb="6" eb="8">
      <t>ジッシ</t>
    </rPh>
    <rPh sb="8" eb="9">
      <t>ショ</t>
    </rPh>
    <phoneticPr fontId="3"/>
  </si>
  <si>
    <t>再生資源利用促進実施書（必要事項を記載したもの）</t>
    <rPh sb="0" eb="2">
      <t>サイセイ</t>
    </rPh>
    <rPh sb="2" eb="4">
      <t>シゲン</t>
    </rPh>
    <rPh sb="4" eb="6">
      <t>リヨウ</t>
    </rPh>
    <rPh sb="6" eb="8">
      <t>ソクシン</t>
    </rPh>
    <rPh sb="8" eb="10">
      <t>ジッシ</t>
    </rPh>
    <rPh sb="10" eb="11">
      <t>ショ</t>
    </rPh>
    <rPh sb="12" eb="14">
      <t>ヒツヨウ</t>
    </rPh>
    <rPh sb="14" eb="16">
      <t>ジコウ</t>
    </rPh>
    <rPh sb="17" eb="19">
      <t>キサイ</t>
    </rPh>
    <phoneticPr fontId="3"/>
  </si>
  <si>
    <t>様式18号
（要領17条第2項）</t>
    <rPh sb="0" eb="2">
      <t>ヨウシキ</t>
    </rPh>
    <rPh sb="4" eb="5">
      <t>ゴウ</t>
    </rPh>
    <rPh sb="7" eb="9">
      <t>ヨウリョウ</t>
    </rPh>
    <rPh sb="11" eb="12">
      <t>ジョウ</t>
    </rPh>
    <rPh sb="12" eb="13">
      <t>ダイ</t>
    </rPh>
    <rPh sb="14" eb="15">
      <t>コウ</t>
    </rPh>
    <phoneticPr fontId="3"/>
  </si>
  <si>
    <t>契約期間延長申請書</t>
    <rPh sb="0" eb="2">
      <t>ケイヤク</t>
    </rPh>
    <rPh sb="2" eb="4">
      <t>キカン</t>
    </rPh>
    <rPh sb="4" eb="6">
      <t>エンチョウ</t>
    </rPh>
    <rPh sb="6" eb="9">
      <t>シンセイショ</t>
    </rPh>
    <phoneticPr fontId="3"/>
  </si>
  <si>
    <t>係 員</t>
    <rPh sb="0" eb="1">
      <t>カカリ</t>
    </rPh>
    <rPh sb="2" eb="3">
      <t>イン</t>
    </rPh>
    <phoneticPr fontId="3"/>
  </si>
  <si>
    <t>係 長</t>
    <rPh sb="0" eb="1">
      <t>カカリ</t>
    </rPh>
    <rPh sb="2" eb="3">
      <t>チョウ</t>
    </rPh>
    <phoneticPr fontId="3"/>
  </si>
  <si>
    <t>契約期間を延長されるよう申請します。</t>
    <rPh sb="0" eb="2">
      <t>ケイヤク</t>
    </rPh>
    <rPh sb="2" eb="4">
      <t>キカン</t>
    </rPh>
    <rPh sb="5" eb="7">
      <t>エンチョウ</t>
    </rPh>
    <rPh sb="12" eb="14">
      <t>シンセイ</t>
    </rPh>
    <phoneticPr fontId="3"/>
  </si>
  <si>
    <t>円）</t>
    <rPh sb="0" eb="1">
      <t>エン</t>
    </rPh>
    <phoneticPr fontId="3"/>
  </si>
  <si>
    <t>契約期間</t>
    <rPh sb="0" eb="2">
      <t>ケイヤク</t>
    </rPh>
    <rPh sb="2" eb="4">
      <t>キカン</t>
    </rPh>
    <phoneticPr fontId="3"/>
  </si>
  <si>
    <t>日間</t>
    <rPh sb="0" eb="1">
      <t>ヒ</t>
    </rPh>
    <rPh sb="1" eb="2">
      <t>アイダ</t>
    </rPh>
    <phoneticPr fontId="3"/>
  </si>
  <si>
    <t>延長の理由</t>
    <rPh sb="0" eb="2">
      <t>エンチョウ</t>
    </rPh>
    <rPh sb="3" eb="5">
      <t>リユウ</t>
    </rPh>
    <phoneticPr fontId="3"/>
  </si>
  <si>
    <t>（契約期間延長承認）</t>
    <rPh sb="1" eb="3">
      <t>ケイヤク</t>
    </rPh>
    <rPh sb="3" eb="5">
      <t>キカン</t>
    </rPh>
    <rPh sb="5" eb="7">
      <t>エンチョウ</t>
    </rPh>
    <rPh sb="7" eb="9">
      <t>ショウニン</t>
    </rPh>
    <phoneticPr fontId="3"/>
  </si>
  <si>
    <t>控</t>
    <rPh sb="0" eb="1">
      <t>ヒカ</t>
    </rPh>
    <phoneticPr fontId="3"/>
  </si>
  <si>
    <t>起案</t>
    <rPh sb="0" eb="2">
      <t>キアン</t>
    </rPh>
    <phoneticPr fontId="3"/>
  </si>
  <si>
    <t>決裁</t>
    <rPh sb="0" eb="2">
      <t>ケッサイ</t>
    </rPh>
    <phoneticPr fontId="3"/>
  </si>
  <si>
    <t>承認します。</t>
    <rPh sb="0" eb="2">
      <t>ショウニン</t>
    </rPh>
    <phoneticPr fontId="3"/>
  </si>
  <si>
    <t>（承認年月日）</t>
    <rPh sb="1" eb="3">
      <t>ショウニン</t>
    </rPh>
    <rPh sb="3" eb="4">
      <t>ネン</t>
    </rPh>
    <rPh sb="4" eb="5">
      <t>ツキ</t>
    </rPh>
    <rPh sb="5" eb="6">
      <t>ヒ</t>
    </rPh>
    <phoneticPr fontId="3"/>
  </si>
  <si>
    <t>照合</t>
    <rPh sb="0" eb="2">
      <t>ショウゴウ</t>
    </rPh>
    <phoneticPr fontId="3"/>
  </si>
  <si>
    <t>課　　長</t>
    <rPh sb="0" eb="1">
      <t>カ</t>
    </rPh>
    <rPh sb="3" eb="4">
      <t>チョウ</t>
    </rPh>
    <phoneticPr fontId="3"/>
  </si>
  <si>
    <t>□　この一覧表は、主に工事関係の提出書類について記載しているもので、契約関係については別途提出が必要となります。
□　提出書類については、一般的な提出書類の掲載であるため、受注者は必ず監督員と事前に提出種類、様式等について
　　 確認して下さい。</t>
    <phoneticPr fontId="3"/>
  </si>
  <si>
    <t>（事 業 名）</t>
    <rPh sb="1" eb="2">
      <t>コト</t>
    </rPh>
    <rPh sb="3" eb="4">
      <t>ギョウ</t>
    </rPh>
    <rPh sb="5" eb="6">
      <t>メイ</t>
    </rPh>
    <phoneticPr fontId="3"/>
  </si>
  <si>
    <t>（起工番号）</t>
    <rPh sb="1" eb="3">
      <t>キコウ</t>
    </rPh>
    <rPh sb="3" eb="5">
      <t>バンゴウ</t>
    </rPh>
    <phoneticPr fontId="3"/>
  </si>
  <si>
    <t>作成
時期</t>
    <rPh sb="0" eb="2">
      <t>サクセイ</t>
    </rPh>
    <rPh sb="3" eb="5">
      <t>ジキ</t>
    </rPh>
    <phoneticPr fontId="3"/>
  </si>
  <si>
    <t>種別</t>
    <rPh sb="0" eb="2">
      <t>シュベツ</t>
    </rPh>
    <phoneticPr fontId="3"/>
  </si>
  <si>
    <t>番号</t>
    <rPh sb="0" eb="2">
      <t>バンゴウ</t>
    </rPh>
    <phoneticPr fontId="3"/>
  </si>
  <si>
    <t>書　類　名</t>
    <rPh sb="0" eb="1">
      <t>ショ</t>
    </rPh>
    <rPh sb="2" eb="3">
      <t>タグイ</t>
    </rPh>
    <rPh sb="4" eb="5">
      <t>メイ</t>
    </rPh>
    <phoneticPr fontId="3"/>
  </si>
  <si>
    <t>提出時期</t>
    <rPh sb="0" eb="2">
      <t>テイシュツ</t>
    </rPh>
    <rPh sb="2" eb="4">
      <t>ジキ</t>
    </rPh>
    <phoneticPr fontId="3"/>
  </si>
  <si>
    <t>工事着手前</t>
    <rPh sb="0" eb="2">
      <t>コウジ</t>
    </rPh>
    <rPh sb="2" eb="4">
      <t>チャクシュ</t>
    </rPh>
    <rPh sb="4" eb="5">
      <t>マエ</t>
    </rPh>
    <phoneticPr fontId="3"/>
  </si>
  <si>
    <t>契約図書</t>
    <rPh sb="0" eb="2">
      <t>ケイヤク</t>
    </rPh>
    <rPh sb="2" eb="4">
      <t>トショ</t>
    </rPh>
    <phoneticPr fontId="3"/>
  </si>
  <si>
    <t>□</t>
    <phoneticPr fontId="3"/>
  </si>
  <si>
    <t>工事請負契約書</t>
    <rPh sb="0" eb="2">
      <t>コウジ</t>
    </rPh>
    <rPh sb="2" eb="4">
      <t>ウケオイ</t>
    </rPh>
    <rPh sb="4" eb="7">
      <t>ケイヤクショ</t>
    </rPh>
    <phoneticPr fontId="3"/>
  </si>
  <si>
    <t>落札決定の翌日から７日以内</t>
    <rPh sb="0" eb="2">
      <t>ラクサツ</t>
    </rPh>
    <rPh sb="2" eb="4">
      <t>ケッテイ</t>
    </rPh>
    <rPh sb="5" eb="7">
      <t>ヨクジツ</t>
    </rPh>
    <rPh sb="10" eb="11">
      <t>ニチ</t>
    </rPh>
    <rPh sb="11" eb="13">
      <t>イナイ</t>
    </rPh>
    <phoneticPr fontId="3"/>
  </si>
  <si>
    <t>－</t>
    <phoneticPr fontId="3"/>
  </si>
  <si>
    <t>契約関係書類</t>
    <rPh sb="0" eb="2">
      <t>ケイヤク</t>
    </rPh>
    <rPh sb="2" eb="4">
      <t>カンケイ</t>
    </rPh>
    <rPh sb="4" eb="6">
      <t>ショルイ</t>
    </rPh>
    <phoneticPr fontId="3"/>
  </si>
  <si>
    <t>着工届</t>
    <rPh sb="0" eb="2">
      <t>チャッコウ</t>
    </rPh>
    <rPh sb="2" eb="3">
      <t>トド</t>
    </rPh>
    <phoneticPr fontId="3"/>
  </si>
  <si>
    <t>契約後７日以内</t>
    <rPh sb="0" eb="3">
      <t>ケイヤクゴ</t>
    </rPh>
    <rPh sb="4" eb="5">
      <t>ニチ</t>
    </rPh>
    <rPh sb="5" eb="7">
      <t>イナイ</t>
    </rPh>
    <phoneticPr fontId="3"/>
  </si>
  <si>
    <t>様式２－１</t>
    <rPh sb="0" eb="2">
      <t>ヨウシキ</t>
    </rPh>
    <phoneticPr fontId="3"/>
  </si>
  <si>
    <t>□</t>
    <phoneticPr fontId="3"/>
  </si>
  <si>
    <t>工事工程表</t>
    <rPh sb="0" eb="2">
      <t>コウジ</t>
    </rPh>
    <rPh sb="2" eb="5">
      <t>コウテイヒョウ</t>
    </rPh>
    <phoneticPr fontId="3"/>
  </si>
  <si>
    <t>様式３</t>
    <rPh sb="0" eb="2">
      <t>ヨウシキ</t>
    </rPh>
    <phoneticPr fontId="3"/>
  </si>
  <si>
    <t>現場配置技術者の雇用確認書類</t>
    <phoneticPr fontId="3"/>
  </si>
  <si>
    <t>－</t>
    <phoneticPr fontId="3"/>
  </si>
  <si>
    <t>営業所専任技術者証明書（写）</t>
    <rPh sb="0" eb="3">
      <t>エイギョウショ</t>
    </rPh>
    <rPh sb="3" eb="5">
      <t>センニン</t>
    </rPh>
    <rPh sb="5" eb="8">
      <t>ギジュツシャ</t>
    </rPh>
    <rPh sb="8" eb="11">
      <t>ショウメイショ</t>
    </rPh>
    <rPh sb="12" eb="13">
      <t>ウツ</t>
    </rPh>
    <phoneticPr fontId="3"/>
  </si>
  <si>
    <t>原則契約後１ヶ月以内</t>
    <rPh sb="0" eb="2">
      <t>ゲンソク</t>
    </rPh>
    <rPh sb="2" eb="4">
      <t>ケイヤク</t>
    </rPh>
    <rPh sb="4" eb="5">
      <t>ゴ</t>
    </rPh>
    <rPh sb="7" eb="8">
      <t>ゲツ</t>
    </rPh>
    <rPh sb="8" eb="10">
      <t>イナイ</t>
    </rPh>
    <phoneticPr fontId="3"/>
  </si>
  <si>
    <t>様式４</t>
    <rPh sb="0" eb="2">
      <t>ヨウシキ</t>
    </rPh>
    <phoneticPr fontId="3"/>
  </si>
  <si>
    <t>工事関係書類</t>
    <rPh sb="0" eb="2">
      <t>コウジ</t>
    </rPh>
    <rPh sb="2" eb="4">
      <t>カンケイ</t>
    </rPh>
    <rPh sb="4" eb="6">
      <t>ショルイ</t>
    </rPh>
    <phoneticPr fontId="3"/>
  </si>
  <si>
    <t>施工計画</t>
    <rPh sb="0" eb="2">
      <t>セコウ</t>
    </rPh>
    <rPh sb="2" eb="4">
      <t>ケイカク</t>
    </rPh>
    <phoneticPr fontId="3"/>
  </si>
  <si>
    <t>施工計画書</t>
    <rPh sb="0" eb="2">
      <t>セコウ</t>
    </rPh>
    <rPh sb="2" eb="5">
      <t>ケイカクショ</t>
    </rPh>
    <phoneticPr fontId="3"/>
  </si>
  <si>
    <t>契約後速やかに</t>
    <rPh sb="0" eb="3">
      <t>ケイヤクゴ</t>
    </rPh>
    <rPh sb="3" eb="4">
      <t>スミ</t>
    </rPh>
    <phoneticPr fontId="3"/>
  </si>
  <si>
    <t>様式５</t>
    <rPh sb="0" eb="2">
      <t>ヨウシキ</t>
    </rPh>
    <phoneticPr fontId="3"/>
  </si>
  <si>
    <t>様式６</t>
    <rPh sb="0" eb="2">
      <t>ヨウシキ</t>
    </rPh>
    <phoneticPr fontId="3"/>
  </si>
  <si>
    <t>コンクリートポンプ車を使用する場合</t>
    <rPh sb="9" eb="10">
      <t>シャ</t>
    </rPh>
    <rPh sb="11" eb="13">
      <t>シヨウ</t>
    </rPh>
    <rPh sb="15" eb="17">
      <t>バアイ</t>
    </rPh>
    <phoneticPr fontId="3"/>
  </si>
  <si>
    <t>材料承認</t>
    <rPh sb="0" eb="2">
      <t>ザイリョウ</t>
    </rPh>
    <rPh sb="2" eb="4">
      <t>ショウニン</t>
    </rPh>
    <phoneticPr fontId="3"/>
  </si>
  <si>
    <t>使用承認願材料一覧表</t>
    <rPh sb="0" eb="2">
      <t>シヨウ</t>
    </rPh>
    <rPh sb="2" eb="4">
      <t>ショウニン</t>
    </rPh>
    <rPh sb="4" eb="5">
      <t>ネガ</t>
    </rPh>
    <rPh sb="5" eb="7">
      <t>ザイリョウ</t>
    </rPh>
    <rPh sb="7" eb="10">
      <t>イチランヒョウ</t>
    </rPh>
    <phoneticPr fontId="3"/>
  </si>
  <si>
    <t>岩石採取計画認可証（写）</t>
    <rPh sb="0" eb="2">
      <t>ガンセキ</t>
    </rPh>
    <rPh sb="2" eb="4">
      <t>サイシュ</t>
    </rPh>
    <rPh sb="4" eb="6">
      <t>ケイカク</t>
    </rPh>
    <rPh sb="6" eb="9">
      <t>ニンカショウ</t>
    </rPh>
    <rPh sb="10" eb="11">
      <t>ウツ</t>
    </rPh>
    <phoneticPr fontId="3"/>
  </si>
  <si>
    <t>県産資材不使用理由書</t>
    <rPh sb="0" eb="2">
      <t>ケンサン</t>
    </rPh>
    <rPh sb="2" eb="4">
      <t>シザイ</t>
    </rPh>
    <rPh sb="4" eb="7">
      <t>フシヨウ</t>
    </rPh>
    <rPh sb="7" eb="10">
      <t>リユウショ</t>
    </rPh>
    <phoneticPr fontId="3"/>
  </si>
  <si>
    <t>様式８</t>
    <rPh sb="0" eb="2">
      <t>ヨウシキ</t>
    </rPh>
    <phoneticPr fontId="3"/>
  </si>
  <si>
    <t>県産資材を使用しない場合</t>
    <rPh sb="0" eb="2">
      <t>ケンサン</t>
    </rPh>
    <rPh sb="2" eb="4">
      <t>シザイ</t>
    </rPh>
    <rPh sb="5" eb="7">
      <t>シヨウ</t>
    </rPh>
    <rPh sb="10" eb="12">
      <t>バアイ</t>
    </rPh>
    <phoneticPr fontId="3"/>
  </si>
  <si>
    <t>選定理由書</t>
    <rPh sb="0" eb="2">
      <t>センテイ</t>
    </rPh>
    <rPh sb="2" eb="5">
      <t>リユウショ</t>
    </rPh>
    <phoneticPr fontId="3"/>
  </si>
  <si>
    <t>県外の建設業者を下請負人に選定した場合</t>
    <rPh sb="0" eb="2">
      <t>ケンガイ</t>
    </rPh>
    <rPh sb="3" eb="5">
      <t>ケンセツ</t>
    </rPh>
    <rPh sb="5" eb="7">
      <t>ギョウシャ</t>
    </rPh>
    <rPh sb="8" eb="12">
      <t>シタウケオイニン</t>
    </rPh>
    <rPh sb="13" eb="15">
      <t>センテイ</t>
    </rPh>
    <rPh sb="17" eb="19">
      <t>バアイ</t>
    </rPh>
    <phoneticPr fontId="3"/>
  </si>
  <si>
    <t>再下請契約を締結する場合</t>
    <rPh sb="0" eb="1">
      <t>サイ</t>
    </rPh>
    <rPh sb="1" eb="2">
      <t>シタ</t>
    </rPh>
    <rPh sb="3" eb="5">
      <t>ケイヤク</t>
    </rPh>
    <rPh sb="6" eb="8">
      <t>テイケツ</t>
    </rPh>
    <rPh sb="10" eb="12">
      <t>バアイ</t>
    </rPh>
    <phoneticPr fontId="3"/>
  </si>
  <si>
    <t>施工体制台帳</t>
    <rPh sb="0" eb="2">
      <t>セコウ</t>
    </rPh>
    <rPh sb="2" eb="4">
      <t>タイセイ</t>
    </rPh>
    <rPh sb="4" eb="6">
      <t>ダイチョウ</t>
    </rPh>
    <phoneticPr fontId="3"/>
  </si>
  <si>
    <t>様式１１</t>
    <rPh sb="0" eb="2">
      <t>ヨウシキ</t>
    </rPh>
    <phoneticPr fontId="3"/>
  </si>
  <si>
    <t>建設リサイクル法関係</t>
    <rPh sb="0" eb="2">
      <t>ケンセツ</t>
    </rPh>
    <rPh sb="7" eb="8">
      <t>ホウ</t>
    </rPh>
    <rPh sb="8" eb="10">
      <t>カンケイ</t>
    </rPh>
    <phoneticPr fontId="3"/>
  </si>
  <si>
    <t>建設発生土処分地計画書</t>
    <rPh sb="0" eb="2">
      <t>ケンセツ</t>
    </rPh>
    <rPh sb="2" eb="5">
      <t>ハッセイド</t>
    </rPh>
    <rPh sb="5" eb="8">
      <t>ショブンチ</t>
    </rPh>
    <rPh sb="8" eb="11">
      <t>ケイカクショ</t>
    </rPh>
    <phoneticPr fontId="3"/>
  </si>
  <si>
    <t>建設発生土を処分する場合</t>
    <rPh sb="0" eb="2">
      <t>ケンセツ</t>
    </rPh>
    <rPh sb="2" eb="5">
      <t>ハッセイド</t>
    </rPh>
    <rPh sb="6" eb="8">
      <t>ショブン</t>
    </rPh>
    <rPh sb="10" eb="12">
      <t>バアイ</t>
    </rPh>
    <phoneticPr fontId="3"/>
  </si>
  <si>
    <t>様式１５</t>
    <rPh sb="0" eb="2">
      <t>ヨウシキ</t>
    </rPh>
    <phoneticPr fontId="3"/>
  </si>
  <si>
    <t>様式１６</t>
    <rPh sb="0" eb="2">
      <t>ヨウシキ</t>
    </rPh>
    <phoneticPr fontId="3"/>
  </si>
  <si>
    <t>受注時工事カルテ（CORINS）受領書（写）</t>
    <rPh sb="20" eb="21">
      <t>ウツ</t>
    </rPh>
    <phoneticPr fontId="3"/>
  </si>
  <si>
    <t>契約後１０日以内</t>
    <rPh sb="0" eb="3">
      <t>ケイヤクゴ</t>
    </rPh>
    <rPh sb="5" eb="6">
      <t>ニチ</t>
    </rPh>
    <rPh sb="6" eb="8">
      <t>イナイ</t>
    </rPh>
    <phoneticPr fontId="3"/>
  </si>
  <si>
    <t>請負金額５００万円以上の工事</t>
    <rPh sb="2" eb="3">
      <t>キン</t>
    </rPh>
    <rPh sb="8" eb="9">
      <t>エン</t>
    </rPh>
    <phoneticPr fontId="3"/>
  </si>
  <si>
    <t>公共事業施行通知書</t>
    <rPh sb="0" eb="2">
      <t>コウキョウ</t>
    </rPh>
    <rPh sb="2" eb="4">
      <t>ジギョウ</t>
    </rPh>
    <rPh sb="4" eb="6">
      <t>セコウ</t>
    </rPh>
    <rPh sb="6" eb="9">
      <t>ツウチショ</t>
    </rPh>
    <phoneticPr fontId="3"/>
  </si>
  <si>
    <t>失業者吸収の指示がある場合</t>
    <rPh sb="0" eb="3">
      <t>シツギョウシャ</t>
    </rPh>
    <rPh sb="3" eb="5">
      <t>キュウシュウ</t>
    </rPh>
    <rPh sb="6" eb="8">
      <t>シジ</t>
    </rPh>
    <rPh sb="11" eb="13">
      <t>バアイ</t>
    </rPh>
    <phoneticPr fontId="3"/>
  </si>
  <si>
    <t>安全・訓練等の活動計画書</t>
    <rPh sb="0" eb="2">
      <t>アンゼン</t>
    </rPh>
    <rPh sb="3" eb="5">
      <t>クンレン</t>
    </rPh>
    <rPh sb="5" eb="6">
      <t>トウ</t>
    </rPh>
    <rPh sb="7" eb="9">
      <t>カツドウ</t>
    </rPh>
    <rPh sb="9" eb="12">
      <t>ケイカクショ</t>
    </rPh>
    <phoneticPr fontId="3"/>
  </si>
  <si>
    <t>電子納品対象基本項目について協議</t>
    <rPh sb="4" eb="6">
      <t>タイショウ</t>
    </rPh>
    <rPh sb="6" eb="8">
      <t>キホン</t>
    </rPh>
    <rPh sb="8" eb="10">
      <t>コウモク</t>
    </rPh>
    <rPh sb="14" eb="16">
      <t>キョウギ</t>
    </rPh>
    <phoneticPr fontId="3"/>
  </si>
  <si>
    <t>交通安全管理計画書</t>
    <phoneticPr fontId="3"/>
  </si>
  <si>
    <t>様式２０</t>
    <rPh sb="0" eb="2">
      <t>ヨウシキ</t>
    </rPh>
    <phoneticPr fontId="3"/>
  </si>
  <si>
    <t>道路使用許可を必要とする場合</t>
    <rPh sb="0" eb="2">
      <t>ドウロ</t>
    </rPh>
    <rPh sb="2" eb="4">
      <t>シヨウ</t>
    </rPh>
    <rPh sb="4" eb="6">
      <t>キョカ</t>
    </rPh>
    <rPh sb="7" eb="9">
      <t>ヒツヨウ</t>
    </rPh>
    <rPh sb="12" eb="14">
      <t>バアイ</t>
    </rPh>
    <phoneticPr fontId="3"/>
  </si>
  <si>
    <t>着手前測量結果報告書</t>
    <rPh sb="0" eb="3">
      <t>チャクシュマエ</t>
    </rPh>
    <rPh sb="3" eb="5">
      <t>ソクリョウ</t>
    </rPh>
    <rPh sb="5" eb="7">
      <t>ケッカ</t>
    </rPh>
    <rPh sb="7" eb="9">
      <t>ホウコク</t>
    </rPh>
    <rPh sb="9" eb="10">
      <t>ショ</t>
    </rPh>
    <phoneticPr fontId="3"/>
  </si>
  <si>
    <t>施　工　中</t>
    <rPh sb="0" eb="1">
      <t>セ</t>
    </rPh>
    <rPh sb="2" eb="3">
      <t>コウ</t>
    </rPh>
    <rPh sb="4" eb="5">
      <t>ナカ</t>
    </rPh>
    <phoneticPr fontId="3"/>
  </si>
  <si>
    <t>施工管理</t>
    <rPh sb="0" eb="2">
      <t>セコウ</t>
    </rPh>
    <rPh sb="2" eb="4">
      <t>カンリ</t>
    </rPh>
    <phoneticPr fontId="3"/>
  </si>
  <si>
    <t>工事打合書（協議・承諾・指示・提出・報告・通知）</t>
    <rPh sb="0" eb="2">
      <t>コウジ</t>
    </rPh>
    <rPh sb="2" eb="4">
      <t>ウチアワ</t>
    </rPh>
    <rPh sb="4" eb="5">
      <t>ショ</t>
    </rPh>
    <rPh sb="6" eb="8">
      <t>キョウギ</t>
    </rPh>
    <rPh sb="9" eb="11">
      <t>ショウダク</t>
    </rPh>
    <rPh sb="12" eb="14">
      <t>シジ</t>
    </rPh>
    <rPh sb="15" eb="17">
      <t>テイシュツ</t>
    </rPh>
    <rPh sb="18" eb="20">
      <t>ホウコク</t>
    </rPh>
    <rPh sb="21" eb="23">
      <t>ツウチ</t>
    </rPh>
    <phoneticPr fontId="3"/>
  </si>
  <si>
    <t>工事打合せ毎</t>
    <rPh sb="0" eb="2">
      <t>コウジ</t>
    </rPh>
    <rPh sb="2" eb="4">
      <t>ウチアワ</t>
    </rPh>
    <rPh sb="5" eb="6">
      <t>ゴト</t>
    </rPh>
    <phoneticPr fontId="3"/>
  </si>
  <si>
    <t>様式２１</t>
    <rPh sb="0" eb="2">
      <t>ヨウシキ</t>
    </rPh>
    <phoneticPr fontId="3"/>
  </si>
  <si>
    <t>段階確認時</t>
    <rPh sb="0" eb="2">
      <t>ダンカイ</t>
    </rPh>
    <rPh sb="2" eb="4">
      <t>カクニン</t>
    </rPh>
    <rPh sb="4" eb="5">
      <t>ジ</t>
    </rPh>
    <phoneticPr fontId="3"/>
  </si>
  <si>
    <t>その他確認</t>
    <rPh sb="2" eb="3">
      <t>タ</t>
    </rPh>
    <rPh sb="3" eb="5">
      <t>カクニン</t>
    </rPh>
    <phoneticPr fontId="3"/>
  </si>
  <si>
    <t>その他確認時</t>
    <rPh sb="2" eb="3">
      <t>タ</t>
    </rPh>
    <rPh sb="3" eb="5">
      <t>カクニン</t>
    </rPh>
    <rPh sb="5" eb="6">
      <t>ジ</t>
    </rPh>
    <phoneticPr fontId="3"/>
  </si>
  <si>
    <t>段階確認以外の現地立会を必要とする場合</t>
    <rPh sb="0" eb="2">
      <t>ダンカイ</t>
    </rPh>
    <rPh sb="2" eb="4">
      <t>カクニン</t>
    </rPh>
    <rPh sb="4" eb="6">
      <t>イガイ</t>
    </rPh>
    <rPh sb="7" eb="9">
      <t>ゲンチ</t>
    </rPh>
    <rPh sb="9" eb="11">
      <t>リッカイ</t>
    </rPh>
    <rPh sb="12" eb="14">
      <t>ヒツヨウ</t>
    </rPh>
    <rPh sb="17" eb="19">
      <t>バアイ</t>
    </rPh>
    <phoneticPr fontId="3"/>
  </si>
  <si>
    <t>安全管理</t>
    <rPh sb="0" eb="2">
      <t>アンゼン</t>
    </rPh>
    <rPh sb="2" eb="4">
      <t>カンリ</t>
    </rPh>
    <phoneticPr fontId="3"/>
  </si>
  <si>
    <t>活動後速やかに</t>
    <rPh sb="0" eb="2">
      <t>カツドウ</t>
    </rPh>
    <rPh sb="2" eb="3">
      <t>ゴ</t>
    </rPh>
    <rPh sb="3" eb="4">
      <t>スミ</t>
    </rPh>
    <phoneticPr fontId="3"/>
  </si>
  <si>
    <t>様式２２</t>
    <rPh sb="0" eb="2">
      <t>ヨウシキ</t>
    </rPh>
    <phoneticPr fontId="3"/>
  </si>
  <si>
    <t>事故報告書</t>
    <rPh sb="0" eb="2">
      <t>ジコ</t>
    </rPh>
    <rPh sb="2" eb="5">
      <t>ホウコクショ</t>
    </rPh>
    <phoneticPr fontId="3"/>
  </si>
  <si>
    <t>事故後速やかに</t>
    <rPh sb="0" eb="3">
      <t>ジコゴ</t>
    </rPh>
    <rPh sb="3" eb="4">
      <t>スミ</t>
    </rPh>
    <phoneticPr fontId="3"/>
  </si>
  <si>
    <t>様式２３</t>
    <rPh sb="0" eb="2">
      <t>ヨウシキ</t>
    </rPh>
    <phoneticPr fontId="3"/>
  </si>
  <si>
    <t>事故が発生した場合</t>
    <rPh sb="0" eb="2">
      <t>ジコ</t>
    </rPh>
    <rPh sb="3" eb="5">
      <t>ハッセイ</t>
    </rPh>
    <rPh sb="7" eb="9">
      <t>バアイ</t>
    </rPh>
    <phoneticPr fontId="3"/>
  </si>
  <si>
    <t>工程管理</t>
    <rPh sb="0" eb="2">
      <t>コウテイ</t>
    </rPh>
    <rPh sb="2" eb="4">
      <t>カンリ</t>
    </rPh>
    <phoneticPr fontId="3"/>
  </si>
  <si>
    <t>工事履行報告書</t>
    <rPh sb="0" eb="2">
      <t>コウジ</t>
    </rPh>
    <rPh sb="2" eb="4">
      <t>リコウ</t>
    </rPh>
    <rPh sb="4" eb="7">
      <t>ホウコクショ</t>
    </rPh>
    <phoneticPr fontId="3"/>
  </si>
  <si>
    <t>毎月末</t>
    <rPh sb="0" eb="2">
      <t>マイツキ</t>
    </rPh>
    <rPh sb="2" eb="3">
      <t>マツ</t>
    </rPh>
    <phoneticPr fontId="3"/>
  </si>
  <si>
    <t>様式２４</t>
    <rPh sb="0" eb="2">
      <t>ヨウシキ</t>
    </rPh>
    <phoneticPr fontId="3"/>
  </si>
  <si>
    <t>発注者より指名があった場合速やかに</t>
    <rPh sb="5" eb="7">
      <t>シメイ</t>
    </rPh>
    <rPh sb="11" eb="13">
      <t>バアイ</t>
    </rPh>
    <rPh sb="13" eb="14">
      <t>スミ</t>
    </rPh>
    <phoneticPr fontId="3"/>
  </si>
  <si>
    <t>様式２５</t>
    <rPh sb="0" eb="2">
      <t>ヨウシキ</t>
    </rPh>
    <phoneticPr fontId="3"/>
  </si>
  <si>
    <t>労働安全衛生法第30条に基づき、発注者から指名があった場合</t>
    <rPh sb="0" eb="2">
      <t>ロウドウ</t>
    </rPh>
    <rPh sb="2" eb="4">
      <t>アンゼン</t>
    </rPh>
    <rPh sb="4" eb="7">
      <t>エイセイホウ</t>
    </rPh>
    <rPh sb="7" eb="8">
      <t>ダイ</t>
    </rPh>
    <rPh sb="10" eb="11">
      <t>ジョウ</t>
    </rPh>
    <rPh sb="12" eb="13">
      <t>モト</t>
    </rPh>
    <rPh sb="16" eb="19">
      <t>ハッチュウシャ</t>
    </rPh>
    <rPh sb="21" eb="23">
      <t>シメイ</t>
    </rPh>
    <rPh sb="27" eb="29">
      <t>バアイ</t>
    </rPh>
    <phoneticPr fontId="3"/>
  </si>
  <si>
    <t>現場発生品調書</t>
    <phoneticPr fontId="3"/>
  </si>
  <si>
    <t>発生品引き渡し時</t>
    <rPh sb="0" eb="2">
      <t>ハッセイ</t>
    </rPh>
    <rPh sb="2" eb="3">
      <t>ヒン</t>
    </rPh>
    <rPh sb="3" eb="4">
      <t>ヒ</t>
    </rPh>
    <rPh sb="5" eb="6">
      <t>ワタ</t>
    </rPh>
    <rPh sb="7" eb="8">
      <t>ジ</t>
    </rPh>
    <phoneticPr fontId="3"/>
  </si>
  <si>
    <t>様式２６</t>
    <rPh sb="0" eb="2">
      <t>ヨウシキ</t>
    </rPh>
    <phoneticPr fontId="3"/>
  </si>
  <si>
    <t>現場発生品がある場合</t>
    <rPh sb="0" eb="2">
      <t>ゲンバ</t>
    </rPh>
    <rPh sb="2" eb="4">
      <t>ハッセイ</t>
    </rPh>
    <rPh sb="4" eb="5">
      <t>ヒン</t>
    </rPh>
    <rPh sb="8" eb="10">
      <t>バアイ</t>
    </rPh>
    <phoneticPr fontId="3"/>
  </si>
  <si>
    <t>下請契約解除要求書に対する回答書</t>
    <rPh sb="6" eb="9">
      <t>ヨウキュウショ</t>
    </rPh>
    <rPh sb="10" eb="11">
      <t>タイ</t>
    </rPh>
    <rPh sb="13" eb="16">
      <t>カイトウショ</t>
    </rPh>
    <phoneticPr fontId="3"/>
  </si>
  <si>
    <t>発注者より下請契約解除要求があった際に速やかに</t>
    <rPh sb="0" eb="3">
      <t>ハッチュウシャ</t>
    </rPh>
    <rPh sb="5" eb="7">
      <t>シタウ</t>
    </rPh>
    <rPh sb="7" eb="9">
      <t>ケイヤク</t>
    </rPh>
    <rPh sb="9" eb="11">
      <t>カイジョ</t>
    </rPh>
    <rPh sb="11" eb="13">
      <t>ヨウキュウ</t>
    </rPh>
    <rPh sb="17" eb="18">
      <t>サイ</t>
    </rPh>
    <rPh sb="19" eb="20">
      <t>スミ</t>
    </rPh>
    <phoneticPr fontId="3"/>
  </si>
  <si>
    <t>様式２７</t>
    <rPh sb="0" eb="2">
      <t>ヨウシキ</t>
    </rPh>
    <phoneticPr fontId="3"/>
  </si>
  <si>
    <t>事由が生じた場合</t>
    <rPh sb="0" eb="2">
      <t>ジユウ</t>
    </rPh>
    <rPh sb="3" eb="4">
      <t>ショウ</t>
    </rPh>
    <rPh sb="6" eb="8">
      <t>バアイ</t>
    </rPh>
    <phoneticPr fontId="3"/>
  </si>
  <si>
    <t>様式２８</t>
    <rPh sb="0" eb="2">
      <t>ヨウシキ</t>
    </rPh>
    <phoneticPr fontId="3"/>
  </si>
  <si>
    <t>受注者の責めに帰すべき事由により工期内に工事を完成することができない場合</t>
    <rPh sb="0" eb="3">
      <t>ジュチュウシャ</t>
    </rPh>
    <rPh sb="4" eb="5">
      <t>セ</t>
    </rPh>
    <rPh sb="7" eb="8">
      <t>キ</t>
    </rPh>
    <rPh sb="11" eb="13">
      <t>ジユウ</t>
    </rPh>
    <rPh sb="16" eb="18">
      <t>コウキ</t>
    </rPh>
    <rPh sb="18" eb="19">
      <t>ナイ</t>
    </rPh>
    <rPh sb="20" eb="22">
      <t>コウジ</t>
    </rPh>
    <rPh sb="23" eb="25">
      <t>カンセイ</t>
    </rPh>
    <rPh sb="34" eb="36">
      <t>バアイ</t>
    </rPh>
    <phoneticPr fontId="3"/>
  </si>
  <si>
    <t>施工中（変更関係）</t>
    <rPh sb="0" eb="3">
      <t>セコウチュウ</t>
    </rPh>
    <rPh sb="4" eb="6">
      <t>ヘンコウ</t>
    </rPh>
    <rPh sb="6" eb="8">
      <t>カンケイ</t>
    </rPh>
    <phoneticPr fontId="3"/>
  </si>
  <si>
    <t>契約変更があった場合</t>
    <rPh sb="0" eb="2">
      <t>ケイヤク</t>
    </rPh>
    <rPh sb="2" eb="4">
      <t>ヘンコウ</t>
    </rPh>
    <rPh sb="8" eb="10">
      <t>バアイ</t>
    </rPh>
    <phoneticPr fontId="3"/>
  </si>
  <si>
    <t>既存資料に変更があった場合</t>
    <rPh sb="0" eb="2">
      <t>キゾン</t>
    </rPh>
    <rPh sb="2" eb="4">
      <t>シリョウ</t>
    </rPh>
    <rPh sb="5" eb="7">
      <t>ヘンコウ</t>
    </rPh>
    <rPh sb="11" eb="13">
      <t>バアイ</t>
    </rPh>
    <phoneticPr fontId="3"/>
  </si>
  <si>
    <t>変更施工計画書</t>
    <rPh sb="0" eb="2">
      <t>ヘンコウ</t>
    </rPh>
    <rPh sb="2" eb="4">
      <t>セコウ</t>
    </rPh>
    <rPh sb="4" eb="7">
      <t>ケイカクショ</t>
    </rPh>
    <phoneticPr fontId="3"/>
  </si>
  <si>
    <t>施工計画書の内容に変更があった場合</t>
    <rPh sb="0" eb="2">
      <t>セコウ</t>
    </rPh>
    <rPh sb="2" eb="4">
      <t>ケイカク</t>
    </rPh>
    <rPh sb="4" eb="5">
      <t>ショ</t>
    </rPh>
    <rPh sb="6" eb="8">
      <t>ナイヨウ</t>
    </rPh>
    <rPh sb="9" eb="11">
      <t>ヘンコウ</t>
    </rPh>
    <rPh sb="15" eb="17">
      <t>バアイ</t>
    </rPh>
    <phoneticPr fontId="3"/>
  </si>
  <si>
    <t>途中変更時工事カルテ（CORINS）受領書（写）</t>
    <rPh sb="0" eb="2">
      <t>トチュウ</t>
    </rPh>
    <rPh sb="2" eb="4">
      <t>ヘンコウ</t>
    </rPh>
    <rPh sb="4" eb="5">
      <t>ジ</t>
    </rPh>
    <rPh sb="5" eb="7">
      <t>コウジ</t>
    </rPh>
    <rPh sb="18" eb="21">
      <t>ジュリョウショ</t>
    </rPh>
    <rPh sb="22" eb="23">
      <t>ウツ</t>
    </rPh>
    <phoneticPr fontId="3"/>
  </si>
  <si>
    <t>変更契約後１０日以内</t>
    <rPh sb="0" eb="2">
      <t>ヘンコウ</t>
    </rPh>
    <rPh sb="2" eb="5">
      <t>ケイヤクゴ</t>
    </rPh>
    <rPh sb="7" eb="8">
      <t>ニチ</t>
    </rPh>
    <rPh sb="8" eb="10">
      <t>イナイ</t>
    </rPh>
    <phoneticPr fontId="3"/>
  </si>
  <si>
    <t>工事完成時</t>
    <rPh sb="0" eb="2">
      <t>コウジ</t>
    </rPh>
    <rPh sb="2" eb="5">
      <t>カンセイジ</t>
    </rPh>
    <phoneticPr fontId="3"/>
  </si>
  <si>
    <t>工事書類</t>
    <rPh sb="0" eb="2">
      <t>コウジ</t>
    </rPh>
    <rPh sb="2" eb="4">
      <t>ショルイ</t>
    </rPh>
    <phoneticPr fontId="3"/>
  </si>
  <si>
    <t>しゅん工届</t>
    <rPh sb="3" eb="4">
      <t>コウ</t>
    </rPh>
    <rPh sb="4" eb="5">
      <t>トドケ</t>
    </rPh>
    <phoneticPr fontId="3"/>
  </si>
  <si>
    <t>工事完了後</t>
    <rPh sb="0" eb="2">
      <t>コウジ</t>
    </rPh>
    <rPh sb="2" eb="5">
      <t>カンリョウゴ</t>
    </rPh>
    <phoneticPr fontId="3"/>
  </si>
  <si>
    <t>様式２９</t>
    <rPh sb="0" eb="2">
      <t>ヨウシキ</t>
    </rPh>
    <phoneticPr fontId="3"/>
  </si>
  <si>
    <t>施工管理資料</t>
    <rPh sb="0" eb="2">
      <t>セコウ</t>
    </rPh>
    <rPh sb="2" eb="4">
      <t>カンリ</t>
    </rPh>
    <rPh sb="4" eb="6">
      <t>シリョウ</t>
    </rPh>
    <phoneticPr fontId="3"/>
  </si>
  <si>
    <t>出来形管理資料</t>
    <rPh sb="0" eb="2">
      <t>デキ</t>
    </rPh>
    <rPh sb="2" eb="3">
      <t>カタチ</t>
    </rPh>
    <rPh sb="3" eb="5">
      <t>カンリ</t>
    </rPh>
    <rPh sb="5" eb="7">
      <t>シリョウ</t>
    </rPh>
    <phoneticPr fontId="3"/>
  </si>
  <si>
    <t>出来形数量及び完成図</t>
    <rPh sb="0" eb="2">
      <t>デキ</t>
    </rPh>
    <rPh sb="2" eb="3">
      <t>カタチ</t>
    </rPh>
    <rPh sb="3" eb="5">
      <t>スウリョウ</t>
    </rPh>
    <rPh sb="5" eb="6">
      <t>オヨ</t>
    </rPh>
    <rPh sb="7" eb="9">
      <t>カンセイ</t>
    </rPh>
    <rPh sb="9" eb="10">
      <t>ズ</t>
    </rPh>
    <phoneticPr fontId="3"/>
  </si>
  <si>
    <t>品質管理資料</t>
    <rPh sb="0" eb="2">
      <t>ヒンシツ</t>
    </rPh>
    <rPh sb="2" eb="4">
      <t>カンリ</t>
    </rPh>
    <rPh sb="4" eb="6">
      <t>シリョウ</t>
    </rPh>
    <phoneticPr fontId="3"/>
  </si>
  <si>
    <t>工事記録写真</t>
    <rPh sb="0" eb="2">
      <t>コウジ</t>
    </rPh>
    <rPh sb="2" eb="4">
      <t>キロク</t>
    </rPh>
    <rPh sb="4" eb="6">
      <t>シャシン</t>
    </rPh>
    <phoneticPr fontId="3"/>
  </si>
  <si>
    <t>使用材料総括一覧表</t>
    <rPh sb="0" eb="2">
      <t>シヨウ</t>
    </rPh>
    <rPh sb="2" eb="4">
      <t>ザイリョウ</t>
    </rPh>
    <rPh sb="4" eb="6">
      <t>ソウカツ</t>
    </rPh>
    <rPh sb="6" eb="9">
      <t>イチランヒョウ</t>
    </rPh>
    <phoneticPr fontId="3"/>
  </si>
  <si>
    <t>建設発生土処分地確認書</t>
    <rPh sb="0" eb="2">
      <t>ケンセツ</t>
    </rPh>
    <rPh sb="2" eb="5">
      <t>ハッセイド</t>
    </rPh>
    <rPh sb="5" eb="7">
      <t>ショブン</t>
    </rPh>
    <rPh sb="7" eb="8">
      <t>チ</t>
    </rPh>
    <rPh sb="8" eb="11">
      <t>カクニンショ</t>
    </rPh>
    <phoneticPr fontId="3"/>
  </si>
  <si>
    <t>様式３０</t>
    <rPh sb="0" eb="2">
      <t>ヨウシキ</t>
    </rPh>
    <phoneticPr fontId="3"/>
  </si>
  <si>
    <t>建設発生土を処分した場合</t>
    <rPh sb="0" eb="2">
      <t>ケンセツ</t>
    </rPh>
    <rPh sb="2" eb="5">
      <t>ハッセイド</t>
    </rPh>
    <rPh sb="6" eb="8">
      <t>ショブン</t>
    </rPh>
    <rPh sb="10" eb="12">
      <t>バアイ</t>
    </rPh>
    <phoneticPr fontId="3"/>
  </si>
  <si>
    <t>様式３１</t>
    <rPh sb="0" eb="2">
      <t>ヨウシキ</t>
    </rPh>
    <phoneticPr fontId="3"/>
  </si>
  <si>
    <t>再生資源利用実施書（様式１）</t>
    <rPh sb="0" eb="2">
      <t>サイセイ</t>
    </rPh>
    <rPh sb="2" eb="4">
      <t>シゲン</t>
    </rPh>
    <rPh sb="4" eb="6">
      <t>リヨウ</t>
    </rPh>
    <rPh sb="6" eb="8">
      <t>ジッシ</t>
    </rPh>
    <rPh sb="8" eb="9">
      <t>ショ</t>
    </rPh>
    <rPh sb="10" eb="12">
      <t>ヨウシキ</t>
    </rPh>
    <phoneticPr fontId="3"/>
  </si>
  <si>
    <t>再生資源利用促進実施書（様式２）</t>
    <rPh sb="0" eb="2">
      <t>サイセイ</t>
    </rPh>
    <rPh sb="2" eb="4">
      <t>シゲン</t>
    </rPh>
    <rPh sb="4" eb="6">
      <t>リヨウ</t>
    </rPh>
    <rPh sb="6" eb="8">
      <t>ソクシン</t>
    </rPh>
    <rPh sb="8" eb="10">
      <t>ジッシ</t>
    </rPh>
    <rPh sb="10" eb="11">
      <t>ショ</t>
    </rPh>
    <rPh sb="12" eb="14">
      <t>ヨウシキ</t>
    </rPh>
    <phoneticPr fontId="3"/>
  </si>
  <si>
    <t>産業廃棄物マニフェスト伝票</t>
    <rPh sb="0" eb="2">
      <t>サンギョウ</t>
    </rPh>
    <rPh sb="2" eb="5">
      <t>ハイキブツ</t>
    </rPh>
    <rPh sb="11" eb="13">
      <t>デンピョウ</t>
    </rPh>
    <phoneticPr fontId="3"/>
  </si>
  <si>
    <t>処理後速やかに</t>
    <rPh sb="0" eb="3">
      <t>ショリゴ</t>
    </rPh>
    <rPh sb="3" eb="4">
      <t>スミ</t>
    </rPh>
    <phoneticPr fontId="3"/>
  </si>
  <si>
    <t>廃棄物を処理した場合</t>
    <rPh sb="0" eb="2">
      <t>ハイキ</t>
    </rPh>
    <rPh sb="2" eb="3">
      <t>ブツ</t>
    </rPh>
    <rPh sb="4" eb="6">
      <t>ショリ</t>
    </rPh>
    <rPh sb="8" eb="10">
      <t>バアイ</t>
    </rPh>
    <phoneticPr fontId="3"/>
  </si>
  <si>
    <t>しゅん工時工事カルテ（CORINS）受領書（写）</t>
    <rPh sb="22" eb="23">
      <t>ウツ</t>
    </rPh>
    <phoneticPr fontId="3"/>
  </si>
  <si>
    <t>しゅん工届提出日から１０日以内</t>
    <rPh sb="3" eb="4">
      <t>コウ</t>
    </rPh>
    <rPh sb="4" eb="5">
      <t>トド</t>
    </rPh>
    <rPh sb="5" eb="7">
      <t>テイシュツ</t>
    </rPh>
    <rPh sb="7" eb="8">
      <t>ヒ</t>
    </rPh>
    <rPh sb="12" eb="13">
      <t>ニチ</t>
    </rPh>
    <rPh sb="13" eb="15">
      <t>イナイ</t>
    </rPh>
    <phoneticPr fontId="3"/>
  </si>
  <si>
    <t>工事完了後</t>
    <rPh sb="0" eb="2">
      <t>コウジ</t>
    </rPh>
    <rPh sb="2" eb="4">
      <t>カンリョウ</t>
    </rPh>
    <rPh sb="4" eb="5">
      <t>ゴ</t>
    </rPh>
    <phoneticPr fontId="3"/>
  </si>
  <si>
    <t>様式３２</t>
    <rPh sb="0" eb="2">
      <t>ヨウシキ</t>
    </rPh>
    <phoneticPr fontId="3"/>
  </si>
  <si>
    <t>職業安定所からの紹介があった場合</t>
    <rPh sb="0" eb="2">
      <t>ショクギョウ</t>
    </rPh>
    <rPh sb="2" eb="5">
      <t>アンテイショ</t>
    </rPh>
    <rPh sb="8" eb="10">
      <t>ショウカイ</t>
    </rPh>
    <rPh sb="14" eb="16">
      <t>バアイ</t>
    </rPh>
    <phoneticPr fontId="3"/>
  </si>
  <si>
    <t>材料出荷証明書</t>
    <rPh sb="0" eb="2">
      <t>ザイリョウ</t>
    </rPh>
    <rPh sb="2" eb="4">
      <t>シュッカ</t>
    </rPh>
    <rPh sb="4" eb="7">
      <t>ショウメイショ</t>
    </rPh>
    <phoneticPr fontId="3"/>
  </si>
  <si>
    <t>県産木材使用証明書</t>
    <rPh sb="0" eb="2">
      <t>ケンサン</t>
    </rPh>
    <rPh sb="2" eb="4">
      <t>モクザイ</t>
    </rPh>
    <rPh sb="4" eb="6">
      <t>シヨウ</t>
    </rPh>
    <rPh sb="6" eb="9">
      <t>ショウメイショ</t>
    </rPh>
    <phoneticPr fontId="3"/>
  </si>
  <si>
    <t>県産木材を使用した場合</t>
    <rPh sb="0" eb="2">
      <t>ケンサン</t>
    </rPh>
    <rPh sb="2" eb="4">
      <t>モクザイ</t>
    </rPh>
    <rPh sb="5" eb="7">
      <t>シヨウ</t>
    </rPh>
    <rPh sb="9" eb="11">
      <t>バアイ</t>
    </rPh>
    <phoneticPr fontId="3"/>
  </si>
  <si>
    <t>電子納品成果物［CD-R（ＤＶＤ－Ｒ）］</t>
    <rPh sb="4" eb="7">
      <t>セイカブツ</t>
    </rPh>
    <phoneticPr fontId="3"/>
  </si>
  <si>
    <t>「電子納品ガイドライン」に基づき作成</t>
    <rPh sb="1" eb="3">
      <t>デンシ</t>
    </rPh>
    <rPh sb="3" eb="5">
      <t>ノウヒン</t>
    </rPh>
    <rPh sb="13" eb="14">
      <t>モト</t>
    </rPh>
    <rPh sb="16" eb="18">
      <t>サクセイ</t>
    </rPh>
    <phoneticPr fontId="3"/>
  </si>
  <si>
    <t>電子媒体納品書</t>
    <rPh sb="2" eb="4">
      <t>バイタイ</t>
    </rPh>
    <rPh sb="4" eb="7">
      <t>ノウヒンショ</t>
    </rPh>
    <phoneticPr fontId="3"/>
  </si>
  <si>
    <t>※１</t>
    <phoneticPr fontId="3"/>
  </si>
  <si>
    <t>※２</t>
  </si>
  <si>
    <t>※３</t>
  </si>
  <si>
    <t>土、石材等とは、砕石、粒調砕石、ｸﾗｯｼｬｰﾗﾝ、切込砕石、割栗石、砕石チップ、山ずり、真砂土、護岸・捨石用石材等。</t>
    <rPh sb="0" eb="1">
      <t>ツチ</t>
    </rPh>
    <rPh sb="2" eb="4">
      <t>セキザイ</t>
    </rPh>
    <rPh sb="4" eb="5">
      <t>トウ</t>
    </rPh>
    <rPh sb="8" eb="10">
      <t>サイセキ</t>
    </rPh>
    <rPh sb="11" eb="15">
      <t>リュウチョウサイセキ</t>
    </rPh>
    <rPh sb="25" eb="27">
      <t>キリコミ</t>
    </rPh>
    <rPh sb="27" eb="29">
      <t>サイセキ</t>
    </rPh>
    <rPh sb="30" eb="32">
      <t>ワリグリ</t>
    </rPh>
    <rPh sb="32" eb="33">
      <t>イシ</t>
    </rPh>
    <rPh sb="34" eb="36">
      <t>サイセキ</t>
    </rPh>
    <rPh sb="40" eb="41">
      <t>ヤマ</t>
    </rPh>
    <rPh sb="44" eb="47">
      <t>マサド</t>
    </rPh>
    <rPh sb="48" eb="50">
      <t>ゴガン</t>
    </rPh>
    <rPh sb="51" eb="53">
      <t>ステイシ</t>
    </rPh>
    <rPh sb="53" eb="54">
      <t>ヨウ</t>
    </rPh>
    <rPh sb="54" eb="57">
      <t>セキザイナド</t>
    </rPh>
    <phoneticPr fontId="3"/>
  </si>
  <si>
    <t>建設リサイクル法（建設工事に係る資材の再資源化の法律）対象工事とは、土木工事等において、特定建設資材（コンクリート、コンクリート及び鉄から成る建設資材、</t>
    <rPh sb="0" eb="2">
      <t>ケンセツ</t>
    </rPh>
    <rPh sb="7" eb="8">
      <t>ホウ</t>
    </rPh>
    <rPh sb="9" eb="11">
      <t>ケンセツ</t>
    </rPh>
    <rPh sb="11" eb="13">
      <t>コウジ</t>
    </rPh>
    <rPh sb="14" eb="15">
      <t>カカ</t>
    </rPh>
    <rPh sb="16" eb="18">
      <t>シザイ</t>
    </rPh>
    <rPh sb="19" eb="23">
      <t>サイシゲンカ</t>
    </rPh>
    <rPh sb="24" eb="26">
      <t>ホウリツ</t>
    </rPh>
    <rPh sb="27" eb="29">
      <t>タイショウ</t>
    </rPh>
    <rPh sb="29" eb="31">
      <t>コウジ</t>
    </rPh>
    <rPh sb="34" eb="36">
      <t>ドボク</t>
    </rPh>
    <rPh sb="36" eb="38">
      <t>コウジ</t>
    </rPh>
    <rPh sb="38" eb="39">
      <t>トウ</t>
    </rPh>
    <rPh sb="44" eb="46">
      <t>トクテイ</t>
    </rPh>
    <rPh sb="46" eb="48">
      <t>ケンセツ</t>
    </rPh>
    <rPh sb="48" eb="50">
      <t>シザイ</t>
    </rPh>
    <rPh sb="64" eb="65">
      <t>オヨ</t>
    </rPh>
    <rPh sb="66" eb="67">
      <t>テツ</t>
    </rPh>
    <rPh sb="69" eb="70">
      <t>ナ</t>
    </rPh>
    <rPh sb="71" eb="73">
      <t>ケンセツ</t>
    </rPh>
    <rPh sb="73" eb="75">
      <t>シザイ</t>
    </rPh>
    <phoneticPr fontId="3"/>
  </si>
  <si>
    <t>アスファルト・コンクリート、木材の４品目）を使用する又は解体する工事。</t>
    <phoneticPr fontId="3"/>
  </si>
  <si>
    <t>現場代理人経歴書</t>
    <rPh sb="0" eb="2">
      <t>ゲンバ</t>
    </rPh>
    <rPh sb="2" eb="5">
      <t>ダイリニン</t>
    </rPh>
    <rPh sb="5" eb="8">
      <t>ケイレキショ</t>
    </rPh>
    <phoneticPr fontId="7"/>
  </si>
  <si>
    <t>主任技術者経歴書</t>
    <rPh sb="0" eb="2">
      <t>シュニン</t>
    </rPh>
    <rPh sb="2" eb="5">
      <t>ギジュツシャ</t>
    </rPh>
    <rPh sb="5" eb="8">
      <t>ケイレキショ</t>
    </rPh>
    <phoneticPr fontId="7"/>
  </si>
  <si>
    <t>表紙へ戻る</t>
  </si>
  <si>
    <t>表紙へ戻る</t>
    <phoneticPr fontId="3"/>
  </si>
  <si>
    <t>様式３４</t>
    <rPh sb="0" eb="2">
      <t>ヨウシキ</t>
    </rPh>
    <phoneticPr fontId="3"/>
  </si>
  <si>
    <t>様式３５</t>
    <rPh sb="0" eb="2">
      <t>ヨウシキ</t>
    </rPh>
    <phoneticPr fontId="3"/>
  </si>
  <si>
    <t>第　　　　号</t>
    <rPh sb="0" eb="1">
      <t>ダイ</t>
    </rPh>
    <rPh sb="5" eb="6">
      <t>ゴウ</t>
    </rPh>
    <phoneticPr fontId="3"/>
  </si>
  <si>
    <t>この通知書には、現場代理人等の経歴書を別紙（様式２－２号）により作成し添付すること。</t>
    <phoneticPr fontId="7"/>
  </si>
  <si>
    <t>看板設置等の簡易な工事は不要</t>
    <rPh sb="0" eb="2">
      <t>カンバン</t>
    </rPh>
    <rPh sb="2" eb="4">
      <t>セッチ</t>
    </rPh>
    <rPh sb="4" eb="5">
      <t>トウ</t>
    </rPh>
    <rPh sb="6" eb="8">
      <t>カンイ</t>
    </rPh>
    <rPh sb="9" eb="11">
      <t>コウジ</t>
    </rPh>
    <rPh sb="12" eb="14">
      <t>フヨウ</t>
    </rPh>
    <phoneticPr fontId="3"/>
  </si>
  <si>
    <t>※４</t>
    <phoneticPr fontId="3"/>
  </si>
  <si>
    <t>簡易な施工計画の実施状況確認表</t>
  </si>
  <si>
    <t>簡易な施工計画の実施状況確認表</t>
    <rPh sb="0" eb="2">
      <t>カンイ</t>
    </rPh>
    <rPh sb="3" eb="5">
      <t>セコウ</t>
    </rPh>
    <rPh sb="5" eb="7">
      <t>ケイカク</t>
    </rPh>
    <rPh sb="8" eb="10">
      <t>ジッシ</t>
    </rPh>
    <rPh sb="10" eb="12">
      <t>ジョウキョウ</t>
    </rPh>
    <rPh sb="12" eb="14">
      <t>カクニン</t>
    </rPh>
    <rPh sb="14" eb="15">
      <t>ヒョウ</t>
    </rPh>
    <phoneticPr fontId="3"/>
  </si>
  <si>
    <t>確　　　認　　　者</t>
    <rPh sb="0" eb="1">
      <t>アキラ</t>
    </rPh>
    <rPh sb="4" eb="5">
      <t>シノブ</t>
    </rPh>
    <rPh sb="8" eb="9">
      <t>シャ</t>
    </rPh>
    <phoneticPr fontId="3"/>
  </si>
  <si>
    <t>施工
計画
ﾁｪｯｸ</t>
    <rPh sb="0" eb="2">
      <t>セコウ</t>
    </rPh>
    <rPh sb="3" eb="5">
      <t>ケイカク</t>
    </rPh>
    <phoneticPr fontId="3"/>
  </si>
  <si>
    <t>技術者氏名</t>
    <rPh sb="0" eb="3">
      <t>ギジュツシャ</t>
    </rPh>
    <rPh sb="3" eb="5">
      <t>シメイ</t>
    </rPh>
    <phoneticPr fontId="3"/>
  </si>
  <si>
    <t>実施
状況
確認</t>
    <rPh sb="0" eb="2">
      <t>ジッシ</t>
    </rPh>
    <rPh sb="3" eb="5">
      <t>ジョウキョウ</t>
    </rPh>
    <rPh sb="6" eb="8">
      <t>カクニン</t>
    </rPh>
    <phoneticPr fontId="3"/>
  </si>
  <si>
    <t>請負額</t>
    <rPh sb="0" eb="2">
      <t>ウケオイ</t>
    </rPh>
    <rPh sb="2" eb="3">
      <t>ガク</t>
    </rPh>
    <phoneticPr fontId="3"/>
  </si>
  <si>
    <t>指定課題</t>
    <rPh sb="0" eb="2">
      <t>シテイ</t>
    </rPh>
    <rPh sb="2" eb="4">
      <t>カダイ</t>
    </rPh>
    <phoneticPr fontId="3"/>
  </si>
  <si>
    <t>提案項目</t>
    <rPh sb="0" eb="2">
      <t>テイアン</t>
    </rPh>
    <rPh sb="2" eb="4">
      <t>コウモク</t>
    </rPh>
    <phoneticPr fontId="3"/>
  </si>
  <si>
    <t>施工計画への記載</t>
    <rPh sb="0" eb="2">
      <t>セコウ</t>
    </rPh>
    <rPh sb="2" eb="4">
      <t>ケイカク</t>
    </rPh>
    <rPh sb="6" eb="8">
      <t>キサイ</t>
    </rPh>
    <phoneticPr fontId="3"/>
  </si>
  <si>
    <t>実　　施　　状　　況</t>
    <rPh sb="0" eb="1">
      <t>ジツ</t>
    </rPh>
    <rPh sb="3" eb="4">
      <t>シ</t>
    </rPh>
    <rPh sb="6" eb="7">
      <t>ジョウ</t>
    </rPh>
    <rPh sb="9" eb="10">
      <t>キョウ</t>
    </rPh>
    <phoneticPr fontId="3"/>
  </si>
  <si>
    <t>指示事項</t>
    <rPh sb="0" eb="2">
      <t>シジ</t>
    </rPh>
    <rPh sb="2" eb="4">
      <t>ジコウ</t>
    </rPh>
    <phoneticPr fontId="3"/>
  </si>
  <si>
    <t>実施内容</t>
    <rPh sb="0" eb="2">
      <t>ジッシ</t>
    </rPh>
    <rPh sb="2" eb="4">
      <t>ナイヨウ</t>
    </rPh>
    <phoneticPr fontId="3"/>
  </si>
  <si>
    <t>確認方法</t>
    <rPh sb="0" eb="2">
      <t>カクニン</t>
    </rPh>
    <rPh sb="2" eb="4">
      <t>ホウホウ</t>
    </rPh>
    <phoneticPr fontId="3"/>
  </si>
  <si>
    <t>※１</t>
    <phoneticPr fontId="3"/>
  </si>
  <si>
    <t>請負業者から提案のあった項目を確認するとともに、施工計画書に適切に記載（内容・時期・業者管理手法等）されているかどうかをチェックする。</t>
    <rPh sb="0" eb="2">
      <t>ウケオイ</t>
    </rPh>
    <rPh sb="2" eb="4">
      <t>ギョウシャ</t>
    </rPh>
    <rPh sb="6" eb="8">
      <t>テイアン</t>
    </rPh>
    <rPh sb="12" eb="14">
      <t>コウモク</t>
    </rPh>
    <rPh sb="15" eb="17">
      <t>カクニン</t>
    </rPh>
    <rPh sb="24" eb="26">
      <t>セコウ</t>
    </rPh>
    <rPh sb="26" eb="29">
      <t>ケイカクショ</t>
    </rPh>
    <rPh sb="30" eb="32">
      <t>テキセツ</t>
    </rPh>
    <rPh sb="33" eb="35">
      <t>キサイ</t>
    </rPh>
    <rPh sb="36" eb="38">
      <t>ナイヨウ</t>
    </rPh>
    <rPh sb="39" eb="41">
      <t>ジキ</t>
    </rPh>
    <rPh sb="42" eb="44">
      <t>ギョウシャ</t>
    </rPh>
    <rPh sb="44" eb="46">
      <t>カンリ</t>
    </rPh>
    <rPh sb="46" eb="48">
      <t>シュホウ</t>
    </rPh>
    <rPh sb="48" eb="49">
      <t>トウ</t>
    </rPh>
    <phoneticPr fontId="3"/>
  </si>
  <si>
    <t>※２</t>
    <phoneticPr fontId="3"/>
  </si>
  <si>
    <t>上記を参考に、現場での実施状況を確認する。</t>
    <rPh sb="0" eb="2">
      <t>ジョウキ</t>
    </rPh>
    <rPh sb="3" eb="5">
      <t>サンコウ</t>
    </rPh>
    <rPh sb="7" eb="9">
      <t>ゲンバ</t>
    </rPh>
    <rPh sb="11" eb="13">
      <t>ジッシ</t>
    </rPh>
    <rPh sb="13" eb="15">
      <t>ジョウキョウ</t>
    </rPh>
    <rPh sb="16" eb="18">
      <t>カクニン</t>
    </rPh>
    <phoneticPr fontId="3"/>
  </si>
  <si>
    <t>様式７</t>
    <rPh sb="0" eb="2">
      <t>ヨウシキ</t>
    </rPh>
    <phoneticPr fontId="3"/>
  </si>
  <si>
    <t xml:space="preserve">  簡易な施工計画不履行協議書 </t>
    <rPh sb="2" eb="4">
      <t>カンイ</t>
    </rPh>
    <rPh sb="5" eb="7">
      <t>セコウ</t>
    </rPh>
    <rPh sb="7" eb="9">
      <t>ケイカク</t>
    </rPh>
    <rPh sb="9" eb="12">
      <t>フリコウ</t>
    </rPh>
    <rPh sb="12" eb="15">
      <t>キョウギショ</t>
    </rPh>
    <phoneticPr fontId="3"/>
  </si>
  <si>
    <t>事  業  名</t>
    <rPh sb="0" eb="1">
      <t>コト</t>
    </rPh>
    <rPh sb="3" eb="4">
      <t>ギョウ</t>
    </rPh>
    <rPh sb="6" eb="7">
      <t>メイ</t>
    </rPh>
    <phoneticPr fontId="3"/>
  </si>
  <si>
    <t>工 　期</t>
    <rPh sb="0" eb="1">
      <t>コウ</t>
    </rPh>
    <rPh sb="3" eb="4">
      <t>キ</t>
    </rPh>
    <phoneticPr fontId="3"/>
  </si>
  <si>
    <t>簡易な施工計画のテーマ</t>
    <rPh sb="0" eb="2">
      <t>カンイ</t>
    </rPh>
    <rPh sb="3" eb="5">
      <t>セコウ</t>
    </rPh>
    <rPh sb="5" eb="7">
      <t>ケイカク</t>
    </rPh>
    <phoneticPr fontId="3"/>
  </si>
  <si>
    <t>　　（テーマで提案された内容のうち、実施できなくなった項目について、その理由を記入する）</t>
    <rPh sb="7" eb="9">
      <t>テイアン</t>
    </rPh>
    <rPh sb="12" eb="14">
      <t>ナイヨウ</t>
    </rPh>
    <rPh sb="18" eb="20">
      <t>ジッシ</t>
    </rPh>
    <rPh sb="27" eb="29">
      <t>コウモク</t>
    </rPh>
    <rPh sb="36" eb="38">
      <t>リユウ</t>
    </rPh>
    <rPh sb="39" eb="41">
      <t>キニュウ</t>
    </rPh>
    <phoneticPr fontId="3"/>
  </si>
  <si>
    <t>　○　実施できなくなった項目</t>
    <rPh sb="3" eb="5">
      <t>ジッシ</t>
    </rPh>
    <rPh sb="12" eb="14">
      <t>コウモク</t>
    </rPh>
    <phoneticPr fontId="3"/>
  </si>
  <si>
    <t>　○　実施できなくなった理由</t>
    <rPh sb="3" eb="5">
      <t>ジッシ</t>
    </rPh>
    <rPh sb="12" eb="14">
      <t>リユウ</t>
    </rPh>
    <phoneticPr fontId="3"/>
  </si>
  <si>
    <t>履行判定　　　（発注者記入）</t>
    <rPh sb="0" eb="2">
      <t>リコウ</t>
    </rPh>
    <rPh sb="2" eb="4">
      <t>ハンテイ</t>
    </rPh>
    <rPh sb="8" eb="11">
      <t>ハッチュウシャ</t>
    </rPh>
    <rPh sb="11" eb="13">
      <t>キニュウ</t>
    </rPh>
    <phoneticPr fontId="3"/>
  </si>
  <si>
    <t>　　（上記協議事項について、判定結果とその理由を記入する）</t>
    <rPh sb="3" eb="5">
      <t>ジョウキ</t>
    </rPh>
    <rPh sb="5" eb="7">
      <t>キョウギ</t>
    </rPh>
    <rPh sb="7" eb="9">
      <t>ジコウ</t>
    </rPh>
    <rPh sb="14" eb="16">
      <t>ハンテイ</t>
    </rPh>
    <rPh sb="16" eb="18">
      <t>ケッカ</t>
    </rPh>
    <rPh sb="21" eb="23">
      <t>リユウ</t>
    </rPh>
    <rPh sb="24" eb="26">
      <t>キニュウ</t>
    </rPh>
    <phoneticPr fontId="3"/>
  </si>
  <si>
    <t>簡易な施工計画不履行協議書</t>
  </si>
  <si>
    <t>段階確認願 ・ 段階確認書</t>
  </si>
  <si>
    <t>簡易な施工計画の提案がある場合</t>
    <rPh sb="0" eb="2">
      <t>カンイ</t>
    </rPh>
    <rPh sb="3" eb="5">
      <t>セコウ</t>
    </rPh>
    <rPh sb="5" eb="7">
      <t>ケイカク</t>
    </rPh>
    <rPh sb="8" eb="10">
      <t>テイアン</t>
    </rPh>
    <rPh sb="13" eb="15">
      <t>バアイ</t>
    </rPh>
    <phoneticPr fontId="3"/>
  </si>
  <si>
    <t>提案内容が実施出来なかった場合</t>
    <rPh sb="0" eb="2">
      <t>テイアン</t>
    </rPh>
    <rPh sb="2" eb="4">
      <t>ナイヨウ</t>
    </rPh>
    <rPh sb="5" eb="7">
      <t>ジッシ</t>
    </rPh>
    <rPh sb="7" eb="9">
      <t>デキ</t>
    </rPh>
    <rPh sb="13" eb="15">
      <t>バアイ</t>
    </rPh>
    <phoneticPr fontId="3"/>
  </si>
  <si>
    <t>材料使用承認願</t>
  </si>
  <si>
    <t>監理技術者経歴書</t>
    <rPh sb="0" eb="2">
      <t>カンリ</t>
    </rPh>
    <rPh sb="2" eb="5">
      <t>ギジュツシャ</t>
    </rPh>
    <rPh sb="5" eb="8">
      <t>ケイレキショ</t>
    </rPh>
    <phoneticPr fontId="7"/>
  </si>
  <si>
    <t>コンクリートポンプ車による打設計画</t>
  </si>
  <si>
    <t>安全・訓練等の活動報告書</t>
  </si>
  <si>
    <t>土木工事共通仕様書に基づく統括安全衛生管理義務者の指名について（同意）</t>
  </si>
  <si>
    <t>公共事業失業者吸収証明願い</t>
  </si>
  <si>
    <t>※５</t>
    <phoneticPr fontId="3"/>
  </si>
  <si>
    <t>工事請負契約、土木工事共通仕様書等に基づく提出書類様式（福岡県農林水産部）</t>
    <rPh sb="0" eb="2">
      <t>コウジ</t>
    </rPh>
    <rPh sb="2" eb="4">
      <t>ウケオイ</t>
    </rPh>
    <rPh sb="4" eb="6">
      <t>ケイヤク</t>
    </rPh>
    <rPh sb="7" eb="9">
      <t>ドボク</t>
    </rPh>
    <rPh sb="9" eb="11">
      <t>コウジ</t>
    </rPh>
    <rPh sb="11" eb="13">
      <t>キョウツウ</t>
    </rPh>
    <rPh sb="13" eb="16">
      <t>シヨウショ</t>
    </rPh>
    <rPh sb="16" eb="17">
      <t>トウ</t>
    </rPh>
    <rPh sb="18" eb="19">
      <t>モト</t>
    </rPh>
    <rPh sb="21" eb="23">
      <t>テイシュツ</t>
    </rPh>
    <rPh sb="23" eb="25">
      <t>ショルイ</t>
    </rPh>
    <rPh sb="25" eb="27">
      <t>ヨウシキ</t>
    </rPh>
    <rPh sb="28" eb="31">
      <t>フクオカケン</t>
    </rPh>
    <rPh sb="31" eb="33">
      <t>ノウリン</t>
    </rPh>
    <rPh sb="33" eb="36">
      <t>スイサンブ</t>
    </rPh>
    <phoneticPr fontId="3"/>
  </si>
  <si>
    <t>工事工程表／段階確認願い／建退協／
工事材料使用承認願／工事外注計画書／
下請契約関連書類／建設廃棄物処理計画書
／建設リサイクル法関連書類／公共事業施行
通知書／安全・訓練等の活動計画書　　他</t>
    <rPh sb="0" eb="2">
      <t>コウジ</t>
    </rPh>
    <rPh sb="2" eb="5">
      <t>コウテイヒョウ</t>
    </rPh>
    <rPh sb="6" eb="8">
      <t>ダンカイ</t>
    </rPh>
    <rPh sb="8" eb="10">
      <t>カクニン</t>
    </rPh>
    <rPh sb="10" eb="11">
      <t>ネガ</t>
    </rPh>
    <rPh sb="18" eb="20">
      <t>コウジ</t>
    </rPh>
    <rPh sb="20" eb="22">
      <t>ザイリョウ</t>
    </rPh>
    <rPh sb="22" eb="24">
      <t>シヨウ</t>
    </rPh>
    <rPh sb="24" eb="26">
      <t>ショウニン</t>
    </rPh>
    <rPh sb="26" eb="27">
      <t>ネガ</t>
    </rPh>
    <rPh sb="28" eb="30">
      <t>コウジ</t>
    </rPh>
    <rPh sb="30" eb="32">
      <t>ガイチュウ</t>
    </rPh>
    <rPh sb="32" eb="35">
      <t>ケイカクショ</t>
    </rPh>
    <rPh sb="37" eb="39">
      <t>シタウ</t>
    </rPh>
    <rPh sb="39" eb="41">
      <t>ケイヤク</t>
    </rPh>
    <rPh sb="41" eb="43">
      <t>カンレン</t>
    </rPh>
    <rPh sb="44" eb="45">
      <t>ルイ</t>
    </rPh>
    <rPh sb="46" eb="48">
      <t>ケンセツ</t>
    </rPh>
    <rPh sb="48" eb="51">
      <t>ハイキブツ</t>
    </rPh>
    <rPh sb="58" eb="60">
      <t>ケンセツ</t>
    </rPh>
    <rPh sb="65" eb="66">
      <t>ホウ</t>
    </rPh>
    <rPh sb="66" eb="68">
      <t>カンレン</t>
    </rPh>
    <rPh sb="69" eb="70">
      <t>ルイ</t>
    </rPh>
    <rPh sb="71" eb="73">
      <t>コウキョウ</t>
    </rPh>
    <rPh sb="73" eb="75">
      <t>ジギョウ</t>
    </rPh>
    <rPh sb="75" eb="77">
      <t>シコウ</t>
    </rPh>
    <rPh sb="78" eb="80">
      <t>ツウチ</t>
    </rPh>
    <rPh sb="80" eb="81">
      <t>ショ</t>
    </rPh>
    <rPh sb="82" eb="84">
      <t>アンゼン</t>
    </rPh>
    <rPh sb="85" eb="87">
      <t>クンレン</t>
    </rPh>
    <rPh sb="87" eb="88">
      <t>トウ</t>
    </rPh>
    <rPh sb="89" eb="91">
      <t>カツドウ</t>
    </rPh>
    <rPh sb="91" eb="94">
      <t>ケイカクショ</t>
    </rPh>
    <rPh sb="96" eb="97">
      <t>ホカ</t>
    </rPh>
    <phoneticPr fontId="3"/>
  </si>
  <si>
    <t>事前協議チェックシート【工事】</t>
    <rPh sb="0" eb="2">
      <t>ジゼン</t>
    </rPh>
    <rPh sb="2" eb="4">
      <t>キョウギ</t>
    </rPh>
    <rPh sb="12" eb="14">
      <t>コウジ</t>
    </rPh>
    <phoneticPr fontId="3"/>
  </si>
  <si>
    <t>（１）協議参加者</t>
    <rPh sb="3" eb="5">
      <t>キョウギ</t>
    </rPh>
    <rPh sb="5" eb="7">
      <t>サンカ</t>
    </rPh>
    <rPh sb="7" eb="8">
      <t>シャ</t>
    </rPh>
    <phoneticPr fontId="3"/>
  </si>
  <si>
    <t>CORINS番号</t>
    <rPh sb="6" eb="8">
      <t>バンゴウ</t>
    </rPh>
    <phoneticPr fontId="3"/>
  </si>
  <si>
    <t>事務所課名</t>
    <rPh sb="0" eb="2">
      <t>ジム</t>
    </rPh>
    <rPh sb="2" eb="3">
      <t>ショ</t>
    </rPh>
    <rPh sb="3" eb="4">
      <t>カ</t>
    </rPh>
    <rPh sb="4" eb="5">
      <t>メイ</t>
    </rPh>
    <phoneticPr fontId="3"/>
  </si>
  <si>
    <t>参加者名</t>
    <rPh sb="0" eb="3">
      <t>サンカシャ</t>
    </rPh>
    <rPh sb="3" eb="4">
      <t>メイ</t>
    </rPh>
    <phoneticPr fontId="3"/>
  </si>
  <si>
    <t>会社名</t>
    <rPh sb="0" eb="2">
      <t>カイシャ</t>
    </rPh>
    <rPh sb="2" eb="3">
      <t>メイ</t>
    </rPh>
    <phoneticPr fontId="3"/>
  </si>
  <si>
    <t>参加者名</t>
    <rPh sb="0" eb="2">
      <t>サンカ</t>
    </rPh>
    <rPh sb="2" eb="3">
      <t>シャ</t>
    </rPh>
    <rPh sb="3" eb="4">
      <t>メイ</t>
    </rPh>
    <phoneticPr fontId="3"/>
  </si>
  <si>
    <t>(試行案件のみ) 電子納品の是非</t>
    <rPh sb="1" eb="3">
      <t>シコウ</t>
    </rPh>
    <rPh sb="3" eb="5">
      <t>アンケン</t>
    </rPh>
    <rPh sb="9" eb="11">
      <t>デンシ</t>
    </rPh>
    <rPh sb="11" eb="13">
      <t>ノウヒン</t>
    </rPh>
    <rPh sb="14" eb="16">
      <t>ゼヒ</t>
    </rPh>
    <phoneticPr fontId="3"/>
  </si>
  <si>
    <t>□電子納品を行う　　　□今回は電子納品を行わない→（７）へ</t>
    <rPh sb="1" eb="3">
      <t>デンシ</t>
    </rPh>
    <rPh sb="3" eb="5">
      <t>ノウヒン</t>
    </rPh>
    <rPh sb="6" eb="7">
      <t>オコナ</t>
    </rPh>
    <rPh sb="12" eb="14">
      <t>コンカイ</t>
    </rPh>
    <rPh sb="15" eb="17">
      <t>デンシ</t>
    </rPh>
    <rPh sb="17" eb="19">
      <t>ノウヒン</t>
    </rPh>
    <rPh sb="20" eb="21">
      <t>オコナ</t>
    </rPh>
    <phoneticPr fontId="3"/>
  </si>
  <si>
    <t>（２）適用要領・基準類</t>
    <rPh sb="3" eb="5">
      <t>テキヨウ</t>
    </rPh>
    <rPh sb="5" eb="7">
      <t>ヨウリョウ</t>
    </rPh>
    <rPh sb="8" eb="10">
      <t>キジュン</t>
    </rPh>
    <rPh sb="10" eb="11">
      <t>ルイ</t>
    </rPh>
    <phoneticPr fontId="3"/>
  </si>
  <si>
    <t>福岡県農林水産部（林務関係）電子納品運用ガイドライン</t>
    <rPh sb="0" eb="3">
      <t>フクオカケン</t>
    </rPh>
    <rPh sb="3" eb="5">
      <t>ノウリン</t>
    </rPh>
    <rPh sb="5" eb="8">
      <t>スイサンブ</t>
    </rPh>
    <rPh sb="9" eb="11">
      <t>リンム</t>
    </rPh>
    <rPh sb="11" eb="13">
      <t>カンケイ</t>
    </rPh>
    <rPh sb="14" eb="16">
      <t>デンシ</t>
    </rPh>
    <rPh sb="16" eb="18">
      <t>ノウヒン</t>
    </rPh>
    <rPh sb="18" eb="20">
      <t>ウンヨウ</t>
    </rPh>
    <phoneticPr fontId="3"/>
  </si>
  <si>
    <t>（３）インターネットアクセス環境、利用ソフト等</t>
    <rPh sb="14" eb="16">
      <t>カンキョウ</t>
    </rPh>
    <rPh sb="17" eb="19">
      <t>リヨウ</t>
    </rPh>
    <rPh sb="22" eb="23">
      <t>ナド</t>
    </rPh>
    <phoneticPr fontId="3"/>
  </si>
  <si>
    <t>最大回線速度</t>
    <rPh sb="0" eb="2">
      <t>サイダイ</t>
    </rPh>
    <rPh sb="2" eb="4">
      <t>カイセン</t>
    </rPh>
    <rPh sb="4" eb="6">
      <t>ソクド</t>
    </rPh>
    <phoneticPr fontId="3"/>
  </si>
  <si>
    <t>■1.5Mbps以上</t>
    <rPh sb="8" eb="10">
      <t>イジョウ</t>
    </rPh>
    <phoneticPr fontId="3"/>
  </si>
  <si>
    <t>□384Kbps以上</t>
    <rPh sb="8" eb="10">
      <t>イジョウ</t>
    </rPh>
    <phoneticPr fontId="3"/>
  </si>
  <si>
    <t>□128Kbps以上</t>
    <rPh sb="8" eb="10">
      <t>イジョウ</t>
    </rPh>
    <phoneticPr fontId="3"/>
  </si>
  <si>
    <t>□128Kbps未満</t>
    <rPh sb="8" eb="10">
      <t>ミマン</t>
    </rPh>
    <phoneticPr fontId="3"/>
  </si>
  <si>
    <t>□3Mbyte以上</t>
    <rPh sb="7" eb="9">
      <t>イジョウ</t>
    </rPh>
    <phoneticPr fontId="3"/>
  </si>
  <si>
    <t>□3Mbyte未満</t>
    <rPh sb="7" eb="9">
      <t>ミマン</t>
    </rPh>
    <phoneticPr fontId="3"/>
  </si>
  <si>
    <t>■3.5Mbyte</t>
    <phoneticPr fontId="3"/>
  </si>
  <si>
    <t>□1.5Mbps以上</t>
    <rPh sb="8" eb="10">
      <t>イジョウ</t>
    </rPh>
    <phoneticPr fontId="3"/>
  </si>
  <si>
    <t>□5Mbyte以上</t>
    <rPh sb="7" eb="9">
      <t>イジョウ</t>
    </rPh>
    <phoneticPr fontId="3"/>
  </si>
  <si>
    <t>□5Mbyte未満</t>
    <rPh sb="7" eb="9">
      <t>ミマン</t>
    </rPh>
    <phoneticPr fontId="3"/>
  </si>
  <si>
    <t>□2Mbyte未満</t>
    <rPh sb="7" eb="9">
      <t>ミマン</t>
    </rPh>
    <phoneticPr fontId="3"/>
  </si>
  <si>
    <t>発注者利用ソフト
(バージョンを含めて記載)</t>
    <rPh sb="16" eb="17">
      <t>フク</t>
    </rPh>
    <rPh sb="19" eb="21">
      <t>キサイ</t>
    </rPh>
    <phoneticPr fontId="3"/>
  </si>
  <si>
    <t>SXF(P21)形式</t>
    <rPh sb="8" eb="10">
      <t>ケイシキ</t>
    </rPh>
    <phoneticPr fontId="3"/>
  </si>
  <si>
    <t>OCF検定認証ソフトウェア　利用</t>
    <rPh sb="3" eb="5">
      <t>ケンテイ</t>
    </rPh>
    <rPh sb="5" eb="7">
      <t>ニンショウ</t>
    </rPh>
    <rPh sb="14" eb="16">
      <t>リヨウ</t>
    </rPh>
    <phoneticPr fontId="3"/>
  </si>
  <si>
    <t>電子納品検査プログラム　利用</t>
    <rPh sb="0" eb="2">
      <t>デンシ</t>
    </rPh>
    <rPh sb="2" eb="4">
      <t>ノウヒン</t>
    </rPh>
    <rPh sb="4" eb="6">
      <t>ケンサ</t>
    </rPh>
    <rPh sb="12" eb="14">
      <t>リヨウ</t>
    </rPh>
    <phoneticPr fontId="3"/>
  </si>
  <si>
    <t>□電子メール　□ASP　□共有サーバ　□その他(　　　　　　　　　　　　　)</t>
    <rPh sb="1" eb="3">
      <t>デンシ</t>
    </rPh>
    <rPh sb="13" eb="15">
      <t>キョウユウ</t>
    </rPh>
    <rPh sb="22" eb="23">
      <t>タ</t>
    </rPh>
    <phoneticPr fontId="3"/>
  </si>
  <si>
    <t>電子成果品が複数に渡る場合の媒体</t>
    <rPh sb="0" eb="2">
      <t>デンシ</t>
    </rPh>
    <rPh sb="2" eb="4">
      <t>セイカ</t>
    </rPh>
    <rPh sb="4" eb="5">
      <t>ヒン</t>
    </rPh>
    <rPh sb="6" eb="8">
      <t>フクスウ</t>
    </rPh>
    <rPh sb="9" eb="10">
      <t>ワタ</t>
    </rPh>
    <rPh sb="11" eb="13">
      <t>バアイ</t>
    </rPh>
    <rPh sb="14" eb="16">
      <t>バイタイ</t>
    </rPh>
    <phoneticPr fontId="3"/>
  </si>
  <si>
    <t>□CD-R　　　　　　　　　□DVD-R</t>
    <phoneticPr fontId="3"/>
  </si>
  <si>
    <t>（４）電子納品対象必須項目</t>
    <rPh sb="3" eb="5">
      <t>デンシ</t>
    </rPh>
    <rPh sb="5" eb="9">
      <t>ノウヒンタイショウ</t>
    </rPh>
    <rPh sb="9" eb="11">
      <t>ヒッス</t>
    </rPh>
    <rPh sb="11" eb="13">
      <t>コウモク</t>
    </rPh>
    <phoneticPr fontId="3"/>
  </si>
  <si>
    <t>フォルダ</t>
    <phoneticPr fontId="3"/>
  </si>
  <si>
    <t>納品データ名</t>
    <rPh sb="0" eb="2">
      <t>ノウヒン</t>
    </rPh>
    <rPh sb="5" eb="6">
      <t>メイ</t>
    </rPh>
    <phoneticPr fontId="3"/>
  </si>
  <si>
    <t>協議時の合意内容</t>
    <rPh sb="0" eb="2">
      <t>キョウギ</t>
    </rPh>
    <rPh sb="2" eb="3">
      <t>ジ</t>
    </rPh>
    <rPh sb="4" eb="6">
      <t>ゴウイ</t>
    </rPh>
    <rPh sb="6" eb="8">
      <t>ナイヨウ</t>
    </rPh>
    <phoneticPr fontId="3"/>
  </si>
  <si>
    <t>サブフォルダ</t>
    <phoneticPr fontId="3"/>
  </si>
  <si>
    <t>&lt;root&gt;</t>
    <phoneticPr fontId="3"/>
  </si>
  <si>
    <t>□</t>
    <phoneticPr fontId="3"/>
  </si>
  <si>
    <t>DRAWINGS　※1</t>
    <phoneticPr fontId="3"/>
  </si>
  <si>
    <t>SPEC</t>
  </si>
  <si>
    <t>MEET</t>
    <phoneticPr fontId="3"/>
  </si>
  <si>
    <t>ORG</t>
  </si>
  <si>
    <t>PLAN</t>
    <phoneticPr fontId="3"/>
  </si>
  <si>
    <t>DRAWINGF　※1</t>
    <phoneticPr fontId="3"/>
  </si>
  <si>
    <t>PHOTO</t>
    <phoneticPr fontId="3"/>
  </si>
  <si>
    <t>PIC</t>
  </si>
  <si>
    <t>DRA</t>
  </si>
  <si>
    <t>（５）（４）に加えて電子納品対象とした書類</t>
    <rPh sb="7" eb="8">
      <t>クワ</t>
    </rPh>
    <rPh sb="10" eb="12">
      <t>デンシ</t>
    </rPh>
    <rPh sb="12" eb="14">
      <t>ノウヒン</t>
    </rPh>
    <rPh sb="14" eb="16">
      <t>タイショウ</t>
    </rPh>
    <rPh sb="19" eb="21">
      <t>ショルイ</t>
    </rPh>
    <phoneticPr fontId="3"/>
  </si>
  <si>
    <t>品質管理</t>
    <rPh sb="0" eb="2">
      <t>ヒンシツ</t>
    </rPh>
    <rPh sb="2" eb="4">
      <t>カンリ</t>
    </rPh>
    <phoneticPr fontId="3"/>
  </si>
  <si>
    <t>材料使用承認願</t>
    <rPh sb="2" eb="4">
      <t>シヨウ</t>
    </rPh>
    <rPh sb="4" eb="6">
      <t>ショウニン</t>
    </rPh>
    <rPh sb="6" eb="7">
      <t>ネガ</t>
    </rPh>
    <phoneticPr fontId="3"/>
  </si>
  <si>
    <t>承認通知書</t>
    <rPh sb="0" eb="2">
      <t>ショウニン</t>
    </rPh>
    <rPh sb="2" eb="5">
      <t>ツウチショ</t>
    </rPh>
    <phoneticPr fontId="3"/>
  </si>
  <si>
    <t>材料検収簿</t>
    <rPh sb="0" eb="2">
      <t>ザイリョウ</t>
    </rPh>
    <rPh sb="2" eb="4">
      <t>ケンシュウ</t>
    </rPh>
    <rPh sb="4" eb="5">
      <t>ボ</t>
    </rPh>
    <phoneticPr fontId="3"/>
  </si>
  <si>
    <t>工事測量成果表</t>
    <rPh sb="0" eb="2">
      <t>コウジ</t>
    </rPh>
    <rPh sb="2" eb="4">
      <t>ソクリョウ</t>
    </rPh>
    <rPh sb="4" eb="6">
      <t>セイカ</t>
    </rPh>
    <rPh sb="6" eb="7">
      <t>ヒョウ</t>
    </rPh>
    <phoneticPr fontId="3"/>
  </si>
  <si>
    <t>工事打合書（指示）</t>
    <rPh sb="0" eb="2">
      <t>コウジ</t>
    </rPh>
    <rPh sb="2" eb="4">
      <t>ウチアワ</t>
    </rPh>
    <rPh sb="4" eb="5">
      <t>ショ</t>
    </rPh>
    <rPh sb="6" eb="8">
      <t>シジ</t>
    </rPh>
    <phoneticPr fontId="3"/>
  </si>
  <si>
    <t>工事打合書（協議）</t>
    <rPh sb="0" eb="2">
      <t>コウジ</t>
    </rPh>
    <rPh sb="2" eb="4">
      <t>ウチアワ</t>
    </rPh>
    <rPh sb="4" eb="5">
      <t>ショ</t>
    </rPh>
    <rPh sb="6" eb="8">
      <t>キョウギ</t>
    </rPh>
    <phoneticPr fontId="3"/>
  </si>
  <si>
    <t>工事打合書（承諾）</t>
    <rPh sb="0" eb="2">
      <t>コウジ</t>
    </rPh>
    <rPh sb="2" eb="4">
      <t>ウチアワ</t>
    </rPh>
    <rPh sb="4" eb="5">
      <t>ショ</t>
    </rPh>
    <rPh sb="6" eb="8">
      <t>ショウダク</t>
    </rPh>
    <phoneticPr fontId="3"/>
  </si>
  <si>
    <t>工事打合書（提出）</t>
    <rPh sb="0" eb="2">
      <t>コウジ</t>
    </rPh>
    <rPh sb="2" eb="4">
      <t>ウチアワ</t>
    </rPh>
    <rPh sb="4" eb="5">
      <t>ショ</t>
    </rPh>
    <rPh sb="6" eb="8">
      <t>テイシュツ</t>
    </rPh>
    <phoneticPr fontId="3"/>
  </si>
  <si>
    <t>工事打合書（報告）</t>
    <rPh sb="0" eb="2">
      <t>コウジ</t>
    </rPh>
    <rPh sb="2" eb="4">
      <t>ウチアワ</t>
    </rPh>
    <rPh sb="4" eb="5">
      <t>ショ</t>
    </rPh>
    <rPh sb="6" eb="8">
      <t>ホウコク</t>
    </rPh>
    <phoneticPr fontId="3"/>
  </si>
  <si>
    <t>工事打合書（届出）</t>
    <rPh sb="0" eb="2">
      <t>コウジ</t>
    </rPh>
    <rPh sb="2" eb="4">
      <t>ウチアワ</t>
    </rPh>
    <rPh sb="4" eb="5">
      <t>ショ</t>
    </rPh>
    <rPh sb="6" eb="8">
      <t>トドケデ</t>
    </rPh>
    <phoneticPr fontId="3"/>
  </si>
  <si>
    <t>工事打合書（通知）</t>
    <rPh sb="0" eb="2">
      <t>コウジ</t>
    </rPh>
    <rPh sb="2" eb="4">
      <t>ウチアワ</t>
    </rPh>
    <rPh sb="4" eb="5">
      <t>ショ</t>
    </rPh>
    <rPh sb="6" eb="8">
      <t>ツウチ</t>
    </rPh>
    <phoneticPr fontId="3"/>
  </si>
  <si>
    <t>関係官庁協議資料</t>
    <phoneticPr fontId="3"/>
  </si>
  <si>
    <t>再生資源利用実施書(建設資材搬入工事用)</t>
  </si>
  <si>
    <t>再生資源利用促進実施書(建設資材搬出工事用)</t>
  </si>
  <si>
    <t>工事日報・月報</t>
    <rPh sb="0" eb="2">
      <t>コウジ</t>
    </rPh>
    <rPh sb="2" eb="4">
      <t>ニッポウ</t>
    </rPh>
    <rPh sb="5" eb="7">
      <t>ゲッポウ</t>
    </rPh>
    <phoneticPr fontId="3"/>
  </si>
  <si>
    <t>雨量月報</t>
    <rPh sb="0" eb="2">
      <t>ウリョウ</t>
    </rPh>
    <rPh sb="2" eb="4">
      <t>ゲッポウ</t>
    </rPh>
    <phoneticPr fontId="3"/>
  </si>
  <si>
    <t>安全・訓練等の活動報告書</t>
    <rPh sb="0" eb="2">
      <t>アンゼン</t>
    </rPh>
    <rPh sb="3" eb="5">
      <t>クンレン</t>
    </rPh>
    <rPh sb="5" eb="6">
      <t>トウ</t>
    </rPh>
    <rPh sb="7" eb="9">
      <t>カツドウ</t>
    </rPh>
    <rPh sb="9" eb="12">
      <t>ホウコクショ</t>
    </rPh>
    <phoneticPr fontId="3"/>
  </si>
  <si>
    <t>再生資源利用計画書(建設資材搬入工事用)</t>
  </si>
  <si>
    <t>再生資源利用促進計画書(建設資材搬出工事用)</t>
  </si>
  <si>
    <t>段階確認願</t>
    <rPh sb="0" eb="2">
      <t>ダンカイ</t>
    </rPh>
    <rPh sb="2" eb="4">
      <t>カクニン</t>
    </rPh>
    <rPh sb="4" eb="5">
      <t>ネガ</t>
    </rPh>
    <phoneticPr fontId="3"/>
  </si>
  <si>
    <t>※2　(4)電子納品対象必須項目で作成した管理ファイル(MEET.XML、PLAN.XML)に必要な事項を追加する。</t>
    <rPh sb="6" eb="8">
      <t>デンシ</t>
    </rPh>
    <rPh sb="8" eb="10">
      <t>ノウヒン</t>
    </rPh>
    <rPh sb="10" eb="12">
      <t>タイショウ</t>
    </rPh>
    <rPh sb="12" eb="14">
      <t>ヒッス</t>
    </rPh>
    <rPh sb="14" eb="16">
      <t>コウモク</t>
    </rPh>
    <rPh sb="17" eb="19">
      <t>サクセイ</t>
    </rPh>
    <rPh sb="21" eb="23">
      <t>カンリ</t>
    </rPh>
    <rPh sb="47" eb="49">
      <t>ヒツヨウ</t>
    </rPh>
    <rPh sb="50" eb="52">
      <t>ジコウ</t>
    </rPh>
    <rPh sb="53" eb="55">
      <t>ツイカ</t>
    </rPh>
    <phoneticPr fontId="3"/>
  </si>
  <si>
    <t>（６）工事検査方法等</t>
    <rPh sb="3" eb="5">
      <t>コウジ</t>
    </rPh>
    <rPh sb="5" eb="7">
      <t>ケンサ</t>
    </rPh>
    <rPh sb="7" eb="9">
      <t>ホウホウ</t>
    </rPh>
    <rPh sb="9" eb="10">
      <t>トウ</t>
    </rPh>
    <phoneticPr fontId="3"/>
  </si>
  <si>
    <t>機器の準備</t>
    <rPh sb="0" eb="2">
      <t>キキ</t>
    </rPh>
    <rPh sb="3" eb="5">
      <t>ジュンビ</t>
    </rPh>
    <phoneticPr fontId="3"/>
  </si>
  <si>
    <t>□発注者　(　　　　　　　　　　　　　　　　　　　　　　　　　　　　　　)</t>
    <phoneticPr fontId="3"/>
  </si>
  <si>
    <t>□受注者　(　　　　　　　　　　　　　　　　　　　　　　　　　　　　　　)</t>
    <rPh sb="1" eb="4">
      <t>ジュチュウシャ</t>
    </rPh>
    <phoneticPr fontId="3"/>
  </si>
  <si>
    <t>検査方法等</t>
    <rPh sb="0" eb="2">
      <t>ケンサ</t>
    </rPh>
    <rPh sb="2" eb="4">
      <t>ホウホウ</t>
    </rPh>
    <rPh sb="4" eb="5">
      <t>トウ</t>
    </rPh>
    <phoneticPr fontId="3"/>
  </si>
  <si>
    <t>□電子媒体を利用</t>
    <rPh sb="1" eb="3">
      <t>デンシ</t>
    </rPh>
    <rPh sb="3" eb="5">
      <t>バイタイ</t>
    </rPh>
    <rPh sb="6" eb="8">
      <t>リヨウ</t>
    </rPh>
    <phoneticPr fontId="3"/>
  </si>
  <si>
    <t>□紙,電子媒体の併用</t>
    <rPh sb="1" eb="2">
      <t>カミ</t>
    </rPh>
    <rPh sb="3" eb="5">
      <t>デンシ</t>
    </rPh>
    <rPh sb="5" eb="7">
      <t>バイタイ</t>
    </rPh>
    <rPh sb="8" eb="10">
      <t>ヘイヨウ</t>
    </rPh>
    <phoneticPr fontId="3"/>
  </si>
  <si>
    <t>□紙</t>
    <rPh sb="1" eb="2">
      <t>カミ</t>
    </rPh>
    <phoneticPr fontId="3"/>
  </si>
  <si>
    <t>対象電子情報</t>
    <rPh sb="0" eb="2">
      <t>タイショウ</t>
    </rPh>
    <rPh sb="2" eb="4">
      <t>デンシ</t>
    </rPh>
    <rPh sb="4" eb="6">
      <t>ジョウホウ</t>
    </rPh>
    <phoneticPr fontId="3"/>
  </si>
  <si>
    <t>□施工計画書</t>
    <rPh sb="1" eb="3">
      <t>セコウ</t>
    </rPh>
    <rPh sb="3" eb="6">
      <t>ケイカクショ</t>
    </rPh>
    <phoneticPr fontId="3"/>
  </si>
  <si>
    <t>□工事打合せ簿</t>
    <rPh sb="1" eb="3">
      <t>コウジ</t>
    </rPh>
    <rPh sb="3" eb="5">
      <t>ウチアワ</t>
    </rPh>
    <rPh sb="6" eb="7">
      <t>ボ</t>
    </rPh>
    <phoneticPr fontId="3"/>
  </si>
  <si>
    <t>□完成図面</t>
    <rPh sb="1" eb="3">
      <t>カンセイ</t>
    </rPh>
    <rPh sb="3" eb="5">
      <t>ズメン</t>
    </rPh>
    <phoneticPr fontId="3"/>
  </si>
  <si>
    <t>□工事写真</t>
    <rPh sb="1" eb="3">
      <t>コウジ</t>
    </rPh>
    <rPh sb="3" eb="5">
      <t>シャシン</t>
    </rPh>
    <phoneticPr fontId="3"/>
  </si>
  <si>
    <t>□その他(　　　　　　　　　　　　　　　　　　　　　　　　　　　　)</t>
    <phoneticPr fontId="3"/>
  </si>
  <si>
    <t>検査時に紙で用意する</t>
    <rPh sb="0" eb="2">
      <t>ケンサ</t>
    </rPh>
    <rPh sb="2" eb="3">
      <t>ジ</t>
    </rPh>
    <rPh sb="4" eb="5">
      <t>カミ</t>
    </rPh>
    <phoneticPr fontId="3"/>
  </si>
  <si>
    <t>書類名称</t>
    <phoneticPr fontId="3"/>
  </si>
  <si>
    <t>手配実施者</t>
    <rPh sb="0" eb="2">
      <t>テハイ</t>
    </rPh>
    <rPh sb="2" eb="4">
      <t>ジッシ</t>
    </rPh>
    <rPh sb="4" eb="5">
      <t>シャ</t>
    </rPh>
    <phoneticPr fontId="3"/>
  </si>
  <si>
    <t>備　　考</t>
    <rPh sb="0" eb="1">
      <t>ソナエ</t>
    </rPh>
    <rPh sb="3" eb="4">
      <t>コウ</t>
    </rPh>
    <phoneticPr fontId="3"/>
  </si>
  <si>
    <t>書類</t>
    <phoneticPr fontId="3"/>
  </si>
  <si>
    <t>（７）電子納品が出来ない理由及び対応可能予定時期（試行案件で電子納品を行わない場合）</t>
    <rPh sb="3" eb="5">
      <t>デンシ</t>
    </rPh>
    <rPh sb="5" eb="7">
      <t>ノウヒン</t>
    </rPh>
    <rPh sb="8" eb="10">
      <t>デキ</t>
    </rPh>
    <rPh sb="12" eb="14">
      <t>リユウ</t>
    </rPh>
    <rPh sb="14" eb="15">
      <t>オヨ</t>
    </rPh>
    <rPh sb="16" eb="18">
      <t>タイオウ</t>
    </rPh>
    <rPh sb="18" eb="20">
      <t>カノウ</t>
    </rPh>
    <rPh sb="20" eb="22">
      <t>ヨテイ</t>
    </rPh>
    <rPh sb="22" eb="24">
      <t>ジキ</t>
    </rPh>
    <rPh sb="25" eb="27">
      <t>シコウ</t>
    </rPh>
    <rPh sb="27" eb="29">
      <t>アンケン</t>
    </rPh>
    <rPh sb="30" eb="32">
      <t>デンシ</t>
    </rPh>
    <rPh sb="32" eb="34">
      <t>ノウヒン</t>
    </rPh>
    <rPh sb="35" eb="36">
      <t>オコナ</t>
    </rPh>
    <rPh sb="39" eb="41">
      <t>バアイ</t>
    </rPh>
    <phoneticPr fontId="3"/>
  </si>
  <si>
    <t>理由：</t>
    <rPh sb="0" eb="2">
      <t>リユウ</t>
    </rPh>
    <phoneticPr fontId="3"/>
  </si>
  <si>
    <t>対応可能予定時期：</t>
    <rPh sb="0" eb="2">
      <t>タイオウ</t>
    </rPh>
    <rPh sb="2" eb="4">
      <t>カノウ</t>
    </rPh>
    <rPh sb="4" eb="6">
      <t>ヨテイ</t>
    </rPh>
    <rPh sb="6" eb="8">
      <t>ジキ</t>
    </rPh>
    <phoneticPr fontId="3"/>
  </si>
  <si>
    <t>〇</t>
    <phoneticPr fontId="3"/>
  </si>
  <si>
    <t>〇</t>
    <phoneticPr fontId="3"/>
  </si>
  <si>
    <t>△</t>
    <phoneticPr fontId="3"/>
  </si>
  <si>
    <t>△</t>
    <phoneticPr fontId="3"/>
  </si>
  <si>
    <t>下請契約解除要求があった場合
（福岡県暴力団排除条例に基づく提出書類）</t>
    <rPh sb="12" eb="14">
      <t>バアイ</t>
    </rPh>
    <phoneticPr fontId="3"/>
  </si>
  <si>
    <t>〇</t>
    <phoneticPr fontId="3"/>
  </si>
  <si>
    <t>△</t>
    <phoneticPr fontId="3"/>
  </si>
  <si>
    <t>提出書類の
様式※１</t>
    <rPh sb="0" eb="2">
      <t>テイシュツ</t>
    </rPh>
    <rPh sb="2" eb="4">
      <t>ショルイ</t>
    </rPh>
    <rPh sb="6" eb="8">
      <t>ヨウシキ</t>
    </rPh>
    <phoneticPr fontId="3"/>
  </si>
  <si>
    <t>「作成要領※2」を参考に作成</t>
    <rPh sb="1" eb="3">
      <t>サクセイ</t>
    </rPh>
    <rPh sb="3" eb="5">
      <t>ヨウリョウ</t>
    </rPh>
    <rPh sb="9" eb="11">
      <t>サンコウ</t>
    </rPh>
    <rPh sb="12" eb="14">
      <t>サクセイ</t>
    </rPh>
    <phoneticPr fontId="3"/>
  </si>
  <si>
    <t>「実施要領※3」及び監督員の指示により段階確認がある場合</t>
    <rPh sb="1" eb="3">
      <t>ジッシ</t>
    </rPh>
    <rPh sb="3" eb="5">
      <t>ヨウリョウ</t>
    </rPh>
    <rPh sb="8" eb="9">
      <t>オヨ</t>
    </rPh>
    <rPh sb="10" eb="12">
      <t>カントク</t>
    </rPh>
    <rPh sb="12" eb="13">
      <t>イン</t>
    </rPh>
    <rPh sb="14" eb="16">
      <t>シジ</t>
    </rPh>
    <rPh sb="19" eb="21">
      <t>ダンカイ</t>
    </rPh>
    <rPh sb="21" eb="23">
      <t>カクニン</t>
    </rPh>
    <rPh sb="26" eb="28">
      <t>バアイ</t>
    </rPh>
    <phoneticPr fontId="3"/>
  </si>
  <si>
    <t>土、石材等※4の新材を使用する場合、工事材料使用承認願に添付</t>
    <rPh sb="0" eb="1">
      <t>ツチ</t>
    </rPh>
    <rPh sb="2" eb="4">
      <t>セキザイ</t>
    </rPh>
    <rPh sb="4" eb="5">
      <t>トウ</t>
    </rPh>
    <rPh sb="8" eb="9">
      <t>シン</t>
    </rPh>
    <rPh sb="9" eb="10">
      <t>ザイ</t>
    </rPh>
    <rPh sb="11" eb="13">
      <t>シヨウ</t>
    </rPh>
    <rPh sb="15" eb="17">
      <t>バアイ</t>
    </rPh>
    <rPh sb="18" eb="20">
      <t>コウジ</t>
    </rPh>
    <rPh sb="20" eb="22">
      <t>ザイリョウ</t>
    </rPh>
    <rPh sb="22" eb="24">
      <t>シヨウ</t>
    </rPh>
    <rPh sb="24" eb="26">
      <t>ショウニン</t>
    </rPh>
    <rPh sb="26" eb="27">
      <t>ネガ</t>
    </rPh>
    <rPh sb="28" eb="30">
      <t>テンプ</t>
    </rPh>
    <phoneticPr fontId="3"/>
  </si>
  <si>
    <t>〇　必 　須
△　必要時</t>
    <rPh sb="2" eb="3">
      <t>ヒツ</t>
    </rPh>
    <rPh sb="5" eb="6">
      <t>ス</t>
    </rPh>
    <rPh sb="9" eb="10">
      <t>ヒツ</t>
    </rPh>
    <rPh sb="10" eb="11">
      <t>ヨウ</t>
    </rPh>
    <rPh sb="11" eb="12">
      <t>ジ</t>
    </rPh>
    <phoneticPr fontId="3"/>
  </si>
  <si>
    <t>　</t>
    <phoneticPr fontId="3"/>
  </si>
  <si>
    <t>請負契約を締結した下記工事については、</t>
  </si>
  <si>
    <t>まで</t>
    <phoneticPr fontId="3"/>
  </si>
  <si>
    <t>[</t>
    <phoneticPr fontId="3"/>
  </si>
  <si>
    <t>]</t>
    <phoneticPr fontId="3"/>
  </si>
  <si>
    <t>￥</t>
    <phoneticPr fontId="3"/>
  </si>
  <si>
    <t>（内消費税等</t>
    <phoneticPr fontId="3"/>
  </si>
  <si>
    <t>現工期</t>
    <rPh sb="0" eb="1">
      <t>ゲン</t>
    </rPh>
    <rPh sb="1" eb="3">
      <t>コウキ</t>
    </rPh>
    <phoneticPr fontId="3"/>
  </si>
  <si>
    <t>から</t>
    <phoneticPr fontId="3"/>
  </si>
  <si>
    <t>変更（承認）工期</t>
    <rPh sb="0" eb="2">
      <t>ヘンコウ</t>
    </rPh>
    <rPh sb="3" eb="5">
      <t>ショウニン</t>
    </rPh>
    <rPh sb="6" eb="8">
      <t>コウキ</t>
    </rPh>
    <phoneticPr fontId="3"/>
  </si>
  <si>
    <t>　</t>
    <phoneticPr fontId="3"/>
  </si>
  <si>
    <t>・</t>
    <phoneticPr fontId="3"/>
  </si>
  <si>
    <t>・</t>
    <phoneticPr fontId="3"/>
  </si>
  <si>
    <t>施行</t>
    <phoneticPr fontId="3"/>
  </si>
  <si>
    <t>この工事は、下記の日付で</t>
    <phoneticPr fontId="3"/>
  </si>
  <si>
    <t>～</t>
    <phoneticPr fontId="3"/>
  </si>
  <si>
    <t>細　　　別　　　等</t>
    <rPh sb="0" eb="1">
      <t>ホソ</t>
    </rPh>
    <rPh sb="4" eb="5">
      <t>ベツ</t>
    </rPh>
    <rPh sb="8" eb="9">
      <t>トウ</t>
    </rPh>
    <phoneticPr fontId="3"/>
  </si>
  <si>
    <t>参事</t>
    <rPh sb="0" eb="2">
      <t>サンジ</t>
    </rPh>
    <phoneticPr fontId="3"/>
  </si>
  <si>
    <t>参　事</t>
    <rPh sb="0" eb="1">
      <t>サン</t>
    </rPh>
    <rPh sb="2" eb="3">
      <t>コト</t>
    </rPh>
    <phoneticPr fontId="3"/>
  </si>
  <si>
    <t>所要</t>
    <rPh sb="0" eb="2">
      <t>ショヨウ</t>
    </rPh>
    <phoneticPr fontId="7"/>
  </si>
  <si>
    <t>技術補佐</t>
    <rPh sb="0" eb="2">
      <t>ギジュツ</t>
    </rPh>
    <rPh sb="2" eb="4">
      <t>ホサ</t>
    </rPh>
    <phoneticPr fontId="3"/>
  </si>
  <si>
    <t>課長補佐</t>
    <rPh sb="0" eb="2">
      <t>カチョウ</t>
    </rPh>
    <rPh sb="2" eb="4">
      <t>ホサ</t>
    </rPh>
    <phoneticPr fontId="3"/>
  </si>
  <si>
    <t>参　　事</t>
    <rPh sb="0" eb="1">
      <t>サン</t>
    </rPh>
    <rPh sb="3" eb="4">
      <t>コト</t>
    </rPh>
    <phoneticPr fontId="3"/>
  </si>
  <si>
    <t>参事</t>
    <rPh sb="0" eb="2">
      <t>サンジ</t>
    </rPh>
    <phoneticPr fontId="5"/>
  </si>
  <si>
    <t>県（水産振興課）の措置</t>
    <rPh sb="0" eb="1">
      <t>ケン</t>
    </rPh>
    <rPh sb="2" eb="4">
      <t>スイサン</t>
    </rPh>
    <rPh sb="4" eb="7">
      <t>シンコウカ</t>
    </rPh>
    <rPh sb="9" eb="11">
      <t>ソチ</t>
    </rPh>
    <phoneticPr fontId="3"/>
  </si>
  <si>
    <t>課長の検査方法</t>
    <rPh sb="0" eb="2">
      <t>カチョウ</t>
    </rPh>
    <rPh sb="3" eb="5">
      <t>ケンサ</t>
    </rPh>
    <rPh sb="5" eb="7">
      <t>ホウホウ</t>
    </rPh>
    <phoneticPr fontId="3"/>
  </si>
  <si>
    <r>
      <t xml:space="preserve">
 ○ 課長自ら検査　　　　印
 ○ 福岡県職員
　</t>
    </r>
    <r>
      <rPr>
        <u/>
        <sz val="10"/>
        <rFont val="ＭＳ 明朝"/>
        <family val="1"/>
        <charset val="128"/>
      </rPr>
      <t>　　　　　　　　　　</t>
    </r>
    <r>
      <rPr>
        <sz val="10"/>
        <rFont val="ＭＳ 明朝"/>
        <family val="1"/>
        <charset val="128"/>
      </rPr>
      <t>　に
　　検査を命ずる　　　　印
　（注）課長は、決定した
　　　　方法に押印すること</t>
    </r>
    <rPh sb="4" eb="6">
      <t>カチョウ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3" eb="65">
      <t>カチョウ</t>
    </rPh>
    <rPh sb="67" eb="69">
      <t>ケッテイ</t>
    </rPh>
    <rPh sb="76" eb="78">
      <t>ホウホウ</t>
    </rPh>
    <rPh sb="79" eb="80">
      <t>オシ</t>
    </rPh>
    <rPh sb="80" eb="81">
      <t>イン</t>
    </rPh>
    <phoneticPr fontId="3"/>
  </si>
  <si>
    <t xml:space="preserve">
農林水産部長あて
　　　　　　　　　課長名
　この工事は、しゅん工状況を
調査したところ、しゅん工と認
めますので、検査のうえ、その
確認をして下さい。</t>
    <rPh sb="1" eb="3">
      <t>ノウリン</t>
    </rPh>
    <rPh sb="3" eb="5">
      <t>スイサン</t>
    </rPh>
    <rPh sb="5" eb="7">
      <t>ブチョウ</t>
    </rPh>
    <rPh sb="20" eb="21">
      <t>カ</t>
    </rPh>
    <rPh sb="21" eb="22">
      <t>ナガ</t>
    </rPh>
    <rPh sb="22" eb="23">
      <t>メイ</t>
    </rPh>
    <rPh sb="28" eb="30">
      <t>コウジ</t>
    </rPh>
    <rPh sb="35" eb="36">
      <t>コウ</t>
    </rPh>
    <rPh sb="36" eb="38">
      <t>ジョウキョウ</t>
    </rPh>
    <rPh sb="41" eb="43">
      <t>チョウサ</t>
    </rPh>
    <rPh sb="52" eb="53">
      <t>コウ</t>
    </rPh>
    <rPh sb="54" eb="55">
      <t>ミト</t>
    </rPh>
    <rPh sb="63" eb="65">
      <t>ケンサ</t>
    </rPh>
    <rPh sb="73" eb="75">
      <t>カクニン</t>
    </rPh>
    <rPh sb="78" eb="79">
      <t>クダ</t>
    </rPh>
    <phoneticPr fontId="3"/>
  </si>
  <si>
    <t>出来形（中間）検査請求書</t>
  </si>
  <si>
    <t>[</t>
  </si>
  <si>
    <t xml:space="preserve">出 来 高
 現　在 </t>
    <rPh sb="0" eb="1">
      <t>デ</t>
    </rPh>
    <rPh sb="2" eb="3">
      <t>ライ</t>
    </rPh>
    <rPh sb="4" eb="5">
      <t>コウ</t>
    </rPh>
    <rPh sb="7" eb="8">
      <t>ウツツ</t>
    </rPh>
    <rPh sb="9" eb="10">
      <t>ザイ</t>
    </rPh>
    <phoneticPr fontId="3"/>
  </si>
  <si>
    <t>上記工事について、出来高（中間）検査をお願いします。</t>
  </si>
  <si>
    <t>（出来形（中間）検査要求書）　　控</t>
    <rPh sb="10" eb="13">
      <t>ヨウキュウショ</t>
    </rPh>
    <rPh sb="16" eb="17">
      <t>ヒカ</t>
    </rPh>
    <phoneticPr fontId="3"/>
  </si>
  <si>
    <t>（出来形（中間）確認通知書）　控</t>
  </si>
  <si>
    <r>
      <t xml:space="preserve">
 ○ 課長自ら検査　　　　印
 ○ 福岡県職員
　</t>
    </r>
    <r>
      <rPr>
        <u/>
        <sz val="10"/>
        <rFont val="ＭＳ 明朝"/>
        <family val="1"/>
        <charset val="128"/>
      </rPr>
      <t>　　　　　　　　　　</t>
    </r>
    <r>
      <rPr>
        <sz val="10"/>
        <rFont val="ＭＳ 明朝"/>
        <family val="1"/>
        <charset val="128"/>
      </rPr>
      <t>　に
　　検査を命ずる　　　　印
　（注）
　　課長は、決定した方法に
　押印すること</t>
    </r>
    <rPh sb="4" eb="6">
      <t>カチョウ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カチョウ</t>
    </rPh>
    <rPh sb="70" eb="72">
      <t>ケッテイ</t>
    </rPh>
    <rPh sb="74" eb="76">
      <t>ホウホウ</t>
    </rPh>
    <rPh sb="79" eb="80">
      <t>オシ</t>
    </rPh>
    <rPh sb="80" eb="81">
      <t>イン</t>
    </rPh>
    <phoneticPr fontId="3"/>
  </si>
  <si>
    <t xml:space="preserve">
農林水産部長あて
　　　　　　　　　課　長　名
　この工事について、出来形
（中間）検査の上、出来高の
確認をして下さい。</t>
    <rPh sb="1" eb="3">
      <t>ノウリン</t>
    </rPh>
    <rPh sb="3" eb="6">
      <t>スイサンブ</t>
    </rPh>
    <rPh sb="6" eb="7">
      <t>チョウ</t>
    </rPh>
    <rPh sb="20" eb="21">
      <t>カ</t>
    </rPh>
    <rPh sb="22" eb="23">
      <t>チョウ</t>
    </rPh>
    <rPh sb="24" eb="25">
      <t>メイ</t>
    </rPh>
    <phoneticPr fontId="3"/>
  </si>
  <si>
    <t>請 求 書</t>
    <rPh sb="0" eb="1">
      <t>ショウ</t>
    </rPh>
    <rPh sb="2" eb="3">
      <t>モトム</t>
    </rPh>
    <rPh sb="4" eb="5">
      <t>ショ</t>
    </rPh>
    <phoneticPr fontId="3"/>
  </si>
  <si>
    <t>左記の金額を請求します。</t>
    <rPh sb="0" eb="2">
      <t>サキ</t>
    </rPh>
    <rPh sb="3" eb="5">
      <t>キンガク</t>
    </rPh>
    <rPh sb="6" eb="8">
      <t>セイキュウ</t>
    </rPh>
    <phoneticPr fontId="3"/>
  </si>
  <si>
    <t>福岡県知事(財務担当所長)  殿</t>
    <rPh sb="0" eb="2">
      <t>フクオカ</t>
    </rPh>
    <rPh sb="2" eb="5">
      <t>ケンチジ</t>
    </rPh>
    <rPh sb="6" eb="8">
      <t>ザイム</t>
    </rPh>
    <rPh sb="8" eb="10">
      <t>タントウ</t>
    </rPh>
    <rPh sb="10" eb="11">
      <t>ショ</t>
    </rPh>
    <rPh sb="11" eb="12">
      <t>チョウ</t>
    </rPh>
    <rPh sb="15" eb="16">
      <t>トノ</t>
    </rPh>
    <phoneticPr fontId="3"/>
  </si>
  <si>
    <t xml:space="preserve">課(財務担当所)名 </t>
    <rPh sb="0" eb="1">
      <t>カ</t>
    </rPh>
    <rPh sb="2" eb="4">
      <t>ザイム</t>
    </rPh>
    <rPh sb="4" eb="6">
      <t>タントウ</t>
    </rPh>
    <rPh sb="6" eb="7">
      <t>ショ</t>
    </rPh>
    <rPh sb="8" eb="9">
      <t>メイ</t>
    </rPh>
    <phoneticPr fontId="3"/>
  </si>
  <si>
    <t xml:space="preserve">        年　　　　　　月　　　　　　日</t>
    <rPh sb="8" eb="9">
      <t>トシ</t>
    </rPh>
    <rPh sb="15" eb="16">
      <t>ツキ</t>
    </rPh>
    <rPh sb="22" eb="23">
      <t>ヒ</t>
    </rPh>
    <phoneticPr fontId="3"/>
  </si>
  <si>
    <t>千</t>
    <rPh sb="0" eb="1">
      <t>セン</t>
    </rPh>
    <phoneticPr fontId="3"/>
  </si>
  <si>
    <t>百</t>
    <rPh sb="0" eb="1">
      <t>ヒャク</t>
    </rPh>
    <phoneticPr fontId="3"/>
  </si>
  <si>
    <t>十</t>
    <rPh sb="0" eb="1">
      <t>ジュウ</t>
    </rPh>
    <phoneticPr fontId="3"/>
  </si>
  <si>
    <t>億</t>
    <rPh sb="0" eb="1">
      <t>オク</t>
    </rPh>
    <phoneticPr fontId="3"/>
  </si>
  <si>
    <t>万</t>
    <rPh sb="0" eb="1">
      <t>マン</t>
    </rPh>
    <phoneticPr fontId="3"/>
  </si>
  <si>
    <t>ただし</t>
  </si>
  <si>
    <t>債権者番号</t>
    <rPh sb="0" eb="3">
      <t>サイケンシャ</t>
    </rPh>
    <rPh sb="3" eb="5">
      <t>バンゴウ</t>
    </rPh>
    <phoneticPr fontId="3"/>
  </si>
  <si>
    <t>　　工事名</t>
    <rPh sb="2" eb="5">
      <t>コウジメイ</t>
    </rPh>
    <phoneticPr fontId="3"/>
  </si>
  <si>
    <t>前　　金　　払　　計　　算　　書</t>
    <rPh sb="0" eb="1">
      <t>マエ</t>
    </rPh>
    <rPh sb="3" eb="4">
      <t>キン</t>
    </rPh>
    <rPh sb="6" eb="7">
      <t>バラ</t>
    </rPh>
    <rPh sb="9" eb="10">
      <t>ケイ</t>
    </rPh>
    <rPh sb="12" eb="13">
      <t>ザン</t>
    </rPh>
    <rPh sb="15" eb="16">
      <t>ショ</t>
    </rPh>
    <phoneticPr fontId="3"/>
  </si>
  <si>
    <t>①</t>
  </si>
  <si>
    <t>契 約 高</t>
    <rPh sb="0" eb="1">
      <t>チギリ</t>
    </rPh>
    <rPh sb="2" eb="3">
      <t>ヤク</t>
    </rPh>
    <rPh sb="4" eb="5">
      <t>コウ</t>
    </rPh>
    <phoneticPr fontId="3"/>
  </si>
  <si>
    <t>②</t>
  </si>
  <si>
    <t>前金払率</t>
    <rPh sb="0" eb="2">
      <t>マエキン</t>
    </rPh>
    <rPh sb="2" eb="3">
      <t>バラ</t>
    </rPh>
    <rPh sb="3" eb="4">
      <t>リツ</t>
    </rPh>
    <phoneticPr fontId="3"/>
  </si>
  <si>
    <t>起 工 ・ 査 定</t>
    <rPh sb="0" eb="1">
      <t>オコシ</t>
    </rPh>
    <rPh sb="2" eb="3">
      <t>コウ</t>
    </rPh>
    <rPh sb="6" eb="7">
      <t>サ</t>
    </rPh>
    <rPh sb="8" eb="9">
      <t>サダム</t>
    </rPh>
    <phoneticPr fontId="3"/>
  </si>
  <si>
    <t>③</t>
  </si>
  <si>
    <t>前金払高</t>
    <rPh sb="0" eb="2">
      <t>マエキン</t>
    </rPh>
    <rPh sb="2" eb="3">
      <t>バラ</t>
    </rPh>
    <rPh sb="3" eb="4">
      <t>タカ</t>
    </rPh>
    <phoneticPr fontId="3"/>
  </si>
  <si>
    <t>契 　　　　　約</t>
    <rPh sb="0" eb="1">
      <t>チギリ</t>
    </rPh>
    <rPh sb="7" eb="8">
      <t>ヤク</t>
    </rPh>
    <phoneticPr fontId="3"/>
  </si>
  <si>
    <t>日</t>
    <rPh sb="0" eb="1">
      <t>ヒ</t>
    </rPh>
    <phoneticPr fontId="3"/>
  </si>
  <si>
    <t>(１×２)</t>
  </si>
  <si>
    <t>④</t>
  </si>
  <si>
    <t>前回までの</t>
    <rPh sb="0" eb="2">
      <t>ゼンカイ</t>
    </rPh>
    <phoneticPr fontId="3"/>
  </si>
  <si>
    <t>着　　　　 　工</t>
    <rPh sb="0" eb="1">
      <t>キ</t>
    </rPh>
    <rPh sb="7" eb="8">
      <t>コウ</t>
    </rPh>
    <phoneticPr fontId="3"/>
  </si>
  <si>
    <t>前金払高</t>
    <rPh sb="0" eb="2">
      <t>マエキン</t>
    </rPh>
    <rPh sb="2" eb="3">
      <t>バラ</t>
    </rPh>
    <rPh sb="3" eb="4">
      <t>ダカ</t>
    </rPh>
    <phoneticPr fontId="3"/>
  </si>
  <si>
    <t>⑤</t>
  </si>
  <si>
    <t>今回支払高</t>
    <rPh sb="0" eb="2">
      <t>コンカイ</t>
    </rPh>
    <rPh sb="2" eb="5">
      <t>シハライダカ</t>
    </rPh>
    <phoneticPr fontId="3"/>
  </si>
  <si>
    <t>し  ゅ  ん  工</t>
    <rPh sb="9" eb="10">
      <t>コウ</t>
    </rPh>
    <phoneticPr fontId="3"/>
  </si>
  <si>
    <t>（</t>
  </si>
  <si>
    <t>(３－４)</t>
  </si>
  <si>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3"/>
  </si>
  <si>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3"/>
  </si>
  <si>
    <t>ア</t>
  </si>
  <si>
    <t>契約高</t>
    <rPh sb="0" eb="3">
      <t>ケイヤクダカ</t>
    </rPh>
    <phoneticPr fontId="3"/>
  </si>
  <si>
    <t>保証事業会社</t>
    <rPh sb="0" eb="2">
      <t>ホショウ</t>
    </rPh>
    <rPh sb="2" eb="4">
      <t>ジギョウ</t>
    </rPh>
    <rPh sb="4" eb="6">
      <t>カイシャ</t>
    </rPh>
    <phoneticPr fontId="3"/>
  </si>
  <si>
    <t>保  証  番  号</t>
    <rPh sb="0" eb="1">
      <t>ホ</t>
    </rPh>
    <rPh sb="3" eb="4">
      <t>アカシ</t>
    </rPh>
    <rPh sb="6" eb="7">
      <t>バン</t>
    </rPh>
    <rPh sb="9" eb="10">
      <t>ゴウ</t>
    </rPh>
    <phoneticPr fontId="3"/>
  </si>
  <si>
    <t>第　 　                    　　号</t>
    <rPh sb="0" eb="1">
      <t>ダイ</t>
    </rPh>
    <rPh sb="26" eb="27">
      <t>ゴウ</t>
    </rPh>
    <phoneticPr fontId="3"/>
  </si>
  <si>
    <t>工</t>
    <rPh sb="0" eb="1">
      <t>コウ</t>
    </rPh>
    <phoneticPr fontId="3"/>
  </si>
  <si>
    <t>イ</t>
  </si>
  <si>
    <t>承認出来高</t>
    <rPh sb="0" eb="5">
      <t>ショウニンデキダカ</t>
    </rPh>
    <phoneticPr fontId="3"/>
  </si>
  <si>
    <t>保　　　　　証</t>
    <rPh sb="0" eb="1">
      <t>タモツ</t>
    </rPh>
    <rPh sb="6" eb="7">
      <t>アカシ</t>
    </rPh>
    <phoneticPr fontId="3"/>
  </si>
  <si>
    <t>事</t>
    <rPh sb="0" eb="1">
      <t>ジ</t>
    </rPh>
    <phoneticPr fontId="3"/>
  </si>
  <si>
    <t>(ア×  ％)</t>
  </si>
  <si>
    <t>ウ</t>
  </si>
  <si>
    <t xml:space="preserve"> (イ×　％)</t>
  </si>
  <si>
    <t>保  証  期  間</t>
    <rPh sb="0" eb="1">
      <t>タモツ</t>
    </rPh>
    <rPh sb="3" eb="4">
      <t>アカシ</t>
    </rPh>
    <rPh sb="6" eb="7">
      <t>キ</t>
    </rPh>
    <rPh sb="9" eb="10">
      <t>カン</t>
    </rPh>
    <phoneticPr fontId="3"/>
  </si>
  <si>
    <t>エ</t>
  </si>
  <si>
    <t>前</t>
    <rPh sb="0" eb="1">
      <t>マエ</t>
    </rPh>
    <phoneticPr fontId="3"/>
  </si>
  <si>
    <t>オ</t>
  </si>
  <si>
    <t>(エ×　％)</t>
  </si>
  <si>
    <t>払</t>
    <rPh sb="0" eb="1">
      <t>ハラ</t>
    </rPh>
    <phoneticPr fontId="3"/>
  </si>
  <si>
    <t>カ</t>
  </si>
  <si>
    <t>(オ×　％)</t>
  </si>
  <si>
    <t>出 来 高</t>
    <rPh sb="0" eb="1">
      <t>デ</t>
    </rPh>
    <rPh sb="2" eb="3">
      <t>ライ</t>
    </rPh>
    <rPh sb="4" eb="5">
      <t>コウ</t>
    </rPh>
    <phoneticPr fontId="3"/>
  </si>
  <si>
    <t>検査　     年   　　月   　　日</t>
    <rPh sb="0" eb="2">
      <t>ケンサ</t>
    </rPh>
    <rPh sb="8" eb="9">
      <t>トシ</t>
    </rPh>
    <rPh sb="14" eb="15">
      <t>ツキ</t>
    </rPh>
    <rPh sb="20" eb="21">
      <t>ヒ</t>
    </rPh>
    <phoneticPr fontId="3"/>
  </si>
  <si>
    <t>差引高</t>
    <rPh sb="0" eb="3">
      <t>サシヒキダカ</t>
    </rPh>
    <phoneticPr fontId="3"/>
  </si>
  <si>
    <t>しゅん工</t>
    <rPh sb="3" eb="4">
      <t>コウ</t>
    </rPh>
    <phoneticPr fontId="3"/>
  </si>
  <si>
    <t>（ウ－カ）</t>
  </si>
  <si>
    <t>検 査 員</t>
    <rPh sb="0" eb="1">
      <t>ケン</t>
    </rPh>
    <rPh sb="2" eb="3">
      <t>サ</t>
    </rPh>
    <rPh sb="4" eb="5">
      <t>イン</t>
    </rPh>
    <phoneticPr fontId="3"/>
  </si>
  <si>
    <t>部分払高</t>
    <rPh sb="0" eb="2">
      <t>ブブン</t>
    </rPh>
    <rPh sb="2" eb="3">
      <t>バラ</t>
    </rPh>
    <rPh sb="3" eb="4">
      <t>ダカ</t>
    </rPh>
    <phoneticPr fontId="3"/>
  </si>
  <si>
    <t>職 氏 名</t>
    <rPh sb="0" eb="1">
      <t>ショク</t>
    </rPh>
    <rPh sb="2" eb="3">
      <t>シ</t>
    </rPh>
    <rPh sb="4" eb="5">
      <t>メイ</t>
    </rPh>
    <phoneticPr fontId="3"/>
  </si>
  <si>
    <t>:</t>
  </si>
  <si>
    <t>:</t>
    <phoneticPr fontId="3"/>
  </si>
  <si>
    <t>施工環境監理者経歴書</t>
    <rPh sb="0" eb="2">
      <t>セコウ</t>
    </rPh>
    <rPh sb="2" eb="4">
      <t>カンキョウ</t>
    </rPh>
    <rPh sb="4" eb="7">
      <t>カンリシャ</t>
    </rPh>
    <phoneticPr fontId="7"/>
  </si>
  <si>
    <t>３．採用年月日</t>
    <rPh sb="2" eb="4">
      <t>サイヨウ</t>
    </rPh>
    <rPh sb="4" eb="7">
      <t>ネンガッピ</t>
    </rPh>
    <phoneticPr fontId="7"/>
  </si>
  <si>
    <t>４．当社における勤務年数</t>
  </si>
  <si>
    <t>５．資格等</t>
    <rPh sb="2" eb="4">
      <t>シカク</t>
    </rPh>
    <rPh sb="4" eb="5">
      <t>トウ</t>
    </rPh>
    <phoneticPr fontId="7"/>
  </si>
  <si>
    <t>・技術士　　（水産部門（水産土木））</t>
    <rPh sb="1" eb="4">
      <t>ギジュツシ</t>
    </rPh>
    <rPh sb="7" eb="9">
      <t>スイサン</t>
    </rPh>
    <rPh sb="9" eb="11">
      <t>ブモン</t>
    </rPh>
    <rPh sb="12" eb="14">
      <t>スイサン</t>
    </rPh>
    <rPh sb="14" eb="16">
      <t>ドボク</t>
    </rPh>
    <phoneticPr fontId="7"/>
  </si>
  <si>
    <t>・技術士補　（水産部門（水産土木））</t>
    <rPh sb="1" eb="4">
      <t>ギジュツシ</t>
    </rPh>
    <rPh sb="4" eb="5">
      <t>ホ</t>
    </rPh>
    <rPh sb="7" eb="9">
      <t>スイサン</t>
    </rPh>
    <rPh sb="9" eb="11">
      <t>ブモン</t>
    </rPh>
    <rPh sb="12" eb="14">
      <t>スイサン</t>
    </rPh>
    <rPh sb="14" eb="16">
      <t>ドボク</t>
    </rPh>
    <phoneticPr fontId="7"/>
  </si>
  <si>
    <t>※該当資格等を○で囲むこと</t>
    <rPh sb="1" eb="3">
      <t>ガイトウ</t>
    </rPh>
    <rPh sb="3" eb="5">
      <t>シカク</t>
    </rPh>
    <rPh sb="5" eb="6">
      <t>トウ</t>
    </rPh>
    <rPh sb="9" eb="10">
      <t>カコ</t>
    </rPh>
    <phoneticPr fontId="7"/>
  </si>
  <si>
    <t>登録番号等</t>
    <rPh sb="0" eb="2">
      <t>トウロク</t>
    </rPh>
    <rPh sb="2" eb="4">
      <t>バンゴウ</t>
    </rPh>
    <rPh sb="4" eb="5">
      <t>トウ</t>
    </rPh>
    <phoneticPr fontId="7"/>
  </si>
  <si>
    <t>有効期間</t>
    <rPh sb="0" eb="2">
      <t>ユウコウ</t>
    </rPh>
    <rPh sb="2" eb="4">
      <t>キカン</t>
    </rPh>
    <phoneticPr fontId="7"/>
  </si>
  <si>
    <t>※添付書類</t>
    <rPh sb="1" eb="3">
      <t>テンプ</t>
    </rPh>
    <rPh sb="3" eb="5">
      <t>ショルイ</t>
    </rPh>
    <phoneticPr fontId="7"/>
  </si>
  <si>
    <t>　１　資格者証等の写し</t>
    <rPh sb="3" eb="5">
      <t>シカク</t>
    </rPh>
    <rPh sb="5" eb="6">
      <t>シャ</t>
    </rPh>
    <rPh sb="6" eb="7">
      <t>アカシ</t>
    </rPh>
    <rPh sb="7" eb="8">
      <t>トウ</t>
    </rPh>
    <rPh sb="9" eb="10">
      <t>ウツ</t>
    </rPh>
    <phoneticPr fontId="7"/>
  </si>
  <si>
    <t>　２　雇用関係の確認書類（健康保険証（社会保険）の写し等）</t>
    <rPh sb="3" eb="5">
      <t>コヨウ</t>
    </rPh>
    <rPh sb="5" eb="7">
      <t>カンケイ</t>
    </rPh>
    <rPh sb="8" eb="10">
      <t>カクニン</t>
    </rPh>
    <rPh sb="10" eb="12">
      <t>ショルイ</t>
    </rPh>
    <rPh sb="13" eb="15">
      <t>ケンコウ</t>
    </rPh>
    <rPh sb="15" eb="17">
      <t>ホケン</t>
    </rPh>
    <rPh sb="17" eb="18">
      <t>アカシ</t>
    </rPh>
    <rPh sb="19" eb="21">
      <t>シャカイ</t>
    </rPh>
    <rPh sb="21" eb="23">
      <t>ホケン</t>
    </rPh>
    <rPh sb="25" eb="26">
      <t>ウツ</t>
    </rPh>
    <rPh sb="27" eb="28">
      <t>ナド</t>
    </rPh>
    <phoneticPr fontId="7"/>
  </si>
  <si>
    <t>監理技術者</t>
    <rPh sb="0" eb="2">
      <t>カンリ</t>
    </rPh>
    <rPh sb="2" eb="4">
      <t>ギジュツ</t>
    </rPh>
    <rPh sb="4" eb="5">
      <t>シャジュツシャ</t>
    </rPh>
    <phoneticPr fontId="3"/>
  </si>
  <si>
    <t>施工環境監理者</t>
    <rPh sb="0" eb="2">
      <t>セコウ</t>
    </rPh>
    <rPh sb="2" eb="4">
      <t>カンキョウ</t>
    </rPh>
    <rPh sb="4" eb="7">
      <t>カンリシャ</t>
    </rPh>
    <phoneticPr fontId="3"/>
  </si>
  <si>
    <t>　施工環境監理者</t>
    <rPh sb="1" eb="3">
      <t>セコウ</t>
    </rPh>
    <rPh sb="3" eb="5">
      <t>カンキョウ</t>
    </rPh>
    <rPh sb="5" eb="8">
      <t>カンリシャ</t>
    </rPh>
    <phoneticPr fontId="7"/>
  </si>
  <si>
    <t>着　工　予　定　報　告　書　</t>
    <rPh sb="0" eb="1">
      <t>キ</t>
    </rPh>
    <rPh sb="2" eb="3">
      <t>コウ</t>
    </rPh>
    <rPh sb="4" eb="5">
      <t>ヨ</t>
    </rPh>
    <rPh sb="6" eb="7">
      <t>サダム</t>
    </rPh>
    <rPh sb="8" eb="9">
      <t>ホウ</t>
    </rPh>
    <rPh sb="10" eb="11">
      <t>コク</t>
    </rPh>
    <rPh sb="12" eb="13">
      <t>ショ</t>
    </rPh>
    <phoneticPr fontId="3"/>
  </si>
  <si>
    <t>契約年月日</t>
  </si>
  <si>
    <t>実工事期間</t>
    <rPh sb="0" eb="1">
      <t>ジツ</t>
    </rPh>
    <rPh sb="1" eb="3">
      <t>コウジ</t>
    </rPh>
    <rPh sb="3" eb="5">
      <t>キカン</t>
    </rPh>
    <phoneticPr fontId="3"/>
  </si>
  <si>
    <t>摘　要</t>
    <rPh sb="0" eb="1">
      <t>テキ</t>
    </rPh>
    <rPh sb="2" eb="3">
      <t>ヨウ</t>
    </rPh>
    <phoneticPr fontId="3"/>
  </si>
  <si>
    <t>施工体制台帳（福岡県発注工事用様式）</t>
    <rPh sb="0" eb="1">
      <t>シ</t>
    </rPh>
    <rPh sb="1" eb="2">
      <t>コウ</t>
    </rPh>
    <rPh sb="2" eb="3">
      <t>カラダ</t>
    </rPh>
    <rPh sb="3" eb="4">
      <t>セイ</t>
    </rPh>
    <rPh sb="4" eb="6">
      <t>ダイチョウ</t>
    </rPh>
    <rPh sb="7" eb="10">
      <t>フクオカケン</t>
    </rPh>
    <rPh sb="10" eb="12">
      <t>ハッチュウ</t>
    </rPh>
    <rPh sb="12" eb="14">
      <t>コウジ</t>
    </rPh>
    <rPh sb="14" eb="15">
      <t>ヨウ</t>
    </rPh>
    <rPh sb="15" eb="17">
      <t>ヨウシキ</t>
    </rPh>
    <phoneticPr fontId="3"/>
  </si>
  <si>
    <t>・契約書</t>
    <rPh sb="1" eb="4">
      <t>ケイヤクショ</t>
    </rPh>
    <phoneticPr fontId="3"/>
  </si>
  <si>
    <t>・注文書
　及び請書</t>
    <rPh sb="1" eb="4">
      <t>チュウモンショ</t>
    </rPh>
    <rPh sb="6" eb="7">
      <t>オヨ</t>
    </rPh>
    <rPh sb="8" eb="10">
      <t>ウケショ</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</si>
  <si>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</si>
  <si>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　色つきセルは入力必須項目。</t>
    <rPh sb="2" eb="3">
      <t>イロ</t>
    </rPh>
    <rPh sb="8" eb="10">
      <t>ニュウリョク</t>
    </rPh>
    <rPh sb="10" eb="12">
      <t>ヒッス</t>
    </rPh>
    <rPh sb="12" eb="14">
      <t>コウモク</t>
    </rPh>
    <phoneticPr fontId="3"/>
  </si>
  <si>
    <t>《再下請負関係》</t>
    <rPh sb="1" eb="2">
      <t>サイ</t>
    </rPh>
    <rPh sb="2" eb="3">
      <t>シタ</t>
    </rPh>
    <rPh sb="3" eb="5">
      <t>ウケオ</t>
    </rPh>
    <rPh sb="5" eb="7">
      <t>カンケイ</t>
    </rPh>
    <phoneticPr fontId="3"/>
  </si>
  <si>
    <t>再下請負通知書（福岡県発注工事用様式）</t>
    <rPh sb="0" eb="1">
      <t>サイ</t>
    </rPh>
    <rPh sb="1" eb="2">
      <t>シタ</t>
    </rPh>
    <rPh sb="2" eb="3">
      <t>ショウ</t>
    </rPh>
    <rPh sb="3" eb="4">
      <t>オ</t>
    </rPh>
    <rPh sb="4" eb="6">
      <t>ツウチ</t>
    </rPh>
    <rPh sb="6" eb="7">
      <t>ショ</t>
    </rPh>
    <rPh sb="8" eb="11">
      <t>フクオカケン</t>
    </rPh>
    <rPh sb="11" eb="13">
      <t>ハッチュウ</t>
    </rPh>
    <rPh sb="13" eb="15">
      <t>コウジ</t>
    </rPh>
    <rPh sb="15" eb="16">
      <t>ヨウ</t>
    </rPh>
    <rPh sb="16" eb="18">
      <t>ヨウシキ</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</si>
  <si>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</si>
  <si>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直近上位
注文者名</t>
    <rPh sb="0" eb="1">
      <t>チョク</t>
    </rPh>
    <rPh sb="1" eb="2">
      <t>チカ</t>
    </rPh>
    <rPh sb="2" eb="4">
      <t>ジョウイ</t>
    </rPh>
    <rPh sb="5" eb="7">
      <t>チュウモン</t>
    </rPh>
    <rPh sb="7" eb="8">
      <t>シャ</t>
    </rPh>
    <rPh sb="8" eb="9">
      <t>メイ</t>
    </rPh>
    <phoneticPr fontId="3"/>
  </si>
  <si>
    <t>住所
電話番号</t>
    <rPh sb="0" eb="2">
      <t>ジュウショ</t>
    </rPh>
    <rPh sb="3" eb="5">
      <t>デンワ</t>
    </rPh>
    <rPh sb="5" eb="7">
      <t>バンゴウ</t>
    </rPh>
    <phoneticPr fontId="3"/>
  </si>
  <si>
    <t>【報告下請負業者】</t>
    <rPh sb="1" eb="3">
      <t>ホウコク</t>
    </rPh>
    <rPh sb="3" eb="4">
      <t>シタ</t>
    </rPh>
    <rPh sb="4" eb="6">
      <t>ウケオ</t>
    </rPh>
    <rPh sb="6" eb="8">
      <t>ギョウシャ</t>
    </rPh>
    <phoneticPr fontId="3"/>
  </si>
  <si>
    <t>元請名称</t>
    <rPh sb="0" eb="2">
      <t>モトウケ</t>
    </rPh>
    <rPh sb="2" eb="4">
      <t>メイショウ</t>
    </rPh>
    <phoneticPr fontId="3"/>
  </si>
  <si>
    <t>《自社に関する事項》</t>
    <rPh sb="1" eb="3">
      <t>ジシャ</t>
    </rPh>
    <phoneticPr fontId="3"/>
  </si>
  <si>
    <t>工種コードを入力してください。（種別は担当に確認ください。）</t>
    <rPh sb="0" eb="2">
      <t>コウシュ</t>
    </rPh>
    <rPh sb="6" eb="8">
      <t>ニュウリョク</t>
    </rPh>
    <rPh sb="16" eb="18">
      <t>シュベツ</t>
    </rPh>
    <rPh sb="19" eb="21">
      <t>タントウ</t>
    </rPh>
    <rPh sb="22" eb="24">
      <t>カクニン</t>
    </rPh>
    <phoneticPr fontId="3"/>
  </si>
  <si>
    <t>着工予定報告書</t>
    <rPh sb="0" eb="2">
      <t>チャッコウ</t>
    </rPh>
    <rPh sb="2" eb="4">
      <t>ヨテイ</t>
    </rPh>
    <rPh sb="4" eb="6">
      <t>ホウコク</t>
    </rPh>
    <rPh sb="6" eb="7">
      <t>ショ</t>
    </rPh>
    <phoneticPr fontId="3"/>
  </si>
  <si>
    <t>(様式1-2)</t>
    <rPh sb="1" eb="3">
      <t>ヨウシキ</t>
    </rPh>
    <phoneticPr fontId="3"/>
  </si>
  <si>
    <t>(様式2-1)</t>
    <rPh sb="1" eb="3">
      <t>ヨウシキ</t>
    </rPh>
    <phoneticPr fontId="7"/>
  </si>
  <si>
    <t>(様式1-1)</t>
    <rPh sb="1" eb="3">
      <t>ヨウシキ</t>
    </rPh>
    <phoneticPr fontId="3"/>
  </si>
  <si>
    <t>(様式2-2)</t>
    <rPh sb="1" eb="3">
      <t>ヨウシキ</t>
    </rPh>
    <phoneticPr fontId="7"/>
  </si>
  <si>
    <t>施工体系図（福岡県発注工事用様式）</t>
    <rPh sb="6" eb="9">
      <t>フクオカケン</t>
    </rPh>
    <rPh sb="9" eb="11">
      <t>ハッチュウ</t>
    </rPh>
    <rPh sb="11" eb="13">
      <t>コウジ</t>
    </rPh>
    <rPh sb="13" eb="14">
      <t>ヨウ</t>
    </rPh>
    <rPh sb="14" eb="16">
      <t>ヨウシキ</t>
    </rPh>
    <phoneticPr fontId="3"/>
  </si>
  <si>
    <t>発注者名</t>
    <rPh sb="0" eb="3">
      <t>ハッチュウシャ</t>
    </rPh>
    <rPh sb="3" eb="4">
      <t>メイ</t>
    </rPh>
    <phoneticPr fontId="3"/>
  </si>
  <si>
    <t>工事名称</t>
    <rPh sb="0" eb="2">
      <t>コウジ</t>
    </rPh>
    <rPh sb="2" eb="4">
      <t>メイショウ</t>
    </rPh>
    <phoneticPr fontId="3"/>
  </si>
  <si>
    <t>（１次下請）</t>
    <rPh sb="2" eb="3">
      <t>ジ</t>
    </rPh>
    <rPh sb="3" eb="5">
      <t>シタウケ</t>
    </rPh>
    <phoneticPr fontId="3"/>
  </si>
  <si>
    <t>（２次下請）</t>
    <rPh sb="2" eb="3">
      <t>ジ</t>
    </rPh>
    <rPh sb="3" eb="5">
      <t>シタウケ</t>
    </rPh>
    <phoneticPr fontId="3"/>
  </si>
  <si>
    <t>（３次下請）</t>
    <rPh sb="2" eb="3">
      <t>ジ</t>
    </rPh>
    <rPh sb="3" eb="5">
      <t>シタウケ</t>
    </rPh>
    <phoneticPr fontId="3"/>
  </si>
  <si>
    <t>（４次下請）</t>
    <rPh sb="2" eb="3">
      <t>ジ</t>
    </rPh>
    <rPh sb="3" eb="5">
      <t>シタウケ</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</si>
  <si>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</si>
  <si>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請負代金</t>
    <rPh sb="0" eb="2">
      <t>ウケオイ</t>
    </rPh>
    <rPh sb="2" eb="4">
      <t>ダイキン</t>
    </rPh>
    <phoneticPr fontId="3"/>
  </si>
  <si>
    <t>主任技術者</t>
    <rPh sb="0" eb="2">
      <t>シュニン</t>
    </rPh>
    <rPh sb="2" eb="5">
      <t>ギジュツシャ</t>
    </rPh>
    <phoneticPr fontId="3"/>
  </si>
  <si>
    <t>専門技術者</t>
    <rPh sb="0" eb="2">
      <t>センモン</t>
    </rPh>
    <rPh sb="2" eb="5">
      <t>ギジュツシャ</t>
    </rPh>
    <phoneticPr fontId="3"/>
  </si>
  <si>
    <t>会          長</t>
    <rPh sb="0" eb="12">
      <t>カイチョウ</t>
    </rPh>
    <phoneticPr fontId="3"/>
  </si>
  <si>
    <t>元方安全衛生管理者</t>
    <rPh sb="0" eb="1">
      <t>モト</t>
    </rPh>
    <rPh sb="1" eb="2">
      <t>カタ</t>
    </rPh>
    <rPh sb="2" eb="4">
      <t>アンゼン</t>
    </rPh>
    <rPh sb="4" eb="6">
      <t>エイセイ</t>
    </rPh>
    <rPh sb="6" eb="8">
      <t>カンリ</t>
    </rPh>
    <rPh sb="8" eb="9">
      <t>シャ</t>
    </rPh>
    <phoneticPr fontId="3"/>
  </si>
  <si>
    <t>副    会    長</t>
    <rPh sb="0" eb="11">
      <t>フクカイチョウ</t>
    </rPh>
    <phoneticPr fontId="3"/>
  </si>
  <si>
    <t>下請契約がある場合</t>
    <phoneticPr fontId="3"/>
  </si>
  <si>
    <t>施工体系図</t>
    <rPh sb="0" eb="2">
      <t>セコウ</t>
    </rPh>
    <rPh sb="2" eb="5">
      <t>タイケイズ</t>
    </rPh>
    <phoneticPr fontId="3"/>
  </si>
  <si>
    <t>中間検査請求</t>
    <rPh sb="0" eb="2">
      <t>チュウカン</t>
    </rPh>
    <rPh sb="2" eb="4">
      <t>ケンサ</t>
    </rPh>
    <rPh sb="4" eb="6">
      <t>セイキュウ</t>
    </rPh>
    <phoneticPr fontId="3"/>
  </si>
  <si>
    <t>中間検査がある場合</t>
    <rPh sb="0" eb="2">
      <t>チュウカン</t>
    </rPh>
    <rPh sb="2" eb="4">
      <t>ケンサ</t>
    </rPh>
    <rPh sb="7" eb="9">
      <t>バアイ</t>
    </rPh>
    <phoneticPr fontId="3"/>
  </si>
  <si>
    <t>主任技術者
氏　　　名</t>
    <rPh sb="0" eb="2">
      <t>シュニン</t>
    </rPh>
    <rPh sb="2" eb="5">
      <t>ギジュツシャ</t>
    </rPh>
    <rPh sb="6" eb="7">
      <t>シ</t>
    </rPh>
    <rPh sb="10" eb="11">
      <t>メイ</t>
    </rPh>
    <phoneticPr fontId="3"/>
  </si>
  <si>
    <t>施工環境
監理者氏名</t>
    <rPh sb="0" eb="2">
      <t>セコウ</t>
    </rPh>
    <rPh sb="2" eb="4">
      <t>カンキョウ</t>
    </rPh>
    <rPh sb="5" eb="8">
      <t>カンリシャ</t>
    </rPh>
    <rPh sb="8" eb="10">
      <t>シメイ</t>
    </rPh>
    <phoneticPr fontId="3"/>
  </si>
  <si>
    <t>２．雇用関係の確認書類（健康保険証（社会保険）の写し等）を添付すること。</t>
    <rPh sb="2" eb="4">
      <t>コヨウ</t>
    </rPh>
    <rPh sb="4" eb="6">
      <t>カンケイ</t>
    </rPh>
    <rPh sb="7" eb="9">
      <t>カクニン</t>
    </rPh>
    <rPh sb="9" eb="11">
      <t>ショルイ</t>
    </rPh>
    <rPh sb="12" eb="14">
      <t>ケンコウ</t>
    </rPh>
    <rPh sb="14" eb="16">
      <t>ホケン</t>
    </rPh>
    <rPh sb="16" eb="17">
      <t>ショウ</t>
    </rPh>
    <rPh sb="18" eb="20">
      <t>シャカイ</t>
    </rPh>
    <rPh sb="20" eb="22">
      <t>ホケン</t>
    </rPh>
    <rPh sb="26" eb="27">
      <t>トウ</t>
    </rPh>
    <phoneticPr fontId="7"/>
  </si>
  <si>
    <t>３．雇用関係の確認書類（健康保険証（社会保険）の写し等）を添付すること。</t>
    <rPh sb="2" eb="4">
      <t>コヨウ</t>
    </rPh>
    <rPh sb="4" eb="6">
      <t>カンケイ</t>
    </rPh>
    <rPh sb="7" eb="9">
      <t>カクニン</t>
    </rPh>
    <rPh sb="9" eb="11">
      <t>ショルイ</t>
    </rPh>
    <rPh sb="12" eb="14">
      <t>ケンコウ</t>
    </rPh>
    <rPh sb="14" eb="16">
      <t>ホケン</t>
    </rPh>
    <rPh sb="16" eb="17">
      <t>ショウ</t>
    </rPh>
    <rPh sb="18" eb="20">
      <t>シャカイ</t>
    </rPh>
    <rPh sb="20" eb="22">
      <t>ホケン</t>
    </rPh>
    <rPh sb="26" eb="27">
      <t>トウ</t>
    </rPh>
    <phoneticPr fontId="7"/>
  </si>
  <si>
    <t>２．必要な資格が確認できる合格証明書等の写しを添付すること。</t>
    <rPh sb="2" eb="4">
      <t>ヒツヨウ</t>
    </rPh>
    <rPh sb="5" eb="7">
      <t>シカク</t>
    </rPh>
    <rPh sb="8" eb="10">
      <t>カクニン</t>
    </rPh>
    <rPh sb="13" eb="15">
      <t>ゴウカク</t>
    </rPh>
    <rPh sb="15" eb="18">
      <t>ショウメイショ</t>
    </rPh>
    <rPh sb="18" eb="19">
      <t>トウ</t>
    </rPh>
    <phoneticPr fontId="7"/>
  </si>
  <si>
    <t>ある。</t>
    <phoneticPr fontId="3"/>
  </si>
  <si>
    <r>
      <t xml:space="preserve">　掛金収納書（発注者用）貼付欄
　　(1) 工事請負契約締結後１か月以内及び工事完成時までに発注者に提出して下さい。
　　(2) 未購入の場合は、その理由を記入して下さい。
　　(3) 中退金などの別の退職金制度に加入している場合は、加入が確認できるものを添付して下さい。
</t>
    </r>
    <r>
      <rPr>
        <sz val="11"/>
        <rFont val="ＭＳ 明朝"/>
        <family val="1"/>
        <charset val="128"/>
      </rPr>
      <t xml:space="preserve">
</t>
    </r>
    <phoneticPr fontId="3"/>
  </si>
  <si>
    <t>3.5／1000</t>
    <phoneticPr fontId="3"/>
  </si>
  <si>
    <t>4.5／1000</t>
    <phoneticPr fontId="3"/>
  </si>
  <si>
    <t>4.1／1000</t>
    <phoneticPr fontId="3"/>
  </si>
  <si>
    <t>3.7／1000</t>
    <phoneticPr fontId="3"/>
  </si>
  <si>
    <t>3.3／1000</t>
    <phoneticPr fontId="3"/>
  </si>
  <si>
    <t>3.2／1000</t>
    <phoneticPr fontId="3"/>
  </si>
  <si>
    <t>3.6／1000</t>
    <phoneticPr fontId="3"/>
  </si>
  <si>
    <t>3.8／1000</t>
    <phoneticPr fontId="3"/>
  </si>
  <si>
    <t>2.8／1000</t>
    <phoneticPr fontId="3"/>
  </si>
  <si>
    <t>2.9／1000</t>
    <phoneticPr fontId="3"/>
  </si>
  <si>
    <t>3.1／1000</t>
    <phoneticPr fontId="3"/>
  </si>
  <si>
    <t>2.7／1000</t>
    <phoneticPr fontId="3"/>
  </si>
  <si>
    <t>2.3／1000</t>
    <phoneticPr fontId="3"/>
  </si>
  <si>
    <t>2.1／1000</t>
    <phoneticPr fontId="3"/>
  </si>
  <si>
    <t>2.5／1000</t>
    <phoneticPr fontId="3"/>
  </si>
  <si>
    <t>1.9／1000</t>
    <phoneticPr fontId="3"/>
  </si>
  <si>
    <t>1.6／1000</t>
    <phoneticPr fontId="3"/>
  </si>
  <si>
    <t>1.8／1000</t>
    <phoneticPr fontId="3"/>
  </si>
  <si>
    <t>1.7／1000</t>
    <phoneticPr fontId="3"/>
  </si>
  <si>
    <t>4.8／1000</t>
    <phoneticPr fontId="3"/>
  </si>
  <si>
    <t>2.2／1000</t>
    <phoneticPr fontId="3"/>
  </si>
  <si>
    <t>3.0／1000</t>
    <phoneticPr fontId="3"/>
  </si>
  <si>
    <t>1.4／1000</t>
    <phoneticPr fontId="3"/>
  </si>
  <si>
    <t>1.1／1000</t>
    <phoneticPr fontId="3"/>
  </si>
  <si>
    <t>2.0／1000</t>
    <phoneticPr fontId="3"/>
  </si>
  <si>
    <t>×</t>
    <phoneticPr fontId="3"/>
  </si>
  <si>
    <t>＝</t>
    <phoneticPr fontId="3"/>
  </si>
  <si>
    <t>○○工事○○工区</t>
    <rPh sb="2" eb="4">
      <t>コウジ</t>
    </rPh>
    <rPh sb="6" eb="8">
      <t>コウク</t>
    </rPh>
    <phoneticPr fontId="3"/>
  </si>
  <si>
    <t>施設管理係員</t>
    <rPh sb="0" eb="2">
      <t>シセツ</t>
    </rPh>
    <rPh sb="2" eb="4">
      <t>カンリ</t>
    </rPh>
    <rPh sb="4" eb="5">
      <t>カカリ</t>
    </rPh>
    <rPh sb="5" eb="6">
      <t>イン</t>
    </rPh>
    <phoneticPr fontId="3"/>
  </si>
  <si>
    <t>福岡県農林水産部水産局水産振興課長</t>
    <rPh sb="0" eb="3">
      <t>フクオカケン</t>
    </rPh>
    <rPh sb="3" eb="5">
      <t>ノウリン</t>
    </rPh>
    <rPh sb="5" eb="7">
      <t>スイサン</t>
    </rPh>
    <rPh sb="7" eb="8">
      <t>ブ</t>
    </rPh>
    <rPh sb="8" eb="10">
      <t>スイサン</t>
    </rPh>
    <rPh sb="10" eb="11">
      <t>キョク</t>
    </rPh>
    <rPh sb="11" eb="13">
      <t>スイサン</t>
    </rPh>
    <rPh sb="13" eb="16">
      <t>シンコウカ</t>
    </rPh>
    <rPh sb="16" eb="17">
      <t>チョウ</t>
    </rPh>
    <phoneticPr fontId="3"/>
  </si>
  <si>
    <t>○○○○○○○○</t>
    <phoneticPr fontId="3"/>
  </si>
  <si>
    <t>事業名</t>
    <phoneticPr fontId="3"/>
  </si>
  <si>
    <t>工事名</t>
    <phoneticPr fontId="3"/>
  </si>
  <si>
    <t>県 産 資 材 不 使 用 理 由 書</t>
  </si>
  <si>
    <t>　標記工事において、以下の理由により、県産資材を使用できません。</t>
    <phoneticPr fontId="3"/>
  </si>
  <si>
    <t>　　　２　福岡県認定リサイクル製品及び県土整備部の承認施設で製造された製品は、県産資材不</t>
    <phoneticPr fontId="3"/>
  </si>
  <si>
    <t>　　　　　使用理由書の提出は必要ありません。</t>
    <phoneticPr fontId="3"/>
  </si>
  <si>
    <t>○○○○○○地区</t>
    <rPh sb="6" eb="8">
      <t>チク</t>
    </rPh>
    <phoneticPr fontId="3"/>
  </si>
  <si>
    <t>担当者</t>
    <phoneticPr fontId="3"/>
  </si>
  <si>
    <t>○○○○○○○○事業（○○○○○○○事業）</t>
    <rPh sb="8" eb="10">
      <t>ジギョウ</t>
    </rPh>
    <rPh sb="18" eb="20">
      <t>ジギョウ</t>
    </rPh>
    <phoneticPr fontId="3"/>
  </si>
  <si>
    <t>参　　事</t>
    <rPh sb="0" eb="1">
      <t>サン</t>
    </rPh>
    <rPh sb="3" eb="4">
      <t>コト</t>
    </rPh>
    <phoneticPr fontId="5"/>
  </si>
  <si>
    <t>担　当　者</t>
    <phoneticPr fontId="5"/>
  </si>
  <si>
    <t>係　　長</t>
    <rPh sb="3" eb="4">
      <t>チョウ</t>
    </rPh>
    <phoneticPr fontId="5"/>
  </si>
  <si>
    <t>-</t>
    <phoneticPr fontId="3"/>
  </si>
  <si>
    <t>監理技術者
氏　　　名</t>
    <rPh sb="0" eb="2">
      <t>カンリ</t>
    </rPh>
    <rPh sb="2" eb="5">
      <t>ギジュツシャ</t>
    </rPh>
    <rPh sb="6" eb="7">
      <t>シ</t>
    </rPh>
    <rPh sb="10" eb="11">
      <t>メイ</t>
    </rPh>
    <phoneticPr fontId="3"/>
  </si>
  <si>
    <t>円</t>
    <rPh sb="0" eb="1">
      <t>エン</t>
    </rPh>
    <phoneticPr fontId="3"/>
  </si>
  <si>
    <t>平成２７年１０月以降は、水産振興課長名でお願いします。</t>
    <rPh sb="0" eb="2">
      <t>ヘイセイ</t>
    </rPh>
    <rPh sb="4" eb="5">
      <t>ネン</t>
    </rPh>
    <rPh sb="7" eb="8">
      <t>ガツ</t>
    </rPh>
    <rPh sb="8" eb="10">
      <t>イコウ</t>
    </rPh>
    <rPh sb="12" eb="14">
      <t>スイサン</t>
    </rPh>
    <rPh sb="14" eb="16">
      <t>シンコウ</t>
    </rPh>
    <rPh sb="16" eb="18">
      <t>カチョウ</t>
    </rPh>
    <rPh sb="18" eb="19">
      <t>メイ</t>
    </rPh>
    <rPh sb="21" eb="22">
      <t>ネガ</t>
    </rPh>
    <phoneticPr fontId="3"/>
  </si>
  <si>
    <t>監督員</t>
    <rPh sb="0" eb="3">
      <t>カントクイン</t>
    </rPh>
    <phoneticPr fontId="3"/>
  </si>
  <si>
    <t>　　　　下記のとおり承認します。</t>
    <rPh sb="4" eb="6">
      <t>カキ</t>
    </rPh>
    <rPh sb="10" eb="12">
      <t>ショウニン</t>
    </rPh>
    <phoneticPr fontId="3"/>
  </si>
  <si>
    <t>承認する工事材料　　　　　　（該当する項に✓　を記す。）</t>
    <rPh sb="0" eb="2">
      <t>ショウニン</t>
    </rPh>
    <rPh sb="4" eb="6">
      <t>コウジ</t>
    </rPh>
    <rPh sb="6" eb="8">
      <t>ザイリョウ</t>
    </rPh>
    <rPh sb="15" eb="17">
      <t>ガイトウ</t>
    </rPh>
    <rPh sb="19" eb="20">
      <t>コウ</t>
    </rPh>
    <rPh sb="24" eb="25">
      <t>キ</t>
    </rPh>
    <phoneticPr fontId="3"/>
  </si>
  <si>
    <t>○　全ての工事材料</t>
    <rPh sb="2" eb="3">
      <t>スベ</t>
    </rPh>
    <rPh sb="5" eb="7">
      <t>コウジ</t>
    </rPh>
    <rPh sb="7" eb="9">
      <t>ザイリョウ</t>
    </rPh>
    <phoneticPr fontId="3"/>
  </si>
  <si>
    <t>○　下記以外の工事材料</t>
    <rPh sb="2" eb="4">
      <t>カキ</t>
    </rPh>
    <rPh sb="4" eb="6">
      <t>イガイ</t>
    </rPh>
    <rPh sb="7" eb="9">
      <t>コウジ</t>
    </rPh>
    <rPh sb="9" eb="11">
      <t>ザイリョウ</t>
    </rPh>
    <phoneticPr fontId="3"/>
  </si>
  <si>
    <t>承　　認　　通　　知　　書</t>
    <rPh sb="0" eb="1">
      <t>ショウ</t>
    </rPh>
    <rPh sb="3" eb="4">
      <t>シノブ</t>
    </rPh>
    <rPh sb="6" eb="7">
      <t>ツウ</t>
    </rPh>
    <rPh sb="9" eb="10">
      <t>チ</t>
    </rPh>
    <rPh sb="12" eb="13">
      <t>ショ</t>
    </rPh>
    <phoneticPr fontId="3"/>
  </si>
  <si>
    <t>福岡県農林水産部水産局水産振興課</t>
    <phoneticPr fontId="3"/>
  </si>
  <si>
    <t>福岡県農林水産部水産局水産振興課</t>
    <phoneticPr fontId="3"/>
  </si>
  <si>
    <t>施設管理係員</t>
    <phoneticPr fontId="3"/>
  </si>
  <si>
    <t>○○○○○株式会社</t>
    <rPh sb="5" eb="7">
      <t>カブシキ</t>
    </rPh>
    <rPh sb="7" eb="9">
      <t>カイシャ</t>
    </rPh>
    <phoneticPr fontId="3"/>
  </si>
  <si>
    <t>統括安全衛生責任者</t>
    <rPh sb="0" eb="2">
      <t>トウカツ</t>
    </rPh>
    <rPh sb="2" eb="4">
      <t>アンゼン</t>
    </rPh>
    <rPh sb="4" eb="6">
      <t>エイセイ</t>
    </rPh>
    <rPh sb="6" eb="9">
      <t>セキニンシャ</t>
    </rPh>
    <phoneticPr fontId="3"/>
  </si>
  <si>
    <r>
      <t>　</t>
    </r>
    <r>
      <rPr>
        <sz val="12"/>
        <rFont val="ＭＳ Ｐ明朝"/>
        <family val="1"/>
        <charset val="128"/>
      </rPr>
      <t>監理技術者</t>
    </r>
    <rPh sb="1" eb="3">
      <t>カンリ</t>
    </rPh>
    <phoneticPr fontId="18"/>
  </si>
  <si>
    <t>　主任技術者</t>
    <rPh sb="1" eb="3">
      <t>シュニン</t>
    </rPh>
    <rPh sb="3" eb="6">
      <t>ギジュツシャ</t>
    </rPh>
    <phoneticPr fontId="18"/>
  </si>
  <si>
    <t>○○海○○市○○地先</t>
    <rPh sb="2" eb="3">
      <t>ウミ</t>
    </rPh>
    <rPh sb="3" eb="4">
      <t>フクウミ</t>
    </rPh>
    <rPh sb="5" eb="6">
      <t>シ</t>
    </rPh>
    <rPh sb="8" eb="9">
      <t>チ</t>
    </rPh>
    <rPh sb="9" eb="10">
      <t>オチ</t>
    </rPh>
    <phoneticPr fontId="3"/>
  </si>
  <si>
    <t>○○　○○</t>
    <phoneticPr fontId="3"/>
  </si>
  <si>
    <t>企業体名</t>
    <rPh sb="0" eb="3">
      <t>キギョウタイ</t>
    </rPh>
    <rPh sb="3" eb="4">
      <t>メイ</t>
    </rPh>
    <phoneticPr fontId="3"/>
  </si>
  <si>
    <t>係員</t>
    <rPh sb="0" eb="1">
      <t>カカリ</t>
    </rPh>
    <rPh sb="1" eb="2">
      <t>イン</t>
    </rPh>
    <phoneticPr fontId="3"/>
  </si>
  <si>
    <t>￥　　　　　　　　　　　　　　（税込み）</t>
    <rPh sb="16" eb="17">
      <t>ゼイ</t>
    </rPh>
    <rPh sb="17" eb="18">
      <t>コ</t>
    </rPh>
    <phoneticPr fontId="7"/>
  </si>
  <si>
    <t xml:space="preserve"> 建設業退職金共済証紙配付状況報告書</t>
    <rPh sb="1" eb="4">
      <t>ケンセツギョウ</t>
    </rPh>
    <rPh sb="4" eb="6">
      <t>タイショク</t>
    </rPh>
    <rPh sb="6" eb="7">
      <t>キン</t>
    </rPh>
    <rPh sb="7" eb="9">
      <t>キョウサイ</t>
    </rPh>
    <rPh sb="9" eb="11">
      <t>ショウシ</t>
    </rPh>
    <rPh sb="11" eb="13">
      <t>ハイフ</t>
    </rPh>
    <rPh sb="13" eb="15">
      <t>ジョウキョウ</t>
    </rPh>
    <rPh sb="15" eb="18">
      <t>ホウコクショ</t>
    </rPh>
    <phoneticPr fontId="3"/>
  </si>
  <si>
    <t>工 事 名：</t>
    <rPh sb="0" eb="1">
      <t>コウ</t>
    </rPh>
    <rPh sb="2" eb="3">
      <t>コト</t>
    </rPh>
    <rPh sb="4" eb="5">
      <t>メイ</t>
    </rPh>
    <phoneticPr fontId="3"/>
  </si>
  <si>
    <t>受注者名：</t>
    <rPh sb="0" eb="3">
      <t>ジュチュウシャ</t>
    </rPh>
    <rPh sb="3" eb="4">
      <t>メイ</t>
    </rPh>
    <phoneticPr fontId="3"/>
  </si>
  <si>
    <t>工　　期：</t>
    <rPh sb="0" eb="1">
      <t>コウ</t>
    </rPh>
    <rPh sb="3" eb="4">
      <t>キ</t>
    </rPh>
    <phoneticPr fontId="3"/>
  </si>
  <si>
    <t>会　　社　　名
（最上段は元請について記入）</t>
    <rPh sb="0" eb="1">
      <t>カイ</t>
    </rPh>
    <rPh sb="3" eb="4">
      <t>シャ</t>
    </rPh>
    <rPh sb="6" eb="7">
      <t>メイ</t>
    </rPh>
    <rPh sb="9" eb="11">
      <t>サイジョウ</t>
    </rPh>
    <rPh sb="11" eb="12">
      <t>ダン</t>
    </rPh>
    <rPh sb="13" eb="15">
      <t>モトウケ</t>
    </rPh>
    <rPh sb="19" eb="21">
      <t>キニュウ</t>
    </rPh>
    <phoneticPr fontId="3"/>
  </si>
  <si>
    <t>下請
（次）</t>
    <rPh sb="0" eb="2">
      <t>シタウケ</t>
    </rPh>
    <rPh sb="4" eb="5">
      <t>ジ</t>
    </rPh>
    <phoneticPr fontId="3"/>
  </si>
  <si>
    <t>建退共加入の有無</t>
    <rPh sb="0" eb="3">
      <t>ケンタイキョウ</t>
    </rPh>
    <rPh sb="3" eb="5">
      <t>カニュウ</t>
    </rPh>
    <rPh sb="6" eb="8">
      <t>ウム</t>
    </rPh>
    <phoneticPr fontId="3"/>
  </si>
  <si>
    <t>延従事者数</t>
    <rPh sb="0" eb="1">
      <t>ノ</t>
    </rPh>
    <rPh sb="1" eb="4">
      <t>ジュウジシャ</t>
    </rPh>
    <rPh sb="4" eb="5">
      <t>スウ</t>
    </rPh>
    <phoneticPr fontId="3"/>
  </si>
  <si>
    <t>建退共対象者延人数</t>
    <rPh sb="0" eb="3">
      <t>ケンタイキョウ</t>
    </rPh>
    <rPh sb="3" eb="5">
      <t>タイショウ</t>
    </rPh>
    <rPh sb="5" eb="6">
      <t>シャ</t>
    </rPh>
    <rPh sb="6" eb="7">
      <t>ノ</t>
    </rPh>
    <rPh sb="7" eb="9">
      <t>ニンズウ</t>
    </rPh>
    <phoneticPr fontId="3"/>
  </si>
  <si>
    <t>建退共対象外者延人数</t>
    <rPh sb="0" eb="3">
      <t>ケンタイキョウ</t>
    </rPh>
    <rPh sb="3" eb="5">
      <t>タイショウ</t>
    </rPh>
    <rPh sb="5" eb="6">
      <t>ガイ</t>
    </rPh>
    <rPh sb="6" eb="7">
      <t>シャ</t>
    </rPh>
    <rPh sb="7" eb="8">
      <t>ノ</t>
    </rPh>
    <rPh sb="8" eb="10">
      <t>ニンズウ</t>
    </rPh>
    <phoneticPr fontId="3"/>
  </si>
  <si>
    <t>証紙貼付
（交付）枚数</t>
    <rPh sb="0" eb="2">
      <t>ショウシ</t>
    </rPh>
    <rPh sb="2" eb="3">
      <t>ハ</t>
    </rPh>
    <rPh sb="3" eb="4">
      <t>ヅケ</t>
    </rPh>
    <rPh sb="6" eb="8">
      <t>コウフ</t>
    </rPh>
    <rPh sb="9" eb="11">
      <t>マイスウ</t>
    </rPh>
    <phoneticPr fontId="3"/>
  </si>
  <si>
    <t>備　　　考
（建退共未加入の場合の勧奨状況等）</t>
    <rPh sb="0" eb="1">
      <t>ソナエ</t>
    </rPh>
    <rPh sb="4" eb="5">
      <t>コウ</t>
    </rPh>
    <rPh sb="7" eb="10">
      <t>ケンタイキョウ</t>
    </rPh>
    <rPh sb="10" eb="13">
      <t>ミカニュウ</t>
    </rPh>
    <rPh sb="14" eb="16">
      <t>バアイ</t>
    </rPh>
    <rPh sb="17" eb="19">
      <t>カンショウ</t>
    </rPh>
    <rPh sb="19" eb="21">
      <t>ジョウキョウ</t>
    </rPh>
    <rPh sb="21" eb="22">
      <t>トウ</t>
    </rPh>
    <phoneticPr fontId="3"/>
  </si>
  <si>
    <t>合　　　　　計</t>
    <rPh sb="0" eb="1">
      <t>ゴウ</t>
    </rPh>
    <rPh sb="6" eb="7">
      <t>ケイ</t>
    </rPh>
    <phoneticPr fontId="3"/>
  </si>
  <si>
    <t>※合計欄の「下請（次）」は元請を含む業者数、「建退共加入の有無」は有の業者数を記入すること。</t>
    <rPh sb="1" eb="3">
      <t>ゴウケイ</t>
    </rPh>
    <rPh sb="3" eb="4">
      <t>ラン</t>
    </rPh>
    <rPh sb="6" eb="8">
      <t>シタウケ</t>
    </rPh>
    <rPh sb="9" eb="10">
      <t>ジ</t>
    </rPh>
    <rPh sb="13" eb="15">
      <t>モトウケ</t>
    </rPh>
    <rPh sb="16" eb="17">
      <t>フク</t>
    </rPh>
    <rPh sb="18" eb="21">
      <t>ギョウシャスウ</t>
    </rPh>
    <rPh sb="23" eb="26">
      <t>ケンタイキョウ</t>
    </rPh>
    <rPh sb="26" eb="28">
      <t>カニュウ</t>
    </rPh>
    <rPh sb="29" eb="31">
      <t>ウム</t>
    </rPh>
    <rPh sb="33" eb="34">
      <t>アリ</t>
    </rPh>
    <rPh sb="35" eb="38">
      <t>ギョウシャスウ</t>
    </rPh>
    <rPh sb="39" eb="41">
      <t>キニュウ</t>
    </rPh>
    <phoneticPr fontId="3"/>
  </si>
  <si>
    <t>○○線道路改良工事</t>
    <rPh sb="2" eb="3">
      <t>セン</t>
    </rPh>
    <rPh sb="3" eb="5">
      <t>ドウロ</t>
    </rPh>
    <rPh sb="5" eb="7">
      <t>カイリョウ</t>
    </rPh>
    <rPh sb="7" eb="9">
      <t>コウジ</t>
    </rPh>
    <phoneticPr fontId="3"/>
  </si>
  <si>
    <t>（記入例）</t>
    <rPh sb="1" eb="3">
      <t>キニュウ</t>
    </rPh>
    <rPh sb="3" eb="4">
      <t>レイ</t>
    </rPh>
    <phoneticPr fontId="3"/>
  </si>
  <si>
    <t>（株）○○土木</t>
    <rPh sb="1" eb="2">
      <t>カブ</t>
    </rPh>
    <rPh sb="5" eb="7">
      <t>ドボク</t>
    </rPh>
    <phoneticPr fontId="3"/>
  </si>
  <si>
    <t>無</t>
    <rPh sb="0" eb="1">
      <t>ム</t>
    </rPh>
    <phoneticPr fontId="3"/>
  </si>
  <si>
    <t>自社制度があるため加入していない。</t>
    <rPh sb="0" eb="2">
      <t>ジシャ</t>
    </rPh>
    <rPh sb="2" eb="4">
      <t>セイド</t>
    </rPh>
    <rPh sb="9" eb="11">
      <t>カニュウ</t>
    </rPh>
    <phoneticPr fontId="3"/>
  </si>
  <si>
    <t>（有）△△建設</t>
    <rPh sb="1" eb="2">
      <t>ユウ</t>
    </rPh>
    <rPh sb="5" eb="7">
      <t>ケンセツ</t>
    </rPh>
    <phoneticPr fontId="3"/>
  </si>
  <si>
    <t>一次</t>
    <rPh sb="0" eb="1">
      <t>イチ</t>
    </rPh>
    <rPh sb="1" eb="2">
      <t>ジ</t>
    </rPh>
    <phoneticPr fontId="3"/>
  </si>
  <si>
    <t>中退共加入のため勧奨していない。</t>
    <rPh sb="0" eb="3">
      <t>チュウタイキョウ</t>
    </rPh>
    <rPh sb="3" eb="5">
      <t>カニュウ</t>
    </rPh>
    <rPh sb="8" eb="10">
      <t>カンショウ</t>
    </rPh>
    <phoneticPr fontId="3"/>
  </si>
  <si>
    <t>□□建設</t>
    <rPh sb="2" eb="4">
      <t>ケンセツ</t>
    </rPh>
    <phoneticPr fontId="3"/>
  </si>
  <si>
    <t>二次</t>
    <rPh sb="0" eb="2">
      <t>ニジ</t>
    </rPh>
    <phoneticPr fontId="3"/>
  </si>
  <si>
    <t>有</t>
    <rPh sb="0" eb="1">
      <t>アリ</t>
    </rPh>
    <phoneticPr fontId="3"/>
  </si>
  <si>
    <t>▽▽土木（株）</t>
    <rPh sb="2" eb="4">
      <t>ドボク</t>
    </rPh>
    <rPh sb="5" eb="6">
      <t>カブ</t>
    </rPh>
    <phoneticPr fontId="3"/>
  </si>
  <si>
    <t>三次</t>
    <rPh sb="0" eb="2">
      <t>サンジ</t>
    </rPh>
    <phoneticPr fontId="3"/>
  </si>
  <si>
    <t>未加入であったが、加入するよう指導した結果、加入した。</t>
    <rPh sb="0" eb="3">
      <t>ミカニュウ</t>
    </rPh>
    <rPh sb="9" eb="11">
      <t>カニュウ</t>
    </rPh>
    <rPh sb="15" eb="17">
      <t>シドウ</t>
    </rPh>
    <rPh sb="19" eb="21">
      <t>ケッカ</t>
    </rPh>
    <rPh sb="22" eb="24">
      <t>カニュウ</t>
    </rPh>
    <phoneticPr fontId="3"/>
  </si>
  <si>
    <t>事前協議チェックシート【工　事】（林務関係・水産関係）</t>
    <rPh sb="0" eb="2">
      <t>ジゼン</t>
    </rPh>
    <rPh sb="2" eb="4">
      <t>キョウギ</t>
    </rPh>
    <rPh sb="12" eb="13">
      <t>コウ</t>
    </rPh>
    <rPh sb="14" eb="15">
      <t>コト</t>
    </rPh>
    <rPh sb="17" eb="19">
      <t>リンム</t>
    </rPh>
    <rPh sb="19" eb="21">
      <t>カンケイ</t>
    </rPh>
    <rPh sb="22" eb="24">
      <t>スイサン</t>
    </rPh>
    <rPh sb="24" eb="26">
      <t>カンケイ</t>
    </rPh>
    <phoneticPr fontId="3"/>
  </si>
  <si>
    <t>デジタル写真管理情報基準</t>
    <phoneticPr fontId="3"/>
  </si>
  <si>
    <t>工事完成図書の電子納品要領</t>
    <phoneticPr fontId="3"/>
  </si>
  <si>
    <t>CAD製図基準</t>
    <phoneticPr fontId="3"/>
  </si>
  <si>
    <t>※1　発注図がCAD製図基準に準拠していない場合は、原則として完成図の電子納品を求めません。</t>
    <rPh sb="3" eb="5">
      <t>ハッチュウ</t>
    </rPh>
    <rPh sb="5" eb="6">
      <t>ズ</t>
    </rPh>
    <rPh sb="10" eb="12">
      <t>セイズ</t>
    </rPh>
    <rPh sb="12" eb="14">
      <t>キジュン</t>
    </rPh>
    <rPh sb="15" eb="17">
      <t>ジュンキョ</t>
    </rPh>
    <rPh sb="22" eb="24">
      <t>バアイ</t>
    </rPh>
    <rPh sb="26" eb="28">
      <t>ゲンソク</t>
    </rPh>
    <rPh sb="31" eb="33">
      <t>カンセイ</t>
    </rPh>
    <rPh sb="33" eb="34">
      <t>ズ</t>
    </rPh>
    <rPh sb="35" eb="37">
      <t>デンシ</t>
    </rPh>
    <rPh sb="37" eb="39">
      <t>ノウヒン</t>
    </rPh>
    <rPh sb="40" eb="41">
      <t>モト</t>
    </rPh>
    <phoneticPr fontId="3"/>
  </si>
  <si>
    <t>Microsoft Office Word 2013</t>
    <phoneticPr fontId="3"/>
  </si>
  <si>
    <t>Microsoft Office Excel 2013</t>
    <phoneticPr fontId="3"/>
  </si>
  <si>
    <t>（発注者）</t>
    <rPh sb="1" eb="4">
      <t>ハッチュウシャ</t>
    </rPh>
    <phoneticPr fontId="133"/>
  </si>
  <si>
    <t>（受注者）</t>
    <rPh sb="1" eb="4">
      <t>ジュチュウシャ</t>
    </rPh>
    <phoneticPr fontId="133"/>
  </si>
  <si>
    <t>請負代金内訳書</t>
    <rPh sb="0" eb="7">
      <t>ウケオイダイキンウチワケショ</t>
    </rPh>
    <phoneticPr fontId="133"/>
  </si>
  <si>
    <t>工事名</t>
    <rPh sb="0" eb="3">
      <t>コウジメイ</t>
    </rPh>
    <phoneticPr fontId="133"/>
  </si>
  <si>
    <t>：</t>
    <phoneticPr fontId="133"/>
  </si>
  <si>
    <t>契約年月日</t>
    <rPh sb="0" eb="2">
      <t>ケイヤク</t>
    </rPh>
    <rPh sb="2" eb="5">
      <t>ネンガッピ</t>
    </rPh>
    <phoneticPr fontId="133"/>
  </si>
  <si>
    <t>工期</t>
    <rPh sb="0" eb="2">
      <t>コウキ</t>
    </rPh>
    <phoneticPr fontId="133"/>
  </si>
  <si>
    <t>：</t>
    <phoneticPr fontId="133"/>
  </si>
  <si>
    <t>金　額　（円）</t>
    <rPh sb="0" eb="1">
      <t>キン</t>
    </rPh>
    <rPh sb="2" eb="3">
      <t>ガク</t>
    </rPh>
    <rPh sb="5" eb="6">
      <t>エン</t>
    </rPh>
    <phoneticPr fontId="133"/>
  </si>
  <si>
    <t>①</t>
    <phoneticPr fontId="133"/>
  </si>
  <si>
    <t>直接工事費</t>
    <rPh sb="0" eb="2">
      <t>チョクセツ</t>
    </rPh>
    <rPh sb="2" eb="5">
      <t>コウジヒ</t>
    </rPh>
    <phoneticPr fontId="133"/>
  </si>
  <si>
    <t>②</t>
    <phoneticPr fontId="133"/>
  </si>
  <si>
    <t>共通仮設費</t>
    <rPh sb="0" eb="2">
      <t>キョウツウ</t>
    </rPh>
    <rPh sb="2" eb="4">
      <t>カセツ</t>
    </rPh>
    <rPh sb="4" eb="5">
      <t>ヒ</t>
    </rPh>
    <phoneticPr fontId="133"/>
  </si>
  <si>
    <t>③</t>
    <phoneticPr fontId="133"/>
  </si>
  <si>
    <t>現場管理費</t>
    <rPh sb="0" eb="2">
      <t>ゲンバ</t>
    </rPh>
    <rPh sb="2" eb="5">
      <t>カンリヒ</t>
    </rPh>
    <phoneticPr fontId="133"/>
  </si>
  <si>
    <t>④</t>
    <phoneticPr fontId="133"/>
  </si>
  <si>
    <t>一般管理費</t>
    <rPh sb="0" eb="2">
      <t>イッパン</t>
    </rPh>
    <rPh sb="2" eb="5">
      <t>カンリヒ</t>
    </rPh>
    <phoneticPr fontId="133"/>
  </si>
  <si>
    <t>⑤</t>
    <phoneticPr fontId="133"/>
  </si>
  <si>
    <t>工事価格（①＋②＋③＋④）</t>
    <rPh sb="0" eb="2">
      <t>コウジ</t>
    </rPh>
    <rPh sb="2" eb="4">
      <t>カカク</t>
    </rPh>
    <phoneticPr fontId="133"/>
  </si>
  <si>
    <t>⑥</t>
    <phoneticPr fontId="133"/>
  </si>
  <si>
    <t>消費税相当額（⑤×消費税率）</t>
    <rPh sb="0" eb="2">
      <t>ショウヒ</t>
    </rPh>
    <rPh sb="2" eb="3">
      <t>ゼイ</t>
    </rPh>
    <rPh sb="3" eb="6">
      <t>ソウトウガク</t>
    </rPh>
    <rPh sb="9" eb="12">
      <t>ショウヒゼイ</t>
    </rPh>
    <rPh sb="12" eb="13">
      <t>リツ</t>
    </rPh>
    <phoneticPr fontId="133"/>
  </si>
  <si>
    <t>⑦</t>
    <phoneticPr fontId="133"/>
  </si>
  <si>
    <t>請負金額（⑤＋⑥）※</t>
    <rPh sb="0" eb="2">
      <t>ウケオイ</t>
    </rPh>
    <rPh sb="2" eb="4">
      <t>キンガク</t>
    </rPh>
    <phoneticPr fontId="133"/>
  </si>
  <si>
    <t>⑤の工事価格のうち、現場労働者に関する健康保険、厚生年金保険及び雇用保険の法定の事業主負担額</t>
    <rPh sb="2" eb="4">
      <t>コウジ</t>
    </rPh>
    <rPh sb="4" eb="6">
      <t>カカク</t>
    </rPh>
    <rPh sb="10" eb="12">
      <t>ゲンバ</t>
    </rPh>
    <rPh sb="12" eb="15">
      <t>ロウドウシャ</t>
    </rPh>
    <rPh sb="16" eb="17">
      <t>カン</t>
    </rPh>
    <rPh sb="19" eb="21">
      <t>ケンコウ</t>
    </rPh>
    <rPh sb="21" eb="23">
      <t>ホケン</t>
    </rPh>
    <rPh sb="24" eb="26">
      <t>コウセイ</t>
    </rPh>
    <rPh sb="26" eb="28">
      <t>ネンキン</t>
    </rPh>
    <rPh sb="28" eb="30">
      <t>ホケン</t>
    </rPh>
    <rPh sb="30" eb="31">
      <t>オヨ</t>
    </rPh>
    <rPh sb="32" eb="34">
      <t>コヨウ</t>
    </rPh>
    <rPh sb="34" eb="36">
      <t>ホケン</t>
    </rPh>
    <rPh sb="37" eb="39">
      <t>ホウテイ</t>
    </rPh>
    <rPh sb="40" eb="43">
      <t>ジギョウヌシ</t>
    </rPh>
    <rPh sb="43" eb="46">
      <t>フタンガク</t>
    </rPh>
    <phoneticPr fontId="133"/>
  </si>
  <si>
    <t>※　契約書の請負金額と一致すること。</t>
    <rPh sb="2" eb="5">
      <t>ケイヤクショ</t>
    </rPh>
    <rPh sb="6" eb="8">
      <t>ウケオイ</t>
    </rPh>
    <rPh sb="8" eb="10">
      <t>キンガク</t>
    </rPh>
    <rPh sb="9" eb="10">
      <t>ガク</t>
    </rPh>
    <rPh sb="11" eb="13">
      <t>イッチ</t>
    </rPh>
    <phoneticPr fontId="133"/>
  </si>
  <si>
    <t>　共通仕様書第１－１－２２に基づき、下記のとおり施工段階の予定時期</t>
    <rPh sb="6" eb="7">
      <t>ダイ</t>
    </rPh>
    <rPh sb="18" eb="20">
      <t>カキ</t>
    </rPh>
    <rPh sb="24" eb="26">
      <t>セコウ</t>
    </rPh>
    <rPh sb="26" eb="28">
      <t>ダンカイ</t>
    </rPh>
    <rPh sb="29" eb="31">
      <t>ヨテイ</t>
    </rPh>
    <rPh sb="31" eb="33">
      <t>ジキ</t>
    </rPh>
    <phoneticPr fontId="3"/>
  </si>
  <si>
    <t>請負代金内訳書</t>
    <rPh sb="0" eb="2">
      <t>ウケオイ</t>
    </rPh>
    <rPh sb="2" eb="4">
      <t>ダイキン</t>
    </rPh>
    <rPh sb="4" eb="7">
      <t>ウチワケショ</t>
    </rPh>
    <phoneticPr fontId="3"/>
  </si>
  <si>
    <t>様式９</t>
    <rPh sb="0" eb="2">
      <t>ヨウシキ</t>
    </rPh>
    <phoneticPr fontId="3"/>
  </si>
  <si>
    <t>様式１０－１</t>
    <rPh sb="0" eb="2">
      <t>ヨウシキ</t>
    </rPh>
    <phoneticPr fontId="3"/>
  </si>
  <si>
    <t>様式１０－２</t>
    <rPh sb="0" eb="2">
      <t>ヨウシキ</t>
    </rPh>
    <phoneticPr fontId="3"/>
  </si>
  <si>
    <t>様式１３</t>
    <rPh sb="0" eb="2">
      <t>ヨウシキ</t>
    </rPh>
    <phoneticPr fontId="3"/>
  </si>
  <si>
    <t>～</t>
    <phoneticPr fontId="3"/>
  </si>
  <si>
    <t>円　　　　　　　　　　　　</t>
    <rPh sb="0" eb="1">
      <t>エン</t>
    </rPh>
    <phoneticPr fontId="3"/>
  </si>
  <si>
    <r>
      <t xml:space="preserve">契約形式
</t>
    </r>
    <r>
      <rPr>
        <sz val="9"/>
        <rFont val="ＭＳ 明朝"/>
        <family val="1"/>
        <charset val="128"/>
      </rPr>
      <t>（※３）</t>
    </r>
    <rPh sb="0" eb="2">
      <t>ケイヤク</t>
    </rPh>
    <rPh sb="2" eb="4">
      <t>ケイシキ</t>
    </rPh>
    <phoneticPr fontId="3"/>
  </si>
  <si>
    <t>福 岡 市 中 央 区 赤 坂 1 - 8 - 8</t>
    <rPh sb="0" eb="1">
      <t>フク</t>
    </rPh>
    <rPh sb="2" eb="3">
      <t>オカ</t>
    </rPh>
    <rPh sb="4" eb="5">
      <t>シ</t>
    </rPh>
    <rPh sb="6" eb="7">
      <t>チュウ</t>
    </rPh>
    <rPh sb="8" eb="9">
      <t>ヒサシ</t>
    </rPh>
    <rPh sb="10" eb="11">
      <t>ク</t>
    </rPh>
    <rPh sb="12" eb="13">
      <t>アカ</t>
    </rPh>
    <rPh sb="14" eb="15">
      <t>サカ</t>
    </rPh>
    <phoneticPr fontId="3"/>
  </si>
  <si>
    <t>朝 倉 市 甘 木 2014 - 1</t>
    <rPh sb="0" eb="1">
      <t>アサ</t>
    </rPh>
    <rPh sb="2" eb="3">
      <t>クラ</t>
    </rPh>
    <rPh sb="4" eb="5">
      <t>シ</t>
    </rPh>
    <rPh sb="6" eb="7">
      <t>アマ</t>
    </rPh>
    <rPh sb="8" eb="9">
      <t>キ</t>
    </rPh>
    <phoneticPr fontId="3"/>
  </si>
  <si>
    <t>北 九 州 市 八 幡 西 区 則 松 3 - 7 - 1</t>
    <rPh sb="0" eb="1">
      <t>キタ</t>
    </rPh>
    <rPh sb="2" eb="3">
      <t>キュウ</t>
    </rPh>
    <rPh sb="4" eb="5">
      <t>シュウ</t>
    </rPh>
    <rPh sb="6" eb="7">
      <t>シ</t>
    </rPh>
    <rPh sb="8" eb="9">
      <t>ヤツ</t>
    </rPh>
    <rPh sb="10" eb="11">
      <t>ハタ</t>
    </rPh>
    <rPh sb="12" eb="13">
      <t>ニシ</t>
    </rPh>
    <rPh sb="14" eb="15">
      <t>ク</t>
    </rPh>
    <rPh sb="16" eb="17">
      <t>ノリ</t>
    </rPh>
    <rPh sb="18" eb="19">
      <t>マツ</t>
    </rPh>
    <phoneticPr fontId="3"/>
  </si>
  <si>
    <t>飯 塚 市 新 立 岩 8 - 1</t>
    <rPh sb="0" eb="1">
      <t>メシ</t>
    </rPh>
    <rPh sb="2" eb="3">
      <t>ツカ</t>
    </rPh>
    <rPh sb="4" eb="5">
      <t>シ</t>
    </rPh>
    <rPh sb="6" eb="7">
      <t>シン</t>
    </rPh>
    <rPh sb="8" eb="9">
      <t>タ</t>
    </rPh>
    <rPh sb="10" eb="11">
      <t>イワ</t>
    </rPh>
    <phoneticPr fontId="3"/>
  </si>
  <si>
    <t>筑 後 市 大 字 和 泉 606 - 1</t>
    <rPh sb="0" eb="1">
      <t>チク</t>
    </rPh>
    <rPh sb="2" eb="3">
      <t>アト</t>
    </rPh>
    <rPh sb="4" eb="5">
      <t>シ</t>
    </rPh>
    <rPh sb="6" eb="7">
      <t>ダイ</t>
    </rPh>
    <rPh sb="8" eb="9">
      <t>ジ</t>
    </rPh>
    <rPh sb="10" eb="11">
      <t>ワ</t>
    </rPh>
    <rPh sb="12" eb="13">
      <t>イズミ</t>
    </rPh>
    <phoneticPr fontId="3"/>
  </si>
  <si>
    <t>行 橋 市 中 央 1 - 2 - 1</t>
    <rPh sb="0" eb="1">
      <t>ギョウ</t>
    </rPh>
    <rPh sb="2" eb="3">
      <t>ハシ</t>
    </rPh>
    <rPh sb="4" eb="5">
      <t>シ</t>
    </rPh>
    <rPh sb="6" eb="7">
      <t>チュウ</t>
    </rPh>
    <rPh sb="8" eb="9">
      <t>ヒサシ</t>
    </rPh>
    <phoneticPr fontId="3"/>
  </si>
  <si>
    <t>久 留 米 市 津 福 本 町 1712 - 1</t>
    <rPh sb="0" eb="1">
      <t>ヒサシ</t>
    </rPh>
    <rPh sb="2" eb="3">
      <t>トメ</t>
    </rPh>
    <rPh sb="4" eb="5">
      <t>ベイ</t>
    </rPh>
    <rPh sb="6" eb="7">
      <t>シ</t>
    </rPh>
    <rPh sb="8" eb="9">
      <t>ツ</t>
    </rPh>
    <rPh sb="10" eb="11">
      <t>フク</t>
    </rPh>
    <rPh sb="12" eb="13">
      <t>ホン</t>
    </rPh>
    <rPh sb="14" eb="15">
      <t>マチ</t>
    </rPh>
    <phoneticPr fontId="3"/>
  </si>
  <si>
    <t>一号特定技能外国人の従事の　状況(有無)</t>
    <rPh sb="0" eb="1">
      <t>1</t>
    </rPh>
    <rPh sb="1" eb="2">
      <t>ゴウ</t>
    </rPh>
    <rPh sb="2" eb="4">
      <t>トクテイ</t>
    </rPh>
    <rPh sb="4" eb="6">
      <t>ギノウ</t>
    </rPh>
    <rPh sb="6" eb="9">
      <t>ガイコクジン</t>
    </rPh>
    <rPh sb="10" eb="12">
      <t>ジュウジ</t>
    </rPh>
    <rPh sb="14" eb="16">
      <t>ジョウキョウ</t>
    </rPh>
    <phoneticPr fontId="3"/>
  </si>
  <si>
    <t>専　任</t>
    <rPh sb="0" eb="3">
      <t>センニン</t>
    </rPh>
    <phoneticPr fontId="3"/>
  </si>
  <si>
    <t>非専任</t>
    <rPh sb="0" eb="1">
      <t>ヒ</t>
    </rPh>
    <phoneticPr fontId="3"/>
  </si>
  <si>
    <r>
      <t xml:space="preserve">下請契約額
</t>
    </r>
    <r>
      <rPr>
        <sz val="9"/>
        <rFont val="ＭＳ 明朝"/>
        <family val="1"/>
        <charset val="128"/>
      </rPr>
      <t>(※１）</t>
    </r>
    <rPh sb="0" eb="2">
      <t>シタウケ</t>
    </rPh>
    <rPh sb="2" eb="4">
      <t>ケイヤク</t>
    </rPh>
    <rPh sb="4" eb="5">
      <t>ガク</t>
    </rPh>
    <phoneticPr fontId="3"/>
  </si>
  <si>
    <t>令和</t>
    <rPh sb="0" eb="2">
      <t>レイワ</t>
    </rPh>
    <phoneticPr fontId="7"/>
  </si>
  <si>
    <t>令和　　年　　月　　日</t>
    <rPh sb="0" eb="2">
      <t>レイワ</t>
    </rPh>
    <rPh sb="4" eb="5">
      <t>ネン</t>
    </rPh>
    <rPh sb="7" eb="8">
      <t>ツキ</t>
    </rPh>
    <rPh sb="10" eb="11">
      <t>ニチ</t>
    </rPh>
    <phoneticPr fontId="3"/>
  </si>
  <si>
    <t>令和　　　年　　月　　日</t>
    <rPh sb="0" eb="2">
      <t>レイワ</t>
    </rPh>
    <rPh sb="5" eb="6">
      <t>ネン</t>
    </rPh>
    <rPh sb="8" eb="9">
      <t>ツキ</t>
    </rPh>
    <rPh sb="11" eb="12">
      <t>ヒ</t>
    </rPh>
    <phoneticPr fontId="133"/>
  </si>
  <si>
    <t>令和　　　年　　　月　　　日</t>
    <rPh sb="0" eb="2">
      <t>レイワ</t>
    </rPh>
    <rPh sb="5" eb="6">
      <t>ネン</t>
    </rPh>
    <rPh sb="9" eb="10">
      <t>ツキ</t>
    </rPh>
    <rPh sb="13" eb="14">
      <t>ニチ</t>
    </rPh>
    <phoneticPr fontId="3"/>
  </si>
  <si>
    <t>令和　　　年　　　月　　　日</t>
    <rPh sb="0" eb="2">
      <t>レイワ</t>
    </rPh>
    <rPh sb="5" eb="6">
      <t>ネン</t>
    </rPh>
    <rPh sb="9" eb="10">
      <t>ガツ</t>
    </rPh>
    <rPh sb="13" eb="14">
      <t>ニチ</t>
    </rPh>
    <phoneticPr fontId="3"/>
  </si>
  <si>
    <t>令和　　年　　月　　日</t>
    <rPh sb="0" eb="2">
      <t>レイワ</t>
    </rPh>
    <rPh sb="4" eb="5">
      <t>ネン</t>
    </rPh>
    <rPh sb="7" eb="8">
      <t>ガツ</t>
    </rPh>
    <rPh sb="10" eb="11">
      <t>ニチ</t>
    </rPh>
    <phoneticPr fontId="3"/>
  </si>
  <si>
    <t xml:space="preserve">         令和　　　　　年　　　　月　　　　日</t>
    <rPh sb="9" eb="11">
      <t>レイワ</t>
    </rPh>
    <rPh sb="16" eb="17">
      <t>ネン</t>
    </rPh>
    <rPh sb="21" eb="22">
      <t>ツキ</t>
    </rPh>
    <rPh sb="26" eb="27">
      <t>ヒ</t>
    </rPh>
    <phoneticPr fontId="3"/>
  </si>
  <si>
    <t>　 　　　　令和　　年　　月　　日付で提出された、工事材料の使用については、</t>
    <rPh sb="6" eb="8">
      <t>レイワ</t>
    </rPh>
    <rPh sb="10" eb="11">
      <t>ネン</t>
    </rPh>
    <rPh sb="13" eb="14">
      <t>ツキ</t>
    </rPh>
    <rPh sb="16" eb="17">
      <t>ニチ</t>
    </rPh>
    <rPh sb="17" eb="18">
      <t>ツ</t>
    </rPh>
    <rPh sb="19" eb="21">
      <t>テイシュツ</t>
    </rPh>
    <rPh sb="25" eb="27">
      <t>コウジ</t>
    </rPh>
    <rPh sb="27" eb="29">
      <t>ザイリョウ</t>
    </rPh>
    <rPh sb="30" eb="32">
      <t>シヨウ</t>
    </rPh>
    <phoneticPr fontId="3"/>
  </si>
  <si>
    <t>令和　　　年　　　月　　　日</t>
    <rPh sb="0" eb="2">
      <t>レイワ</t>
    </rPh>
    <rPh sb="5" eb="6">
      <t>ネン</t>
    </rPh>
    <rPh sb="9" eb="10">
      <t>ガツ</t>
    </rPh>
    <rPh sb="13" eb="14">
      <t>ヒ</t>
    </rPh>
    <phoneticPr fontId="3"/>
  </si>
  <si>
    <t>令和　　　年　　　月　　　日</t>
    <rPh sb="0" eb="2">
      <t>レイワ</t>
    </rPh>
    <rPh sb="5" eb="6">
      <t>ネン</t>
    </rPh>
    <rPh sb="9" eb="10">
      <t>ツキ</t>
    </rPh>
    <rPh sb="13" eb="14">
      <t>ヒ</t>
    </rPh>
    <phoneticPr fontId="3"/>
  </si>
  <si>
    <t xml:space="preserve">     通知書発送月日　　　　令和　　　　年　　　　月　　　　日</t>
    <rPh sb="5" eb="8">
      <t>ツウチショ</t>
    </rPh>
    <rPh sb="8" eb="10">
      <t>ハッソウ</t>
    </rPh>
    <rPh sb="10" eb="12">
      <t>ツキヒ</t>
    </rPh>
    <rPh sb="16" eb="18">
      <t>レイワ</t>
    </rPh>
    <rPh sb="22" eb="23">
      <t>ネン</t>
    </rPh>
    <rPh sb="27" eb="28">
      <t>ツキ</t>
    </rPh>
    <rPh sb="32" eb="33">
      <t>ヒ</t>
    </rPh>
    <phoneticPr fontId="3"/>
  </si>
  <si>
    <t>令和　　年　　月　　日</t>
    <rPh sb="0" eb="2">
      <t>レイワ</t>
    </rPh>
    <phoneticPr fontId="3"/>
  </si>
  <si>
    <t>　令和　　年　　月　　日</t>
    <rPh sb="1" eb="3">
      <t>レイワ</t>
    </rPh>
    <phoneticPr fontId="3"/>
  </si>
  <si>
    <t>　令和　　年　　月　　日</t>
    <rPh sb="1" eb="3">
      <t>レイワ</t>
    </rPh>
    <phoneticPr fontId="3"/>
  </si>
  <si>
    <t>　なお、直接雇入れの承諾期間は、令和　年　月　日から令和　年　月　日までとする。</t>
    <rPh sb="16" eb="18">
      <t>レイワ</t>
    </rPh>
    <rPh sb="26" eb="28">
      <t>レイワ</t>
    </rPh>
    <phoneticPr fontId="3"/>
  </si>
  <si>
    <t>自令和　年　月　日</t>
    <rPh sb="1" eb="3">
      <t>レイワ</t>
    </rPh>
    <phoneticPr fontId="3"/>
  </si>
  <si>
    <t>至令和　年　月　日</t>
    <rPh sb="1" eb="3">
      <t>レイワ</t>
    </rPh>
    <phoneticPr fontId="3"/>
  </si>
  <si>
    <t>令和</t>
    <rPh sb="0" eb="2">
      <t>レイワ</t>
    </rPh>
    <phoneticPr fontId="5"/>
  </si>
  <si>
    <t>令和　　　年　　　月　　　日</t>
    <rPh sb="0" eb="2">
      <t>レイワ</t>
    </rPh>
    <phoneticPr fontId="3"/>
  </si>
  <si>
    <t xml:space="preserve">　令和　　年　　月　　日付　　第　　　号で指名があった標記の件について同意します。
　また、労働安全衛生法第３０条第１項の規定に基づき、労働災害防止のために必要な措置を講じます。
</t>
    <rPh sb="1" eb="3">
      <t>レイワ</t>
    </rPh>
    <phoneticPr fontId="3"/>
  </si>
  <si>
    <t>令和　年　月　日</t>
    <rPh sb="0" eb="2">
      <t>レイワ</t>
    </rPh>
    <rPh sb="3" eb="4">
      <t>ネン</t>
    </rPh>
    <rPh sb="5" eb="6">
      <t>ガツ</t>
    </rPh>
    <rPh sb="7" eb="8">
      <t>ニチ</t>
    </rPh>
    <phoneticPr fontId="3"/>
  </si>
  <si>
    <t>～令和　年　月　日</t>
    <rPh sb="1" eb="3">
      <t>レイワ</t>
    </rPh>
    <rPh sb="4" eb="5">
      <t>ネン</t>
    </rPh>
    <rPh sb="6" eb="7">
      <t>ガツ</t>
    </rPh>
    <rPh sb="8" eb="9">
      <t>ニチ</t>
    </rPh>
    <phoneticPr fontId="3"/>
  </si>
  <si>
    <t>令和　　年度</t>
    <rPh sb="0" eb="2">
      <t>レイワ</t>
    </rPh>
    <rPh sb="4" eb="6">
      <t>ネンド</t>
    </rPh>
    <phoneticPr fontId="3"/>
  </si>
  <si>
    <t>　令和　　年　　月　　日付で要求のありました下請契約解除要求に対して、下記のとおり回答します。</t>
    <rPh sb="1" eb="3">
      <t>レイワ</t>
    </rPh>
    <phoneticPr fontId="3"/>
  </si>
  <si>
    <t>令和　　年　　月　　日　　現在高</t>
    <rPh sb="0" eb="2">
      <t>レイワ</t>
    </rPh>
    <rPh sb="4" eb="5">
      <t>ネン</t>
    </rPh>
    <rPh sb="7" eb="8">
      <t>ツキ</t>
    </rPh>
    <rPh sb="10" eb="11">
      <t>ニチ</t>
    </rPh>
    <rPh sb="13" eb="15">
      <t>ゲンザイ</t>
    </rPh>
    <rPh sb="15" eb="16">
      <t>タカ</t>
    </rPh>
    <phoneticPr fontId="3"/>
  </si>
  <si>
    <t>　　　第　　　　号
令和　　年　　月　　日</t>
    <rPh sb="3" eb="4">
      <t>ダイ</t>
    </rPh>
    <rPh sb="8" eb="9">
      <t>ゴウ</t>
    </rPh>
    <rPh sb="10" eb="12">
      <t>レイワ</t>
    </rPh>
    <rPh sb="14" eb="15">
      <t>ネン</t>
    </rPh>
    <rPh sb="17" eb="18">
      <t>ツキ</t>
    </rPh>
    <rPh sb="20" eb="21">
      <t>ニチ</t>
    </rPh>
    <phoneticPr fontId="3"/>
  </si>
  <si>
    <t>　　　  第　  　　　号
令和　　年　　月　　日</t>
    <rPh sb="5" eb="6">
      <t>ダイ</t>
    </rPh>
    <rPh sb="12" eb="13">
      <t>ゴウ</t>
    </rPh>
    <rPh sb="14" eb="16">
      <t>レイワ</t>
    </rPh>
    <rPh sb="18" eb="19">
      <t>ネン</t>
    </rPh>
    <rPh sb="21" eb="22">
      <t>ツキ</t>
    </rPh>
    <rPh sb="24" eb="25">
      <t>ニチ</t>
    </rPh>
    <phoneticPr fontId="3"/>
  </si>
  <si>
    <t>　　 　 第  　　　　号
令和　　年　　月　　日</t>
    <rPh sb="5" eb="6">
      <t>ダイ</t>
    </rPh>
    <rPh sb="12" eb="13">
      <t>ゴウ</t>
    </rPh>
    <rPh sb="14" eb="16">
      <t>レイワ</t>
    </rPh>
    <rPh sb="18" eb="19">
      <t>ネン</t>
    </rPh>
    <rPh sb="21" eb="22">
      <t>ツキ</t>
    </rPh>
    <rPh sb="24" eb="25">
      <t>ニチ</t>
    </rPh>
    <phoneticPr fontId="3"/>
  </si>
  <si>
    <t>　・福岡県知事許可の範囲は、北九州市、福岡市及び久留米市（以下「政令市等」という）を含む福岡県全域</t>
    <rPh sb="2" eb="4">
      <t>フクオカ</t>
    </rPh>
    <rPh sb="4" eb="5">
      <t>ケン</t>
    </rPh>
    <rPh sb="5" eb="7">
      <t>チジ</t>
    </rPh>
    <rPh sb="7" eb="9">
      <t>キョカ</t>
    </rPh>
    <rPh sb="10" eb="12">
      <t>ハンイ</t>
    </rPh>
    <rPh sb="14" eb="18">
      <t>キタキュウシュウシ</t>
    </rPh>
    <rPh sb="19" eb="22">
      <t>フクオカシ</t>
    </rPh>
    <rPh sb="22" eb="23">
      <t>オヨ</t>
    </rPh>
    <rPh sb="24" eb="28">
      <t>クルメシ</t>
    </rPh>
    <rPh sb="29" eb="31">
      <t>イカ</t>
    </rPh>
    <rPh sb="32" eb="35">
      <t>セイレイシ</t>
    </rPh>
    <rPh sb="35" eb="36">
      <t>トウ</t>
    </rPh>
    <rPh sb="42" eb="43">
      <t>フク</t>
    </rPh>
    <rPh sb="44" eb="46">
      <t>フクオカ</t>
    </rPh>
    <rPh sb="46" eb="47">
      <t>ケン</t>
    </rPh>
    <rPh sb="47" eb="49">
      <t>ゼンイキ</t>
    </rPh>
    <phoneticPr fontId="3"/>
  </si>
  <si>
    <t>　ただし、政令市等内で積替え、保管を行う場合は、当該政令市等長の許可が必要</t>
    <rPh sb="5" eb="8">
      <t>セイレイシ</t>
    </rPh>
    <rPh sb="8" eb="9">
      <t>トウ</t>
    </rPh>
    <rPh sb="9" eb="10">
      <t>ナイ</t>
    </rPh>
    <rPh sb="11" eb="13">
      <t>ツミカ</t>
    </rPh>
    <rPh sb="15" eb="17">
      <t>ホカン</t>
    </rPh>
    <rPh sb="18" eb="19">
      <t>オコナ</t>
    </rPh>
    <rPh sb="20" eb="22">
      <t>バアイ</t>
    </rPh>
    <rPh sb="24" eb="26">
      <t>トウガイ</t>
    </rPh>
    <rPh sb="26" eb="28">
      <t>セイレイ</t>
    </rPh>
    <rPh sb="28" eb="29">
      <t>シ</t>
    </rPh>
    <rPh sb="29" eb="30">
      <t>トウ</t>
    </rPh>
    <rPh sb="30" eb="31">
      <t>チョウ</t>
    </rPh>
    <rPh sb="32" eb="34">
      <t>キョカ</t>
    </rPh>
    <rPh sb="35" eb="37">
      <t>ヒツヨウ</t>
    </rPh>
    <phoneticPr fontId="3"/>
  </si>
  <si>
    <t>　・各政令市等長の許可の範囲は、各政令市等域のみ</t>
    <rPh sb="2" eb="3">
      <t>カク</t>
    </rPh>
    <rPh sb="3" eb="6">
      <t>セイレイシ</t>
    </rPh>
    <rPh sb="6" eb="7">
      <t>トウ</t>
    </rPh>
    <rPh sb="7" eb="8">
      <t>チョウ</t>
    </rPh>
    <rPh sb="9" eb="11">
      <t>キョカ</t>
    </rPh>
    <rPh sb="12" eb="14">
      <t>ハンイ</t>
    </rPh>
    <rPh sb="16" eb="17">
      <t>カク</t>
    </rPh>
    <rPh sb="17" eb="20">
      <t>セイレイシ</t>
    </rPh>
    <rPh sb="20" eb="21">
      <t>トウ</t>
    </rPh>
    <rPh sb="21" eb="22">
      <t>イキ</t>
    </rPh>
    <phoneticPr fontId="3"/>
  </si>
  <si>
    <r>
      <t>２つの地域にまたがる場合</t>
    </r>
    <r>
      <rPr>
        <sz val="8"/>
        <rFont val="ＭＳ Ｐ明朝"/>
        <family val="1"/>
        <charset val="128"/>
      </rPr>
      <t>※２</t>
    </r>
    <phoneticPr fontId="3"/>
  </si>
  <si>
    <r>
      <t>　処分業者（中間処理または最終処分）</t>
    </r>
    <r>
      <rPr>
        <sz val="8"/>
        <rFont val="ＭＳ Ｐ明朝"/>
        <family val="1"/>
        <charset val="128"/>
      </rPr>
      <t>※３</t>
    </r>
    <rPh sb="1" eb="3">
      <t>ショブン</t>
    </rPh>
    <rPh sb="3" eb="5">
      <t>ギョウシャ</t>
    </rPh>
    <rPh sb="6" eb="8">
      <t>チュウカン</t>
    </rPh>
    <rPh sb="8" eb="10">
      <t>ショリ</t>
    </rPh>
    <rPh sb="13" eb="15">
      <t>サイシュウ</t>
    </rPh>
    <rPh sb="15" eb="17">
      <t>ショブン</t>
    </rPh>
    <phoneticPr fontId="3"/>
  </si>
  <si>
    <t>　　添付書類として、産業廃棄物処理業許可証の写しを添付</t>
    <rPh sb="2" eb="4">
      <t>テンプ</t>
    </rPh>
    <rPh sb="4" eb="6">
      <t>ショルイ</t>
    </rPh>
    <rPh sb="10" eb="12">
      <t>サンギョウ</t>
    </rPh>
    <rPh sb="12" eb="15">
      <t>ハイキブツ</t>
    </rPh>
    <rPh sb="15" eb="17">
      <t>ショリ</t>
    </rPh>
    <rPh sb="17" eb="18">
      <t>ギョウ</t>
    </rPh>
    <rPh sb="18" eb="21">
      <t>キョカショウ</t>
    </rPh>
    <rPh sb="22" eb="23">
      <t>ウツ</t>
    </rPh>
    <rPh sb="25" eb="27">
      <t>テンプ</t>
    </rPh>
    <phoneticPr fontId="3"/>
  </si>
  <si>
    <r>
      <t>処分業者（中間処理または最終処分）</t>
    </r>
    <r>
      <rPr>
        <sz val="8"/>
        <rFont val="ＭＳ Ｐ明朝"/>
        <family val="1"/>
        <charset val="128"/>
      </rPr>
      <t>※３</t>
    </r>
    <rPh sb="0" eb="2">
      <t>ショブン</t>
    </rPh>
    <rPh sb="2" eb="4">
      <t>ギョウシャ</t>
    </rPh>
    <rPh sb="5" eb="7">
      <t>チュウカン</t>
    </rPh>
    <rPh sb="7" eb="9">
      <t>ショリ</t>
    </rPh>
    <rPh sb="12" eb="14">
      <t>サイシュウ</t>
    </rPh>
    <rPh sb="14" eb="16">
      <t>ショブン</t>
    </rPh>
    <phoneticPr fontId="3"/>
  </si>
  <si>
    <t>処理能力
（t･㎥/日）</t>
    <rPh sb="0" eb="2">
      <t>ショリ</t>
    </rPh>
    <rPh sb="2" eb="4">
      <t>ノウリョク</t>
    </rPh>
    <rPh sb="10" eb="11">
      <t>ニチ</t>
    </rPh>
    <phoneticPr fontId="3"/>
  </si>
  <si>
    <t>（記名押印または署名）</t>
    <phoneticPr fontId="3"/>
  </si>
  <si>
    <t>（記名押印または署名）</t>
    <rPh sb="1" eb="5">
      <t>キメイオウイン</t>
    </rPh>
    <rPh sb="8" eb="10">
      <t>ショメイ</t>
    </rPh>
    <phoneticPr fontId="3"/>
  </si>
  <si>
    <t>令和○年度　起工第○号</t>
    <rPh sb="0" eb="2">
      <t>レイワ</t>
    </rPh>
    <rPh sb="3" eb="5">
      <t>ネンド</t>
    </rPh>
    <rPh sb="6" eb="8">
      <t>キコウ</t>
    </rPh>
    <rPh sb="8" eb="9">
      <t>ダイ</t>
    </rPh>
    <rPh sb="10" eb="11">
      <t>ゴウ</t>
    </rPh>
    <phoneticPr fontId="3"/>
  </si>
  <si>
    <t>様式２－２</t>
    <rPh sb="0" eb="2">
      <t>ヨウシキ</t>
    </rPh>
    <phoneticPr fontId="3"/>
  </si>
  <si>
    <t>（技術者の専任が求めれれる工事）
営業所の専任技術者変更を届出たが、発注者が使用する情報が未更新等で、書類確認を要する場合。</t>
    <rPh sb="1" eb="4">
      <t>ギジュツシャ</t>
    </rPh>
    <rPh sb="5" eb="7">
      <t>センニン</t>
    </rPh>
    <rPh sb="8" eb="9">
      <t>モト</t>
    </rPh>
    <rPh sb="13" eb="15">
      <t>コウジ</t>
    </rPh>
    <rPh sb="17" eb="20">
      <t>エイギョウショ</t>
    </rPh>
    <rPh sb="21" eb="26">
      <t>センニンギジュツシャ</t>
    </rPh>
    <rPh sb="26" eb="28">
      <t>ヘンコウ</t>
    </rPh>
    <rPh sb="29" eb="30">
      <t>トド</t>
    </rPh>
    <rPh sb="30" eb="31">
      <t>デ</t>
    </rPh>
    <rPh sb="34" eb="37">
      <t>ハッチュウシャ</t>
    </rPh>
    <rPh sb="38" eb="40">
      <t>シヨウ</t>
    </rPh>
    <rPh sb="42" eb="44">
      <t>ジョウホウ</t>
    </rPh>
    <rPh sb="45" eb="49">
      <t>ミコウシントウ</t>
    </rPh>
    <rPh sb="51" eb="53">
      <t>ショルイ</t>
    </rPh>
    <rPh sb="53" eb="55">
      <t>カクニン</t>
    </rPh>
    <rPh sb="56" eb="57">
      <t>ヨウ</t>
    </rPh>
    <rPh sb="59" eb="61">
      <t>バアイ</t>
    </rPh>
    <phoneticPr fontId="3"/>
  </si>
  <si>
    <t>必要</t>
    <rPh sb="0" eb="2">
      <t>ヒツヨウ</t>
    </rPh>
    <phoneticPr fontId="3"/>
  </si>
  <si>
    <t>廃止</t>
    <rPh sb="0" eb="2">
      <t>ハイシ</t>
    </rPh>
    <phoneticPr fontId="3"/>
  </si>
  <si>
    <t>-</t>
    <phoneticPr fontId="3"/>
  </si>
  <si>
    <t>作業員名簿</t>
    <rPh sb="0" eb="5">
      <t>サギョウインメイボ</t>
    </rPh>
    <phoneticPr fontId="3"/>
  </si>
  <si>
    <t>再生資源利用計画書</t>
    <rPh sb="0" eb="2">
      <t>サイセイ</t>
    </rPh>
    <rPh sb="2" eb="4">
      <t>シゲン</t>
    </rPh>
    <rPh sb="4" eb="6">
      <t>リヨウ</t>
    </rPh>
    <rPh sb="6" eb="9">
      <t>ケイカクショ</t>
    </rPh>
    <phoneticPr fontId="3"/>
  </si>
  <si>
    <t>再生資源利用促進計画書</t>
    <rPh sb="0" eb="2">
      <t>サイセイ</t>
    </rPh>
    <rPh sb="2" eb="4">
      <t>シゲン</t>
    </rPh>
    <rPh sb="4" eb="6">
      <t>リヨウ</t>
    </rPh>
    <rPh sb="6" eb="8">
      <t>ソクシン</t>
    </rPh>
    <rPh sb="8" eb="11">
      <t>ケイカクショ</t>
    </rPh>
    <phoneticPr fontId="3"/>
  </si>
  <si>
    <t>資源の有効な利用の促進に関する法律及び建設リサイクル法（請負金額５００万円以上の工事が対象）※5に係る工事</t>
    <phoneticPr fontId="3"/>
  </si>
  <si>
    <t>建設副産物情報交換システム工事登録証明書（実施）</t>
    <rPh sb="21" eb="23">
      <t>ジッシ</t>
    </rPh>
    <phoneticPr fontId="3"/>
  </si>
  <si>
    <t>建設副産物情報交換システム工事登録証明書（計画）</t>
    <rPh sb="21" eb="23">
      <t>ケイカク</t>
    </rPh>
    <phoneticPr fontId="3"/>
  </si>
  <si>
    <t>-</t>
    <phoneticPr fontId="3"/>
  </si>
  <si>
    <t>-</t>
    <phoneticPr fontId="3"/>
  </si>
  <si>
    <t>-</t>
    <phoneticPr fontId="3"/>
  </si>
  <si>
    <t>廃止（受入地同意書は記名押印又は署名）</t>
    <rPh sb="0" eb="2">
      <t>ハイシ</t>
    </rPh>
    <rPh sb="3" eb="4">
      <t>ウ</t>
    </rPh>
    <rPh sb="4" eb="5">
      <t>イ</t>
    </rPh>
    <rPh sb="5" eb="6">
      <t>チ</t>
    </rPh>
    <rPh sb="6" eb="9">
      <t>ドウイショ</t>
    </rPh>
    <rPh sb="10" eb="14">
      <t>キメイオウイン</t>
    </rPh>
    <rPh sb="14" eb="15">
      <t>マタ</t>
    </rPh>
    <rPh sb="16" eb="18">
      <t>ショメイ</t>
    </rPh>
    <phoneticPr fontId="3"/>
  </si>
  <si>
    <t>-</t>
    <phoneticPr fontId="3"/>
  </si>
  <si>
    <t>-</t>
    <phoneticPr fontId="3"/>
  </si>
  <si>
    <t>-</t>
    <phoneticPr fontId="3"/>
  </si>
  <si>
    <t>廃止（変更契約に係るものは記名押印又は署名）</t>
    <rPh sb="0" eb="2">
      <t>ハイシ</t>
    </rPh>
    <rPh sb="3" eb="7">
      <t>ヘンコウケイヤク</t>
    </rPh>
    <rPh sb="8" eb="9">
      <t>カカ</t>
    </rPh>
    <rPh sb="13" eb="17">
      <t>キメイオウイン</t>
    </rPh>
    <rPh sb="17" eb="18">
      <t>マタ</t>
    </rPh>
    <rPh sb="19" eb="21">
      <t>ショメイ</t>
    </rPh>
    <phoneticPr fontId="3"/>
  </si>
  <si>
    <t>記名押印又は署名</t>
    <rPh sb="0" eb="4">
      <t>キメイオウイン</t>
    </rPh>
    <rPh sb="4" eb="5">
      <t>マタ</t>
    </rPh>
    <rPh sb="6" eb="8">
      <t>ショメイ</t>
    </rPh>
    <phoneticPr fontId="3"/>
  </si>
  <si>
    <t>※変更時と完成時の間が１０日間に満たない場合は、変更時の登録を省略できる.</t>
    <rPh sb="1" eb="4">
      <t>ヘンコウジ</t>
    </rPh>
    <rPh sb="5" eb="8">
      <t>カンセイジ</t>
    </rPh>
    <rPh sb="9" eb="10">
      <t>アイダ</t>
    </rPh>
    <rPh sb="13" eb="14">
      <t>ニチ</t>
    </rPh>
    <rPh sb="14" eb="15">
      <t>カン</t>
    </rPh>
    <rPh sb="16" eb="17">
      <t>ミ</t>
    </rPh>
    <rPh sb="20" eb="22">
      <t>バアイ</t>
    </rPh>
    <rPh sb="24" eb="27">
      <t>ヘンコウジ</t>
    </rPh>
    <rPh sb="28" eb="30">
      <t>トウロク</t>
    </rPh>
    <rPh sb="31" eb="33">
      <t>ショウリャク</t>
    </rPh>
    <phoneticPr fontId="3"/>
  </si>
  <si>
    <t>押印等の
取り扱い</t>
    <rPh sb="0" eb="2">
      <t>オウイン</t>
    </rPh>
    <rPh sb="2" eb="3">
      <t>トウ</t>
    </rPh>
    <rPh sb="5" eb="6">
      <t>ト</t>
    </rPh>
    <rPh sb="7" eb="8">
      <t>アツカ</t>
    </rPh>
    <phoneticPr fontId="3"/>
  </si>
  <si>
    <t>-</t>
    <phoneticPr fontId="3"/>
  </si>
  <si>
    <t>-</t>
    <phoneticPr fontId="3"/>
  </si>
  <si>
    <t>署名</t>
    <rPh sb="0" eb="2">
      <t>ショメイ</t>
    </rPh>
    <phoneticPr fontId="3"/>
  </si>
  <si>
    <t>△</t>
    <phoneticPr fontId="3"/>
  </si>
  <si>
    <t>対象工事：一般競争入札案件のみ</t>
    <rPh sb="0" eb="4">
      <t>タイショウコウジ</t>
    </rPh>
    <rPh sb="5" eb="13">
      <t>イッパンキョウソウニュウサツアンケン</t>
    </rPh>
    <phoneticPr fontId="3"/>
  </si>
  <si>
    <t>下請契約後速やかに</t>
    <rPh sb="0" eb="2">
      <t>シタウ</t>
    </rPh>
    <rPh sb="2" eb="5">
      <t>ケイヤクゴ</t>
    </rPh>
    <rPh sb="5" eb="6">
      <t>スミ</t>
    </rPh>
    <phoneticPr fontId="3"/>
  </si>
  <si>
    <t>既提出物に変更があった場合</t>
    <rPh sb="0" eb="1">
      <t>スデ</t>
    </rPh>
    <rPh sb="1" eb="3">
      <t>テイシュツ</t>
    </rPh>
    <rPh sb="3" eb="4">
      <t>ブツ</t>
    </rPh>
    <rPh sb="5" eb="7">
      <t>ヘンコウ</t>
    </rPh>
    <rPh sb="11" eb="13">
      <t>バアイ</t>
    </rPh>
    <phoneticPr fontId="3"/>
  </si>
  <si>
    <t>中間検査請求時</t>
    <rPh sb="0" eb="4">
      <t>チュウカンケンサ</t>
    </rPh>
    <rPh sb="4" eb="7">
      <t>セイキュウジ</t>
    </rPh>
    <phoneticPr fontId="3"/>
  </si>
  <si>
    <t>　令和○○年○月○日に契約締結した工事について、下記のとおり着工を予定し
ていることを報告します。</t>
    <rPh sb="1" eb="3">
      <t>レイワ</t>
    </rPh>
    <rPh sb="5" eb="6">
      <t>ネン</t>
    </rPh>
    <rPh sb="7" eb="8">
      <t>ガツ</t>
    </rPh>
    <rPh sb="9" eb="10">
      <t>ニチ</t>
    </rPh>
    <rPh sb="11" eb="13">
      <t>ケイヤク</t>
    </rPh>
    <rPh sb="13" eb="15">
      <t>テイケツ</t>
    </rPh>
    <rPh sb="17" eb="19">
      <t>コウジ</t>
    </rPh>
    <rPh sb="24" eb="26">
      <t>カキ</t>
    </rPh>
    <rPh sb="30" eb="32">
      <t>チャッコウ</t>
    </rPh>
    <rPh sb="33" eb="35">
      <t>ヨテイ</t>
    </rPh>
    <rPh sb="43" eb="45">
      <t>ホウコク</t>
    </rPh>
    <phoneticPr fontId="3"/>
  </si>
  <si>
    <t>様式１－１</t>
    <rPh sb="0" eb="2">
      <t>ヨウシキ</t>
    </rPh>
    <phoneticPr fontId="3"/>
  </si>
  <si>
    <t>様式１－２</t>
    <rPh sb="0" eb="2">
      <t>ヨウシキ</t>
    </rPh>
    <phoneticPr fontId="3"/>
  </si>
  <si>
    <t>様式１２－１</t>
    <rPh sb="0" eb="2">
      <t>ヨウシキ</t>
    </rPh>
    <phoneticPr fontId="3"/>
  </si>
  <si>
    <t>様式１２－２</t>
    <rPh sb="0" eb="2">
      <t>ヨウシキ</t>
    </rPh>
    <phoneticPr fontId="3"/>
  </si>
  <si>
    <t>様式１２－３</t>
    <rPh sb="0" eb="2">
      <t>ヨウシキ</t>
    </rPh>
    <phoneticPr fontId="3"/>
  </si>
  <si>
    <t>様式１４</t>
    <rPh sb="0" eb="2">
      <t>ヨウシキ</t>
    </rPh>
    <phoneticPr fontId="3"/>
  </si>
  <si>
    <t>入力例　令和３年度　起工第１号</t>
    <rPh sb="0" eb="2">
      <t>ニュウリョク</t>
    </rPh>
    <rPh sb="2" eb="3">
      <t>レイ</t>
    </rPh>
    <rPh sb="4" eb="6">
      <t>レイワ</t>
    </rPh>
    <rPh sb="7" eb="9">
      <t>ネンド</t>
    </rPh>
    <rPh sb="10" eb="12">
      <t>キコウ</t>
    </rPh>
    <rPh sb="12" eb="13">
      <t>ダイ</t>
    </rPh>
    <rPh sb="14" eb="15">
      <t>ゴウ</t>
    </rPh>
    <phoneticPr fontId="3"/>
  </si>
  <si>
    <t>（様式３）</t>
    <rPh sb="1" eb="3">
      <t>ヨウシキ</t>
    </rPh>
    <phoneticPr fontId="7"/>
  </si>
  <si>
    <t>（様式４）</t>
    <rPh sb="1" eb="3">
      <t>ヨウシキ</t>
    </rPh>
    <phoneticPr fontId="3"/>
  </si>
  <si>
    <t>（様式５）</t>
    <rPh sb="1" eb="3">
      <t>ヨウシキ</t>
    </rPh>
    <phoneticPr fontId="3"/>
  </si>
  <si>
    <t>（様式６）</t>
    <rPh sb="1" eb="3">
      <t>ヨウシキ</t>
    </rPh>
    <phoneticPr fontId="3"/>
  </si>
  <si>
    <t>（様式７）</t>
    <phoneticPr fontId="3"/>
  </si>
  <si>
    <t>（様式１０－１）</t>
    <rPh sb="1" eb="3">
      <t>ヨウシキ</t>
    </rPh>
    <phoneticPr fontId="3"/>
  </si>
  <si>
    <t>（様式１０－２）</t>
    <rPh sb="1" eb="3">
      <t>ヨウシキ</t>
    </rPh>
    <phoneticPr fontId="3"/>
  </si>
  <si>
    <t>（様式１１）</t>
    <rPh sb="1" eb="3">
      <t>ヨウシキ</t>
    </rPh>
    <phoneticPr fontId="3"/>
  </si>
  <si>
    <t>（様式１２－２）</t>
    <rPh sb="1" eb="3">
      <t>ヨウシキ</t>
    </rPh>
    <phoneticPr fontId="7"/>
  </si>
  <si>
    <t>（様式１２－１）</t>
    <rPh sb="1" eb="3">
      <t>ヨウシキ</t>
    </rPh>
    <phoneticPr fontId="3"/>
  </si>
  <si>
    <t>（様式１３）</t>
    <rPh sb="1" eb="3">
      <t>ヨウシキ</t>
    </rPh>
    <phoneticPr fontId="3"/>
  </si>
  <si>
    <t>（様式１５）</t>
    <rPh sb="1" eb="3">
      <t>ヨウシキ</t>
    </rPh>
    <phoneticPr fontId="3"/>
  </si>
  <si>
    <t>（様式１６）</t>
    <rPh sb="1" eb="3">
      <t>ヨウシキ</t>
    </rPh>
    <phoneticPr fontId="3"/>
  </si>
  <si>
    <t>（様式２５）</t>
    <rPh sb="1" eb="3">
      <t>ヨウシキ</t>
    </rPh>
    <phoneticPr fontId="3"/>
  </si>
  <si>
    <t>（様式２６）</t>
    <rPh sb="1" eb="3">
      <t>ヨウシキ</t>
    </rPh>
    <phoneticPr fontId="3"/>
  </si>
  <si>
    <t>（様式２７）</t>
    <rPh sb="1" eb="3">
      <t>ヨウシキ</t>
    </rPh>
    <phoneticPr fontId="3"/>
  </si>
  <si>
    <t>（様式３４）</t>
    <rPh sb="1" eb="3">
      <t>ヨウシキ</t>
    </rPh>
    <phoneticPr fontId="3"/>
  </si>
  <si>
    <t>（様式３５）</t>
    <rPh sb="1" eb="3">
      <t>ヨウシキ</t>
    </rPh>
    <phoneticPr fontId="3"/>
  </si>
  <si>
    <t>様式１９</t>
    <rPh sb="0" eb="2">
      <t>ヨウシキ</t>
    </rPh>
    <phoneticPr fontId="3"/>
  </si>
  <si>
    <t>（様式２０）</t>
    <rPh sb="1" eb="3">
      <t>ヨウシキ</t>
    </rPh>
    <phoneticPr fontId="3"/>
  </si>
  <si>
    <t>（様式２１）</t>
    <rPh sb="1" eb="3">
      <t>ヨウシキ</t>
    </rPh>
    <phoneticPr fontId="3"/>
  </si>
  <si>
    <t>（様式２４）</t>
    <rPh sb="1" eb="3">
      <t>ヨウシキ</t>
    </rPh>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</si>
  <si>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</si>
  <si>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所長名</t>
  </si>
  <si>
    <t>一次会社名</t>
    <rPh sb="0" eb="1">
      <t>イチ</t>
    </rPh>
    <phoneticPr fontId="3"/>
  </si>
  <si>
    <t>番号</t>
    <rPh sb="0" eb="1">
      <t>バン</t>
    </rPh>
    <rPh sb="1" eb="2">
      <t>ゴウ</t>
    </rPh>
    <phoneticPr fontId="3"/>
  </si>
  <si>
    <t>職種</t>
  </si>
  <si>
    <t>入場年月日</t>
  </si>
  <si>
    <t>氏名</t>
  </si>
  <si>
    <t>年齢</t>
  </si>
  <si>
    <t>中小企業退職金
共済制度</t>
    <rPh sb="0" eb="2">
      <t>チュウショウ</t>
    </rPh>
    <rPh sb="2" eb="4">
      <t>キギョウ</t>
    </rPh>
    <rPh sb="4" eb="6">
      <t>タイショク</t>
    </rPh>
    <rPh sb="6" eb="7">
      <t>キン</t>
    </rPh>
    <rPh sb="8" eb="10">
      <t>キョウサイ</t>
    </rPh>
    <rPh sb="10" eb="12">
      <t>セイド</t>
    </rPh>
    <phoneticPr fontId="3"/>
  </si>
  <si>
    <t>技能講習</t>
  </si>
  <si>
    <t>技能者ID</t>
    <rPh sb="0" eb="3">
      <t>ギノウシャ</t>
    </rPh>
    <phoneticPr fontId="3"/>
  </si>
  <si>
    <t>年　月　日</t>
  </si>
  <si>
    <t>（注)１.※印欄には次の記号を入れる。</t>
    <rPh sb="1" eb="2">
      <t>チュウ</t>
    </rPh>
    <rPh sb="6" eb="7">
      <t>ジルシ</t>
    </rPh>
    <rPh sb="7" eb="8">
      <t>ラン</t>
    </rPh>
    <rPh sb="10" eb="11">
      <t>ツギ</t>
    </rPh>
    <rPh sb="12" eb="14">
      <t>キゴウ</t>
    </rPh>
    <rPh sb="15" eb="16">
      <t>イ</t>
    </rPh>
    <phoneticPr fontId="3"/>
  </si>
  <si>
    <t xml:space="preserve"> …現場代理人</t>
    <rPh sb="2" eb="4">
      <t>ゲンバ</t>
    </rPh>
    <rPh sb="4" eb="7">
      <t>ダイリニン</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</si>
  <si>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</si>
  <si>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</si>
  <si>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</si>
  <si>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</si>
  <si>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</si>
  <si>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</si>
  <si>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</si>
  <si>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</si>
  <si>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</si>
  <si>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</si>
  <si>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2"/>
  </si>
  <si>
    <t>特定専門工事の該当</t>
    <rPh sb="0" eb="2">
      <t>トクテイ</t>
    </rPh>
    <rPh sb="2" eb="4">
      <t>センモン</t>
    </rPh>
    <rPh sb="4" eb="6">
      <t>コウジ</t>
    </rPh>
    <rPh sb="7" eb="9">
      <t>ガイトウ</t>
    </rPh>
    <phoneticPr fontId="3"/>
  </si>
  <si>
    <t>適正な労働条件に係る
「誓約書」の日付</t>
    <rPh sb="0" eb="2">
      <t>テキセイ</t>
    </rPh>
    <rPh sb="3" eb="7">
      <t>ロウドウジョウケン</t>
    </rPh>
    <rPh sb="8" eb="9">
      <t>カカ</t>
    </rPh>
    <rPh sb="12" eb="15">
      <t>セイヤクショ</t>
    </rPh>
    <rPh sb="17" eb="19">
      <t>ヒヅケ</t>
    </rPh>
    <phoneticPr fontId="133"/>
  </si>
  <si>
    <t>資源の有効な利用の促進に関する法律及び建設リサイクル法（請負金額５００万円以上の工事が対象）※5に係る工事
「COBRIS」から出力</t>
    <rPh sb="0" eb="2">
      <t>シゲン</t>
    </rPh>
    <rPh sb="3" eb="5">
      <t>ユウコウ</t>
    </rPh>
    <rPh sb="6" eb="8">
      <t>リヨウ</t>
    </rPh>
    <rPh sb="9" eb="11">
      <t>ソクシン</t>
    </rPh>
    <rPh sb="12" eb="13">
      <t>カン</t>
    </rPh>
    <rPh sb="15" eb="17">
      <t>ホウリツ</t>
    </rPh>
    <rPh sb="17" eb="18">
      <t>オヨ</t>
    </rPh>
    <rPh sb="19" eb="21">
      <t>ケンセツ</t>
    </rPh>
    <rPh sb="26" eb="27">
      <t>ホウ</t>
    </rPh>
    <rPh sb="49" eb="50">
      <t>カカ</t>
    </rPh>
    <rPh sb="51" eb="53">
      <t>コウジ</t>
    </rPh>
    <rPh sb="64" eb="66">
      <t>シュツリョク</t>
    </rPh>
    <phoneticPr fontId="3"/>
  </si>
  <si>
    <t>実施要領とは、「段階確認実施要領（平成30年11月1日農林水産部）を参照。　（福岡県のホームページに掲載）</t>
    <rPh sb="0" eb="2">
      <t>ジッシ</t>
    </rPh>
    <rPh sb="2" eb="4">
      <t>ヨウリョウ</t>
    </rPh>
    <rPh sb="8" eb="10">
      <t>ダンカイ</t>
    </rPh>
    <rPh sb="10" eb="12">
      <t>カクニン</t>
    </rPh>
    <rPh sb="12" eb="14">
      <t>ジッシ</t>
    </rPh>
    <rPh sb="14" eb="16">
      <t>ヨウリョウ</t>
    </rPh>
    <rPh sb="17" eb="19">
      <t>ヘイセイ</t>
    </rPh>
    <rPh sb="21" eb="22">
      <t>ネン</t>
    </rPh>
    <rPh sb="24" eb="25">
      <t>ガツ</t>
    </rPh>
    <rPh sb="26" eb="27">
      <t>ニチ</t>
    </rPh>
    <rPh sb="27" eb="29">
      <t>ノウリン</t>
    </rPh>
    <rPh sb="29" eb="32">
      <t>スイサンブ</t>
    </rPh>
    <rPh sb="34" eb="36">
      <t>サンショウ</t>
    </rPh>
    <rPh sb="39" eb="42">
      <t>フクオカケン</t>
    </rPh>
    <rPh sb="50" eb="52">
      <t>ケイサイ</t>
    </rPh>
    <phoneticPr fontId="3"/>
  </si>
  <si>
    <t>受注者</t>
    <rPh sb="0" eb="2">
      <t>ジュチュウ</t>
    </rPh>
    <rPh sb="2" eb="3">
      <t>シャ</t>
    </rPh>
    <phoneticPr fontId="3"/>
  </si>
  <si>
    <t>受注者　　</t>
    <rPh sb="0" eb="2">
      <t>ジュチュウ</t>
    </rPh>
    <phoneticPr fontId="7"/>
  </si>
  <si>
    <t>内　　　容　　　（受注者記入）</t>
    <rPh sb="0" eb="1">
      <t>ウチ</t>
    </rPh>
    <rPh sb="4" eb="5">
      <t>カタチ</t>
    </rPh>
    <rPh sb="9" eb="11">
      <t>ジュチュウ</t>
    </rPh>
    <rPh sb="11" eb="12">
      <t>シャ</t>
    </rPh>
    <rPh sb="12" eb="14">
      <t>キニュウ</t>
    </rPh>
    <phoneticPr fontId="3"/>
  </si>
  <si>
    <t>受注者</t>
    <rPh sb="0" eb="2">
      <t>ジュチュウ</t>
    </rPh>
    <phoneticPr fontId="7"/>
  </si>
  <si>
    <t>受 注 者</t>
    <rPh sb="0" eb="1">
      <t>ウケ</t>
    </rPh>
    <rPh sb="2" eb="3">
      <t>チュウ</t>
    </rPh>
    <rPh sb="4" eb="5">
      <t>モノ</t>
    </rPh>
    <phoneticPr fontId="5"/>
  </si>
  <si>
    <t>受 注 者</t>
    <rPh sb="0" eb="1">
      <t>ウケ</t>
    </rPh>
    <rPh sb="2" eb="3">
      <t>チュウ</t>
    </rPh>
    <phoneticPr fontId="5"/>
  </si>
  <si>
    <t>受注者</t>
    <rPh sb="0" eb="2">
      <t>ジュチュウ</t>
    </rPh>
    <phoneticPr fontId="3"/>
  </si>
  <si>
    <t>（受注者）</t>
    <rPh sb="1" eb="3">
      <t>ジュチュウ</t>
    </rPh>
    <phoneticPr fontId="3"/>
  </si>
  <si>
    <t>受注者あて</t>
    <rPh sb="0" eb="2">
      <t>ジュチュウ</t>
    </rPh>
    <rPh sb="2" eb="3">
      <t>シャ</t>
    </rPh>
    <phoneticPr fontId="3"/>
  </si>
  <si>
    <t>受注者あて
　　　　　　　　　課　長　名
　この工事は、下記の日付で、
出来形確認を認めます。
　　（出来形検査確認年月日）
　　令和　　年　　月　　日</t>
    <rPh sb="0" eb="2">
      <t>ジュチュウ</t>
    </rPh>
    <rPh sb="2" eb="3">
      <t>シャ</t>
    </rPh>
    <rPh sb="16" eb="17">
      <t>カ</t>
    </rPh>
    <rPh sb="30" eb="32">
      <t>カキ</t>
    </rPh>
    <rPh sb="33" eb="35">
      <t>ヒヅケ</t>
    </rPh>
    <rPh sb="39" eb="41">
      <t>デキ</t>
    </rPh>
    <rPh sb="41" eb="42">
      <t>カタ</t>
    </rPh>
    <rPh sb="42" eb="44">
      <t>カクニン</t>
    </rPh>
    <rPh sb="45" eb="46">
      <t>ミト</t>
    </rPh>
    <rPh sb="55" eb="57">
      <t>デキ</t>
    </rPh>
    <rPh sb="57" eb="58">
      <t>ガタ</t>
    </rPh>
    <rPh sb="58" eb="60">
      <t>ケンサ</t>
    </rPh>
    <rPh sb="60" eb="62">
      <t>カクニン</t>
    </rPh>
    <rPh sb="62" eb="65">
      <t>ネンガッピ</t>
    </rPh>
    <rPh sb="70" eb="72">
      <t>レイワ</t>
    </rPh>
    <rPh sb="74" eb="75">
      <t>ネン</t>
    </rPh>
    <rPh sb="77" eb="78">
      <t>ツキ</t>
    </rPh>
    <rPh sb="80" eb="81">
      <t>ニチ</t>
    </rPh>
    <phoneticPr fontId="3"/>
  </si>
  <si>
    <t>受注者
　　　　　　　　　課長名
　この工事は、下記の日付で、
  しゅん工と認めます。
　（しゅん工承認年月日）
　令和　　年　　月　　日</t>
    <rPh sb="0" eb="2">
      <t>ジュチュウ</t>
    </rPh>
    <rPh sb="2" eb="3">
      <t>シャ</t>
    </rPh>
    <rPh sb="14" eb="16">
      <t>カチョウ</t>
    </rPh>
    <rPh sb="26" eb="28">
      <t>カキ</t>
    </rPh>
    <rPh sb="29" eb="31">
      <t>ヒヅケ</t>
    </rPh>
    <rPh sb="40" eb="41">
      <t>コウ</t>
    </rPh>
    <rPh sb="42" eb="43">
      <t>ミト</t>
    </rPh>
    <rPh sb="54" eb="55">
      <t>コウ</t>
    </rPh>
    <rPh sb="55" eb="57">
      <t>ショウニン</t>
    </rPh>
    <rPh sb="57" eb="60">
      <t>ネンガッピ</t>
    </rPh>
    <rPh sb="64" eb="66">
      <t>レイワ</t>
    </rPh>
    <rPh sb="68" eb="69">
      <t>ネン</t>
    </rPh>
    <rPh sb="71" eb="72">
      <t>ツキ</t>
    </rPh>
    <rPh sb="74" eb="75">
      <t>ニチ</t>
    </rPh>
    <phoneticPr fontId="3"/>
  </si>
  <si>
    <t>受注者（住所）</t>
    <rPh sb="0" eb="3">
      <t>ジュチュウシャ</t>
    </rPh>
    <rPh sb="4" eb="6">
      <t>ジュウショ</t>
    </rPh>
    <phoneticPr fontId="3"/>
  </si>
  <si>
    <r>
      <t xml:space="preserve">着工年月日
</t>
    </r>
    <r>
      <rPr>
        <sz val="8"/>
        <rFont val="ＭＳ Ｐゴシック"/>
        <family val="3"/>
        <charset val="128"/>
      </rPr>
      <t>（実工事期間の始期日）</t>
    </r>
    <rPh sb="0" eb="2">
      <t>チャッコウ</t>
    </rPh>
    <rPh sb="2" eb="5">
      <t>ネンガッピ</t>
    </rPh>
    <rPh sb="7" eb="8">
      <t>ジツ</t>
    </rPh>
    <rPh sb="8" eb="10">
      <t>コウジ</t>
    </rPh>
    <rPh sb="10" eb="12">
      <t>キカン</t>
    </rPh>
    <rPh sb="13" eb="15">
      <t>シキ</t>
    </rPh>
    <rPh sb="15" eb="16">
      <t>ビ</t>
    </rPh>
    <phoneticPr fontId="3"/>
  </si>
  <si>
    <t>※早期契約制以外は入力しない。
　　また、必要に応じて修正する。</t>
    <rPh sb="1" eb="3">
      <t>ソウキ</t>
    </rPh>
    <rPh sb="3" eb="6">
      <t>ケイヤクセイ</t>
    </rPh>
    <rPh sb="6" eb="8">
      <t>イガイ</t>
    </rPh>
    <rPh sb="9" eb="11">
      <t>ニュウリョク</t>
    </rPh>
    <rPh sb="21" eb="23">
      <t>ヒツヨウ</t>
    </rPh>
    <rPh sb="24" eb="25">
      <t>オウ</t>
    </rPh>
    <rPh sb="27" eb="29">
      <t>シュウセイ</t>
    </rPh>
    <phoneticPr fontId="3"/>
  </si>
  <si>
    <t>現場代理人及び主任技術者等通知書</t>
    <phoneticPr fontId="3"/>
  </si>
  <si>
    <t>　　　　　　　　　　〃　　　　 　  　　経歴書</t>
    <phoneticPr fontId="3"/>
  </si>
  <si>
    <t>建設業退職金共済組合証紙購入状況報告書</t>
    <phoneticPr fontId="3"/>
  </si>
  <si>
    <t>令和　年　月　日</t>
    <phoneticPr fontId="3"/>
  </si>
  <si>
    <t>年　月　日</t>
    <phoneticPr fontId="7"/>
  </si>
  <si>
    <t>～</t>
    <phoneticPr fontId="7"/>
  </si>
  <si>
    <t>但し、早期契約制（※余裕期間がある場合）は、実工事期間の始期日以降速やかに</t>
    <rPh sb="0" eb="1">
      <t>タダ</t>
    </rPh>
    <rPh sb="3" eb="8">
      <t>ソウキケイヤクセイ</t>
    </rPh>
    <phoneticPr fontId="3"/>
  </si>
  <si>
    <t>早期契約制(※余裕期間がある場合）のみ</t>
    <rPh sb="0" eb="4">
      <t>ソウキケイヤク</t>
    </rPh>
    <rPh sb="4" eb="5">
      <t>セイ</t>
    </rPh>
    <rPh sb="7" eb="9">
      <t>ヨユウ</t>
    </rPh>
    <rPh sb="9" eb="11">
      <t>キカン</t>
    </rPh>
    <rPh sb="14" eb="16">
      <t>バアイ</t>
    </rPh>
    <phoneticPr fontId="3"/>
  </si>
  <si>
    <t>段　階　確　認　願 （ 水 産 関 係 ）</t>
    <rPh sb="0" eb="1">
      <t>ダン</t>
    </rPh>
    <rPh sb="2" eb="3">
      <t>カイ</t>
    </rPh>
    <rPh sb="4" eb="5">
      <t>アキラ</t>
    </rPh>
    <rPh sb="6" eb="7">
      <t>ニン</t>
    </rPh>
    <rPh sb="8" eb="9">
      <t>ネガ</t>
    </rPh>
    <phoneticPr fontId="3"/>
  </si>
  <si>
    <t>段　階　確　認　書（ 水 産 関 係 ）</t>
    <rPh sb="0" eb="1">
      <t>ダン</t>
    </rPh>
    <rPh sb="2" eb="3">
      <t>カイ</t>
    </rPh>
    <rPh sb="4" eb="5">
      <t>アキラ</t>
    </rPh>
    <rPh sb="6" eb="7">
      <t>ニン</t>
    </rPh>
    <rPh sb="8" eb="9">
      <t>ショ</t>
    </rPh>
    <phoneticPr fontId="3"/>
  </si>
  <si>
    <t>JIS</t>
  </si>
  <si>
    <t>県規格</t>
  </si>
  <si>
    <t>認定証：令和　年　月　日
試験成績表：令和　年　月　日</t>
  </si>
  <si>
    <t>積算書使用材料は全て提出</t>
    <phoneticPr fontId="3"/>
  </si>
  <si>
    <t>認定リサイクル製品は認定証及び試験成績表の有効期限を記載</t>
    <phoneticPr fontId="3"/>
  </si>
  <si>
    <t>下請契約を締結する場合
令和４年１０月１日以降「誓約書の日付を記載」等の追加</t>
    <rPh sb="0" eb="1">
      <t>シタ</t>
    </rPh>
    <rPh sb="2" eb="4">
      <t>ケイヤク</t>
    </rPh>
    <rPh sb="5" eb="7">
      <t>テイケツ</t>
    </rPh>
    <rPh sb="9" eb="11">
      <t>バアイ</t>
    </rPh>
    <rPh sb="12" eb="14">
      <t>レイワ</t>
    </rPh>
    <rPh sb="15" eb="16">
      <t>ネン</t>
    </rPh>
    <rPh sb="18" eb="19">
      <t>ガツ</t>
    </rPh>
    <rPh sb="20" eb="21">
      <t>ニチ</t>
    </rPh>
    <rPh sb="21" eb="23">
      <t>イコウ</t>
    </rPh>
    <rPh sb="24" eb="27">
      <t>セイヤクショ</t>
    </rPh>
    <rPh sb="28" eb="30">
      <t>ヒヅケ</t>
    </rPh>
    <rPh sb="31" eb="33">
      <t>キサイ</t>
    </rPh>
    <rPh sb="34" eb="35">
      <t>トウ</t>
    </rPh>
    <rPh sb="36" eb="38">
      <t>ツイカ</t>
    </rPh>
    <phoneticPr fontId="3"/>
  </si>
  <si>
    <t>「施工計画書作成要領（農業農村整備事業関係）（平成27年8月1日）を参照。　（福岡県のホームページに掲載）</t>
    <phoneticPr fontId="3"/>
  </si>
  <si>
    <t>再生資源利用促進計画の作成に伴う確認結果表</t>
    <rPh sb="0" eb="2">
      <t>サイセイ</t>
    </rPh>
    <rPh sb="2" eb="4">
      <t>シゲン</t>
    </rPh>
    <rPh sb="4" eb="6">
      <t>リヨウ</t>
    </rPh>
    <rPh sb="6" eb="8">
      <t>ソクシン</t>
    </rPh>
    <rPh sb="8" eb="10">
      <t>ケイカク</t>
    </rPh>
    <rPh sb="11" eb="13">
      <t>サクセイ</t>
    </rPh>
    <rPh sb="14" eb="15">
      <t>トモナ</t>
    </rPh>
    <rPh sb="16" eb="18">
      <t>カクニン</t>
    </rPh>
    <rPh sb="18" eb="20">
      <t>ケッカ</t>
    </rPh>
    <rPh sb="20" eb="21">
      <t>ヒョウ</t>
    </rPh>
    <phoneticPr fontId="3"/>
  </si>
  <si>
    <t>500ｍ3以上の建設発生土を搬出する工事の再生資源利用促進計画書を作成する場合</t>
    <phoneticPr fontId="3"/>
  </si>
  <si>
    <t>変更契約書</t>
    <rPh sb="0" eb="2">
      <t>ヘンコウ</t>
    </rPh>
    <rPh sb="2" eb="4">
      <t>ケイヤク</t>
    </rPh>
    <rPh sb="4" eb="5">
      <t>ショ</t>
    </rPh>
    <phoneticPr fontId="3"/>
  </si>
  <si>
    <t>様式１7</t>
    <rPh sb="0" eb="2">
      <t>ヨウシキ</t>
    </rPh>
    <phoneticPr fontId="3"/>
  </si>
  <si>
    <t>受注業者名</t>
    <rPh sb="0" eb="2">
      <t>ジュチュウ</t>
    </rPh>
    <rPh sb="2" eb="4">
      <t>ギョウシャ</t>
    </rPh>
    <rPh sb="4" eb="5">
      <t>メイ</t>
    </rPh>
    <phoneticPr fontId="3"/>
  </si>
  <si>
    <t>表紙へ戻る</t>
    <phoneticPr fontId="3"/>
  </si>
  <si>
    <t>　　年　月　日</t>
    <rPh sb="2" eb="3">
      <t>ネン</t>
    </rPh>
    <rPh sb="4" eb="5">
      <t>ツキ</t>
    </rPh>
    <rPh sb="6" eb="7">
      <t>ニチ</t>
    </rPh>
    <phoneticPr fontId="3"/>
  </si>
  <si>
    <t>会社名</t>
    <rPh sb="0" eb="3">
      <t>カイシャメイ</t>
    </rPh>
    <phoneticPr fontId="2"/>
  </si>
  <si>
    <t>住    所
電話番号
（※１）</t>
    <rPh sb="0" eb="1">
      <t>ジュウ</t>
    </rPh>
    <rPh sb="5" eb="6">
      <t>ショ</t>
    </rPh>
    <rPh sb="7" eb="9">
      <t>デンワ</t>
    </rPh>
    <rPh sb="9" eb="11">
      <t>バンゴウ</t>
    </rPh>
    <phoneticPr fontId="3"/>
  </si>
  <si>
    <t>TEL</t>
    <phoneticPr fontId="3"/>
  </si>
  <si>
    <t>000</t>
    <phoneticPr fontId="3"/>
  </si>
  <si>
    <t>（</t>
    <phoneticPr fontId="3"/>
  </si>
  <si>
    <t>000</t>
    <phoneticPr fontId="3"/>
  </si>
  <si>
    <t>）</t>
    <phoneticPr fontId="3"/>
  </si>
  <si>
    <t>0000</t>
    <phoneticPr fontId="3"/>
  </si>
  <si>
    <t>第</t>
    <phoneticPr fontId="3"/>
  </si>
  <si>
    <t>号</t>
    <phoneticPr fontId="3"/>
  </si>
  <si>
    <t>　年月日</t>
    <rPh sb="1" eb="4">
      <t>ネンガッピ</t>
    </rPh>
    <phoneticPr fontId="3"/>
  </si>
  <si>
    <t>　年月日</t>
    <phoneticPr fontId="3"/>
  </si>
  <si>
    <t>下請契約額
(※２）</t>
    <rPh sb="0" eb="2">
      <t>シタウケ</t>
    </rPh>
    <rPh sb="2" eb="4">
      <t>ケイヤク</t>
    </rPh>
    <rPh sb="4" eb="5">
      <t>ガク</t>
    </rPh>
    <phoneticPr fontId="3"/>
  </si>
  <si>
    <t xml:space="preserve">・ 毎月払 </t>
  </si>
  <si>
    <t xml:space="preserve">・ 前払 </t>
  </si>
  <si>
    <t>・部分払</t>
  </si>
  <si>
    <t>・完成払</t>
  </si>
  <si>
    <t xml:space="preserve">・ 隔月払 </t>
  </si>
  <si>
    <t>・現金</t>
    <rPh sb="1" eb="3">
      <t>ゲンキンツキバライ</t>
    </rPh>
    <phoneticPr fontId="3"/>
  </si>
  <si>
    <t>%</t>
    <phoneticPr fontId="3"/>
  </si>
  <si>
    <t>(</t>
    <phoneticPr fontId="3"/>
  </si>
  <si>
    <t>)%(</t>
    <phoneticPr fontId="3"/>
  </si>
  <si>
    <t>)%</t>
    <phoneticPr fontId="3"/>
  </si>
  <si>
    <t xml:space="preserve">・ その他 </t>
  </si>
  <si>
    <t>・手形</t>
    <rPh sb="1" eb="3">
      <t>テガタツキバライ</t>
    </rPh>
    <phoneticPr fontId="3"/>
  </si>
  <si>
    <t>%</t>
    <phoneticPr fontId="3"/>
  </si>
  <si>
    <t>回/月)</t>
    <phoneticPr fontId="3"/>
  </si>
  <si>
    <t>手形期間</t>
    <phoneticPr fontId="3"/>
  </si>
  <si>
    <t>日間</t>
    <phoneticPr fontId="3"/>
  </si>
  <si>
    <t xml:space="preserve">福 岡 県 福 岡 農 林 事 務 所 </t>
  </si>
  <si>
    <t xml:space="preserve">福 岡 県 朝 倉 農 林 事 務 所 </t>
  </si>
  <si>
    <t>至</t>
    <rPh sb="0" eb="1">
      <t>イタル</t>
    </rPh>
    <phoneticPr fontId="3"/>
  </si>
  <si>
    <t>第</t>
    <phoneticPr fontId="3"/>
  </si>
  <si>
    <t>号</t>
    <phoneticPr fontId="3"/>
  </si>
  <si>
    <t xml:space="preserve">福 岡 県 八 幡 農 林 事 務 所 </t>
  </si>
  <si>
    <t xml:space="preserve">福 岡 県 飯 塚 農 林 事 務 所 </t>
  </si>
  <si>
    <t>第</t>
    <phoneticPr fontId="3"/>
  </si>
  <si>
    <t xml:space="preserve">福 岡 県 筑 後 農 林 事 務 所 </t>
  </si>
  <si>
    <t>区分</t>
    <phoneticPr fontId="3"/>
  </si>
  <si>
    <t xml:space="preserve">福 岡 県 行 橋 農 林 事 務 所 </t>
  </si>
  <si>
    <t xml:space="preserve">福 岡 県 筑 後 川 水 系 農 地 開 発 事 務 所 </t>
  </si>
  <si>
    <t>　</t>
    <phoneticPr fontId="3"/>
  </si>
  <si>
    <t>加入　　未加入       適用除外</t>
  </si>
  <si>
    <t>保険加入の有無　</t>
    <phoneticPr fontId="3"/>
  </si>
  <si>
    <t>有 　無</t>
  </si>
  <si>
    <t>外国人建設就労者の従事の状況(有無)</t>
    <phoneticPr fontId="3"/>
  </si>
  <si>
    <t>外国人技能実習生の従事の状況(有無)</t>
    <phoneticPr fontId="3"/>
  </si>
  <si>
    <t>監理技術者
補佐名　</t>
    <rPh sb="0" eb="2">
      <t>カンリ</t>
    </rPh>
    <rPh sb="2" eb="5">
      <t>ギジュツシャ</t>
    </rPh>
    <rPh sb="6" eb="8">
      <t>ホサ</t>
    </rPh>
    <rPh sb="8" eb="9">
      <t>メイ</t>
    </rPh>
    <phoneticPr fontId="3"/>
  </si>
  <si>
    <t>（資格内容については実務経験者の配置が認められた工事の場合、実務経験と記入）</t>
    <phoneticPr fontId="3"/>
  </si>
  <si>
    <t>※　施工体制台帳の添付書類（建設業法施行規則第１４条の２第２項）</t>
    <phoneticPr fontId="3"/>
  </si>
  <si>
    <t>発注者と受注者の請負契約書</t>
    <rPh sb="4" eb="7">
      <t>ジュチュウシャ</t>
    </rPh>
    <rPh sb="12" eb="13">
      <t>ショ</t>
    </rPh>
    <phoneticPr fontId="3"/>
  </si>
  <si>
    <t>受注者と下請負人の下請契約に係る当初契約及び変更契約の契約書等
（再下請がある場合：2次下請以下の下請負人が締結した全ての請負契約書）</t>
    <rPh sb="0" eb="3">
      <t>ジュチュウシャ</t>
    </rPh>
    <rPh sb="30" eb="31">
      <t>トウ</t>
    </rPh>
    <phoneticPr fontId="3"/>
  </si>
  <si>
    <t>外国人建設就労者の従事の状況(有無)</t>
    <phoneticPr fontId="3"/>
  </si>
  <si>
    <t>外国人技能実習生の従事の状況(有無)</t>
    <phoneticPr fontId="3"/>
  </si>
  <si>
    <t>主任（監理）技術者が資格を有する事を証する書面</t>
    <phoneticPr fontId="3"/>
  </si>
  <si>
    <t>主任（監理）技術者が受注者に雇用期間を特に限定することなく雇用されている者であることを証する書面又はこれらの写し
（健康保険証を提出する場合：保険者番号及び被保険者等記号・番号はマスキングを施す）</t>
    <rPh sb="10" eb="13">
      <t>ジュチュウシャ</t>
    </rPh>
    <phoneticPr fontId="3"/>
  </si>
  <si>
    <t>（※１）</t>
    <phoneticPr fontId="3"/>
  </si>
  <si>
    <r>
      <t>県外業者と下請契約を締結する場合は、</t>
    </r>
    <r>
      <rPr>
        <sz val="11"/>
        <color rgb="FFFF0000"/>
        <rFont val="ＭＳ ゴシック"/>
        <family val="3"/>
        <charset val="128"/>
      </rPr>
      <t>「選定理由書」</t>
    </r>
    <r>
      <rPr>
        <sz val="11"/>
        <rFont val="ＭＳ ゴシック"/>
        <family val="3"/>
        <charset val="128"/>
      </rPr>
      <t>を添付すること。</t>
    </r>
    <rPh sb="0" eb="2">
      <t>ケンガイ</t>
    </rPh>
    <rPh sb="2" eb="4">
      <t>ギョウシャ</t>
    </rPh>
    <rPh sb="5" eb="7">
      <t>シタウケ</t>
    </rPh>
    <rPh sb="7" eb="9">
      <t>ケイヤク</t>
    </rPh>
    <rPh sb="10" eb="12">
      <t>テイケツ</t>
    </rPh>
    <rPh sb="14" eb="16">
      <t>バアイ</t>
    </rPh>
    <rPh sb="19" eb="21">
      <t>センテイ</t>
    </rPh>
    <rPh sb="21" eb="24">
      <t>リユウショ</t>
    </rPh>
    <rPh sb="26" eb="28">
      <t>テンプ</t>
    </rPh>
    <phoneticPr fontId="3"/>
  </si>
  <si>
    <t>（※２）</t>
    <phoneticPr fontId="3"/>
  </si>
  <si>
    <r>
      <t>下請契約額には、</t>
    </r>
    <r>
      <rPr>
        <sz val="11"/>
        <color rgb="FFFF0000"/>
        <rFont val="ＭＳ ゴシック"/>
        <family val="3"/>
        <charset val="128"/>
      </rPr>
      <t>社会保険料等</t>
    </r>
    <r>
      <rPr>
        <sz val="11"/>
        <rFont val="ＭＳ ゴシック"/>
        <family val="3"/>
        <charset val="128"/>
      </rPr>
      <t>(健康保険・厚生年金保険・雇用保険の事業主負担分及び労働者負担分）を含むこと。</t>
    </r>
    <rPh sb="0" eb="2">
      <t>シタウケ</t>
    </rPh>
    <rPh sb="2" eb="4">
      <t>ケイヤク</t>
    </rPh>
    <rPh sb="4" eb="5">
      <t>ガク</t>
    </rPh>
    <rPh sb="8" eb="10">
      <t>シャカイ</t>
    </rPh>
    <rPh sb="10" eb="13">
      <t>ホケンリョウ</t>
    </rPh>
    <rPh sb="13" eb="14">
      <t>トウ</t>
    </rPh>
    <rPh sb="15" eb="17">
      <t>ケンコウ</t>
    </rPh>
    <rPh sb="17" eb="19">
      <t>ホケン</t>
    </rPh>
    <rPh sb="20" eb="22">
      <t>コウセイ</t>
    </rPh>
    <rPh sb="22" eb="24">
      <t>ネンキン</t>
    </rPh>
    <rPh sb="24" eb="26">
      <t>ホケン</t>
    </rPh>
    <rPh sb="27" eb="29">
      <t>コヨウ</t>
    </rPh>
    <rPh sb="29" eb="31">
      <t>ホケン</t>
    </rPh>
    <rPh sb="32" eb="35">
      <t>ジギョウヌシ</t>
    </rPh>
    <rPh sb="35" eb="38">
      <t>フタンブン</t>
    </rPh>
    <rPh sb="38" eb="39">
      <t>オヨ</t>
    </rPh>
    <rPh sb="40" eb="43">
      <t>ロウドウシャ</t>
    </rPh>
    <rPh sb="43" eb="46">
      <t>フタンブン</t>
    </rPh>
    <rPh sb="48" eb="49">
      <t>フク</t>
    </rPh>
    <phoneticPr fontId="3"/>
  </si>
  <si>
    <t>（※３）</t>
    <phoneticPr fontId="3"/>
  </si>
  <si>
    <r>
      <t>契約書とは、</t>
    </r>
    <r>
      <rPr>
        <sz val="11"/>
        <color rgb="FFFF0000"/>
        <rFont val="ＭＳ ゴシック"/>
        <family val="3"/>
        <charset val="128"/>
      </rPr>
      <t>建設工事標準下請契約約款又はこれに準じた内容をもつ契約書</t>
    </r>
    <r>
      <rPr>
        <sz val="11"/>
        <rFont val="ＭＳ ゴシック"/>
        <family val="3"/>
        <charset val="128"/>
      </rPr>
      <t>であること。</t>
    </r>
    <rPh sb="0" eb="3">
      <t>ケイヤクショ</t>
    </rPh>
    <rPh sb="6" eb="8">
      <t>ケンセツ</t>
    </rPh>
    <rPh sb="8" eb="10">
      <t>コウジ</t>
    </rPh>
    <rPh sb="10" eb="12">
      <t>ヒョウジュン</t>
    </rPh>
    <rPh sb="12" eb="14">
      <t>シタウケ</t>
    </rPh>
    <rPh sb="14" eb="16">
      <t>ケイヤク</t>
    </rPh>
    <rPh sb="16" eb="18">
      <t>ヤッカン</t>
    </rPh>
    <rPh sb="18" eb="19">
      <t>マタ</t>
    </rPh>
    <rPh sb="23" eb="24">
      <t>ジュン</t>
    </rPh>
    <rPh sb="26" eb="28">
      <t>ナイヨウ</t>
    </rPh>
    <rPh sb="31" eb="34">
      <t>ケイヤクショ</t>
    </rPh>
    <phoneticPr fontId="3"/>
  </si>
  <si>
    <t>必要がある場合に添付</t>
    <rPh sb="0" eb="2">
      <t>ヒツヨウ</t>
    </rPh>
    <rPh sb="5" eb="7">
      <t>バアイ</t>
    </rPh>
    <rPh sb="8" eb="10">
      <t>テンプ</t>
    </rPh>
    <phoneticPr fontId="3"/>
  </si>
  <si>
    <r>
      <t>注文書及び請書の形態による場合は、</t>
    </r>
    <r>
      <rPr>
        <sz val="11"/>
        <color rgb="FFFF0000"/>
        <rFont val="ＭＳ ゴシック"/>
        <family val="3"/>
        <charset val="128"/>
      </rPr>
      <t>「注文書及び請書による契約について」（平成１２年６月２９日建設省経建発第１３２号）</t>
    </r>
    <r>
      <rPr>
        <sz val="11"/>
        <rFont val="ＭＳ ゴシック"/>
        <family val="3"/>
        <charset val="128"/>
      </rPr>
      <t>によること。</t>
    </r>
    <rPh sb="0" eb="3">
      <t>チュウモンショ</t>
    </rPh>
    <rPh sb="3" eb="4">
      <t>オヨ</t>
    </rPh>
    <rPh sb="5" eb="7">
      <t>ウケショ</t>
    </rPh>
    <rPh sb="8" eb="10">
      <t>ケイタイ</t>
    </rPh>
    <rPh sb="13" eb="15">
      <t>バアイ</t>
    </rPh>
    <rPh sb="18" eb="21">
      <t>チュウモンショ</t>
    </rPh>
    <rPh sb="21" eb="22">
      <t>オヨ</t>
    </rPh>
    <rPh sb="23" eb="25">
      <t>ウケショ</t>
    </rPh>
    <rPh sb="28" eb="30">
      <t>ケイヤク</t>
    </rPh>
    <rPh sb="36" eb="38">
      <t>ヘイセイ</t>
    </rPh>
    <rPh sb="40" eb="41">
      <t>ネン</t>
    </rPh>
    <rPh sb="42" eb="43">
      <t>ガツ</t>
    </rPh>
    <rPh sb="45" eb="46">
      <t>ニチ</t>
    </rPh>
    <rPh sb="46" eb="49">
      <t>ケンセツショウ</t>
    </rPh>
    <rPh sb="49" eb="50">
      <t>キョウ</t>
    </rPh>
    <rPh sb="50" eb="51">
      <t>ケン</t>
    </rPh>
    <rPh sb="51" eb="52">
      <t>ハツ</t>
    </rPh>
    <rPh sb="52" eb="53">
      <t>ダイ</t>
    </rPh>
    <rPh sb="56" eb="57">
      <t>ゴウ</t>
    </rPh>
    <phoneticPr fontId="3"/>
  </si>
  <si>
    <t>選定理由書（※１）</t>
    <rPh sb="0" eb="5">
      <t>センテイリユウショ</t>
    </rPh>
    <phoneticPr fontId="3"/>
  </si>
  <si>
    <t>専門技術者をおく場合はその者が資格を有することを証する書面、及びその者が受注者に雇用期間を特に限定することなく雇用されている者であることを証する書面又はこれらの写し</t>
    <rPh sb="36" eb="39">
      <t>ジュチュウシャ</t>
    </rPh>
    <phoneticPr fontId="3"/>
  </si>
  <si>
    <t>様式１８
（うら面あり）</t>
    <rPh sb="0" eb="2">
      <t>ヨウシキ</t>
    </rPh>
    <rPh sb="8" eb="9">
      <t>メン</t>
    </rPh>
    <phoneticPr fontId="3"/>
  </si>
  <si>
    <t>様式３６</t>
    <rPh sb="0" eb="2">
      <t>ヨウシキ</t>
    </rPh>
    <phoneticPr fontId="3"/>
  </si>
  <si>
    <t>土砂受領書</t>
  </si>
  <si>
    <t>土砂搬出及び受領証明書</t>
  </si>
  <si>
    <t>再下請負通知書</t>
    <rPh sb="0" eb="1">
      <t>サイ</t>
    </rPh>
    <rPh sb="1" eb="3">
      <t>シタウ</t>
    </rPh>
    <rPh sb="3" eb="4">
      <t>オ</t>
    </rPh>
    <rPh sb="4" eb="7">
      <t>ツウチショ</t>
    </rPh>
    <phoneticPr fontId="3"/>
  </si>
  <si>
    <t>福岡県福岡市博多区東公園７－７</t>
    <rPh sb="3" eb="6">
      <t>フクオカシ</t>
    </rPh>
    <rPh sb="6" eb="9">
      <t>ハカタク</t>
    </rPh>
    <rPh sb="9" eb="12">
      <t>ヒガシコウエン</t>
    </rPh>
    <phoneticPr fontId="3"/>
  </si>
  <si>
    <t>表紙へ戻る</t>
    <phoneticPr fontId="3"/>
  </si>
  <si>
    <t>作　　業　　員　　名　　簿</t>
    <phoneticPr fontId="3"/>
  </si>
  <si>
    <t>（</t>
    <phoneticPr fontId="3"/>
  </si>
  <si>
    <t>　年　月　日</t>
    <rPh sb="1" eb="2">
      <t>ネン</t>
    </rPh>
    <rPh sb="3" eb="4">
      <t>ツキ</t>
    </rPh>
    <rPh sb="5" eb="6">
      <t>ニチ</t>
    </rPh>
    <phoneticPr fontId="3"/>
  </si>
  <si>
    <t>）作成</t>
    <rPh sb="1" eb="3">
      <t>サクセイ</t>
    </rPh>
    <phoneticPr fontId="3"/>
  </si>
  <si>
    <t>元請
確認欄</t>
    <phoneticPr fontId="3"/>
  </si>
  <si>
    <t>事業所の名称</t>
    <phoneticPr fontId="3"/>
  </si>
  <si>
    <t>提出日</t>
    <rPh sb="0" eb="2">
      <t>テイシュツ</t>
    </rPh>
    <rPh sb="2" eb="3">
      <t>ビ</t>
    </rPh>
    <phoneticPr fontId="3"/>
  </si>
  <si>
    <t>　　年　月　日</t>
    <phoneticPr fontId="3"/>
  </si>
  <si>
    <t>（　次)会社名</t>
    <phoneticPr fontId="3"/>
  </si>
  <si>
    <t>ふりがな</t>
    <phoneticPr fontId="3"/>
  </si>
  <si>
    <t>※</t>
    <phoneticPr fontId="3"/>
  </si>
  <si>
    <t>生年月日</t>
    <phoneticPr fontId="3"/>
  </si>
  <si>
    <r>
      <t>健康保険　</t>
    </r>
    <r>
      <rPr>
        <sz val="8"/>
        <rFont val="ＭＳ 明朝"/>
        <family val="1"/>
        <charset val="128"/>
      </rPr>
      <t>(注5)</t>
    </r>
    <rPh sb="0" eb="2">
      <t>ケンコウ</t>
    </rPh>
    <rPh sb="2" eb="4">
      <t>ホケン</t>
    </rPh>
    <rPh sb="6" eb="7">
      <t>チュウ</t>
    </rPh>
    <phoneticPr fontId="3"/>
  </si>
  <si>
    <r>
      <t>建設業退職金
共済制度　</t>
    </r>
    <r>
      <rPr>
        <sz val="8"/>
        <rFont val="ＭＳ 明朝"/>
        <family val="1"/>
        <charset val="128"/>
      </rPr>
      <t>(注8)</t>
    </r>
    <rPh sb="0" eb="3">
      <t>ケンセツギョウ</t>
    </rPh>
    <rPh sb="3" eb="6">
      <t>タイショクキン</t>
    </rPh>
    <rPh sb="7" eb="9">
      <t>キョウサイ</t>
    </rPh>
    <rPh sb="9" eb="11">
      <t>セイド</t>
    </rPh>
    <phoneticPr fontId="3"/>
  </si>
  <si>
    <r>
      <t>教　育・資　格・免　許　</t>
    </r>
    <r>
      <rPr>
        <sz val="8"/>
        <rFont val="ＭＳ 明朝"/>
        <family val="1"/>
        <charset val="128"/>
      </rPr>
      <t>(注4)</t>
    </r>
    <rPh sb="0" eb="1">
      <t>キョウ</t>
    </rPh>
    <rPh sb="2" eb="3">
      <t>イク</t>
    </rPh>
    <rPh sb="4" eb="5">
      <t>シ</t>
    </rPh>
    <rPh sb="6" eb="7">
      <t>カク</t>
    </rPh>
    <rPh sb="8" eb="9">
      <t>メン</t>
    </rPh>
    <rPh sb="10" eb="11">
      <t>モト</t>
    </rPh>
    <rPh sb="13" eb="14">
      <t>チュウ</t>
    </rPh>
    <phoneticPr fontId="3"/>
  </si>
  <si>
    <r>
      <t>年金保険　</t>
    </r>
    <r>
      <rPr>
        <sz val="8"/>
        <rFont val="ＭＳ 明朝"/>
        <family val="1"/>
        <charset val="128"/>
      </rPr>
      <t>(注6)</t>
    </r>
    <rPh sb="0" eb="2">
      <t>ネンキン</t>
    </rPh>
    <rPh sb="2" eb="4">
      <t>ホケン</t>
    </rPh>
    <phoneticPr fontId="3"/>
  </si>
  <si>
    <r>
      <t>雇入・職長
特別教育　</t>
    </r>
    <r>
      <rPr>
        <sz val="8"/>
        <rFont val="ＭＳ 明朝"/>
        <family val="1"/>
        <charset val="128"/>
      </rPr>
      <t>(注9)</t>
    </r>
    <rPh sb="0" eb="1">
      <t>ヤトイ</t>
    </rPh>
    <rPh sb="1" eb="2">
      <t>ニュウ</t>
    </rPh>
    <rPh sb="3" eb="5">
      <t>ショクチョウ</t>
    </rPh>
    <rPh sb="6" eb="8">
      <t>トクベツ</t>
    </rPh>
    <rPh sb="8" eb="10">
      <t>キョウイク</t>
    </rPh>
    <phoneticPr fontId="3"/>
  </si>
  <si>
    <r>
      <t>免　許　</t>
    </r>
    <r>
      <rPr>
        <sz val="8"/>
        <rFont val="ＭＳ 明朝"/>
        <family val="1"/>
        <charset val="128"/>
      </rPr>
      <t>(注10)</t>
    </r>
    <phoneticPr fontId="3"/>
  </si>
  <si>
    <t>受入教育
実施年月日</t>
    <phoneticPr fontId="3"/>
  </si>
  <si>
    <r>
      <t>雇用保険　</t>
    </r>
    <r>
      <rPr>
        <sz val="8"/>
        <rFont val="ＭＳ 明朝"/>
        <family val="1"/>
        <charset val="128"/>
      </rPr>
      <t>(注7)</t>
    </r>
    <rPh sb="0" eb="2">
      <t>コヨウ</t>
    </rPh>
    <rPh sb="2" eb="4">
      <t>ホケン</t>
    </rPh>
    <phoneticPr fontId="3"/>
  </si>
  <si>
    <t>　　年　　月　　日</t>
    <phoneticPr fontId="3"/>
  </si>
  <si>
    <t>　　年　　月　　日</t>
  </si>
  <si>
    <t>　　年　　月　　日</t>
    <phoneticPr fontId="3"/>
  </si>
  <si>
    <t>（注）４．資格・免許等の写しを添付するのが望ましい。（元請から発注者への提出は不要）</t>
    <rPh sb="1" eb="2">
      <t>チュウ</t>
    </rPh>
    <rPh sb="21" eb="22">
      <t>ノゾ</t>
    </rPh>
    <rPh sb="27" eb="29">
      <t>モトウケ</t>
    </rPh>
    <rPh sb="31" eb="34">
      <t>ハッチュウシャ</t>
    </rPh>
    <rPh sb="36" eb="38">
      <t>テイシュツ</t>
    </rPh>
    <rPh sb="39" eb="41">
      <t>フヨウ</t>
    </rPh>
    <phoneticPr fontId="3"/>
  </si>
  <si>
    <t>（注）５．健康保険欄には、左欄に健康保険の名称（健康保険組合、協会けんぽ、建設国保、国民健康保険）を記載。上記の保険に加入しておらず、後期高齢者である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2" eb="44">
      <t>コクミン</t>
    </rPh>
    <rPh sb="44" eb="46">
      <t>ケンコウ</t>
    </rPh>
    <rPh sb="46" eb="48">
      <t>ホケン</t>
    </rPh>
    <phoneticPr fontId="3"/>
  </si>
  <si>
    <t>（注）６．年金保険欄には、左欄に年金保険の名称（厚生年金、国民年金）を記載。
　各年金の受給者である場合は、左欄に「受給者」と記載。</t>
    <phoneticPr fontId="3"/>
  </si>
  <si>
    <t>（注）７．雇用保険欄には右欄に被保険者番号の下４けたを記載。（日雇労働被保険者の場合には左欄に「日雇保険」と記載）事業主である等により雇用保険の適用除外である場合には左欄に「適用除外」と記載。</t>
    <phoneticPr fontId="3"/>
  </si>
  <si>
    <t xml:space="preserve"> …外国人技能実習生</t>
    <phoneticPr fontId="3"/>
  </si>
  <si>
    <t xml:space="preserve"> …外国人建設就労者</t>
    <phoneticPr fontId="3"/>
  </si>
  <si>
    <r>
      <t xml:space="preserve"> </t>
    </r>
    <r>
      <rPr>
        <sz val="9"/>
        <rFont val="ＭＳ 明朝"/>
        <family val="1"/>
        <charset val="128"/>
      </rPr>
      <t>…１号特定技能外国人</t>
    </r>
    <phoneticPr fontId="3"/>
  </si>
  <si>
    <t>（注）８．建設業退職金共済制度及び中小企業退職金共済制度への加入の有無については、それぞれの欄に「有」又は「無」と記載。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54" eb="55">
      <t>ナ</t>
    </rPh>
    <rPh sb="57" eb="59">
      <t>キサイ</t>
    </rPh>
    <phoneticPr fontId="3"/>
  </si>
  <si>
    <t>（注）９．安全衛生に関する教育の内容（例：雇入時教育、職長教育、建設用リフトの運転の業務に係る特別教育）については「雇入・職長特別教育」欄に記載。</t>
    <phoneticPr fontId="3"/>
  </si>
  <si>
    <t>（注）３．各社別に作成するのが原則だが、リース機械等の運転者は一緒でもよい。</t>
    <rPh sb="1" eb="2">
      <t>チュウ</t>
    </rPh>
    <phoneticPr fontId="3"/>
  </si>
  <si>
    <t>（注）１０．建設工事に係る知識及び技術又は技能に関する資格（例：登録○○基幹　技能者、○級○○施工管理技士）を有する場合は、「免許」欄に記載。</t>
    <rPh sb="47" eb="49">
      <t>セコウ</t>
    </rPh>
    <rPh sb="49" eb="51">
      <t>カンリ</t>
    </rPh>
    <phoneticPr fontId="3"/>
  </si>
  <si>
    <t>※　色つきセルは入力必須項目。</t>
    <phoneticPr fontId="3"/>
  </si>
  <si>
    <t>（注）１１．記載事項の一部について、別紙を用いて記載しても差し支えない。</t>
    <phoneticPr fontId="3"/>
  </si>
  <si>
    <t>※　下請契約がない場合は提出不要。</t>
    <rPh sb="2" eb="6">
      <t>シタウケケイヤク</t>
    </rPh>
    <rPh sb="9" eb="11">
      <t>バアイ</t>
    </rPh>
    <rPh sb="12" eb="16">
      <t>テイシュツフヨウ</t>
    </rPh>
    <phoneticPr fontId="3"/>
  </si>
  <si>
    <t>TEL</t>
    <phoneticPr fontId="3"/>
  </si>
  <si>
    <t>（</t>
    <phoneticPr fontId="3"/>
  </si>
  <si>
    <t>）</t>
    <phoneticPr fontId="3"/>
  </si>
  <si>
    <t>自</t>
    <phoneticPr fontId="3"/>
  </si>
  <si>
    <t>　　年　月　日</t>
    <phoneticPr fontId="3"/>
  </si>
  <si>
    <t>円　　　　　　　　　　　　</t>
  </si>
  <si>
    <t>至</t>
    <phoneticPr fontId="3"/>
  </si>
  <si>
    <t>第</t>
    <phoneticPr fontId="3"/>
  </si>
  <si>
    <t>号</t>
    <phoneticPr fontId="3"/>
  </si>
  <si>
    <t>　　年　月　日</t>
    <phoneticPr fontId="3"/>
  </si>
  <si>
    <t>　　年　月　日</t>
    <phoneticPr fontId="3"/>
  </si>
  <si>
    <t>号</t>
    <phoneticPr fontId="3"/>
  </si>
  <si>
    <t>号</t>
    <phoneticPr fontId="3"/>
  </si>
  <si>
    <t>外国人建設就労者の従事の状況(有無)</t>
    <phoneticPr fontId="3"/>
  </si>
  <si>
    <t>外国人技能実習生の従事の状況(有無)</t>
    <phoneticPr fontId="3"/>
  </si>
  <si>
    <t>（※１）</t>
    <phoneticPr fontId="3"/>
  </si>
  <si>
    <t>※　色つきセルは入力必須項目</t>
    <rPh sb="2" eb="3">
      <t>イロ</t>
    </rPh>
    <rPh sb="8" eb="10">
      <t>ニュウリョク</t>
    </rPh>
    <rPh sb="10" eb="12">
      <t>ヒッス</t>
    </rPh>
    <rPh sb="12" eb="14">
      <t>コウモク</t>
    </rPh>
    <phoneticPr fontId="3"/>
  </si>
  <si>
    <t>　　（資格内容については実務経験者の配置が認められた工事の場合、実務経験と記入）</t>
    <rPh sb="12" eb="14">
      <t>ジツム</t>
    </rPh>
    <rPh sb="14" eb="16">
      <t>ケイケン</t>
    </rPh>
    <rPh sb="16" eb="17">
      <t>シャ</t>
    </rPh>
    <rPh sb="18" eb="20">
      <t>ハイチ</t>
    </rPh>
    <rPh sb="21" eb="22">
      <t>ミト</t>
    </rPh>
    <rPh sb="26" eb="28">
      <t>コウジ</t>
    </rPh>
    <rPh sb="29" eb="31">
      <t>バアイ</t>
    </rPh>
    <rPh sb="32" eb="36">
      <t>ジツムケイケン</t>
    </rPh>
    <rPh sb="37" eb="39">
      <t>キニュウ</t>
    </rPh>
    <phoneticPr fontId="3"/>
  </si>
  <si>
    <t>※　再下請通知書の添付書類（建設業法施行規則第１４条の４第３項）</t>
    <phoneticPr fontId="3"/>
  </si>
  <si>
    <t>外国人建設就労者の従事の状況(有無)</t>
    <phoneticPr fontId="3"/>
  </si>
  <si>
    <t>再下請通知人が再下請人と締結した当初契約及び変更契約の契約書等</t>
    <rPh sb="30" eb="31">
      <t>トウ</t>
    </rPh>
    <phoneticPr fontId="3"/>
  </si>
  <si>
    <t>大臣　特定　　知事　一般</t>
  </si>
  <si>
    <t>大臣　特定　　知事　一般</t>
    <phoneticPr fontId="3"/>
  </si>
  <si>
    <t>（様式１２－３）</t>
    <phoneticPr fontId="3"/>
  </si>
  <si>
    <t>自</t>
    <phoneticPr fontId="3"/>
  </si>
  <si>
    <t>至</t>
    <rPh sb="0" eb="1">
      <t>イタ</t>
    </rPh>
    <phoneticPr fontId="133"/>
  </si>
  <si>
    <t>元請名</t>
    <rPh sb="0" eb="1">
      <t>モト</t>
    </rPh>
    <rPh sb="1" eb="2">
      <t>ウ</t>
    </rPh>
    <rPh sb="2" eb="3">
      <t>メイ</t>
    </rPh>
    <phoneticPr fontId="2"/>
  </si>
  <si>
    <t>事業者ID</t>
    <phoneticPr fontId="3"/>
  </si>
  <si>
    <t>一般 / 特定</t>
  </si>
  <si>
    <t>安全衛生
責任者</t>
    <rPh sb="0" eb="2">
      <t>アンゼン</t>
    </rPh>
    <rPh sb="2" eb="4">
      <t>エイセイ</t>
    </rPh>
    <rPh sb="5" eb="8">
      <t>セキニンシャ</t>
    </rPh>
    <phoneticPr fontId="3"/>
  </si>
  <si>
    <t>工事</t>
    <phoneticPr fontId="3"/>
  </si>
  <si>
    <t>有 ・ 無</t>
  </si>
  <si>
    <t>担当工事　　　　　　　　　　　　　　　　　　　　　　　　　　　　　　　　　　　　　　　　　　　　　　　　　　　　　　　　　　　　　　　　　　　　　　　　　　　　　　内　　　容</t>
    <phoneticPr fontId="3"/>
  </si>
  <si>
    <t>年　月　日</t>
    <rPh sb="0" eb="1">
      <t>ネン</t>
    </rPh>
    <rPh sb="2" eb="3">
      <t>ツキ</t>
    </rPh>
    <rPh sb="4" eb="5">
      <t>ニチ</t>
    </rPh>
    <phoneticPr fontId="3"/>
  </si>
  <si>
    <t>令和　年　月　日</t>
    <rPh sb="0" eb="2">
      <t>レイワ</t>
    </rPh>
    <rPh sb="3" eb="4">
      <t>ネン</t>
    </rPh>
    <rPh sb="5" eb="6">
      <t>ツキ</t>
    </rPh>
    <rPh sb="7" eb="8">
      <t>ニチ</t>
    </rPh>
    <phoneticPr fontId="3"/>
  </si>
  <si>
    <t>（様式１４）</t>
    <rPh sb="1" eb="3">
      <t>ヨウシキ</t>
    </rPh>
    <phoneticPr fontId="3"/>
  </si>
  <si>
    <t>表紙へ戻る</t>
    <phoneticPr fontId="3"/>
  </si>
  <si>
    <t>再生資源利用促進計画の作成に伴う確認結果票</t>
    <rPh sb="16" eb="18">
      <t>カクニン</t>
    </rPh>
    <rPh sb="18" eb="20">
      <t>ケッカ</t>
    </rPh>
    <rPh sb="20" eb="21">
      <t>ヒョウ</t>
    </rPh>
    <phoneticPr fontId="3"/>
  </si>
  <si>
    <t>再生資源利用促進計画の作成に伴う確認結果票（記載例）</t>
    <rPh sb="16" eb="18">
      <t>カクニン</t>
    </rPh>
    <rPh sb="18" eb="20">
      <t>ケッカ</t>
    </rPh>
    <rPh sb="20" eb="21">
      <t>ヒョウ</t>
    </rPh>
    <rPh sb="22" eb="25">
      <t>キサイレイ</t>
    </rPh>
    <phoneticPr fontId="3"/>
  </si>
  <si>
    <t>●●●●●●工事</t>
    <rPh sb="6" eb="8">
      <t>コウジ</t>
    </rPh>
    <phoneticPr fontId="11"/>
  </si>
  <si>
    <t>元請建設工事事業者等</t>
  </si>
  <si>
    <t>（株）○○建設</t>
    <rPh sb="0" eb="3">
      <t>カブ</t>
    </rPh>
    <rPh sb="5" eb="7">
      <t>ケンセツ</t>
    </rPh>
    <phoneticPr fontId="11"/>
  </si>
  <si>
    <t>作成・更新年月日</t>
  </si>
  <si>
    <t>工事責任者</t>
    <rPh sb="0" eb="2">
      <t>コウジ</t>
    </rPh>
    <rPh sb="2" eb="5">
      <t>セキニンシャ</t>
    </rPh>
    <phoneticPr fontId="3"/>
  </si>
  <si>
    <t>令和 5年○月○日</t>
    <rPh sb="0" eb="2">
      <t>レイワ</t>
    </rPh>
    <rPh sb="4" eb="5">
      <t>ネン</t>
    </rPh>
    <rPh sb="6" eb="7">
      <t>ガツ</t>
    </rPh>
    <rPh sb="8" eb="9">
      <t>ニチ</t>
    </rPh>
    <phoneticPr fontId="3"/>
  </si>
  <si>
    <t>○○　○○</t>
    <phoneticPr fontId="3"/>
  </si>
  <si>
    <t>土砂の搬出に係わる土壌汚染対策法等の手続確認結果</t>
    <rPh sb="22" eb="24">
      <t>ケッカ</t>
    </rPh>
    <phoneticPr fontId="3"/>
  </si>
  <si>
    <t>工区等</t>
    <rPh sb="0" eb="2">
      <t>コウク</t>
    </rPh>
    <rPh sb="2" eb="3">
      <t>トウ</t>
    </rPh>
    <phoneticPr fontId="3"/>
  </si>
  <si>
    <t>結果
区分</t>
    <phoneticPr fontId="3"/>
  </si>
  <si>
    <t>確認結果</t>
    <rPh sb="0" eb="2">
      <t>カクニン</t>
    </rPh>
    <rPh sb="2" eb="4">
      <t>ケッカ</t>
    </rPh>
    <phoneticPr fontId="3"/>
  </si>
  <si>
    <t>結果
区分</t>
    <phoneticPr fontId="3"/>
  </si>
  <si>
    <t>工事区域</t>
    <rPh sb="0" eb="4">
      <t>コウジクイキ</t>
    </rPh>
    <phoneticPr fontId="3"/>
  </si>
  <si>
    <t>②</t>
    <phoneticPr fontId="3"/>
  </si>
  <si>
    <t>▲▲工区</t>
    <rPh sb="2" eb="4">
      <t>コウク</t>
    </rPh>
    <phoneticPr fontId="3"/>
  </si>
  <si>
    <t>①</t>
    <phoneticPr fontId="3"/>
  </si>
  <si>
    <t>注）　結果区分が①の場合には、建設発生土ではなく汚染土としての取扱いとなる</t>
    <rPh sb="0" eb="1">
      <t>チュウ</t>
    </rPh>
    <rPh sb="3" eb="5">
      <t>ケッカ</t>
    </rPh>
    <rPh sb="5" eb="7">
      <t>クブン</t>
    </rPh>
    <phoneticPr fontId="3"/>
  </si>
  <si>
    <t>建設発生土の搬出先確認結果</t>
    <rPh sb="11" eb="13">
      <t>ケッカ</t>
    </rPh>
    <phoneticPr fontId="3"/>
  </si>
  <si>
    <t>Ｎｏ</t>
    <phoneticPr fontId="3"/>
  </si>
  <si>
    <t>搬出先名称</t>
    <phoneticPr fontId="3"/>
  </si>
  <si>
    <t>確認結果</t>
    <phoneticPr fontId="3"/>
  </si>
  <si>
    <t>詳細</t>
    <phoneticPr fontId="3"/>
  </si>
  <si>
    <t>確認結果</t>
    <phoneticPr fontId="3"/>
  </si>
  <si>
    <t>●●●●●●道路改良工事</t>
    <rPh sb="6" eb="8">
      <t>ドウロ</t>
    </rPh>
    <rPh sb="8" eb="10">
      <t>カイリョウ</t>
    </rPh>
    <phoneticPr fontId="11"/>
  </si>
  <si>
    <t>規制未指定</t>
  </si>
  <si>
    <t>事業名：一般国道●●号●●●道路
事業機関名：九州地方整備局●●国道事務所</t>
    <phoneticPr fontId="3"/>
  </si>
  <si>
    <t>■■建材株式会社</t>
    <rPh sb="2" eb="4">
      <t>ケンザイ</t>
    </rPh>
    <rPh sb="4" eb="8">
      <t>カブシキガイシャ</t>
    </rPh>
    <phoneticPr fontId="11"/>
  </si>
  <si>
    <t>岩石採取計画認可●●法
登録番号●●県第0000000号</t>
    <rPh sb="0" eb="2">
      <t>ガンセキ</t>
    </rPh>
    <rPh sb="10" eb="11">
      <t>ホウ</t>
    </rPh>
    <phoneticPr fontId="11"/>
  </si>
  <si>
    <t>●●●●リサイクルプラント</t>
  </si>
  <si>
    <t>盛土許可等</t>
  </si>
  <si>
    <t>●●県土砂埋立て●●制度に関する条例許可
許可番号0000000</t>
    <rPh sb="2" eb="3">
      <t>ケン</t>
    </rPh>
    <rPh sb="13" eb="14">
      <t>カン</t>
    </rPh>
    <rPh sb="16" eb="18">
      <t>ジョウレイ</t>
    </rPh>
    <rPh sb="18" eb="20">
      <t>キョカ</t>
    </rPh>
    <rPh sb="21" eb="23">
      <t>キョカ</t>
    </rPh>
    <rPh sb="23" eb="25">
      <t>バンゴウ</t>
    </rPh>
    <phoneticPr fontId="11"/>
  </si>
  <si>
    <t>公共施設用地等</t>
  </si>
  <si>
    <t>事業名：一般国道●●号●●●道路
事業機関名：九州地方整備局●●国道事務所</t>
    <rPh sb="0" eb="2">
      <t>ジギョウ</t>
    </rPh>
    <rPh sb="2" eb="3">
      <t>メイ</t>
    </rPh>
    <rPh sb="4" eb="6">
      <t>イッパン</t>
    </rPh>
    <rPh sb="6" eb="8">
      <t>コクドウ</t>
    </rPh>
    <rPh sb="10" eb="11">
      <t>ゴウ</t>
    </rPh>
    <rPh sb="14" eb="16">
      <t>ドウロ</t>
    </rPh>
    <rPh sb="17" eb="19">
      <t>ジギョウ</t>
    </rPh>
    <rPh sb="19" eb="21">
      <t>キカン</t>
    </rPh>
    <rPh sb="21" eb="22">
      <t>メイ</t>
    </rPh>
    <rPh sb="23" eb="25">
      <t>キュウシュウ</t>
    </rPh>
    <rPh sb="25" eb="27">
      <t>チホウ</t>
    </rPh>
    <rPh sb="27" eb="30">
      <t>セイビキョク</t>
    </rPh>
    <rPh sb="32" eb="34">
      <t>コクドウ</t>
    </rPh>
    <rPh sb="34" eb="37">
      <t>ジムショ</t>
    </rPh>
    <phoneticPr fontId="11"/>
  </si>
  <si>
    <t>●●●●仮置場</t>
    <rPh sb="4" eb="6">
      <t>カリオ</t>
    </rPh>
    <rPh sb="6" eb="7">
      <t>バ</t>
    </rPh>
    <phoneticPr fontId="11"/>
  </si>
  <si>
    <t>事業名：●●川●●●事業
事業機関名：九州地方整備局●●河川道事務所</t>
    <rPh sb="0" eb="2">
      <t>ジギョウ</t>
    </rPh>
    <rPh sb="2" eb="3">
      <t>メイ</t>
    </rPh>
    <rPh sb="6" eb="7">
      <t>ガワ</t>
    </rPh>
    <rPh sb="10" eb="12">
      <t>ジギョウ</t>
    </rPh>
    <rPh sb="13" eb="15">
      <t>ジギョウ</t>
    </rPh>
    <rPh sb="15" eb="17">
      <t>キカン</t>
    </rPh>
    <rPh sb="17" eb="18">
      <t>メイ</t>
    </rPh>
    <rPh sb="19" eb="21">
      <t>キュウシュウ</t>
    </rPh>
    <rPh sb="21" eb="23">
      <t>チホウ</t>
    </rPh>
    <rPh sb="23" eb="26">
      <t>セイビキョク</t>
    </rPh>
    <rPh sb="28" eb="30">
      <t>カセン</t>
    </rPh>
    <rPh sb="30" eb="31">
      <t>ミチ</t>
    </rPh>
    <rPh sb="31" eb="34">
      <t>ジムショ</t>
    </rPh>
    <phoneticPr fontId="11"/>
  </si>
  <si>
    <t>●●●●●採石場跡地</t>
    <rPh sb="5" eb="8">
      <t>サイセキジョウ</t>
    </rPh>
    <rPh sb="8" eb="10">
      <t>アトチ</t>
    </rPh>
    <phoneticPr fontId="11"/>
  </si>
  <si>
    <t>他法令許可等</t>
  </si>
  <si>
    <t>岩石採取計画認可●●法
登録番号●●県第0000000号</t>
    <phoneticPr fontId="3"/>
  </si>
  <si>
    <t>●●●●●災害復旧工事</t>
    <rPh sb="5" eb="7">
      <t>サイガイ</t>
    </rPh>
    <rPh sb="7" eb="9">
      <t>フッキュウ</t>
    </rPh>
    <rPh sb="9" eb="11">
      <t>コウジ</t>
    </rPh>
    <phoneticPr fontId="11"/>
  </si>
  <si>
    <t>許可不要工事等</t>
    <rPh sb="0" eb="2">
      <t>キョカ</t>
    </rPh>
    <rPh sb="2" eb="4">
      <t>フヨウ</t>
    </rPh>
    <rPh sb="4" eb="6">
      <t>コウジ</t>
    </rPh>
    <rPh sb="6" eb="7">
      <t>トウ</t>
    </rPh>
    <phoneticPr fontId="11"/>
  </si>
  <si>
    <t>事業名●●●災害復旧事業
事業機関名：九州地方整備局●●国道事務所</t>
    <rPh sb="0" eb="2">
      <t>ジギョウ</t>
    </rPh>
    <rPh sb="2" eb="3">
      <t>メイ</t>
    </rPh>
    <rPh sb="6" eb="8">
      <t>サイガイ</t>
    </rPh>
    <rPh sb="8" eb="10">
      <t>フッキュウ</t>
    </rPh>
    <rPh sb="10" eb="12">
      <t>ジギョウ</t>
    </rPh>
    <rPh sb="13" eb="15">
      <t>ジギョウ</t>
    </rPh>
    <rPh sb="15" eb="17">
      <t>キカン</t>
    </rPh>
    <rPh sb="17" eb="18">
      <t>メイ</t>
    </rPh>
    <rPh sb="19" eb="21">
      <t>キュウシュウ</t>
    </rPh>
    <rPh sb="21" eb="23">
      <t>チホウ</t>
    </rPh>
    <rPh sb="23" eb="26">
      <t>セイビキョク</t>
    </rPh>
    <rPh sb="28" eb="30">
      <t>コクドウ</t>
    </rPh>
    <rPh sb="30" eb="33">
      <t>ジムショ</t>
    </rPh>
    <phoneticPr fontId="11"/>
  </si>
  <si>
    <t>受注業者と協議しその解決に当たることを同意します。</t>
    <rPh sb="0" eb="2">
      <t>ジュチュウ</t>
    </rPh>
    <rPh sb="2" eb="4">
      <t>ギョウシャ</t>
    </rPh>
    <rPh sb="5" eb="7">
      <t>キョウギ</t>
    </rPh>
    <rPh sb="10" eb="12">
      <t>カイケツ</t>
    </rPh>
    <rPh sb="13" eb="14">
      <t>ア</t>
    </rPh>
    <rPh sb="19" eb="21">
      <t>ドウイ</t>
    </rPh>
    <phoneticPr fontId="3"/>
  </si>
  <si>
    <t>受注者名</t>
    <rPh sb="0" eb="2">
      <t>ジュチュウ</t>
    </rPh>
    <rPh sb="2" eb="3">
      <t>シャ</t>
    </rPh>
    <rPh sb="3" eb="4">
      <t>ナ</t>
    </rPh>
    <phoneticPr fontId="3"/>
  </si>
  <si>
    <t>年　月　日</t>
    <phoneticPr fontId="3"/>
  </si>
  <si>
    <t>　令和　年　月　日　</t>
    <phoneticPr fontId="3"/>
  </si>
  <si>
    <t>（現場代理人）</t>
    <rPh sb="1" eb="6">
      <t>ゲンバダイリニン</t>
    </rPh>
    <phoneticPr fontId="3"/>
  </si>
  <si>
    <t>（様式１９）</t>
    <rPh sb="1" eb="3">
      <t>ヨウシキ</t>
    </rPh>
    <phoneticPr fontId="5"/>
  </si>
  <si>
    <t>（様式１７）</t>
    <rPh sb="1" eb="3">
      <t>ヨウシキ</t>
    </rPh>
    <phoneticPr fontId="3"/>
  </si>
  <si>
    <t>□H20.5　□H22.9　□H28.3
□H31.3　■R2.3</t>
    <phoneticPr fontId="3"/>
  </si>
  <si>
    <t>電子納品運用ガイドライン</t>
    <phoneticPr fontId="133"/>
  </si>
  <si>
    <t>□H21.6　□H22.9　□H28.3
□H30.3　□H31.3　■R2.3</t>
    <phoneticPr fontId="3"/>
  </si>
  <si>
    <t>□H16.6　□H20.5　□H28.3
■H29.3</t>
    <phoneticPr fontId="3"/>
  </si>
  <si>
    <t>CAD製図基準に関する運用ガイドライン</t>
    <phoneticPr fontId="133"/>
  </si>
  <si>
    <t>□H17.8　□H21.6　■H28.3</t>
    <phoneticPr fontId="3"/>
  </si>
  <si>
    <t>□H20.5　□H22.9　□H28.3
■R2.3</t>
    <phoneticPr fontId="3"/>
  </si>
  <si>
    <t>□H22.6　□H29.10 ■R3.4</t>
    <phoneticPr fontId="3"/>
  </si>
  <si>
    <t>フォルダ</t>
    <phoneticPr fontId="3"/>
  </si>
  <si>
    <t>サブフォルダ</t>
    <phoneticPr fontId="3"/>
  </si>
  <si>
    <t>REGISTER</t>
    <phoneticPr fontId="133"/>
  </si>
  <si>
    <t>REGISTER.XML,REGIST06.DTD</t>
    <phoneticPr fontId="3"/>
  </si>
  <si>
    <t>□</t>
  </si>
  <si>
    <t>□</t>
    <phoneticPr fontId="3"/>
  </si>
  <si>
    <t>ORG</t>
    <phoneticPr fontId="133"/>
  </si>
  <si>
    <t>品質記録図・台帳（生コンクリート品質記録表等）</t>
    <rPh sb="0" eb="2">
      <t>ヒンシツ</t>
    </rPh>
    <rPh sb="2" eb="4">
      <t>キロク</t>
    </rPh>
    <rPh sb="4" eb="5">
      <t>ズ</t>
    </rPh>
    <rPh sb="6" eb="8">
      <t>ダイチョウ</t>
    </rPh>
    <rPh sb="9" eb="10">
      <t>ナマ</t>
    </rPh>
    <rPh sb="16" eb="18">
      <t>ヒンシツ</t>
    </rPh>
    <rPh sb="18" eb="20">
      <t>キロク</t>
    </rPh>
    <rPh sb="20" eb="21">
      <t>ヒョウ</t>
    </rPh>
    <rPh sb="21" eb="22">
      <t>トウ</t>
    </rPh>
    <phoneticPr fontId="133"/>
  </si>
  <si>
    <t>MEET</t>
    <phoneticPr fontId="3"/>
  </si>
  <si>
    <t>MEET.XML　※2,MEET05.DTD</t>
    <phoneticPr fontId="3"/>
  </si>
  <si>
    <t>ORG</t>
    <phoneticPr fontId="133"/>
  </si>
  <si>
    <t>□</t>
    <phoneticPr fontId="3"/>
  </si>
  <si>
    <t>出来形管理</t>
    <phoneticPr fontId="3"/>
  </si>
  <si>
    <t>施工体制台帳</t>
    <phoneticPr fontId="3"/>
  </si>
  <si>
    <t>施工体系図</t>
    <phoneticPr fontId="3"/>
  </si>
  <si>
    <t>建設リサイクル法に基づく届出書</t>
    <phoneticPr fontId="3"/>
  </si>
  <si>
    <t>災害発生報告</t>
    <phoneticPr fontId="3"/>
  </si>
  <si>
    <t>休日、夜間作業届</t>
    <phoneticPr fontId="3"/>
  </si>
  <si>
    <t>PLAN</t>
    <phoneticPr fontId="3"/>
  </si>
  <si>
    <t>PLAN.XML　※2,PLAN05.DTD</t>
    <phoneticPr fontId="3"/>
  </si>
  <si>
    <t>BORING</t>
    <phoneticPr fontId="133"/>
  </si>
  <si>
    <t>BORING.XML,BRG0200.DTD</t>
    <phoneticPr fontId="3"/>
  </si>
  <si>
    <t>DATA</t>
    <phoneticPr fontId="133"/>
  </si>
  <si>
    <t>ボーリング交換用データ</t>
    <rPh sb="5" eb="8">
      <t>コウカンヨウ</t>
    </rPh>
    <phoneticPr fontId="133"/>
  </si>
  <si>
    <t>LOG</t>
    <phoneticPr fontId="133"/>
  </si>
  <si>
    <t>電子柱状図</t>
    <rPh sb="0" eb="2">
      <t>デンシ</t>
    </rPh>
    <rPh sb="2" eb="5">
      <t>チュウジョウズ</t>
    </rPh>
    <phoneticPr fontId="133"/>
  </si>
  <si>
    <t>DRA</t>
    <phoneticPr fontId="133"/>
  </si>
  <si>
    <t>電子簡略柱状図</t>
    <rPh sb="0" eb="2">
      <t>デンシ</t>
    </rPh>
    <rPh sb="2" eb="4">
      <t>カンリャク</t>
    </rPh>
    <rPh sb="4" eb="7">
      <t>チュウジョウズ</t>
    </rPh>
    <phoneticPr fontId="133"/>
  </si>
  <si>
    <t>PIC</t>
    <phoneticPr fontId="133"/>
  </si>
  <si>
    <t>ボーリングコア写真</t>
    <rPh sb="7" eb="9">
      <t>シャシン</t>
    </rPh>
    <phoneticPr fontId="133"/>
  </si>
  <si>
    <t>TEST</t>
    <phoneticPr fontId="133"/>
  </si>
  <si>
    <t>土質試験及び地盤調査</t>
    <rPh sb="0" eb="2">
      <t>ドシツ</t>
    </rPh>
    <rPh sb="2" eb="4">
      <t>シケン</t>
    </rPh>
    <rPh sb="4" eb="5">
      <t>オヨ</t>
    </rPh>
    <rPh sb="6" eb="8">
      <t>ジバン</t>
    </rPh>
    <rPh sb="8" eb="10">
      <t>チョウサ</t>
    </rPh>
    <phoneticPr fontId="133"/>
  </si>
  <si>
    <t>OTHERS</t>
    <phoneticPr fontId="133"/>
  </si>
  <si>
    <t>その他の地質・土質調査成果</t>
    <rPh sb="2" eb="3">
      <t>タ</t>
    </rPh>
    <rPh sb="4" eb="6">
      <t>チシツ</t>
    </rPh>
    <rPh sb="7" eb="9">
      <t>ドシツ</t>
    </rPh>
    <rPh sb="9" eb="11">
      <t>チョウサ</t>
    </rPh>
    <rPh sb="11" eb="13">
      <t>セイカ</t>
    </rPh>
    <phoneticPr fontId="133"/>
  </si>
  <si>
    <t>ICON</t>
    <phoneticPr fontId="133"/>
  </si>
  <si>
    <t>i-Constructionデータ</t>
    <phoneticPr fontId="133"/>
  </si>
  <si>
    <t>OTHRS</t>
    <phoneticPr fontId="3"/>
  </si>
  <si>
    <t>OTHRS.XML,OTHRS05.DTD</t>
    <phoneticPr fontId="3"/>
  </si>
  <si>
    <t>INDEX_C.XML,INDE_C07.DTD</t>
  </si>
  <si>
    <t>DRAWINGS.XML,DRAW04.DTD</t>
  </si>
  <si>
    <t>発注図面</t>
    <rPh sb="0" eb="2">
      <t>ハッチュウ</t>
    </rPh>
    <rPh sb="2" eb="4">
      <t>ズメン</t>
    </rPh>
    <phoneticPr fontId="2"/>
  </si>
  <si>
    <t>工事数量総括表</t>
    <rPh sb="0" eb="2">
      <t>コウジ</t>
    </rPh>
    <rPh sb="2" eb="4">
      <t>スウリョウ</t>
    </rPh>
    <rPh sb="4" eb="6">
      <t>ソウカツ</t>
    </rPh>
    <rPh sb="6" eb="7">
      <t>ヒョウ</t>
    </rPh>
    <phoneticPr fontId="2"/>
  </si>
  <si>
    <t>特記仕様書等</t>
    <rPh sb="0" eb="2">
      <t>トッキ</t>
    </rPh>
    <rPh sb="2" eb="5">
      <t>シヨウショ</t>
    </rPh>
    <rPh sb="5" eb="6">
      <t>トウ</t>
    </rPh>
    <phoneticPr fontId="2"/>
  </si>
  <si>
    <t>MEET.XML,MEET05.DTD</t>
  </si>
  <si>
    <t>工事関係提出書類等</t>
    <rPh sb="0" eb="2">
      <t>コウジ</t>
    </rPh>
    <rPh sb="2" eb="4">
      <t>カンケイ</t>
    </rPh>
    <rPh sb="4" eb="6">
      <t>テイシュツ</t>
    </rPh>
    <rPh sb="6" eb="8">
      <t>ショルイ</t>
    </rPh>
    <rPh sb="8" eb="9">
      <t>トウ</t>
    </rPh>
    <phoneticPr fontId="2"/>
  </si>
  <si>
    <t>PLAN.XML,PLAN05.DTD</t>
  </si>
  <si>
    <t>施工計画書</t>
    <rPh sb="0" eb="2">
      <t>セコウ</t>
    </rPh>
    <rPh sb="2" eb="5">
      <t>ケイカクショ</t>
    </rPh>
    <phoneticPr fontId="2"/>
  </si>
  <si>
    <t>DRAWINGF.XML,DRAW04.DTD</t>
  </si>
  <si>
    <t>完成図面</t>
    <rPh sb="0" eb="2">
      <t>カンセイ</t>
    </rPh>
    <rPh sb="2" eb="4">
      <t>ズメン</t>
    </rPh>
    <phoneticPr fontId="2"/>
  </si>
  <si>
    <t>PHOTO.XML,PHOTO05.DTD</t>
  </si>
  <si>
    <t>工事写真</t>
    <rPh sb="0" eb="2">
      <t>コウジ</t>
    </rPh>
    <rPh sb="2" eb="4">
      <t>シャシン</t>
    </rPh>
    <phoneticPr fontId="2"/>
  </si>
  <si>
    <t>参考図</t>
    <rPh sb="0" eb="2">
      <t>サンコウ</t>
    </rPh>
    <rPh sb="2" eb="3">
      <t>ズ</t>
    </rPh>
    <phoneticPr fontId="2"/>
  </si>
  <si>
    <t>（監督員）</t>
    <rPh sb="1" eb="4">
      <t>カントクイン</t>
    </rPh>
    <phoneticPr fontId="3"/>
  </si>
  <si>
    <t>（様式２２）</t>
    <rPh sb="1" eb="3">
      <t>ヨウシキ</t>
    </rPh>
    <phoneticPr fontId="3"/>
  </si>
  <si>
    <t>（様式２３）</t>
    <rPh sb="1" eb="3">
      <t>ヨウシキ</t>
    </rPh>
    <phoneticPr fontId="5"/>
  </si>
  <si>
    <t>土木工事共通仕様書第１編１－１－３４の規定に基づき、下記のとおり報告いたします。</t>
    <rPh sb="0" eb="2">
      <t>ドボク</t>
    </rPh>
    <rPh sb="2" eb="4">
      <t>コウジ</t>
    </rPh>
    <rPh sb="4" eb="6">
      <t>キョウツウ</t>
    </rPh>
    <rPh sb="6" eb="9">
      <t>シヨウショ</t>
    </rPh>
    <rPh sb="9" eb="10">
      <t>ダイ</t>
    </rPh>
    <rPh sb="11" eb="12">
      <t>ヘン</t>
    </rPh>
    <rPh sb="19" eb="21">
      <t>キテイ</t>
    </rPh>
    <rPh sb="22" eb="23">
      <t>モト</t>
    </rPh>
    <rPh sb="26" eb="28">
      <t>カキ</t>
    </rPh>
    <rPh sb="32" eb="34">
      <t>ホウコク</t>
    </rPh>
    <phoneticPr fontId="3"/>
  </si>
  <si>
    <t>商号または名称　</t>
    <rPh sb="0" eb="2">
      <t>ショウゴウ</t>
    </rPh>
    <rPh sb="5" eb="7">
      <t>メイショウ</t>
    </rPh>
    <phoneticPr fontId="3"/>
  </si>
  <si>
    <t>代表者名　</t>
    <rPh sb="0" eb="3">
      <t>ダイヒョウシャ</t>
    </rPh>
    <rPh sb="3" eb="4">
      <t>メイ</t>
    </rPh>
    <phoneticPr fontId="3"/>
  </si>
  <si>
    <t>土木工事共通仕様書に基づく統括安全衛生管理義務者の指名について（同意）</t>
    <rPh sb="0" eb="2">
      <t>ドボク</t>
    </rPh>
    <rPh sb="2" eb="4">
      <t>コウジ</t>
    </rPh>
    <rPh sb="4" eb="6">
      <t>キョウツウ</t>
    </rPh>
    <rPh sb="6" eb="9">
      <t>シヨウショ</t>
    </rPh>
    <rPh sb="10" eb="11">
      <t>モト</t>
    </rPh>
    <rPh sb="13" eb="15">
      <t>トウカツ</t>
    </rPh>
    <rPh sb="15" eb="17">
      <t>アンゼン</t>
    </rPh>
    <rPh sb="17" eb="19">
      <t>エイセイ</t>
    </rPh>
    <rPh sb="19" eb="21">
      <t>カンリ</t>
    </rPh>
    <rPh sb="21" eb="24">
      <t>ギムシャ</t>
    </rPh>
    <rPh sb="25" eb="27">
      <t>シメイ</t>
    </rPh>
    <rPh sb="32" eb="34">
      <t>ドウイ</t>
    </rPh>
    <phoneticPr fontId="7"/>
  </si>
  <si>
    <t>～</t>
    <phoneticPr fontId="3"/>
  </si>
  <si>
    <t>３　義 務 期 間</t>
    <rPh sb="2" eb="3">
      <t>ヨシ</t>
    </rPh>
    <rPh sb="4" eb="5">
      <t>ツトム</t>
    </rPh>
    <rPh sb="6" eb="7">
      <t>キ</t>
    </rPh>
    <rPh sb="8" eb="9">
      <t>アイダ</t>
    </rPh>
    <phoneticPr fontId="7"/>
  </si>
  <si>
    <t>施　工　中</t>
    <phoneticPr fontId="3"/>
  </si>
  <si>
    <t>工事関係書類</t>
    <phoneticPr fontId="3"/>
  </si>
  <si>
    <t>（様式２８）</t>
    <rPh sb="1" eb="3">
      <t>ヨウシキ</t>
    </rPh>
    <phoneticPr fontId="3"/>
  </si>
  <si>
    <t>　　□有　→　契約解除年月日</t>
    <rPh sb="3" eb="4">
      <t>ア</t>
    </rPh>
    <rPh sb="7" eb="9">
      <t>ケイヤク</t>
    </rPh>
    <rPh sb="9" eb="11">
      <t>カイジョ</t>
    </rPh>
    <rPh sb="11" eb="14">
      <t>ネンガッピ</t>
    </rPh>
    <phoneticPr fontId="3"/>
  </si>
  <si>
    <t>令和　年　月　日</t>
    <phoneticPr fontId="3"/>
  </si>
  <si>
    <t>（様式３０）</t>
    <rPh sb="1" eb="3">
      <t>ヨウシキ</t>
    </rPh>
    <phoneticPr fontId="3"/>
  </si>
  <si>
    <t>（様式３２）</t>
    <rPh sb="1" eb="3">
      <t>ヨウシキ</t>
    </rPh>
    <phoneticPr fontId="3"/>
  </si>
  <si>
    <t>（様式３７）</t>
    <rPh sb="1" eb="3">
      <t>ヨウシキ</t>
    </rPh>
    <phoneticPr fontId="3"/>
  </si>
  <si>
    <t>建設発生土を搬入または搬出した場合</t>
  </si>
  <si>
    <t>建設発生土を搬入または搬出した場合
（搬出先と搬入元が同一の者である場合）</t>
  </si>
  <si>
    <t>様式３７</t>
    <rPh sb="0" eb="2">
      <t>ヨウシキ</t>
    </rPh>
    <phoneticPr fontId="3"/>
  </si>
  <si>
    <t>様式３３－２</t>
    <rPh sb="0" eb="2">
      <t>ヨウシキ</t>
    </rPh>
    <phoneticPr fontId="3"/>
  </si>
  <si>
    <t>様式３３－１</t>
    <rPh sb="0" eb="2">
      <t>ヨウシキ</t>
    </rPh>
    <phoneticPr fontId="3"/>
  </si>
  <si>
    <t>表紙へ戻る</t>
    <phoneticPr fontId="3"/>
  </si>
  <si>
    <t>令和　年　月　日</t>
    <rPh sb="0" eb="2">
      <t>レイワ</t>
    </rPh>
    <rPh sb="3" eb="4">
      <t>ネン</t>
    </rPh>
    <rPh sb="5" eb="6">
      <t>ツキ</t>
    </rPh>
    <rPh sb="7" eb="8">
      <t>ニチ</t>
    </rPh>
    <phoneticPr fontId="7"/>
  </si>
  <si>
    <t>令和</t>
    <rPh sb="0" eb="2">
      <t>レイワ</t>
    </rPh>
    <phoneticPr fontId="181"/>
  </si>
  <si>
    <t>●</t>
    <phoneticPr fontId="181"/>
  </si>
  <si>
    <t>年</t>
    <rPh sb="0" eb="1">
      <t>ネン</t>
    </rPh>
    <phoneticPr fontId="181"/>
  </si>
  <si>
    <t>●</t>
    <phoneticPr fontId="181"/>
  </si>
  <si>
    <t>月</t>
    <rPh sb="0" eb="1">
      <t>ガツ</t>
    </rPh>
    <phoneticPr fontId="181"/>
  </si>
  <si>
    <t>●</t>
    <phoneticPr fontId="181"/>
  </si>
  <si>
    <t>日</t>
    <rPh sb="0" eb="1">
      <t>ニチ</t>
    </rPh>
    <phoneticPr fontId="181"/>
  </si>
  <si>
    <t>（搬出元）</t>
    <rPh sb="1" eb="3">
      <t>ハンシュツ</t>
    </rPh>
    <rPh sb="3" eb="4">
      <t>モト</t>
    </rPh>
    <phoneticPr fontId="181"/>
  </si>
  <si>
    <t>●●●●●建設工事</t>
    <rPh sb="5" eb="7">
      <t>ケンセツ</t>
    </rPh>
    <rPh sb="7" eb="9">
      <t>コウジ</t>
    </rPh>
    <phoneticPr fontId="181"/>
  </si>
  <si>
    <t>責任者　</t>
    <rPh sb="0" eb="3">
      <t>セキニンシャ</t>
    </rPh>
    <phoneticPr fontId="181"/>
  </si>
  <si>
    <t>　殿</t>
    <rPh sb="1" eb="2">
      <t>ドノ</t>
    </rPh>
    <phoneticPr fontId="181"/>
  </si>
  <si>
    <t>　●●●●</t>
    <phoneticPr fontId="181"/>
  </si>
  <si>
    <t>（受領先）</t>
    <rPh sb="1" eb="3">
      <t>ジュリョウ</t>
    </rPh>
    <rPh sb="3" eb="4">
      <t>サキ</t>
    </rPh>
    <phoneticPr fontId="181"/>
  </si>
  <si>
    <t>■■■■■建設工事</t>
    <rPh sb="5" eb="7">
      <t>ケンセツ</t>
    </rPh>
    <rPh sb="7" eb="9">
      <t>コウジ</t>
    </rPh>
    <phoneticPr fontId="181"/>
  </si>
  <si>
    <t>責任者</t>
    <rPh sb="0" eb="3">
      <t>セキニンシャ</t>
    </rPh>
    <phoneticPr fontId="181"/>
  </si>
  <si>
    <t>■■■■</t>
    <phoneticPr fontId="181"/>
  </si>
  <si>
    <t>土砂受領書</t>
    <rPh sb="0" eb="2">
      <t>ドシャ</t>
    </rPh>
    <rPh sb="2" eb="5">
      <t>ジュリョウショ</t>
    </rPh>
    <phoneticPr fontId="181"/>
  </si>
  <si>
    <t>受領先の名称及び所在地</t>
    <rPh sb="0" eb="2">
      <t>ジュリョウ</t>
    </rPh>
    <rPh sb="2" eb="3">
      <t>サキ</t>
    </rPh>
    <rPh sb="4" eb="6">
      <t>メイショウ</t>
    </rPh>
    <rPh sb="6" eb="7">
      <t>オヨ</t>
    </rPh>
    <rPh sb="8" eb="11">
      <t>ショザイチ</t>
    </rPh>
    <phoneticPr fontId="181"/>
  </si>
  <si>
    <t>：</t>
    <phoneticPr fontId="181"/>
  </si>
  <si>
    <t>：</t>
    <phoneticPr fontId="181"/>
  </si>
  <si>
    <t>■■県■■市■■町■丁目■番地■地内</t>
    <rPh sb="2" eb="3">
      <t>ケン</t>
    </rPh>
    <rPh sb="5" eb="6">
      <t>シ</t>
    </rPh>
    <rPh sb="8" eb="9">
      <t>マチ</t>
    </rPh>
    <rPh sb="10" eb="12">
      <t>チョウメ</t>
    </rPh>
    <rPh sb="13" eb="15">
      <t>バンチ</t>
    </rPh>
    <rPh sb="16" eb="17">
      <t>チ</t>
    </rPh>
    <rPh sb="17" eb="18">
      <t>ナイ</t>
    </rPh>
    <phoneticPr fontId="181"/>
  </si>
  <si>
    <t>受領した管理者の商号</t>
    <rPh sb="0" eb="2">
      <t>ジュリョウ</t>
    </rPh>
    <rPh sb="4" eb="7">
      <t>カンリシャ</t>
    </rPh>
    <rPh sb="8" eb="10">
      <t>ショウゴウ</t>
    </rPh>
    <phoneticPr fontId="181"/>
  </si>
  <si>
    <t>：</t>
    <phoneticPr fontId="181"/>
  </si>
  <si>
    <t>■■■■建設（株）</t>
    <rPh sb="4" eb="6">
      <t>ケンセツ</t>
    </rPh>
    <rPh sb="6" eb="9">
      <t>カブ</t>
    </rPh>
    <phoneticPr fontId="181"/>
  </si>
  <si>
    <t>搬出元の名称及び所在地</t>
    <rPh sb="0" eb="2">
      <t>ハンシュツ</t>
    </rPh>
    <rPh sb="2" eb="3">
      <t>モト</t>
    </rPh>
    <rPh sb="4" eb="6">
      <t>メイショウ</t>
    </rPh>
    <rPh sb="6" eb="7">
      <t>オヨ</t>
    </rPh>
    <rPh sb="8" eb="11">
      <t>ショザイチ</t>
    </rPh>
    <phoneticPr fontId="181"/>
  </si>
  <si>
    <t>：</t>
    <phoneticPr fontId="181"/>
  </si>
  <si>
    <t>●●県●●市●●町●丁目●番地●地内</t>
    <rPh sb="2" eb="3">
      <t>ケン</t>
    </rPh>
    <rPh sb="5" eb="6">
      <t>シ</t>
    </rPh>
    <rPh sb="8" eb="9">
      <t>マチ</t>
    </rPh>
    <rPh sb="10" eb="12">
      <t>チョウメ</t>
    </rPh>
    <rPh sb="13" eb="15">
      <t>バンチ</t>
    </rPh>
    <rPh sb="16" eb="17">
      <t>チ</t>
    </rPh>
    <rPh sb="17" eb="18">
      <t>ナイ</t>
    </rPh>
    <phoneticPr fontId="181"/>
  </si>
  <si>
    <t>土砂の搬出量</t>
    <rPh sb="0" eb="2">
      <t>ドシャ</t>
    </rPh>
    <rPh sb="3" eb="5">
      <t>ハンシュツ</t>
    </rPh>
    <rPh sb="5" eb="6">
      <t>リョウ</t>
    </rPh>
    <phoneticPr fontId="181"/>
  </si>
  <si>
    <t>m3</t>
    <phoneticPr fontId="181"/>
  </si>
  <si>
    <t>盛土利用等</t>
    <rPh sb="0" eb="2">
      <t>モリド</t>
    </rPh>
    <rPh sb="2" eb="4">
      <t>リヨウ</t>
    </rPh>
    <rPh sb="4" eb="5">
      <t>トウ</t>
    </rPh>
    <phoneticPr fontId="181"/>
  </si>
  <si>
    <t>第１種建設発生土</t>
    <rPh sb="0" eb="1">
      <t>ダイ</t>
    </rPh>
    <rPh sb="2" eb="3">
      <t>シュ</t>
    </rPh>
    <rPh sb="3" eb="5">
      <t>ケンセツ</t>
    </rPh>
    <rPh sb="5" eb="8">
      <t>ハッセイド</t>
    </rPh>
    <phoneticPr fontId="181"/>
  </si>
  <si>
    <t>（地山量）</t>
    <rPh sb="1" eb="3">
      <t>ジヤマ</t>
    </rPh>
    <rPh sb="3" eb="4">
      <t>リョウ</t>
    </rPh>
    <phoneticPr fontId="181"/>
  </si>
  <si>
    <t>●●●●</t>
    <phoneticPr fontId="181"/>
  </si>
  <si>
    <t>一時堆積</t>
    <rPh sb="0" eb="2">
      <t>イチジ</t>
    </rPh>
    <rPh sb="2" eb="4">
      <t>タイセキ</t>
    </rPh>
    <phoneticPr fontId="181"/>
  </si>
  <si>
    <t>第２種建設発生土</t>
    <rPh sb="0" eb="1">
      <t>ダイ</t>
    </rPh>
    <rPh sb="2" eb="3">
      <t>シュ</t>
    </rPh>
    <rPh sb="3" eb="5">
      <t>ケンセツ</t>
    </rPh>
    <rPh sb="5" eb="8">
      <t>ハッセイド</t>
    </rPh>
    <phoneticPr fontId="181"/>
  </si>
  <si>
    <t>（締固め量）</t>
    <rPh sb="1" eb="3">
      <t>シメカタ</t>
    </rPh>
    <rPh sb="4" eb="5">
      <t>リョウ</t>
    </rPh>
    <phoneticPr fontId="181"/>
  </si>
  <si>
    <t>m3</t>
    <phoneticPr fontId="181"/>
  </si>
  <si>
    <t>第３種建設発生土</t>
    <rPh sb="0" eb="1">
      <t>ダイ</t>
    </rPh>
    <rPh sb="2" eb="3">
      <t>シュ</t>
    </rPh>
    <rPh sb="3" eb="5">
      <t>ケンセツ</t>
    </rPh>
    <rPh sb="5" eb="8">
      <t>ハッセイド</t>
    </rPh>
    <phoneticPr fontId="181"/>
  </si>
  <si>
    <t>（ほぐし土量）</t>
    <rPh sb="4" eb="6">
      <t>ドリョウ</t>
    </rPh>
    <phoneticPr fontId="181"/>
  </si>
  <si>
    <t>●●●</t>
    <phoneticPr fontId="181"/>
  </si>
  <si>
    <t>第４種建設発生土</t>
    <rPh sb="0" eb="1">
      <t>ダイ</t>
    </rPh>
    <rPh sb="2" eb="3">
      <t>シュ</t>
    </rPh>
    <rPh sb="3" eb="5">
      <t>ケンセツ</t>
    </rPh>
    <rPh sb="5" eb="8">
      <t>ハッセイド</t>
    </rPh>
    <phoneticPr fontId="181"/>
  </si>
  <si>
    <t>搬入が完了した日</t>
    <rPh sb="0" eb="2">
      <t>ハンニュウ</t>
    </rPh>
    <rPh sb="3" eb="5">
      <t>カンリョウ</t>
    </rPh>
    <rPh sb="7" eb="8">
      <t>ヒ</t>
    </rPh>
    <phoneticPr fontId="181"/>
  </si>
  <si>
    <t>泥土</t>
    <rPh sb="0" eb="2">
      <t>デイド</t>
    </rPh>
    <phoneticPr fontId="181"/>
  </si>
  <si>
    <t>：</t>
    <phoneticPr fontId="181"/>
  </si>
  <si>
    <t>●</t>
    <phoneticPr fontId="181"/>
  </si>
  <si>
    <t>■■■■</t>
    <phoneticPr fontId="181"/>
  </si>
  <si>
    <t>土砂搬出及び受領証明書</t>
    <rPh sb="0" eb="2">
      <t>ドシャ</t>
    </rPh>
    <rPh sb="2" eb="4">
      <t>ハンシュツ</t>
    </rPh>
    <rPh sb="4" eb="5">
      <t>オヨ</t>
    </rPh>
    <rPh sb="6" eb="8">
      <t>ジュリョウ</t>
    </rPh>
    <rPh sb="8" eb="11">
      <t>ショウメイショ</t>
    </rPh>
    <phoneticPr fontId="181"/>
  </si>
  <si>
    <t>土砂搬出及び受領証明書</t>
    <rPh sb="0" eb="2">
      <t>ドシャ</t>
    </rPh>
    <rPh sb="2" eb="4">
      <t>ハンシュツ</t>
    </rPh>
    <rPh sb="4" eb="5">
      <t>オヨ</t>
    </rPh>
    <rPh sb="6" eb="8">
      <t>ジュリョウ</t>
    </rPh>
    <rPh sb="8" eb="11">
      <t>ショウメイショ</t>
    </rPh>
    <phoneticPr fontId="3"/>
  </si>
  <si>
    <t>：</t>
    <phoneticPr fontId="181"/>
  </si>
  <si>
    <t>m3</t>
    <phoneticPr fontId="181"/>
  </si>
  <si>
    <t>●●●●</t>
    <phoneticPr fontId="181"/>
  </si>
  <si>
    <t>●●●</t>
    <phoneticPr fontId="181"/>
  </si>
  <si>
    <t>m3</t>
    <phoneticPr fontId="181"/>
  </si>
  <si>
    <t>：</t>
    <phoneticPr fontId="181"/>
  </si>
  <si>
    <t>●</t>
    <phoneticPr fontId="181"/>
  </si>
  <si>
    <t>●</t>
    <phoneticPr fontId="181"/>
  </si>
  <si>
    <t>（様式３３－２号）</t>
    <rPh sb="1" eb="3">
      <t>ヨウシキ</t>
    </rPh>
    <rPh sb="7" eb="8">
      <t>ゴウ</t>
    </rPh>
    <phoneticPr fontId="3"/>
  </si>
  <si>
    <t>（様式３３－１号）</t>
    <rPh sb="1" eb="3">
      <t>ヨウシキ</t>
    </rPh>
    <rPh sb="7" eb="8">
      <t>ゴウ</t>
    </rPh>
    <phoneticPr fontId="3"/>
  </si>
  <si>
    <t>（法人にあっては商号又は名称及び代表者の氏名）</t>
    <phoneticPr fontId="3"/>
  </si>
  <si>
    <t>３．再資源化等が完了した年月日</t>
    <rPh sb="2" eb="3">
      <t>サイ</t>
    </rPh>
    <rPh sb="3" eb="5">
      <t>シゲン</t>
    </rPh>
    <rPh sb="5" eb="6">
      <t>カ</t>
    </rPh>
    <rPh sb="6" eb="7">
      <t>トウ</t>
    </rPh>
    <rPh sb="8" eb="10">
      <t>カンリョウ</t>
    </rPh>
    <rPh sb="12" eb="15">
      <t>ネンガッピ</t>
    </rPh>
    <phoneticPr fontId="7"/>
  </si>
  <si>
    <t>代表取締役　○○　○○</t>
    <rPh sb="0" eb="5">
      <t>ダイヒョウトリシマリヤク</t>
    </rPh>
    <phoneticPr fontId="3"/>
  </si>
  <si>
    <t>（様式３６）</t>
    <rPh sb="1" eb="3">
      <t>ヨウシキ</t>
    </rPh>
    <phoneticPr fontId="3"/>
  </si>
  <si>
    <r>
      <t xml:space="preserve">土、石材等※4の新材を使用した場合
</t>
    </r>
    <r>
      <rPr>
        <sz val="8"/>
        <color rgb="FFFF0000"/>
        <rFont val="ＭＳ Ｐゴシック"/>
        <family val="3"/>
        <charset val="128"/>
      </rPr>
      <t>（水産林務関係は使用承認材料一覧表に記載した材料を全て提出）</t>
    </r>
    <rPh sb="0" eb="1">
      <t>ツチ</t>
    </rPh>
    <rPh sb="2" eb="4">
      <t>セキザイ</t>
    </rPh>
    <rPh sb="4" eb="5">
      <t>トウ</t>
    </rPh>
    <rPh sb="8" eb="9">
      <t>シン</t>
    </rPh>
    <rPh sb="9" eb="10">
      <t>ザイ</t>
    </rPh>
    <rPh sb="11" eb="13">
      <t>シヨウ</t>
    </rPh>
    <rPh sb="15" eb="17">
      <t>バアイ</t>
    </rPh>
    <rPh sb="19" eb="21">
      <t>スイサン</t>
    </rPh>
    <rPh sb="21" eb="23">
      <t>リンム</t>
    </rPh>
    <rPh sb="23" eb="25">
      <t>カンケイ</t>
    </rPh>
    <rPh sb="26" eb="28">
      <t>シヨウ</t>
    </rPh>
    <rPh sb="28" eb="30">
      <t>ショウニン</t>
    </rPh>
    <rPh sb="30" eb="32">
      <t>ザイリョウ</t>
    </rPh>
    <rPh sb="32" eb="34">
      <t>イチラン</t>
    </rPh>
    <rPh sb="34" eb="35">
      <t>ヒョウ</t>
    </rPh>
    <rPh sb="36" eb="38">
      <t>キサイ</t>
    </rPh>
    <rPh sb="40" eb="42">
      <t>ザイリョウ</t>
    </rPh>
    <rPh sb="43" eb="44">
      <t>スベ</t>
    </rPh>
    <rPh sb="45" eb="47">
      <t>テイシュツ</t>
    </rPh>
    <phoneticPr fontId="3"/>
  </si>
  <si>
    <r>
      <t xml:space="preserve">施工体制台帳の一部として作成
</t>
    </r>
    <r>
      <rPr>
        <sz val="8"/>
        <color rgb="FFFF0000"/>
        <rFont val="ＭＳ Ｐゴシック"/>
        <family val="3"/>
        <charset val="128"/>
      </rPr>
      <t>下請契約がない場合は提出不要</t>
    </r>
    <rPh sb="0" eb="4">
      <t>セコウタイセイ</t>
    </rPh>
    <rPh sb="4" eb="6">
      <t>ダイチョウ</t>
    </rPh>
    <rPh sb="7" eb="9">
      <t>イチブ</t>
    </rPh>
    <rPh sb="12" eb="14">
      <t>サクセイ</t>
    </rPh>
    <rPh sb="15" eb="17">
      <t>シタウケ</t>
    </rPh>
    <rPh sb="17" eb="19">
      <t>ケイヤク</t>
    </rPh>
    <rPh sb="22" eb="24">
      <t>バアイ</t>
    </rPh>
    <rPh sb="25" eb="27">
      <t>テイシュツ</t>
    </rPh>
    <rPh sb="27" eb="29">
      <t>フヨウ</t>
    </rPh>
    <phoneticPr fontId="3"/>
  </si>
  <si>
    <t>建退共証紙配付状況報告書</t>
    <rPh sb="6" eb="7">
      <t>ツ</t>
    </rPh>
    <phoneticPr fontId="3"/>
  </si>
  <si>
    <t>福岡県農林水産部水産局水産振興課</t>
    <phoneticPr fontId="3"/>
  </si>
  <si>
    <t>・水産工学技士（水産土木部門）</t>
    <rPh sb="1" eb="3">
      <t>スイサン</t>
    </rPh>
    <rPh sb="3" eb="5">
      <t>コウガク</t>
    </rPh>
    <rPh sb="5" eb="7">
      <t>ギシ</t>
    </rPh>
    <rPh sb="8" eb="10">
      <t>スイサン</t>
    </rPh>
    <rPh sb="10" eb="12">
      <t>ドボク</t>
    </rPh>
    <rPh sb="12" eb="14">
      <t>ブモン</t>
    </rPh>
    <phoneticPr fontId="7"/>
  </si>
  <si>
    <t>（代表構成員）</t>
  </si>
  <si>
    <t>（代表構成員）</t>
    <rPh sb="1" eb="6">
      <t>ダイヒョウコウセイイン</t>
    </rPh>
    <phoneticPr fontId="3"/>
  </si>
  <si>
    <t>○○○○・△△△△特定建設工事共同企業体</t>
    <rPh sb="9" eb="11">
      <t>トクテイ</t>
    </rPh>
    <rPh sb="11" eb="13">
      <t>ケンセツ</t>
    </rPh>
    <rPh sb="13" eb="15">
      <t>コウジ</t>
    </rPh>
    <rPh sb="15" eb="17">
      <t>キョウドウ</t>
    </rPh>
    <rPh sb="17" eb="20">
      <t>キギョウタイ</t>
    </rPh>
    <phoneticPr fontId="3"/>
  </si>
  <si>
    <t>（代表構成員）
住所</t>
    <rPh sb="1" eb="6">
      <t>ダイヒョウコウセイイン</t>
    </rPh>
    <rPh sb="8" eb="10">
      <t>ジュウショ</t>
    </rPh>
    <phoneticPr fontId="3"/>
  </si>
  <si>
    <t>（代表構成員）
会社名</t>
    <rPh sb="1" eb="6">
      <t>ダイヒョウコウセイイン</t>
    </rPh>
    <rPh sb="8" eb="11">
      <t>カイシャメイ</t>
    </rPh>
    <phoneticPr fontId="3"/>
  </si>
  <si>
    <t>（代表構成員）
代表者名</t>
    <rPh sb="1" eb="6">
      <t>ダイヒョウコウセイイン</t>
    </rPh>
    <rPh sb="8" eb="11">
      <t>ダイヒョウシャ</t>
    </rPh>
    <rPh sb="11" eb="12">
      <t>メイ</t>
    </rPh>
    <phoneticPr fontId="3"/>
  </si>
  <si>
    <t>（代表構成員）</t>
    <rPh sb="1" eb="6">
      <t>ダイヒョウコウセイイン</t>
    </rPh>
    <phoneticPr fontId="133"/>
  </si>
  <si>
    <t>（代表構成員）</t>
    <rPh sb="1" eb="6">
      <t>ダイヒョウコウセイイン</t>
    </rPh>
    <phoneticPr fontId="3"/>
  </si>
  <si>
    <t>水産振興課が発注する工事の提出書類一覧（JV用）</t>
    <rPh sb="10" eb="12">
      <t>コウジ</t>
    </rPh>
    <rPh sb="22" eb="23">
      <t>ヨウ</t>
    </rPh>
    <phoneticPr fontId="3"/>
  </si>
  <si>
    <t>《水産工事用》</t>
    <rPh sb="1" eb="6">
      <t>スイサンコウジヨウ</t>
    </rPh>
    <phoneticPr fontId="3"/>
  </si>
  <si>
    <t>表紙へ戻る</t>
    <phoneticPr fontId="3"/>
  </si>
  <si>
    <t>係　　長</t>
    <phoneticPr fontId="39"/>
  </si>
  <si>
    <t>技術補佐</t>
    <rPh sb="0" eb="4">
      <t>ギジュツホサ</t>
    </rPh>
    <phoneticPr fontId="3"/>
  </si>
  <si>
    <t>課長補佐</t>
    <rPh sb="0" eb="4">
      <t>カチョウホサ</t>
    </rPh>
    <phoneticPr fontId="3"/>
  </si>
  <si>
    <t>　　工　事　打　合　書</t>
  </si>
  <si>
    <t>：；・</t>
    <phoneticPr fontId="3"/>
  </si>
  <si>
    <t>起 工 番 号</t>
  </si>
  <si>
    <t>指　　　示</t>
    <rPh sb="0" eb="1">
      <t>ユビ</t>
    </rPh>
    <rPh sb="4" eb="5">
      <t>シメス</t>
    </rPh>
    <phoneticPr fontId="3"/>
  </si>
  <si>
    <t>（発議：発注者）</t>
    <rPh sb="1" eb="3">
      <t>ハツギ</t>
    </rPh>
    <rPh sb="4" eb="7">
      <t>ハッチュウシャ</t>
    </rPh>
    <phoneticPr fontId="3"/>
  </si>
  <si>
    <t>立　　　会</t>
    <rPh sb="0" eb="1">
      <t>タテ</t>
    </rPh>
    <rPh sb="4" eb="5">
      <t>カイ</t>
    </rPh>
    <phoneticPr fontId="3"/>
  </si>
  <si>
    <t>（発議：受注者）</t>
    <rPh sb="1" eb="3">
      <t>ハツギ</t>
    </rPh>
    <rPh sb="4" eb="6">
      <t>ジュチュウ</t>
    </rPh>
    <rPh sb="6" eb="7">
      <t>シャ</t>
    </rPh>
    <phoneticPr fontId="3"/>
  </si>
  <si>
    <t>監　督　員</t>
  </si>
  <si>
    <t>受　注　者</t>
    <phoneticPr fontId="3"/>
  </si>
  <si>
    <t>通　　　知</t>
    <rPh sb="0" eb="1">
      <t>ツウ</t>
    </rPh>
    <rPh sb="4" eb="5">
      <t>チ</t>
    </rPh>
    <phoneticPr fontId="3"/>
  </si>
  <si>
    <t>提　出　事　項</t>
    <rPh sb="0" eb="1">
      <t>ツツミ</t>
    </rPh>
    <rPh sb="2" eb="3">
      <t>デ</t>
    </rPh>
    <rPh sb="4" eb="5">
      <t>コト</t>
    </rPh>
    <rPh sb="6" eb="7">
      <t>コウ</t>
    </rPh>
    <phoneticPr fontId="3"/>
  </si>
  <si>
    <t>協　　　議</t>
    <rPh sb="0" eb="1">
      <t>キョウ</t>
    </rPh>
    <rPh sb="4" eb="5">
      <t>ギ</t>
    </rPh>
    <phoneticPr fontId="3"/>
  </si>
  <si>
    <t>承　　　諾</t>
    <rPh sb="0" eb="1">
      <t>ショウ</t>
    </rPh>
    <rPh sb="4" eb="5">
      <t>ダク</t>
    </rPh>
    <phoneticPr fontId="3"/>
  </si>
  <si>
    <t>報　　　告</t>
    <rPh sb="0" eb="1">
      <t>ホウ</t>
    </rPh>
    <rPh sb="4" eb="5">
      <t>コク</t>
    </rPh>
    <phoneticPr fontId="3"/>
  </si>
  <si>
    <t>　　年　月　日</t>
  </si>
  <si>
    <t>令和7年4月１日以降</t>
    <rPh sb="0" eb="2">
      <t>レイワ</t>
    </rPh>
    <rPh sb="3" eb="4">
      <t>ネン</t>
    </rPh>
    <rPh sb="5" eb="6">
      <t>ガツ</t>
    </rPh>
    <rPh sb="7" eb="8">
      <t>ヒ</t>
    </rPh>
    <rPh sb="8" eb="10">
      <t>イコウ</t>
    </rPh>
    <phoneticPr fontId="3"/>
  </si>
  <si>
    <t>（役職を選択）</t>
    <rPh sb="1" eb="3">
      <t>ヤクショク</t>
    </rPh>
    <rPh sb="4" eb="6">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</si>
</sst>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76" formatCode="[$-411]&quot;　&quot;ggg&quot; &quot;e&quot; 年 &quot;m&quot; 月 &quot;d&quot; 日　から&quot;"/>
    <numFmt numFmtId="177" formatCode="[$-411]&quot;　&quot;ggg&quot; &quot;e&quot; 年 &quot;m&quot; 月 &quot;d&quot; 日　まで&quot;"/>
    <numFmt numFmtId="178" formatCode="0.0_ "/>
    <numFmt numFmtId="179" formatCode="#,##0_ "/>
    <numFmt numFmtId="180" formatCode="[$-411]ggge&quot;年&quot;m&quot;月&quot;d&quot;日&quot;;@"/>
    <numFmt numFmtId="181" formatCode="&quot;平&quot;&quot;成&quot;General&quot;年&quot;&quot;度&quot;"/>
    <numFmt numFmtId="182" formatCode="&quot;起&quot;&quot;工&quot;&quot;第&quot;General&quot;号&quot;"/>
    <numFmt numFmtId="183" formatCode="[DBNum3][$-411]#,##0"/>
    <numFmt numFmtId="184" formatCode="#,##0\ &quot;　千円　&quot;"/>
    <numFmt numFmtId="185" formatCode="#,##0_);[Red]\(#,##0\)"/>
    <numFmt numFmtId="186" formatCode="#,##0.0_ "/>
    <numFmt numFmtId="187" formatCode="[$-411]ge\.m\.d;@"/>
    <numFmt numFmtId="188" formatCode="0_ "/>
    <numFmt numFmtId="189" formatCode="0_);[Red]\(0\)"/>
    <numFmt numFmtId="190" formatCode="&quot;自&quot;[$-411]ggge&quot;年&quot;m&quot;月&quot;d&quot;日&quot;;@"/>
    <numFmt numFmtId="191" formatCode="&quot;至&quot;[$-411]ggge&quot;年&quot;m&quot;月&quot;d&quot;日&quot;;@"/>
    <numFmt numFmtId="192" formatCode="[$]ggge&quot;年&quot;m&quot;月&quot;d&quot;日&quot;;@"/>
    <numFmt numFmtId="193" formatCode="&quot;（&quot;0&quot;歳）&quot;"/>
    <numFmt numFmtId="194" formatCode="[$-411]ge&quot;年&quot;m&quot;月&quot;;@"/>
    <numFmt numFmtId="195" formatCode="0&quot;歳&quot;"/>
    <numFmt numFmtId="196" formatCode="&quot;第&quot;@&quot;号&quot;"/>
    <numFmt numFmtId="197" formatCode="#,##0_ ;[Red]\-#,##0\ "/>
    <numFmt numFmtId="198" formatCode="0.0&quot;%&quot;"/>
    <numFmt numFmtId="199" formatCode="\(0.0&quot;%) &quot;"/>
    <numFmt numFmtId="200" formatCode="0&quot;月&quot;"/>
    <numFmt numFmtId="201" formatCode="[$-411]&quot;～ &quot;ggge&quot;年&quot;m&quot;月&quot;d&quot;日&quot;;@"/>
    <numFmt numFmtId="202" formatCode="#,##0\ &quot;　日間　&quot;"/>
  </numFmts>
  <fonts count="19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Ｐゴシック"/>
      <family val="3"/>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b/>
      <sz val="14"/>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b/>
      <sz val="16"/>
      <name val="ＭＳ Ｐ明朝"/>
      <family val="1"/>
      <charset val="128"/>
    </font>
    <font>
      <b/>
      <sz val="16"/>
      <name val="ＭＳ Ｐゴシック"/>
      <family val="3"/>
      <charset val="128"/>
    </font>
    <font>
      <b/>
      <sz val="11"/>
      <name val="ＭＳ Ｐ明朝"/>
      <family val="1"/>
      <charset val="128"/>
    </font>
    <font>
      <u/>
      <sz val="11"/>
      <name val="ＭＳ Ｐ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11"/>
      <color indexed="10"/>
      <name val="ＭＳ Ｐゴシック"/>
      <family val="3"/>
      <charset val="128"/>
    </font>
    <font>
      <sz val="11"/>
      <name val="ＭＳ Ｐゴシック"/>
      <family val="3"/>
      <charset val="128"/>
    </font>
    <font>
      <sz val="10"/>
      <name val="ＭＳ Ｐゴシック"/>
      <family val="3"/>
      <charset val="128"/>
    </font>
    <font>
      <vertAlign val="superscript"/>
      <sz val="10"/>
      <name val="ＭＳ Ｐ明朝"/>
      <family val="1"/>
      <charset val="128"/>
    </font>
    <font>
      <sz val="8"/>
      <name val="ＭＳ Ｐゴシック"/>
      <family val="3"/>
      <charset val="128"/>
    </font>
    <font>
      <sz val="11.5"/>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8"/>
      <name val="ＭＳ 明朝"/>
      <family val="1"/>
      <charset val="128"/>
    </font>
    <font>
      <sz val="16"/>
      <name val="ＭＳ 明朝"/>
      <family val="1"/>
      <charset val="128"/>
    </font>
    <font>
      <sz val="14"/>
      <name val="ＭＳ 明朝"/>
      <family val="1"/>
      <charset val="128"/>
    </font>
    <font>
      <sz val="22"/>
      <name val="ＭＳ 明朝"/>
      <family val="1"/>
      <charset val="128"/>
    </font>
    <font>
      <b/>
      <sz val="11"/>
      <name val="ＭＳ 明朝"/>
      <family val="1"/>
      <charset val="128"/>
    </font>
    <font>
      <u/>
      <sz val="10"/>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b/>
      <sz val="24"/>
      <name val="ＭＳ Ｐ明朝"/>
      <family val="1"/>
      <charset val="128"/>
    </font>
    <font>
      <b/>
      <sz val="20"/>
      <name val="ＭＳ Ｐ明朝"/>
      <family val="1"/>
      <charset val="128"/>
    </font>
    <font>
      <sz val="18"/>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10"/>
      <name val="ＭＳ Ｐ明朝"/>
      <family val="1"/>
      <charset val="128"/>
    </font>
    <font>
      <sz val="10.5"/>
      <name val="ＭＳ 明朝"/>
      <family val="1"/>
      <charset val="128"/>
    </font>
    <font>
      <sz val="9"/>
      <name val="HGSｺﾞｼｯｸE"/>
      <family val="3"/>
      <charset val="128"/>
    </font>
    <font>
      <sz val="6"/>
      <name val="ＭＳ 明朝"/>
      <family val="1"/>
      <charset val="128"/>
    </font>
    <font>
      <u/>
      <sz val="11"/>
      <color indexed="12"/>
      <name val="ＭＳ Ｐゴシック"/>
      <family val="3"/>
      <charset val="128"/>
    </font>
    <font>
      <sz val="9"/>
      <name val="ＭＳ 明朝"/>
      <family val="1"/>
      <charset val="128"/>
    </font>
    <font>
      <sz val="10.5"/>
      <name val="ＪＳＰ明朝"/>
      <family val="1"/>
      <charset val="128"/>
    </font>
    <font>
      <sz val="12"/>
      <name val="ＪＳＰ明朝"/>
      <family val="1"/>
      <charset val="128"/>
    </font>
    <font>
      <sz val="9"/>
      <color indexed="81"/>
      <name val="ＭＳ Ｐゴシック"/>
      <family val="3"/>
      <charset val="128"/>
    </font>
    <font>
      <b/>
      <sz val="11"/>
      <color indexed="10"/>
      <name val="ＭＳ Ｐゴシック"/>
      <family val="3"/>
      <charset val="128"/>
    </font>
    <font>
      <sz val="11"/>
      <color indexed="8"/>
      <name val="ＭＳ Ｐゴシック"/>
      <family val="3"/>
      <charset val="128"/>
    </font>
    <font>
      <sz val="9"/>
      <color indexed="10"/>
      <name val="HGS創英角ｺﾞｼｯｸUB"/>
      <family val="3"/>
      <charset val="128"/>
    </font>
    <font>
      <b/>
      <sz val="9"/>
      <color indexed="81"/>
      <name val="ＭＳ Ｐゴシック"/>
      <family val="3"/>
      <charset val="128"/>
    </font>
    <font>
      <sz val="11"/>
      <color indexed="9"/>
      <name val="ＭＳ Ｐ明朝"/>
      <family val="1"/>
      <charset val="128"/>
    </font>
    <font>
      <u/>
      <sz val="14"/>
      <name val="ＭＳ 明朝"/>
      <family val="1"/>
      <charset val="128"/>
    </font>
    <font>
      <b/>
      <sz val="18"/>
      <color indexed="10"/>
      <name val="ＭＳ Ｐゴシック"/>
      <family val="3"/>
      <charset val="128"/>
    </font>
    <font>
      <b/>
      <sz val="9"/>
      <color indexed="10"/>
      <name val="ＭＳ Ｐゴシック"/>
      <family val="3"/>
      <charset val="128"/>
    </font>
    <font>
      <sz val="11"/>
      <name val="ＭＳゴシック"/>
      <family val="3"/>
      <charset val="128"/>
    </font>
    <font>
      <sz val="10"/>
      <name val="ＭＳゴシック"/>
      <family val="3"/>
      <charset val="128"/>
    </font>
    <font>
      <sz val="8"/>
      <name val="ＭＳゴシック"/>
      <family val="3"/>
      <charset val="128"/>
    </font>
    <font>
      <sz val="14"/>
      <color indexed="8"/>
      <name val="ＭＳ Ｐ明朝"/>
      <family val="1"/>
      <charset val="128"/>
    </font>
    <font>
      <u/>
      <sz val="12"/>
      <name val="ＭＳ 明朝"/>
      <family val="1"/>
      <charset val="128"/>
    </font>
    <font>
      <sz val="9"/>
      <color indexed="10"/>
      <name val="ＭＳ Ｐゴシック"/>
      <family val="3"/>
      <charset val="128"/>
    </font>
    <font>
      <sz val="9"/>
      <color indexed="10"/>
      <name val="ＭＳ Ｐ明朝"/>
      <family val="1"/>
      <charset val="128"/>
    </font>
    <font>
      <sz val="16"/>
      <color indexed="10"/>
      <name val="ＭＳ Ｐゴシック"/>
      <family val="3"/>
      <charset val="128"/>
    </font>
    <font>
      <sz val="24"/>
      <name val="ＭＳ 明朝"/>
      <family val="1"/>
      <charset val="128"/>
    </font>
    <font>
      <sz val="18"/>
      <name val="ＭＳ 明朝"/>
      <family val="1"/>
      <charset val="128"/>
    </font>
    <font>
      <sz val="11"/>
      <name val="ＭＳ ゴシック"/>
      <family val="3"/>
      <charset val="128"/>
    </font>
    <font>
      <b/>
      <sz val="16"/>
      <name val="ＭＳ 明朝"/>
      <family val="1"/>
      <charset val="128"/>
    </font>
    <font>
      <sz val="9.5"/>
      <name val="ＭＳ 明朝"/>
      <family val="1"/>
      <charset val="128"/>
    </font>
    <font>
      <sz val="8.5"/>
      <name val="ＭＳ 明朝"/>
      <family val="1"/>
      <charset val="128"/>
    </font>
    <font>
      <sz val="18"/>
      <name val="ＭＳ ゴシック"/>
      <family val="3"/>
      <charset val="128"/>
    </font>
    <font>
      <b/>
      <sz val="22"/>
      <name val="ＭＳ Ｐゴシック"/>
      <family val="3"/>
      <charset val="128"/>
    </font>
    <font>
      <sz val="22"/>
      <name val="ＭＳ Ｐゴシック"/>
      <family val="3"/>
      <charset val="128"/>
    </font>
    <font>
      <sz val="12"/>
      <color indexed="10"/>
      <name val="ＭＳ Ｐゴシック"/>
      <family val="3"/>
      <charset val="128"/>
    </font>
    <font>
      <sz val="11.5"/>
      <name val="ＭＳ Ｐ明朝"/>
      <family val="1"/>
      <charset val="128"/>
    </font>
    <font>
      <sz val="7"/>
      <name val="ＭＳ Ｐゴシック"/>
      <family val="3"/>
      <charset val="128"/>
    </font>
    <font>
      <b/>
      <sz val="14"/>
      <name val="ＭＳゴシック"/>
      <family val="3"/>
      <charset val="128"/>
    </font>
    <font>
      <sz val="9"/>
      <name val="ＭＳゴシック"/>
      <family val="3"/>
      <charset val="128"/>
    </font>
    <font>
      <u/>
      <sz val="11"/>
      <color indexed="27"/>
      <name val="ＭＳ Ｐゴシック"/>
      <family val="3"/>
      <charset val="128"/>
    </font>
    <font>
      <sz val="11"/>
      <color indexed="27"/>
      <name val="ＭＳゴシック"/>
      <family val="3"/>
      <charset val="128"/>
    </font>
    <font>
      <sz val="12"/>
      <color indexed="27"/>
      <name val="ＭＳゴシック"/>
      <family val="3"/>
      <charset val="128"/>
    </font>
    <font>
      <sz val="14"/>
      <color indexed="27"/>
      <name val="ＭＳゴシック"/>
      <family val="3"/>
      <charset val="128"/>
    </font>
    <font>
      <sz val="20"/>
      <name val="ＭＳ Ｐゴシック"/>
      <family val="3"/>
      <charset val="128"/>
    </font>
    <font>
      <sz val="8.5"/>
      <name val="ＭＳ Ｐ明朝"/>
      <family val="1"/>
      <charset val="128"/>
    </font>
    <font>
      <sz val="12"/>
      <color indexed="8"/>
      <name val="ＭＳ ゴシック"/>
      <family val="3"/>
      <charset val="128"/>
    </font>
    <font>
      <sz val="12"/>
      <color indexed="8"/>
      <name val="ＭＳ 明朝"/>
      <family val="1"/>
      <charset val="128"/>
    </font>
    <font>
      <sz val="12"/>
      <color indexed="8"/>
      <name val="ＭＳ Ｐ明朝"/>
      <family val="1"/>
      <charset val="128"/>
    </font>
    <font>
      <sz val="14"/>
      <color indexed="8"/>
      <name val="ＭＳ 明朝"/>
      <family val="1"/>
      <charset val="128"/>
    </font>
    <font>
      <sz val="11"/>
      <color indexed="8"/>
      <name val="ＭＳ Ｐ明朝"/>
      <family val="1"/>
      <charset val="128"/>
    </font>
    <font>
      <sz val="11"/>
      <color indexed="8"/>
      <name val="ＭＳ 明朝"/>
      <family val="1"/>
      <charset val="128"/>
    </font>
    <font>
      <sz val="11"/>
      <color indexed="27"/>
      <name val="ＭＳ 明朝"/>
      <family val="1"/>
      <charset val="128"/>
    </font>
    <font>
      <sz val="8"/>
      <color indexed="27"/>
      <name val="ＭＳ 明朝"/>
      <family val="1"/>
      <charset val="128"/>
    </font>
    <font>
      <sz val="10"/>
      <color indexed="27"/>
      <name val="ＭＳ 明朝"/>
      <family val="1"/>
      <charset val="128"/>
    </font>
    <font>
      <sz val="10"/>
      <color indexed="8"/>
      <name val="ＭＳ 明朝"/>
      <family val="1"/>
      <charset val="128"/>
    </font>
    <font>
      <sz val="28"/>
      <name val="ＭＳ Ｐ明朝"/>
      <family val="1"/>
      <charset val="128"/>
    </font>
    <font>
      <sz val="11"/>
      <color theme="1"/>
      <name val="ＭＳ Ｐゴシック"/>
      <family val="3"/>
      <charset val="128"/>
      <scheme val="minor"/>
    </font>
    <font>
      <sz val="11"/>
      <color rgb="FFFF0000"/>
      <name val="ＭＳ 明朝"/>
      <family val="1"/>
      <charset val="128"/>
    </font>
    <font>
      <sz val="11"/>
      <color rgb="FFFF0000"/>
      <name val="ＭＳ ゴシック"/>
      <family val="3"/>
      <charset val="128"/>
    </font>
    <font>
      <sz val="11"/>
      <color theme="0"/>
      <name val="ＭＳ Ｐゴシック"/>
      <family val="3"/>
      <charset val="128"/>
    </font>
    <font>
      <sz val="10.5"/>
      <name val="ＭＳ Ｐゴシック"/>
      <family val="3"/>
      <charset val="128"/>
    </font>
    <font>
      <sz val="11"/>
      <color rgb="FF0070C0"/>
      <name val="ＭＳ Ｐゴシック"/>
      <family val="3"/>
      <charset val="128"/>
    </font>
    <font>
      <sz val="16"/>
      <color indexed="8"/>
      <name val="ＭＳ Ｐ明朝"/>
      <family val="1"/>
      <charset val="128"/>
    </font>
    <font>
      <sz val="11"/>
      <name val="ＭＳ Ｐゴシック"/>
      <family val="3"/>
      <charset val="128"/>
      <scheme val="major"/>
    </font>
    <font>
      <strike/>
      <sz val="11"/>
      <color rgb="FFFF0000"/>
      <name val="ＭＳ 明朝"/>
      <family val="1"/>
      <charset val="128"/>
    </font>
    <font>
      <sz val="12"/>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b/>
      <sz val="16"/>
      <color theme="1"/>
      <name val="ＭＳ 明朝"/>
      <family val="1"/>
      <charset val="128"/>
    </font>
    <font>
      <sz val="16"/>
      <color theme="1"/>
      <name val="ＭＳ 明朝"/>
      <family val="1"/>
      <charset val="128"/>
    </font>
    <font>
      <sz val="10"/>
      <color theme="1"/>
      <name val="ＭＳ 明朝"/>
      <family val="1"/>
      <charset val="128"/>
    </font>
    <font>
      <sz val="11"/>
      <color theme="0"/>
      <name val="ＭＳ 明朝"/>
      <family val="1"/>
      <charset val="128"/>
    </font>
    <font>
      <sz val="9.5"/>
      <color theme="1"/>
      <name val="ＭＳ 明朝"/>
      <family val="1"/>
      <charset val="128"/>
    </font>
    <font>
      <sz val="11"/>
      <color theme="0"/>
      <name val="ＭＳ 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
      <color rgb="FFFF000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10"/>
      <color theme="1"/>
      <name val="ＭＳ Ｐゴシック"/>
      <family val="3"/>
      <charset val="128"/>
    </font>
    <font>
      <sz val="20"/>
      <name val="ＭＳ ゴシック"/>
      <family val="3"/>
      <charset val="128"/>
    </font>
    <font>
      <u/>
      <sz val="11"/>
      <name val="ＭＳ Ｐゴシック"/>
      <family val="3"/>
      <charset val="128"/>
    </font>
    <font>
      <u/>
      <sz val="10"/>
      <name val="ＭＳ Ｐゴシック"/>
      <family val="3"/>
      <charset val="128"/>
    </font>
    <font>
      <u/>
      <sz val="8"/>
      <name val="ＭＳ Ｐゴシック"/>
      <family val="3"/>
      <charset val="128"/>
    </font>
    <font>
      <b/>
      <sz val="11"/>
      <color rgb="FFFF0000"/>
      <name val="ＭＳ Ｐゴシック"/>
      <family val="3"/>
      <charset val="128"/>
    </font>
    <font>
      <u/>
      <sz val="11"/>
      <color theme="1"/>
      <name val="ＭＳ Ｐゴシック"/>
      <family val="3"/>
      <charset val="128"/>
    </font>
    <font>
      <sz val="9"/>
      <color rgb="FFFF0000"/>
      <name val="ＭＳ Ｐゴシック"/>
      <family val="3"/>
      <charset val="128"/>
    </font>
    <font>
      <sz val="11"/>
      <color theme="1"/>
      <name val="ＭＳ Ｐ明朝"/>
      <family val="1"/>
      <charset val="128"/>
    </font>
    <font>
      <b/>
      <sz val="9"/>
      <color indexed="81"/>
      <name val="MS P ゴシック"/>
      <family val="3"/>
      <charset val="128"/>
    </font>
    <font>
      <sz val="9"/>
      <color indexed="81"/>
      <name val="MS P ゴシック"/>
      <family val="3"/>
      <charset val="128"/>
    </font>
    <font>
      <sz val="12"/>
      <color theme="1"/>
      <name val="ＭＳ 明朝"/>
      <family val="1"/>
      <charset val="128"/>
    </font>
    <font>
      <b/>
      <sz val="11"/>
      <color theme="1"/>
      <name val="ＭＳ 明朝"/>
      <family val="1"/>
      <charset val="128"/>
    </font>
    <font>
      <b/>
      <sz val="12"/>
      <color rgb="FFFF0000"/>
      <name val="ＭＳ Ｐゴシック"/>
      <family val="3"/>
      <charset val="128"/>
    </font>
    <font>
      <b/>
      <sz val="12"/>
      <color rgb="FF000000"/>
      <name val="ＭＳ Ｐゴシック"/>
      <family val="3"/>
      <charset val="128"/>
    </font>
    <font>
      <sz val="11"/>
      <color rgb="FF000000"/>
      <name val="ＭＳ Ｐゴシック"/>
      <family val="3"/>
      <charset val="128"/>
    </font>
    <font>
      <sz val="10"/>
      <color rgb="FFFF0000"/>
      <name val="ＭＳ ゴシック"/>
      <family val="3"/>
      <charset val="128"/>
    </font>
    <font>
      <sz val="12"/>
      <color rgb="FFFF0000"/>
      <name val="ＭＳ 明朝"/>
      <family val="1"/>
      <charset val="128"/>
    </font>
    <font>
      <sz val="11"/>
      <color rgb="FFFF0000"/>
      <name val="ＭＳ Ｐゴシック"/>
      <family val="3"/>
      <charset val="128"/>
    </font>
    <font>
      <sz val="18"/>
      <color rgb="FFFF0000"/>
      <name val="ＭＳ Ｐ明朝"/>
      <family val="1"/>
      <charset val="128"/>
    </font>
    <font>
      <b/>
      <sz val="14"/>
      <name val="ＭＳ Ｐゴシック"/>
      <family val="3"/>
      <charset val="128"/>
    </font>
    <font>
      <sz val="18"/>
      <name val="ＭＳ Ｐゴシック"/>
      <family val="3"/>
      <charset val="128"/>
    </font>
    <font>
      <sz val="11"/>
      <color indexed="81"/>
      <name val="MS P ゴシック"/>
      <family val="3"/>
      <charset val="128"/>
    </font>
    <font>
      <sz val="10.5"/>
      <color theme="1" tint="0.499984740745262"/>
      <name val="ＪＳＰ明朝"/>
      <family val="1"/>
      <charset val="128"/>
    </font>
    <font>
      <sz val="10"/>
      <color theme="0"/>
      <name val="ＭＳ 明朝"/>
      <family val="1"/>
      <charset val="128"/>
    </font>
    <font>
      <sz val="11"/>
      <color theme="1"/>
      <name val="ＭＳ Ｐゴシック"/>
      <family val="2"/>
      <scheme val="minor"/>
    </font>
    <font>
      <sz val="11"/>
      <name val="ＭＳ Ｐゴシック"/>
      <family val="2"/>
      <scheme val="minor"/>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4"/>
      <name val="ＭＳ Ｐゴシック"/>
      <family val="3"/>
      <charset val="128"/>
      <scheme val="minor"/>
    </font>
    <font>
      <sz val="14"/>
      <color theme="1"/>
      <name val="ＭＳ Ｐゴシック"/>
      <family val="2"/>
      <scheme val="minor"/>
    </font>
    <font>
      <sz val="12"/>
      <color theme="0" tint="-0.249977111117893"/>
      <name val="ＭＳ 明朝"/>
      <family val="1"/>
      <charset val="128"/>
    </font>
    <font>
      <sz val="11"/>
      <color rgb="FF0066FF"/>
      <name val="ＭＳ Ｐゴシック"/>
      <family val="3"/>
      <charset val="128"/>
    </font>
    <font>
      <b/>
      <sz val="12"/>
      <name val="ＭＳ Ｐ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47"/>
        <bgColor indexed="64"/>
      </patternFill>
    </fill>
    <fill>
      <patternFill patternType="solid">
        <fgColor theme="8" tint="0.59996337778862885"/>
        <bgColor indexed="64"/>
      </patternFill>
    </fill>
    <fill>
      <patternFill patternType="solid">
        <fgColor theme="0"/>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42"/>
      </patternFill>
    </fill>
    <fill>
      <patternFill patternType="solid">
        <fgColor rgb="FFFFCC99"/>
        <bgColor indexed="64"/>
      </patternFill>
    </fill>
    <fill>
      <patternFill patternType="solid">
        <fgColor rgb="FF99CCFF"/>
        <bgColor indexed="64"/>
      </patternFill>
    </fill>
  </fills>
  <borders count="2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right/>
      <top style="double">
        <color indexed="64"/>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8"/>
      </right>
      <top/>
      <bottom/>
      <diagonal/>
    </border>
    <border>
      <left/>
      <right style="thin">
        <color indexed="8"/>
      </right>
      <top/>
      <bottom/>
      <diagonal/>
    </border>
    <border>
      <left/>
      <right/>
      <top/>
      <bottom style="hair">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medium">
        <color indexed="64"/>
      </top>
      <bottom style="thin">
        <color indexed="64"/>
      </bottom>
      <diagonal/>
    </border>
    <border>
      <left/>
      <right style="medium">
        <color indexed="8"/>
      </right>
      <top style="hair">
        <color indexed="64"/>
      </top>
      <bottom style="medium">
        <color indexed="64"/>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right style="medium">
        <color indexed="8"/>
      </right>
      <top style="hair">
        <color indexed="64"/>
      </top>
      <bottom style="hair">
        <color indexed="64"/>
      </bottom>
      <diagonal/>
    </border>
    <border>
      <left/>
      <right style="hair">
        <color indexed="8"/>
      </right>
      <top style="hair">
        <color indexed="64"/>
      </top>
      <bottom/>
      <diagonal/>
    </border>
    <border>
      <left/>
      <right style="hair">
        <color indexed="8"/>
      </right>
      <top/>
      <bottom/>
      <diagonal/>
    </border>
    <border>
      <left/>
      <right style="hair">
        <color indexed="8"/>
      </right>
      <top/>
      <bottom style="hair">
        <color indexed="64"/>
      </bottom>
      <diagonal/>
    </border>
    <border>
      <left style="hair">
        <color indexed="8"/>
      </left>
      <right/>
      <top style="hair">
        <color indexed="64"/>
      </top>
      <bottom/>
      <diagonal/>
    </border>
    <border>
      <left/>
      <right style="medium">
        <color indexed="8"/>
      </right>
      <top style="hair">
        <color indexed="64"/>
      </top>
      <bottom/>
      <diagonal/>
    </border>
    <border>
      <left/>
      <right style="medium">
        <color indexed="8"/>
      </right>
      <top/>
      <bottom style="hair">
        <color indexed="8"/>
      </bottom>
      <diagonal/>
    </border>
    <border>
      <left style="hair">
        <color indexed="8"/>
      </left>
      <right/>
      <top/>
      <bottom style="hair">
        <color indexed="64"/>
      </bottom>
      <diagonal/>
    </border>
    <border>
      <left style="medium">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right style="medium">
        <color indexed="8"/>
      </right>
      <top style="hair">
        <color indexed="64"/>
      </top>
      <bottom style="hair">
        <color indexed="8"/>
      </bottom>
      <diagonal/>
    </border>
    <border>
      <left/>
      <right style="medium">
        <color indexed="8"/>
      </right>
      <top/>
      <bottom style="hair">
        <color indexed="64"/>
      </bottom>
      <diagonal/>
    </border>
    <border>
      <left style="medium">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dotted">
        <color indexed="64"/>
      </bottom>
      <diagonal/>
    </border>
    <border>
      <left/>
      <right/>
      <top style="dotted">
        <color indexed="64"/>
      </top>
      <bottom style="dotted">
        <color indexed="64"/>
      </bottom>
      <diagonal/>
    </border>
    <border>
      <left style="hair">
        <color indexed="8"/>
      </left>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8"/>
      </bottom>
      <diagonal/>
    </border>
    <border>
      <left/>
      <right style="hair">
        <color indexed="64"/>
      </right>
      <top/>
      <bottom style="hair">
        <color indexed="8"/>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style="hair">
        <color indexed="8"/>
      </right>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hair">
        <color indexed="64"/>
      </right>
      <top/>
      <bottom style="hair">
        <color indexed="64"/>
      </bottom>
      <diagonal/>
    </border>
    <border>
      <left/>
      <right style="hair">
        <color indexed="8"/>
      </right>
      <top style="thin">
        <color indexed="64"/>
      </top>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s>
  <cellStyleXfs count="75">
    <xf numFmtId="0" fontId="0" fillId="0" borderId="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52" fillId="12" borderId="0" applyNumberFormat="0" applyBorder="0" applyAlignment="0" applyProtection="0">
      <alignment vertical="center"/>
    </xf>
    <xf numFmtId="0" fontId="52" fillId="9"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9" borderId="0" applyNumberFormat="0" applyBorder="0" applyAlignment="0" applyProtection="0">
      <alignment vertical="center"/>
    </xf>
    <xf numFmtId="0" fontId="53" fillId="0" borderId="0" applyNumberFormat="0" applyFill="0" applyBorder="0" applyAlignment="0" applyProtection="0">
      <alignment vertical="center"/>
    </xf>
    <xf numFmtId="0" fontId="54" fillId="20" borderId="1" applyNumberFormat="0" applyAlignment="0" applyProtection="0">
      <alignment vertical="center"/>
    </xf>
    <xf numFmtId="0" fontId="55" fillId="21"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26" fillId="22" borderId="2" applyNumberFormat="0" applyFont="0" applyAlignment="0" applyProtection="0">
      <alignment vertical="center"/>
    </xf>
    <xf numFmtId="0" fontId="56" fillId="0" borderId="3" applyNumberFormat="0" applyFill="0" applyAlignment="0" applyProtection="0">
      <alignment vertical="center"/>
    </xf>
    <xf numFmtId="0" fontId="57" fillId="3" borderId="0" applyNumberFormat="0" applyBorder="0" applyAlignment="0" applyProtection="0">
      <alignment vertical="center"/>
    </xf>
    <xf numFmtId="0" fontId="5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xf numFmtId="38" fontId="30" fillId="0" borderId="0" applyFont="0" applyFill="0" applyBorder="0" applyAlignment="0" applyProtection="0"/>
    <xf numFmtId="0" fontId="59" fillId="0" borderId="5" applyNumberFormat="0" applyFill="0" applyAlignment="0" applyProtection="0">
      <alignment vertical="center"/>
    </xf>
    <xf numFmtId="0" fontId="60" fillId="0" borderId="6" applyNumberFormat="0" applyFill="0" applyAlignment="0" applyProtection="0">
      <alignment vertical="center"/>
    </xf>
    <xf numFmtId="0" fontId="61" fillId="0" borderId="7" applyNumberFormat="0" applyFill="0" applyAlignment="0" applyProtection="0">
      <alignment vertical="center"/>
    </xf>
    <xf numFmtId="0" fontId="61" fillId="0" borderId="0" applyNumberFormat="0" applyFill="0" applyBorder="0" applyAlignment="0" applyProtection="0">
      <alignment vertical="center"/>
    </xf>
    <xf numFmtId="0" fontId="62" fillId="0" borderId="8" applyNumberFormat="0" applyFill="0" applyAlignment="0" applyProtection="0">
      <alignment vertical="center"/>
    </xf>
    <xf numFmtId="0" fontId="63" fillId="23" borderId="9" applyNumberFormat="0" applyAlignment="0" applyProtection="0">
      <alignment vertical="center"/>
    </xf>
    <xf numFmtId="0" fontId="64" fillId="0" borderId="0" applyNumberFormat="0" applyFill="0" applyBorder="0" applyAlignment="0" applyProtection="0">
      <alignment vertical="center"/>
    </xf>
    <xf numFmtId="0" fontId="65" fillId="7" borderId="4" applyNumberFormat="0" applyAlignment="0" applyProtection="0">
      <alignment vertical="center"/>
    </xf>
    <xf numFmtId="0" fontId="30" fillId="0" borderId="0">
      <alignment vertical="center"/>
    </xf>
    <xf numFmtId="0" fontId="123" fillId="0" borderId="0">
      <alignment vertical="center"/>
    </xf>
    <xf numFmtId="0" fontId="5"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 fillId="0" borderId="0"/>
    <xf numFmtId="0" fontId="30" fillId="0" borderId="0">
      <alignment vertical="center"/>
    </xf>
    <xf numFmtId="0" fontId="30" fillId="0" borderId="0">
      <alignment vertical="center"/>
    </xf>
    <xf numFmtId="0" fontId="4" fillId="0" borderId="0"/>
    <xf numFmtId="0" fontId="4"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6" fillId="0" borderId="0">
      <alignment vertical="center"/>
    </xf>
    <xf numFmtId="0" fontId="4" fillId="0" borderId="0"/>
    <xf numFmtId="0" fontId="66" fillId="4" borderId="0" applyNumberFormat="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2" fillId="0" borderId="0"/>
    <xf numFmtId="0" fontId="143" fillId="0" borderId="0">
      <alignment vertical="center"/>
    </xf>
    <xf numFmtId="0" fontId="179" fillId="0" borderId="0"/>
    <xf numFmtId="38" fontId="179" fillId="0" borderId="0" applyFont="0" applyFill="0" applyBorder="0" applyAlignment="0" applyProtection="0">
      <alignment vertical="center"/>
    </xf>
  </cellStyleXfs>
  <cellXfs count="4077">
    <xf numFmtId="0" fontId="0" fillId="0" borderId="0" xfId="0"/>
    <xf numFmtId="0" fontId="0" fillId="24" borderId="0" xfId="0" applyFill="1"/>
    <xf numFmtId="0" fontId="12" fillId="0" borderId="0" xfId="66" applyFont="1" applyFill="1" applyBorder="1"/>
    <xf numFmtId="0" fontId="12" fillId="0" borderId="0" xfId="0" applyFont="1" applyFill="1" applyAlignment="1">
      <alignment horizontal="right" vertical="center"/>
    </xf>
    <xf numFmtId="0" fontId="12" fillId="0" borderId="10" xfId="60" applyFont="1" applyFill="1" applyBorder="1" applyAlignment="1">
      <alignment horizontal="center" vertical="center"/>
    </xf>
    <xf numFmtId="0" fontId="12" fillId="0" borderId="0" xfId="0" applyFont="1" applyFill="1" applyBorder="1" applyAlignment="1">
      <alignment vertical="center"/>
    </xf>
    <xf numFmtId="0" fontId="4" fillId="0" borderId="0" xfId="0" applyFont="1" applyFill="1" applyBorder="1" applyAlignment="1">
      <alignment horizontal="right" vertical="center"/>
    </xf>
    <xf numFmtId="0" fontId="11" fillId="0" borderId="14" xfId="59" applyFont="1" applyFill="1" applyBorder="1" applyAlignment="1">
      <alignment vertical="center"/>
    </xf>
    <xf numFmtId="0" fontId="11" fillId="0" borderId="15" xfId="59" applyFont="1" applyFill="1" applyBorder="1" applyAlignment="1">
      <alignment vertical="center"/>
    </xf>
    <xf numFmtId="0" fontId="11" fillId="0" borderId="0" xfId="59" applyFont="1" applyFill="1" applyAlignment="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vertical="center" shrinkToFit="1"/>
    </xf>
    <xf numFmtId="0" fontId="12" fillId="0" borderId="20" xfId="0" applyFont="1" applyFill="1" applyBorder="1" applyAlignment="1">
      <alignment vertical="center"/>
    </xf>
    <xf numFmtId="0" fontId="12" fillId="0" borderId="21" xfId="0" applyFont="1" applyFill="1" applyBorder="1" applyAlignment="1">
      <alignment vertical="center"/>
    </xf>
    <xf numFmtId="0" fontId="39" fillId="0" borderId="0" xfId="0" applyFont="1" applyFill="1" applyBorder="1" applyAlignment="1">
      <alignment horizontal="center" vertical="center"/>
    </xf>
    <xf numFmtId="0" fontId="4" fillId="0" borderId="21" xfId="0" applyFont="1" applyFill="1" applyBorder="1" applyAlignment="1">
      <alignment horizontal="right" vertical="center"/>
    </xf>
    <xf numFmtId="0" fontId="4" fillId="0" borderId="0" xfId="0" applyFont="1" applyFill="1" applyBorder="1" applyAlignment="1">
      <alignment horizontal="right"/>
    </xf>
    <xf numFmtId="0" fontId="4" fillId="0" borderId="0" xfId="0" applyFont="1" applyFill="1" applyBorder="1" applyAlignment="1">
      <alignment vertical="center" shrinkToFit="1"/>
    </xf>
    <xf numFmtId="0" fontId="4" fillId="0" borderId="21" xfId="0" applyFont="1" applyFill="1" applyBorder="1" applyAlignment="1">
      <alignment vertical="center" shrinkToFit="1"/>
    </xf>
    <xf numFmtId="0" fontId="12" fillId="0" borderId="0" xfId="0" applyFont="1" applyFill="1" applyBorder="1" applyAlignment="1">
      <alignment horizontal="distributed" vertical="center" indent="1"/>
    </xf>
    <xf numFmtId="0" fontId="38" fillId="0" borderId="21" xfId="0" applyFont="1" applyFill="1" applyBorder="1" applyAlignment="1">
      <alignment vertical="center" shrinkToFit="1"/>
    </xf>
    <xf numFmtId="0" fontId="4" fillId="0" borderId="22" xfId="0" applyFont="1" applyFill="1" applyBorder="1" applyAlignment="1">
      <alignment horizontal="right" vertical="center" shrinkToFit="1"/>
    </xf>
    <xf numFmtId="184" fontId="4" fillId="0" borderId="23" xfId="0" applyNumberFormat="1" applyFont="1" applyFill="1" applyBorder="1" applyAlignment="1">
      <alignment horizontal="left" vertical="center" indent="1" shrinkToFit="1"/>
    </xf>
    <xf numFmtId="184" fontId="4" fillId="0" borderId="24" xfId="0" applyNumberFormat="1" applyFont="1" applyFill="1" applyBorder="1" applyAlignment="1">
      <alignment horizontal="left" vertical="center" indent="1" shrinkToFit="1"/>
    </xf>
    <xf numFmtId="184" fontId="4" fillId="0" borderId="0" xfId="0" applyNumberFormat="1" applyFont="1" applyFill="1" applyBorder="1" applyAlignment="1">
      <alignment horizontal="left" vertical="center" indent="1" shrinkToFit="1"/>
    </xf>
    <xf numFmtId="0" fontId="4" fillId="0" borderId="17" xfId="0" applyFont="1" applyFill="1" applyBorder="1" applyAlignment="1">
      <alignment horizontal="left" vertical="center" indent="1" shrinkToFit="1"/>
    </xf>
    <xf numFmtId="0" fontId="4" fillId="0" borderId="17" xfId="0" applyFont="1" applyFill="1" applyBorder="1" applyAlignment="1">
      <alignment vertical="center" shrinkToFit="1"/>
    </xf>
    <xf numFmtId="0" fontId="4" fillId="0" borderId="25" xfId="0" applyFont="1" applyFill="1" applyBorder="1" applyAlignment="1">
      <alignment vertical="center" shrinkToFit="1"/>
    </xf>
    <xf numFmtId="0" fontId="19" fillId="0" borderId="0" xfId="59" applyFont="1" applyFill="1" applyAlignment="1">
      <alignment vertical="center"/>
    </xf>
    <xf numFmtId="0" fontId="15" fillId="0" borderId="0" xfId="59" applyFont="1" applyFill="1" applyAlignment="1">
      <alignment vertical="center"/>
    </xf>
    <xf numFmtId="0" fontId="15" fillId="0" borderId="0" xfId="59" applyFont="1" applyFill="1" applyBorder="1" applyAlignment="1">
      <alignment vertical="center"/>
    </xf>
    <xf numFmtId="0" fontId="11" fillId="0" borderId="0" xfId="59" applyFont="1" applyFill="1" applyBorder="1" applyAlignment="1">
      <alignment vertical="center"/>
    </xf>
    <xf numFmtId="0" fontId="11" fillId="0" borderId="17" xfId="59" applyFont="1" applyFill="1" applyBorder="1" applyAlignment="1">
      <alignment vertical="center"/>
    </xf>
    <xf numFmtId="0" fontId="6" fillId="0" borderId="17" xfId="59" applyFont="1" applyFill="1" applyBorder="1" applyAlignment="1">
      <alignment vertical="center"/>
    </xf>
    <xf numFmtId="0" fontId="12" fillId="0" borderId="17" xfId="59" applyFont="1" applyFill="1" applyBorder="1" applyAlignment="1">
      <alignment vertical="center"/>
    </xf>
    <xf numFmtId="0" fontId="12" fillId="0" borderId="0" xfId="59" applyFont="1" applyFill="1" applyAlignment="1">
      <alignment vertical="center"/>
    </xf>
    <xf numFmtId="0" fontId="6" fillId="0" borderId="0" xfId="59" applyFont="1" applyFill="1" applyAlignment="1">
      <alignment horizontal="right" vertical="center"/>
    </xf>
    <xf numFmtId="0" fontId="6" fillId="0" borderId="0" xfId="59" applyFont="1" applyFill="1" applyAlignment="1">
      <alignment vertical="center"/>
    </xf>
    <xf numFmtId="0" fontId="8" fillId="0" borderId="0" xfId="59" applyFont="1" applyFill="1" applyAlignment="1"/>
    <xf numFmtId="0" fontId="12" fillId="0" borderId="0" xfId="59" applyFont="1" applyFill="1" applyAlignment="1">
      <alignment horizontal="right"/>
    </xf>
    <xf numFmtId="0" fontId="12" fillId="0" borderId="0" xfId="59" applyFont="1" applyFill="1" applyAlignment="1">
      <alignment horizontal="center"/>
    </xf>
    <xf numFmtId="0" fontId="8" fillId="0" borderId="0" xfId="59" applyFont="1" applyFill="1" applyAlignment="1">
      <alignment horizontal="right"/>
    </xf>
    <xf numFmtId="0" fontId="9" fillId="0" borderId="0" xfId="59" applyFont="1" applyFill="1" applyAlignment="1"/>
    <xf numFmtId="0" fontId="12" fillId="0" borderId="0" xfId="59" applyFont="1" applyFill="1" applyAlignment="1"/>
    <xf numFmtId="0" fontId="6" fillId="0" borderId="0" xfId="59" applyFont="1" applyFill="1" applyAlignment="1">
      <alignment horizontal="right"/>
    </xf>
    <xf numFmtId="0" fontId="6" fillId="0" borderId="0" xfId="59" applyFont="1" applyFill="1" applyAlignment="1"/>
    <xf numFmtId="0" fontId="12" fillId="0" borderId="0" xfId="59" applyFont="1" applyFill="1"/>
    <xf numFmtId="0" fontId="4" fillId="0" borderId="0" xfId="59" applyFont="1" applyFill="1" applyAlignment="1"/>
    <xf numFmtId="0" fontId="11" fillId="0" borderId="15" xfId="59" applyFont="1" applyFill="1" applyBorder="1" applyAlignment="1"/>
    <xf numFmtId="0" fontId="11" fillId="0" borderId="15" xfId="59" applyFont="1" applyFill="1" applyBorder="1" applyAlignment="1">
      <alignment horizontal="left" indent="1"/>
    </xf>
    <xf numFmtId="0" fontId="15" fillId="0" borderId="0" xfId="59" applyFont="1" applyFill="1" applyBorder="1" applyAlignment="1"/>
    <xf numFmtId="0" fontId="11" fillId="0" borderId="0" xfId="59" applyFont="1" applyFill="1" applyBorder="1" applyAlignment="1"/>
    <xf numFmtId="0" fontId="11" fillId="0" borderId="0" xfId="59" applyFont="1" applyFill="1" applyAlignment="1"/>
    <xf numFmtId="0" fontId="11" fillId="0" borderId="0" xfId="59" applyFont="1" applyFill="1" applyBorder="1" applyAlignment="1">
      <alignment vertical="top"/>
    </xf>
    <xf numFmtId="0" fontId="11" fillId="0" borderId="15" xfId="59" applyFont="1" applyFill="1" applyBorder="1" applyAlignment="1">
      <alignment horizontal="left"/>
    </xf>
    <xf numFmtId="0" fontId="11" fillId="0" borderId="14" xfId="59" applyFont="1" applyFill="1" applyBorder="1" applyAlignment="1"/>
    <xf numFmtId="0" fontId="4" fillId="0" borderId="26" xfId="66" applyFont="1" applyFill="1" applyBorder="1" applyAlignment="1">
      <alignment vertical="center"/>
    </xf>
    <xf numFmtId="0" fontId="4" fillId="0" borderId="27" xfId="66" quotePrefix="1" applyFont="1" applyFill="1" applyBorder="1" applyAlignment="1">
      <alignment horizontal="left" vertical="center"/>
    </xf>
    <xf numFmtId="0" fontId="4" fillId="0" borderId="27" xfId="66" applyFont="1" applyFill="1" applyBorder="1" applyAlignment="1">
      <alignment vertical="center"/>
    </xf>
    <xf numFmtId="0" fontId="4" fillId="0" borderId="20" xfId="66" applyFill="1" applyBorder="1" applyAlignment="1">
      <alignment vertical="center"/>
    </xf>
    <xf numFmtId="0" fontId="10" fillId="0" borderId="0" xfId="66" quotePrefix="1" applyFont="1" applyFill="1" applyBorder="1" applyAlignment="1">
      <alignment horizontal="left" vertical="center"/>
    </xf>
    <xf numFmtId="0" fontId="4" fillId="0" borderId="0" xfId="66" quotePrefix="1" applyFont="1" applyFill="1" applyBorder="1" applyAlignment="1">
      <alignment horizontal="left" vertical="center"/>
    </xf>
    <xf numFmtId="0" fontId="20" fillId="0" borderId="21" xfId="66" applyFont="1" applyFill="1" applyBorder="1" applyAlignment="1">
      <alignment vertical="center"/>
    </xf>
    <xf numFmtId="0" fontId="4" fillId="0" borderId="20" xfId="66" applyFont="1" applyFill="1" applyBorder="1" applyAlignment="1">
      <alignment vertical="center"/>
    </xf>
    <xf numFmtId="182" fontId="20" fillId="0" borderId="21" xfId="66" applyNumberFormat="1" applyFont="1" applyFill="1" applyBorder="1" applyAlignment="1">
      <alignment horizontal="left" vertical="center"/>
    </xf>
    <xf numFmtId="0" fontId="4" fillId="0" borderId="29" xfId="66" applyFill="1" applyBorder="1" applyAlignment="1">
      <alignment horizontal="center" vertical="center"/>
    </xf>
    <xf numFmtId="0" fontId="4" fillId="0" borderId="30" xfId="66" applyFill="1" applyBorder="1" applyAlignment="1">
      <alignment vertical="center"/>
    </xf>
    <xf numFmtId="0" fontId="4" fillId="0" borderId="31" xfId="66" applyFill="1" applyBorder="1" applyAlignment="1">
      <alignment vertical="center"/>
    </xf>
    <xf numFmtId="0" fontId="4" fillId="0" borderId="32" xfId="66" applyFill="1" applyBorder="1" applyAlignment="1">
      <alignment vertical="center"/>
    </xf>
    <xf numFmtId="0" fontId="4" fillId="0" borderId="33" xfId="66" applyFill="1" applyBorder="1" applyAlignment="1">
      <alignment vertical="center"/>
    </xf>
    <xf numFmtId="0" fontId="4" fillId="0" borderId="12" xfId="66" applyFill="1" applyBorder="1" applyAlignment="1">
      <alignment horizontal="center" vertical="center"/>
    </xf>
    <xf numFmtId="0" fontId="4" fillId="0" borderId="34" xfId="66" applyFill="1" applyBorder="1" applyAlignment="1">
      <alignment horizontal="center" vertical="center"/>
    </xf>
    <xf numFmtId="0" fontId="12" fillId="0" borderId="0" xfId="66" applyFont="1" applyFill="1" applyAlignment="1"/>
    <xf numFmtId="0" fontId="12" fillId="0" borderId="0" xfId="66" applyFont="1" applyFill="1"/>
    <xf numFmtId="0" fontId="12" fillId="0" borderId="0" xfId="66" applyFont="1" applyFill="1" applyAlignment="1">
      <alignment vertical="top"/>
    </xf>
    <xf numFmtId="0" fontId="12" fillId="0" borderId="35" xfId="66" applyFont="1" applyFill="1" applyBorder="1" applyAlignment="1">
      <alignment horizontal="center" vertical="center"/>
    </xf>
    <xf numFmtId="0" fontId="12" fillId="0" borderId="0" xfId="66" applyFont="1" applyFill="1" applyBorder="1" applyAlignment="1">
      <alignment horizontal="center"/>
    </xf>
    <xf numFmtId="0" fontId="12" fillId="0" borderId="0" xfId="66" applyFont="1" applyFill="1" applyBorder="1" applyAlignment="1">
      <alignment horizontal="left"/>
    </xf>
    <xf numFmtId="0" fontId="12" fillId="0" borderId="0" xfId="66" applyFont="1" applyFill="1" applyBorder="1" applyAlignment="1">
      <alignment horizontal="center" vertical="center"/>
    </xf>
    <xf numFmtId="0" fontId="12" fillId="0" borderId="36" xfId="66" applyFont="1" applyFill="1" applyBorder="1"/>
    <xf numFmtId="0" fontId="12" fillId="0" borderId="37" xfId="66" applyFont="1" applyFill="1" applyBorder="1"/>
    <xf numFmtId="0" fontId="12" fillId="0" borderId="38" xfId="66" applyFont="1" applyFill="1" applyBorder="1"/>
    <xf numFmtId="0" fontId="12" fillId="0" borderId="39" xfId="66" applyFont="1" applyFill="1" applyBorder="1"/>
    <xf numFmtId="0" fontId="12" fillId="0" borderId="13" xfId="66" applyFont="1" applyFill="1" applyBorder="1"/>
    <xf numFmtId="0" fontId="12" fillId="0" borderId="0" xfId="66" applyFont="1" applyFill="1" applyAlignment="1">
      <alignment horizontal="center"/>
    </xf>
    <xf numFmtId="0" fontId="12" fillId="0" borderId="0" xfId="66" applyFont="1" applyFill="1" applyBorder="1" applyAlignment="1">
      <alignment horizontal="right"/>
    </xf>
    <xf numFmtId="0" fontId="12" fillId="0" borderId="0" xfId="66" applyFont="1" applyFill="1" applyBorder="1" applyAlignment="1"/>
    <xf numFmtId="0" fontId="38" fillId="0" borderId="0" xfId="66" applyFont="1" applyFill="1" applyBorder="1" applyAlignment="1">
      <alignment vertical="top"/>
    </xf>
    <xf numFmtId="0" fontId="12" fillId="0" borderId="0" xfId="66" applyFont="1" applyFill="1" applyBorder="1" applyAlignment="1">
      <alignment vertical="center"/>
    </xf>
    <xf numFmtId="0" fontId="12" fillId="0" borderId="0" xfId="66" applyFont="1" applyFill="1" applyBorder="1" applyAlignment="1">
      <alignment horizontal="left" vertical="center"/>
    </xf>
    <xf numFmtId="0" fontId="12" fillId="0" borderId="40" xfId="66" applyFont="1" applyFill="1" applyBorder="1" applyAlignment="1">
      <alignment horizontal="center" vertical="center"/>
    </xf>
    <xf numFmtId="0" fontId="12" fillId="0" borderId="18" xfId="66" applyFont="1" applyFill="1" applyBorder="1" applyAlignment="1">
      <alignment horizontal="center" vertical="center"/>
    </xf>
    <xf numFmtId="0" fontId="12" fillId="0" borderId="41" xfId="66" applyFont="1" applyFill="1" applyBorder="1"/>
    <xf numFmtId="0" fontId="12" fillId="0" borderId="42" xfId="66" applyFont="1" applyFill="1" applyBorder="1"/>
    <xf numFmtId="0" fontId="12" fillId="0" borderId="43" xfId="66" applyFont="1" applyFill="1" applyBorder="1" applyAlignment="1">
      <alignment horizontal="center" vertical="center"/>
    </xf>
    <xf numFmtId="0" fontId="12" fillId="0" borderId="23" xfId="66" applyFont="1" applyFill="1" applyBorder="1"/>
    <xf numFmtId="0" fontId="12" fillId="0" borderId="44" xfId="66" applyFont="1" applyFill="1" applyBorder="1" applyAlignment="1">
      <alignment horizontal="center" vertical="center"/>
    </xf>
    <xf numFmtId="0" fontId="12" fillId="0" borderId="45" xfId="66" applyFont="1" applyFill="1" applyBorder="1"/>
    <xf numFmtId="0" fontId="12" fillId="0" borderId="43" xfId="66" applyFont="1" applyFill="1" applyBorder="1" applyAlignment="1">
      <alignment horizontal="distributed" vertical="center"/>
    </xf>
    <xf numFmtId="0" fontId="12" fillId="0" borderId="39" xfId="66" applyFont="1" applyFill="1" applyBorder="1" applyAlignment="1">
      <alignment horizontal="center" vertical="center"/>
    </xf>
    <xf numFmtId="0" fontId="12" fillId="0" borderId="46" xfId="66" applyFont="1" applyFill="1" applyBorder="1" applyAlignment="1">
      <alignment horizontal="center" vertical="center"/>
    </xf>
    <xf numFmtId="0" fontId="12" fillId="0" borderId="42" xfId="66" applyFont="1" applyFill="1" applyBorder="1" applyAlignment="1">
      <alignment horizontal="left" vertical="center"/>
    </xf>
    <xf numFmtId="0" fontId="12" fillId="0" borderId="47" xfId="66" applyFont="1" applyFill="1" applyBorder="1" applyAlignment="1">
      <alignment horizontal="center" vertical="center"/>
    </xf>
    <xf numFmtId="0" fontId="12" fillId="0" borderId="48" xfId="66" applyFont="1" applyFill="1" applyBorder="1" applyAlignment="1">
      <alignment horizontal="center" vertical="center"/>
    </xf>
    <xf numFmtId="0" fontId="12" fillId="0" borderId="49" xfId="66" applyFont="1" applyFill="1" applyBorder="1" applyAlignment="1">
      <alignment horizontal="center" vertical="center"/>
    </xf>
    <xf numFmtId="0" fontId="12" fillId="0" borderId="50" xfId="66" applyFont="1" applyFill="1" applyBorder="1"/>
    <xf numFmtId="177" fontId="12" fillId="0" borderId="24" xfId="66" applyNumberFormat="1" applyFont="1" applyFill="1" applyBorder="1" applyAlignment="1">
      <alignment horizontal="left" vertical="center"/>
    </xf>
    <xf numFmtId="0" fontId="12" fillId="0" borderId="0" xfId="66" applyNumberFormat="1" applyFont="1" applyFill="1" applyBorder="1" applyAlignment="1">
      <alignment horizontal="left" vertical="center"/>
    </xf>
    <xf numFmtId="177" fontId="12" fillId="0" borderId="0" xfId="66" applyNumberFormat="1" applyFont="1" applyFill="1" applyBorder="1" applyAlignment="1">
      <alignment horizontal="left" vertical="center"/>
    </xf>
    <xf numFmtId="0" fontId="12" fillId="0" borderId="51" xfId="66" applyFont="1" applyFill="1" applyBorder="1" applyAlignment="1">
      <alignment horizontal="center" vertical="center"/>
    </xf>
    <xf numFmtId="0" fontId="12" fillId="0" borderId="52" xfId="66" applyFont="1" applyFill="1" applyBorder="1" applyAlignment="1">
      <alignment horizontal="left" vertical="center"/>
    </xf>
    <xf numFmtId="0" fontId="12" fillId="0" borderId="53" xfId="66" applyFont="1" applyFill="1" applyBorder="1" applyAlignment="1">
      <alignment horizontal="center" vertical="center"/>
    </xf>
    <xf numFmtId="0" fontId="12" fillId="0" borderId="54" xfId="66" applyFont="1" applyFill="1" applyBorder="1"/>
    <xf numFmtId="0" fontId="6" fillId="0" borderId="0" xfId="0" applyFont="1" applyFill="1"/>
    <xf numFmtId="0" fontId="6" fillId="0" borderId="0" xfId="0" applyFont="1" applyFill="1" applyAlignment="1">
      <alignment vertical="center"/>
    </xf>
    <xf numFmtId="0" fontId="6" fillId="0" borderId="0" xfId="0" applyFont="1" applyFill="1" applyAlignment="1"/>
    <xf numFmtId="0" fontId="6" fillId="0" borderId="0" xfId="0" applyFont="1" applyFill="1" applyAlignment="1">
      <alignment horizontal="left"/>
    </xf>
    <xf numFmtId="0" fontId="6" fillId="0" borderId="0" xfId="0" quotePrefix="1" applyFont="1" applyFill="1" applyAlignment="1">
      <alignment horizontal="left"/>
    </xf>
    <xf numFmtId="0" fontId="6" fillId="0" borderId="0" xfId="0" quotePrefix="1" applyFont="1" applyFill="1" applyAlignment="1">
      <alignment horizontal="left" vertical="center"/>
    </xf>
    <xf numFmtId="0" fontId="9" fillId="0" borderId="0" xfId="0" applyFont="1" applyFill="1" applyAlignment="1">
      <alignment horizontal="left" vertical="center"/>
    </xf>
    <xf numFmtId="0" fontId="6" fillId="0" borderId="55" xfId="0" applyFont="1" applyFill="1" applyBorder="1" applyAlignment="1">
      <alignment vertical="center"/>
    </xf>
    <xf numFmtId="0" fontId="6" fillId="0" borderId="14" xfId="0" quotePrefix="1" applyFont="1" applyFill="1" applyBorder="1" applyAlignment="1">
      <alignment horizontal="left" vertical="center"/>
    </xf>
    <xf numFmtId="0" fontId="24" fillId="0" borderId="14" xfId="0" applyFont="1" applyFill="1" applyBorder="1" applyAlignment="1">
      <alignment horizontal="left" vertical="center"/>
    </xf>
    <xf numFmtId="0" fontId="6" fillId="0" borderId="0" xfId="0" applyFont="1" applyFill="1" applyBorder="1" applyAlignment="1">
      <alignment vertical="center"/>
    </xf>
    <xf numFmtId="0" fontId="6" fillId="0" borderId="27" xfId="0" applyFont="1" applyFill="1" applyBorder="1" applyAlignment="1">
      <alignment vertical="center"/>
    </xf>
    <xf numFmtId="0" fontId="6" fillId="0" borderId="28" xfId="0" applyFont="1" applyFill="1" applyBorder="1" applyAlignment="1">
      <alignment vertical="center"/>
    </xf>
    <xf numFmtId="0" fontId="6" fillId="0" borderId="0" xfId="0" quotePrefix="1" applyFont="1" applyFill="1" applyBorder="1" applyAlignment="1">
      <alignment horizontal="left" vertical="center"/>
    </xf>
    <xf numFmtId="0" fontId="6" fillId="0" borderId="21" xfId="0" applyFont="1" applyFill="1" applyBorder="1" applyAlignment="1">
      <alignment vertical="center"/>
    </xf>
    <xf numFmtId="0" fontId="6" fillId="0" borderId="38" xfId="0" applyFont="1" applyFill="1" applyBorder="1" applyAlignment="1">
      <alignment vertical="center"/>
    </xf>
    <xf numFmtId="0" fontId="6" fillId="0" borderId="56" xfId="0" applyFont="1" applyFill="1" applyBorder="1" applyAlignment="1">
      <alignment vertical="center"/>
    </xf>
    <xf numFmtId="0" fontId="6" fillId="0" borderId="57" xfId="0" applyFont="1" applyFill="1" applyBorder="1" applyAlignment="1">
      <alignment vertical="center"/>
    </xf>
    <xf numFmtId="0" fontId="12" fillId="0" borderId="0" xfId="0" applyFont="1" applyFill="1" applyAlignment="1">
      <alignment vertical="center"/>
    </xf>
    <xf numFmtId="184" fontId="4" fillId="0" borderId="59" xfId="0" applyNumberFormat="1" applyFont="1" applyFill="1" applyBorder="1" applyAlignment="1">
      <alignment horizontal="left" vertical="center" indent="1" shrinkToFit="1"/>
    </xf>
    <xf numFmtId="0" fontId="4" fillId="0" borderId="24" xfId="0" applyFont="1" applyFill="1" applyBorder="1" applyAlignment="1">
      <alignment horizontal="center" vertical="center" shrinkToFit="1"/>
    </xf>
    <xf numFmtId="0" fontId="4" fillId="0" borderId="60" xfId="0" applyFont="1" applyFill="1" applyBorder="1" applyAlignment="1">
      <alignment horizontal="left" vertical="center" indent="1" shrinkToFit="1"/>
    </xf>
    <xf numFmtId="0" fontId="4" fillId="0" borderId="0" xfId="0" applyFont="1" applyFill="1" applyBorder="1" applyAlignment="1">
      <alignment horizontal="left" vertical="center" indent="1" shrinkToFit="1"/>
    </xf>
    <xf numFmtId="0" fontId="4" fillId="0" borderId="24" xfId="0" applyFont="1" applyFill="1" applyBorder="1" applyAlignment="1">
      <alignment horizontal="left" vertical="center" indent="1" shrinkToFit="1"/>
    </xf>
    <xf numFmtId="0" fontId="4" fillId="0" borderId="24" xfId="0" applyFont="1" applyFill="1" applyBorder="1" applyAlignment="1">
      <alignment vertical="center" shrinkToFit="1"/>
    </xf>
    <xf numFmtId="0" fontId="4" fillId="0" borderId="46" xfId="0" applyFont="1" applyFill="1" applyBorder="1" applyAlignment="1">
      <alignment vertical="center" shrinkToFit="1"/>
    </xf>
    <xf numFmtId="0" fontId="4" fillId="0" borderId="0" xfId="0" applyFont="1" applyFill="1" applyBorder="1" applyAlignment="1">
      <alignment horizontal="left" vertical="top" indent="1" shrinkToFit="1"/>
    </xf>
    <xf numFmtId="0" fontId="4" fillId="0" borderId="46" xfId="0" applyFont="1" applyFill="1" applyBorder="1" applyAlignment="1">
      <alignment horizontal="left" vertical="top" indent="1" shrinkToFit="1"/>
    </xf>
    <xf numFmtId="0" fontId="4" fillId="0" borderId="24" xfId="0" applyFont="1" applyFill="1" applyBorder="1" applyAlignment="1">
      <alignment horizontal="left" vertical="top" indent="1" shrinkToFit="1"/>
    </xf>
    <xf numFmtId="0" fontId="4" fillId="0" borderId="46" xfId="0" applyFont="1" applyFill="1" applyBorder="1" applyAlignment="1">
      <alignment horizontal="left" vertical="center" indent="1" shrinkToFit="1"/>
    </xf>
    <xf numFmtId="0" fontId="4" fillId="0" borderId="55" xfId="0" applyFont="1" applyFill="1" applyBorder="1" applyAlignment="1">
      <alignment horizontal="center" vertical="center" shrinkToFit="1"/>
    </xf>
    <xf numFmtId="0" fontId="4" fillId="0" borderId="55" xfId="0" applyFont="1" applyFill="1" applyBorder="1" applyAlignment="1">
      <alignment horizontal="left" vertical="top" indent="1" shrinkToFit="1"/>
    </xf>
    <xf numFmtId="0" fontId="4" fillId="0" borderId="61" xfId="0" applyFont="1" applyFill="1" applyBorder="1" applyAlignment="1">
      <alignment horizontal="left" vertical="top" indent="1" shrinkToFit="1"/>
    </xf>
    <xf numFmtId="0" fontId="4" fillId="0" borderId="55" xfId="0" applyFont="1" applyFill="1" applyBorder="1" applyAlignment="1">
      <alignment horizontal="left" vertical="center" indent="1" shrinkToFit="1"/>
    </xf>
    <xf numFmtId="0" fontId="4" fillId="0" borderId="61" xfId="0" applyFont="1" applyFill="1" applyBorder="1" applyAlignment="1">
      <alignment horizontal="left" vertical="center" indent="1" shrinkToFit="1"/>
    </xf>
    <xf numFmtId="0" fontId="4" fillId="0" borderId="61" xfId="0" applyFont="1" applyFill="1" applyBorder="1" applyAlignment="1">
      <alignment horizontal="center" vertical="center" shrinkToFit="1"/>
    </xf>
    <xf numFmtId="0" fontId="4" fillId="0" borderId="61" xfId="0" applyFont="1" applyFill="1" applyBorder="1" applyAlignment="1">
      <alignment vertical="center" shrinkToFit="1"/>
    </xf>
    <xf numFmtId="0" fontId="4" fillId="0" borderId="55" xfId="0" applyFont="1" applyFill="1" applyBorder="1" applyAlignment="1">
      <alignment vertical="center" shrinkToFit="1"/>
    </xf>
    <xf numFmtId="0" fontId="4" fillId="0" borderId="57" xfId="0" applyFont="1" applyFill="1" applyBorder="1" applyAlignment="1">
      <alignment vertical="center" shrinkToFit="1"/>
    </xf>
    <xf numFmtId="0" fontId="12" fillId="0" borderId="10" xfId="0" applyFont="1" applyFill="1" applyBorder="1" applyAlignment="1">
      <alignment vertical="center"/>
    </xf>
    <xf numFmtId="0" fontId="12" fillId="0" borderId="30" xfId="0" applyFont="1" applyFill="1" applyBorder="1" applyAlignment="1">
      <alignment vertical="center"/>
    </xf>
    <xf numFmtId="49" fontId="12" fillId="0" borderId="0" xfId="0" applyNumberFormat="1" applyFont="1" applyFill="1" applyAlignment="1">
      <alignment horizontal="center" vertical="center"/>
    </xf>
    <xf numFmtId="0" fontId="14" fillId="0" borderId="0" xfId="59" applyFont="1" applyFill="1" applyAlignment="1">
      <alignment horizontal="center"/>
    </xf>
    <xf numFmtId="184" fontId="4" fillId="0" borderId="0" xfId="0" applyNumberFormat="1" applyFont="1" applyFill="1" applyBorder="1" applyAlignment="1">
      <alignment horizontal="left" vertical="center"/>
    </xf>
    <xf numFmtId="184" fontId="4" fillId="0" borderId="23" xfId="0" applyNumberFormat="1" applyFont="1" applyFill="1" applyBorder="1" applyAlignment="1">
      <alignment horizontal="left" vertical="center" shrinkToFit="1"/>
    </xf>
    <xf numFmtId="180" fontId="6" fillId="0" borderId="36" xfId="0" applyNumberFormat="1" applyFont="1" applyFill="1" applyBorder="1" applyAlignment="1">
      <alignment horizontal="right" vertical="center"/>
    </xf>
    <xf numFmtId="180" fontId="6" fillId="0" borderId="62" xfId="0" applyNumberFormat="1" applyFont="1" applyFill="1" applyBorder="1" applyAlignment="1">
      <alignment horizontal="right" vertical="center"/>
    </xf>
    <xf numFmtId="0" fontId="44" fillId="0" borderId="0" xfId="0" applyFont="1" applyFill="1" applyAlignment="1">
      <alignment horizontal="center" vertical="center"/>
    </xf>
    <xf numFmtId="0" fontId="70" fillId="0" borderId="21" xfId="0" applyFont="1" applyFill="1" applyBorder="1" applyAlignment="1">
      <alignment vertical="center" shrinkToFit="1"/>
    </xf>
    <xf numFmtId="0" fontId="38" fillId="0" borderId="0" xfId="66" applyFont="1" applyFill="1" applyBorder="1" applyAlignment="1">
      <alignment vertical="center"/>
    </xf>
    <xf numFmtId="0" fontId="17" fillId="0" borderId="0" xfId="0" applyFont="1" applyFill="1" applyAlignment="1">
      <alignment horizontal="center" vertical="center"/>
    </xf>
    <xf numFmtId="0" fontId="17" fillId="0" borderId="0" xfId="0" applyFont="1" applyFill="1" applyBorder="1" applyAlignment="1">
      <alignment horizontal="center" vertical="center"/>
    </xf>
    <xf numFmtId="0" fontId="6" fillId="0" borderId="39" xfId="0" applyFont="1" applyFill="1" applyBorder="1" applyAlignment="1">
      <alignment vertical="center"/>
    </xf>
    <xf numFmtId="0" fontId="6" fillId="0" borderId="62" xfId="0" applyFont="1" applyFill="1" applyBorder="1" applyAlignment="1">
      <alignment vertical="center"/>
    </xf>
    <xf numFmtId="0" fontId="12" fillId="0" borderId="0" xfId="60" applyFont="1" applyFill="1" applyBorder="1" applyAlignment="1">
      <alignment horizontal="center" vertical="center"/>
    </xf>
    <xf numFmtId="0" fontId="44" fillId="0" borderId="55" xfId="0" applyFont="1" applyFill="1" applyBorder="1" applyAlignment="1">
      <alignment vertical="center"/>
    </xf>
    <xf numFmtId="0" fontId="6" fillId="0" borderId="37" xfId="0" applyFont="1" applyFill="1" applyBorder="1" applyAlignment="1">
      <alignment vertical="center"/>
    </xf>
    <xf numFmtId="0" fontId="6" fillId="0" borderId="0" xfId="0" applyFont="1" applyFill="1" applyBorder="1" applyAlignment="1">
      <alignment horizontal="center" vertical="center"/>
    </xf>
    <xf numFmtId="0" fontId="6" fillId="0" borderId="0" xfId="0" quotePrefix="1" applyFont="1" applyFill="1" applyAlignment="1">
      <alignment horizontal="center" vertical="center"/>
    </xf>
    <xf numFmtId="0" fontId="21" fillId="0" borderId="0" xfId="0" quotePrefix="1" applyFont="1" applyFill="1" applyAlignment="1">
      <alignment horizontal="center" vertical="center"/>
    </xf>
    <xf numFmtId="0" fontId="22" fillId="0" borderId="0" xfId="0" applyFont="1" applyFill="1" applyAlignment="1">
      <alignment vertical="center"/>
    </xf>
    <xf numFmtId="0" fontId="6" fillId="0" borderId="0" xfId="0" quotePrefix="1" applyFont="1" applyFill="1" applyAlignment="1">
      <alignment horizontal="right" vertical="center"/>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184" fontId="4" fillId="0" borderId="46" xfId="0" applyNumberFormat="1" applyFont="1" applyFill="1" applyBorder="1" applyAlignment="1">
      <alignment horizontal="left" vertical="center"/>
    </xf>
    <xf numFmtId="58" fontId="4" fillId="0" borderId="27" xfId="66" applyNumberFormat="1" applyFont="1" applyFill="1" applyBorder="1" applyAlignment="1">
      <alignment horizontal="center" vertical="center"/>
    </xf>
    <xf numFmtId="0" fontId="4" fillId="0" borderId="0" xfId="66" applyFont="1" applyFill="1" applyBorder="1" applyAlignment="1">
      <alignment vertical="center"/>
    </xf>
    <xf numFmtId="0" fontId="4" fillId="0" borderId="0" xfId="66" applyFont="1" applyFill="1" applyBorder="1" applyAlignment="1">
      <alignment horizontal="center" vertical="center"/>
    </xf>
    <xf numFmtId="0" fontId="11" fillId="0" borderId="0" xfId="66" applyFont="1" applyFill="1" applyBorder="1" applyAlignment="1">
      <alignment horizontal="right" vertical="center"/>
    </xf>
    <xf numFmtId="0" fontId="4" fillId="0" borderId="0" xfId="66" applyFont="1" applyFill="1" applyBorder="1" applyAlignment="1">
      <alignment horizontal="right" vertical="center"/>
    </xf>
    <xf numFmtId="58" fontId="4" fillId="0" borderId="63" xfId="66" applyNumberFormat="1" applyFont="1" applyFill="1" applyBorder="1" applyAlignment="1">
      <alignment vertical="center"/>
    </xf>
    <xf numFmtId="0" fontId="4" fillId="0" borderId="0" xfId="66" applyFont="1" applyFill="1" applyBorder="1" applyAlignment="1">
      <alignment horizontal="left" vertical="center"/>
    </xf>
    <xf numFmtId="0" fontId="4" fillId="0" borderId="0" xfId="59" applyFont="1" applyFill="1"/>
    <xf numFmtId="0" fontId="30" fillId="0" borderId="0" xfId="0" applyFont="1" applyFill="1" applyAlignment="1"/>
    <xf numFmtId="0" fontId="16" fillId="0" borderId="0" xfId="59" quotePrefix="1" applyFont="1" applyFill="1" applyAlignment="1">
      <alignment horizontal="left"/>
    </xf>
    <xf numFmtId="0" fontId="4" fillId="0" borderId="0" xfId="59" applyFont="1" applyFill="1" applyAlignment="1">
      <alignment horizontal="left" indent="1"/>
    </xf>
    <xf numFmtId="0" fontId="4" fillId="0" borderId="0" xfId="59" applyNumberFormat="1" applyFont="1" applyFill="1"/>
    <xf numFmtId="0" fontId="11" fillId="0" borderId="0" xfId="59" applyFont="1" applyFill="1" applyAlignment="1">
      <alignment horizontal="left" indent="1"/>
    </xf>
    <xf numFmtId="0" fontId="30" fillId="0" borderId="15" xfId="0" applyFont="1" applyFill="1" applyBorder="1" applyAlignment="1"/>
    <xf numFmtId="0" fontId="30" fillId="0" borderId="15" xfId="0" applyFont="1" applyFill="1" applyBorder="1" applyAlignment="1">
      <alignment horizontal="left"/>
    </xf>
    <xf numFmtId="0" fontId="4" fillId="0" borderId="15" xfId="59" applyFont="1" applyFill="1" applyBorder="1"/>
    <xf numFmtId="0" fontId="30" fillId="0" borderId="14" xfId="0" applyFont="1" applyFill="1" applyBorder="1" applyAlignment="1"/>
    <xf numFmtId="0" fontId="4" fillId="0" borderId="14" xfId="59" applyFont="1" applyFill="1" applyBorder="1"/>
    <xf numFmtId="0" fontId="4" fillId="0" borderId="0" xfId="59" quotePrefix="1" applyFont="1" applyFill="1"/>
    <xf numFmtId="0" fontId="16" fillId="0" borderId="0" xfId="0" applyFont="1" applyFill="1" applyAlignment="1">
      <alignment horizontal="left" vertical="center"/>
    </xf>
    <xf numFmtId="0" fontId="0" fillId="0" borderId="0" xfId="0" applyFont="1" applyFill="1" applyAlignment="1">
      <alignment horizontal="right" vertical="center"/>
    </xf>
    <xf numFmtId="0" fontId="6" fillId="0" borderId="0" xfId="0" quotePrefix="1" applyFont="1" applyFill="1" applyAlignment="1">
      <alignment horizontal="left" vertical="top"/>
    </xf>
    <xf numFmtId="0" fontId="0" fillId="0" borderId="0" xfId="0" applyFont="1" applyFill="1" applyAlignment="1">
      <alignment vertical="center"/>
    </xf>
    <xf numFmtId="0" fontId="6" fillId="0" borderId="64" xfId="0" applyFont="1" applyFill="1" applyBorder="1" applyAlignment="1">
      <alignment vertical="center"/>
    </xf>
    <xf numFmtId="0" fontId="30" fillId="0" borderId="0" xfId="0" applyFont="1" applyFill="1" applyBorder="1" applyAlignment="1">
      <alignment horizontal="right" vertical="center"/>
    </xf>
    <xf numFmtId="180" fontId="6" fillId="0" borderId="39" xfId="0" applyNumberFormat="1" applyFont="1" applyFill="1" applyBorder="1" applyAlignment="1">
      <alignment horizontal="right" vertical="center"/>
    </xf>
    <xf numFmtId="0" fontId="6" fillId="0" borderId="55" xfId="0" quotePrefix="1" applyFont="1" applyFill="1" applyBorder="1" applyAlignment="1">
      <alignment horizontal="left" vertical="center"/>
    </xf>
    <xf numFmtId="0" fontId="6" fillId="0" borderId="0" xfId="0" quotePrefix="1" applyFont="1" applyFill="1" applyAlignment="1">
      <alignment horizontal="left" vertical="center" wrapText="1"/>
    </xf>
    <xf numFmtId="0" fontId="0" fillId="25" borderId="65" xfId="0" applyFill="1" applyBorder="1" applyAlignment="1">
      <alignment horizontal="distributed" vertical="center"/>
    </xf>
    <xf numFmtId="0" fontId="0" fillId="25" borderId="30" xfId="0" applyFill="1" applyBorder="1" applyAlignment="1">
      <alignment horizontal="distributed" vertical="center"/>
    </xf>
    <xf numFmtId="0" fontId="0" fillId="25" borderId="36" xfId="0" applyFill="1" applyBorder="1" applyAlignment="1">
      <alignment horizontal="distributed" vertical="center"/>
    </xf>
    <xf numFmtId="0" fontId="0" fillId="25" borderId="0" xfId="0" applyFill="1"/>
    <xf numFmtId="0" fontId="0" fillId="25" borderId="0" xfId="0" applyFill="1" applyBorder="1"/>
    <xf numFmtId="0" fontId="29" fillId="25" borderId="0" xfId="0" applyFont="1" applyFill="1"/>
    <xf numFmtId="0" fontId="0" fillId="25" borderId="10" xfId="0" applyFill="1" applyBorder="1" applyAlignment="1">
      <alignment horizontal="distributed" vertical="center" justifyLastLine="1"/>
    </xf>
    <xf numFmtId="0" fontId="0" fillId="25" borderId="36" xfId="0" applyFill="1" applyBorder="1" applyAlignment="1">
      <alignment horizontal="distributed" vertical="center" justifyLastLine="1"/>
    </xf>
    <xf numFmtId="0" fontId="0" fillId="25" borderId="65" xfId="0" applyFill="1" applyBorder="1" applyAlignment="1">
      <alignment horizontal="distributed" vertical="center" justifyLastLine="1"/>
    </xf>
    <xf numFmtId="0" fontId="0" fillId="25" borderId="65" xfId="0" applyFill="1" applyBorder="1" applyAlignment="1"/>
    <xf numFmtId="0" fontId="0" fillId="25" borderId="36" xfId="0" applyFill="1" applyBorder="1" applyAlignment="1"/>
    <xf numFmtId="0" fontId="0" fillId="25" borderId="0" xfId="0" applyFill="1" applyAlignment="1">
      <alignment vertical="center"/>
    </xf>
    <xf numFmtId="0" fontId="0" fillId="25" borderId="39" xfId="0" applyFill="1" applyBorder="1" applyAlignment="1">
      <alignment vertical="center"/>
    </xf>
    <xf numFmtId="0" fontId="0" fillId="25" borderId="0" xfId="0" applyFill="1" applyBorder="1" applyAlignment="1">
      <alignment vertical="center"/>
    </xf>
    <xf numFmtId="0" fontId="71" fillId="25" borderId="0" xfId="28" applyFill="1" applyBorder="1" applyAlignment="1" applyProtection="1">
      <alignment horizontal="center" vertical="center"/>
    </xf>
    <xf numFmtId="0" fontId="0" fillId="25" borderId="39" xfId="0" applyFill="1" applyBorder="1"/>
    <xf numFmtId="180" fontId="0" fillId="25" borderId="0" xfId="0" applyNumberFormat="1" applyFill="1" applyBorder="1" applyAlignment="1">
      <alignment horizontal="center" vertical="center"/>
    </xf>
    <xf numFmtId="180" fontId="0" fillId="25" borderId="0" xfId="0" applyNumberFormat="1" applyFill="1" applyAlignment="1">
      <alignment horizontal="left"/>
    </xf>
    <xf numFmtId="0" fontId="76" fillId="25" borderId="0" xfId="0" applyFont="1" applyFill="1" applyBorder="1" applyAlignment="1">
      <alignment vertical="center"/>
    </xf>
    <xf numFmtId="0" fontId="76" fillId="25" borderId="0" xfId="0" applyFont="1" applyFill="1" applyBorder="1"/>
    <xf numFmtId="0" fontId="76" fillId="25" borderId="0" xfId="0" applyFont="1" applyFill="1"/>
    <xf numFmtId="0" fontId="25" fillId="25" borderId="37" xfId="0" applyNumberFormat="1" applyFont="1" applyFill="1" applyBorder="1" applyAlignment="1">
      <alignment horizontal="left" vertical="center"/>
    </xf>
    <xf numFmtId="0" fontId="25" fillId="25" borderId="38" xfId="0" applyNumberFormat="1" applyFont="1" applyFill="1" applyBorder="1" applyAlignment="1">
      <alignment horizontal="left" vertical="center"/>
    </xf>
    <xf numFmtId="0" fontId="0" fillId="25" borderId="37" xfId="0" applyFill="1" applyBorder="1" applyAlignment="1">
      <alignment vertical="center"/>
    </xf>
    <xf numFmtId="0" fontId="0" fillId="25" borderId="38" xfId="0" applyFill="1" applyBorder="1" applyAlignment="1">
      <alignment vertical="center"/>
    </xf>
    <xf numFmtId="185" fontId="77" fillId="25" borderId="31" xfId="35" applyNumberFormat="1" applyFont="1" applyFill="1" applyBorder="1" applyAlignment="1">
      <alignment horizontal="left" vertical="center"/>
    </xf>
    <xf numFmtId="185" fontId="25" fillId="25" borderId="31" xfId="35" applyNumberFormat="1" applyFont="1" applyFill="1" applyBorder="1" applyAlignment="1">
      <alignment horizontal="center" vertical="center"/>
    </xf>
    <xf numFmtId="185" fontId="25" fillId="25" borderId="32" xfId="35" applyNumberFormat="1" applyFont="1" applyFill="1" applyBorder="1" applyAlignment="1">
      <alignment horizontal="center" vertical="center"/>
    </xf>
    <xf numFmtId="0" fontId="0" fillId="25" borderId="31" xfId="0" applyFill="1" applyBorder="1" applyAlignment="1">
      <alignment horizontal="center" vertical="center"/>
    </xf>
    <xf numFmtId="0" fontId="0" fillId="25" borderId="32" xfId="0" applyFill="1" applyBorder="1" applyAlignment="1">
      <alignment horizontal="center" vertical="center"/>
    </xf>
    <xf numFmtId="0" fontId="76" fillId="25" borderId="31" xfId="0" applyFont="1" applyFill="1" applyBorder="1" applyAlignment="1">
      <alignment horizontal="center" vertical="center"/>
    </xf>
    <xf numFmtId="0" fontId="76" fillId="25" borderId="32" xfId="0" applyFont="1" applyFill="1" applyBorder="1" applyAlignment="1">
      <alignment horizontal="center" vertical="center"/>
    </xf>
    <xf numFmtId="38" fontId="0" fillId="0" borderId="66" xfId="0" applyNumberFormat="1" applyFill="1" applyBorder="1" applyAlignment="1">
      <alignment vertical="center"/>
    </xf>
    <xf numFmtId="0" fontId="30" fillId="25" borderId="30" xfId="0" applyFont="1" applyFill="1" applyBorder="1" applyAlignment="1">
      <alignment horizontal="distributed" vertical="center" justifyLastLine="1"/>
    </xf>
    <xf numFmtId="0" fontId="12" fillId="0" borderId="17" xfId="66" applyFont="1" applyFill="1" applyBorder="1" applyAlignment="1">
      <alignment horizontal="center" vertical="center"/>
    </xf>
    <xf numFmtId="0" fontId="12" fillId="0" borderId="36" xfId="66" applyFont="1" applyFill="1" applyBorder="1" applyAlignment="1">
      <alignment horizontal="distributed" vertical="center"/>
    </xf>
    <xf numFmtId="0" fontId="12" fillId="0" borderId="60" xfId="66" applyFont="1" applyFill="1" applyBorder="1" applyAlignment="1">
      <alignment horizontal="center" vertical="center"/>
    </xf>
    <xf numFmtId="0" fontId="12" fillId="0" borderId="18" xfId="66" applyFont="1" applyFill="1" applyBorder="1"/>
    <xf numFmtId="0" fontId="4" fillId="0" borderId="0" xfId="59" applyNumberFormat="1" applyFont="1" applyFill="1" applyAlignment="1">
      <alignment vertical="top" shrinkToFit="1"/>
    </xf>
    <xf numFmtId="0" fontId="6" fillId="0" borderId="0" xfId="0" applyFont="1" applyFill="1" applyBorder="1" applyAlignment="1"/>
    <xf numFmtId="0" fontId="91" fillId="25" borderId="0" xfId="0" applyFont="1" applyFill="1"/>
    <xf numFmtId="0" fontId="6" fillId="0" borderId="0" xfId="0" applyFont="1" applyFill="1" applyAlignment="1">
      <alignment horizontal="right" vertical="center" indent="1"/>
    </xf>
    <xf numFmtId="0" fontId="6" fillId="0" borderId="0" xfId="0" applyFont="1" applyFill="1" applyAlignment="1">
      <alignment horizontal="distributed" vertical="center"/>
    </xf>
    <xf numFmtId="0" fontId="6" fillId="0" borderId="10" xfId="0" applyFont="1" applyFill="1" applyBorder="1" applyAlignment="1">
      <alignment horizontal="center" vertical="center"/>
    </xf>
    <xf numFmtId="0" fontId="8" fillId="0" borderId="0" xfId="0" applyFont="1" applyFill="1"/>
    <xf numFmtId="0" fontId="28" fillId="0" borderId="0" xfId="0" applyFont="1" applyFill="1"/>
    <xf numFmtId="0" fontId="28" fillId="0" borderId="0" xfId="0" applyFont="1" applyFill="1" applyAlignment="1">
      <alignment horizontal="right"/>
    </xf>
    <xf numFmtId="0" fontId="28" fillId="0" borderId="0" xfId="0" applyFont="1" applyFill="1" applyAlignment="1">
      <alignment shrinkToFit="1"/>
    </xf>
    <xf numFmtId="0" fontId="28" fillId="0" borderId="0" xfId="0" applyFont="1" applyFill="1" applyAlignment="1">
      <alignment horizontal="distributed"/>
    </xf>
    <xf numFmtId="0" fontId="28" fillId="0" borderId="0" xfId="0" applyFont="1" applyFill="1" applyAlignment="1">
      <alignment horizontal="left" indent="1"/>
    </xf>
    <xf numFmtId="0" fontId="12" fillId="0" borderId="32" xfId="0" applyFont="1" applyFill="1" applyBorder="1" applyAlignment="1">
      <alignment vertical="center"/>
    </xf>
    <xf numFmtId="0" fontId="4" fillId="0" borderId="0" xfId="59" applyFont="1" applyFill="1" applyAlignment="1">
      <alignment vertical="top" wrapText="1"/>
    </xf>
    <xf numFmtId="0" fontId="4" fillId="0" borderId="0" xfId="59" applyNumberFormat="1" applyFont="1" applyFill="1" applyAlignment="1">
      <alignment vertical="top" wrapText="1"/>
    </xf>
    <xf numFmtId="0" fontId="0" fillId="0" borderId="30"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0" xfId="0" applyFont="1" applyFill="1" applyBorder="1" applyAlignment="1">
      <alignment vertical="center"/>
    </xf>
    <xf numFmtId="0" fontId="0" fillId="0" borderId="0" xfId="0" applyFont="1" applyFill="1" applyBorder="1" applyAlignment="1"/>
    <xf numFmtId="0" fontId="6" fillId="0" borderId="30" xfId="0" applyFont="1" applyFill="1" applyBorder="1" applyAlignment="1"/>
    <xf numFmtId="0" fontId="38" fillId="0" borderId="0" xfId="0" applyFont="1" applyFill="1" applyBorder="1" applyAlignment="1">
      <alignment horizontal="center" vertical="center" shrinkToFit="1"/>
    </xf>
    <xf numFmtId="0" fontId="6" fillId="0" borderId="13" xfId="0" applyFont="1" applyFill="1" applyBorder="1" applyAlignment="1">
      <alignment horizontal="center" vertical="center"/>
    </xf>
    <xf numFmtId="0" fontId="12" fillId="0" borderId="13" xfId="0" applyFont="1" applyFill="1" applyBorder="1" applyAlignment="1">
      <alignment vertical="center"/>
    </xf>
    <xf numFmtId="0" fontId="6" fillId="0" borderId="0" xfId="0" applyFont="1" applyFill="1" applyAlignment="1">
      <alignment horizontal="center" vertical="center"/>
    </xf>
    <xf numFmtId="0" fontId="8" fillId="0" borderId="10" xfId="0" applyFont="1" applyFill="1" applyBorder="1" applyAlignment="1">
      <alignment horizontal="center" vertical="center"/>
    </xf>
    <xf numFmtId="0" fontId="16" fillId="27" borderId="0" xfId="65" applyFont="1" applyFill="1">
      <alignment vertical="center"/>
    </xf>
    <xf numFmtId="0" fontId="16" fillId="27" borderId="0" xfId="65" applyFont="1" applyFill="1" applyAlignment="1">
      <alignment horizontal="center" vertical="center"/>
    </xf>
    <xf numFmtId="0" fontId="12" fillId="27" borderId="0" xfId="0" applyFont="1" applyFill="1" applyAlignment="1">
      <alignment vertical="center"/>
    </xf>
    <xf numFmtId="0" fontId="45" fillId="27" borderId="0" xfId="0" applyFont="1" applyFill="1" applyAlignment="1">
      <alignment vertical="center"/>
    </xf>
    <xf numFmtId="0" fontId="46" fillId="27" borderId="0" xfId="0" applyFont="1" applyFill="1" applyBorder="1" applyAlignment="1">
      <alignment horizontal="center" vertical="center" shrinkToFit="1"/>
    </xf>
    <xf numFmtId="0" fontId="45" fillId="27" borderId="0" xfId="0" applyFont="1" applyFill="1" applyBorder="1" applyAlignment="1">
      <alignment vertical="center"/>
    </xf>
    <xf numFmtId="0" fontId="45" fillId="27" borderId="0" xfId="0" applyFont="1" applyFill="1" applyAlignment="1">
      <alignment horizontal="right" vertical="center"/>
    </xf>
    <xf numFmtId="0" fontId="45" fillId="27" borderId="0" xfId="0" applyFont="1" applyFill="1" applyAlignment="1">
      <alignment vertical="center" shrinkToFit="1"/>
    </xf>
    <xf numFmtId="0" fontId="47" fillId="27" borderId="0" xfId="0" applyFont="1" applyFill="1" applyBorder="1" applyAlignment="1">
      <alignment horizontal="left" vertical="center" indent="1" shrinkToFit="1"/>
    </xf>
    <xf numFmtId="0" fontId="4" fillId="0" borderId="0" xfId="59" applyFont="1" applyFill="1" applyAlignment="1">
      <alignment horizontal="center"/>
    </xf>
    <xf numFmtId="0" fontId="4" fillId="27" borderId="0" xfId="59" applyFill="1"/>
    <xf numFmtId="0" fontId="11" fillId="27" borderId="0" xfId="59" applyFont="1" applyFill="1"/>
    <xf numFmtId="0" fontId="11" fillId="27" borderId="0" xfId="59" applyFont="1" applyFill="1" applyAlignment="1">
      <alignment horizontal="center"/>
    </xf>
    <xf numFmtId="0" fontId="4" fillId="27" borderId="0" xfId="66" applyFill="1" applyAlignment="1">
      <alignment vertical="center"/>
    </xf>
    <xf numFmtId="0" fontId="4" fillId="27" borderId="0" xfId="66" applyFill="1" applyAlignment="1">
      <alignment horizontal="center" vertical="center"/>
    </xf>
    <xf numFmtId="0" fontId="4" fillId="27" borderId="0" xfId="66" applyFill="1" applyBorder="1" applyAlignment="1">
      <alignment vertical="center"/>
    </xf>
    <xf numFmtId="0" fontId="87" fillId="27" borderId="0" xfId="65" applyFont="1" applyFill="1" applyAlignment="1">
      <alignment horizontal="center" vertical="center"/>
    </xf>
    <xf numFmtId="0" fontId="87" fillId="27" borderId="0" xfId="65" applyFont="1" applyFill="1">
      <alignment vertical="center"/>
    </xf>
    <xf numFmtId="0" fontId="16" fillId="27" borderId="37" xfId="65" applyFont="1" applyFill="1" applyBorder="1" applyAlignment="1">
      <alignment vertical="center"/>
    </xf>
    <xf numFmtId="0" fontId="16" fillId="27" borderId="0" xfId="65" applyFont="1" applyFill="1" applyBorder="1" applyAlignment="1">
      <alignment vertical="center"/>
    </xf>
    <xf numFmtId="0" fontId="6" fillId="27" borderId="0" xfId="0" applyFont="1" applyFill="1" applyAlignment="1">
      <alignment vertical="center"/>
    </xf>
    <xf numFmtId="0" fontId="6" fillId="27" borderId="0" xfId="0" applyFont="1" applyFill="1"/>
    <xf numFmtId="0" fontId="12" fillId="27" borderId="0" xfId="0" applyFont="1" applyFill="1" applyAlignment="1">
      <alignment horizontal="center" vertical="center"/>
    </xf>
    <xf numFmtId="0" fontId="6" fillId="27" borderId="0" xfId="0" applyFont="1" applyFill="1" applyAlignment="1"/>
    <xf numFmtId="0" fontId="6" fillId="27" borderId="0" xfId="63" applyFont="1" applyFill="1">
      <alignment vertical="center"/>
    </xf>
    <xf numFmtId="0" fontId="80" fillId="27" borderId="0" xfId="63" applyFont="1" applyFill="1" applyAlignment="1">
      <alignment horizontal="center" vertical="center"/>
    </xf>
    <xf numFmtId="0" fontId="80" fillId="27" borderId="0" xfId="63" applyFont="1" applyFill="1">
      <alignment vertical="center"/>
    </xf>
    <xf numFmtId="0" fontId="6" fillId="0" borderId="10" xfId="0" applyFont="1" applyFill="1" applyBorder="1" applyAlignment="1">
      <alignment horizontal="center"/>
    </xf>
    <xf numFmtId="0" fontId="6" fillId="0" borderId="10" xfId="0" applyFont="1" applyFill="1" applyBorder="1" applyAlignment="1"/>
    <xf numFmtId="0" fontId="31" fillId="27" borderId="0" xfId="0" applyFont="1" applyFill="1"/>
    <xf numFmtId="0" fontId="31" fillId="27" borderId="0" xfId="0" applyFont="1" applyFill="1" applyAlignment="1">
      <alignment vertical="center"/>
    </xf>
    <xf numFmtId="0" fontId="8" fillId="27" borderId="0" xfId="0" applyFont="1" applyFill="1"/>
    <xf numFmtId="0" fontId="8" fillId="27" borderId="0" xfId="0" applyFont="1" applyFill="1" applyAlignment="1">
      <alignment horizontal="center"/>
    </xf>
    <xf numFmtId="0" fontId="6" fillId="0" borderId="0" xfId="0" quotePrefix="1" applyFont="1" applyFill="1" applyBorder="1" applyAlignment="1">
      <alignment vertical="center"/>
    </xf>
    <xf numFmtId="0" fontId="6" fillId="27" borderId="0" xfId="0" quotePrefix="1" applyFont="1" applyFill="1" applyBorder="1" applyAlignment="1">
      <alignment vertical="center"/>
    </xf>
    <xf numFmtId="0" fontId="0" fillId="27" borderId="0" xfId="0" applyFont="1" applyFill="1" applyBorder="1" applyAlignment="1">
      <alignment vertical="center"/>
    </xf>
    <xf numFmtId="0" fontId="0" fillId="27" borderId="0" xfId="0" applyFont="1" applyFill="1" applyBorder="1" applyAlignment="1"/>
    <xf numFmtId="0" fontId="31" fillId="27" borderId="0" xfId="0" applyFont="1" applyFill="1" applyAlignment="1">
      <alignment horizontal="center"/>
    </xf>
    <xf numFmtId="0" fontId="38" fillId="0" borderId="0" xfId="0" applyFont="1" applyFill="1" applyBorder="1" applyAlignment="1">
      <alignment vertical="center" shrinkToFit="1"/>
    </xf>
    <xf numFmtId="0" fontId="38" fillId="0" borderId="13" xfId="0" applyFont="1" applyFill="1" applyBorder="1" applyAlignment="1">
      <alignment vertical="center" shrinkToFit="1"/>
    </xf>
    <xf numFmtId="0" fontId="38" fillId="0" borderId="39" xfId="0" applyFont="1" applyFill="1" applyBorder="1" applyAlignment="1">
      <alignment vertical="center" shrinkToFit="1"/>
    </xf>
    <xf numFmtId="0" fontId="12" fillId="0" borderId="31" xfId="0" applyFont="1" applyFill="1" applyBorder="1" applyAlignment="1">
      <alignment vertical="center"/>
    </xf>
    <xf numFmtId="0" fontId="12" fillId="0" borderId="39" xfId="0" applyFont="1" applyFill="1" applyBorder="1" applyAlignment="1">
      <alignment vertical="center"/>
    </xf>
    <xf numFmtId="0" fontId="12" fillId="0" borderId="36" xfId="0" applyFont="1" applyFill="1" applyBorder="1" applyAlignment="1">
      <alignment vertical="center"/>
    </xf>
    <xf numFmtId="0" fontId="12" fillId="0" borderId="37" xfId="0" applyFont="1" applyFill="1" applyBorder="1" applyAlignment="1">
      <alignment vertical="center"/>
    </xf>
    <xf numFmtId="0" fontId="39" fillId="0" borderId="37" xfId="0" applyFont="1" applyFill="1" applyBorder="1" applyAlignment="1">
      <alignment horizontal="center" vertical="center"/>
    </xf>
    <xf numFmtId="0" fontId="12" fillId="0" borderId="38"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5" xfId="0" applyFont="1" applyFill="1" applyBorder="1" applyAlignment="1">
      <alignment vertical="center"/>
    </xf>
    <xf numFmtId="0" fontId="12" fillId="0" borderId="63" xfId="0" applyFont="1" applyFill="1" applyBorder="1" applyAlignment="1">
      <alignment vertical="center"/>
    </xf>
    <xf numFmtId="0" fontId="12" fillId="0" borderId="38" xfId="0" applyFont="1" applyFill="1" applyBorder="1" applyAlignment="1">
      <alignment vertical="center"/>
    </xf>
    <xf numFmtId="0" fontId="12" fillId="0" borderId="0"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58" xfId="0" applyFont="1" applyFill="1" applyBorder="1" applyAlignment="1">
      <alignment vertical="center"/>
    </xf>
    <xf numFmtId="0" fontId="12" fillId="0" borderId="0" xfId="0" applyFont="1" applyFill="1" applyBorder="1" applyAlignment="1">
      <alignment horizontal="left" vertical="center"/>
    </xf>
    <xf numFmtId="0" fontId="12" fillId="27" borderId="0" xfId="0" applyFont="1" applyFill="1" applyBorder="1" applyAlignment="1">
      <alignment vertical="center"/>
    </xf>
    <xf numFmtId="0" fontId="30" fillId="27" borderId="0" xfId="62" applyFill="1">
      <alignment vertical="center"/>
    </xf>
    <xf numFmtId="0" fontId="12" fillId="27" borderId="0" xfId="66" applyFont="1" applyFill="1"/>
    <xf numFmtId="0" fontId="12" fillId="27" borderId="0" xfId="66" applyFont="1" applyFill="1" applyBorder="1" applyAlignment="1">
      <alignment horizontal="center"/>
    </xf>
    <xf numFmtId="0" fontId="12" fillId="27" borderId="0" xfId="66" applyFont="1" applyFill="1" applyBorder="1" applyAlignment="1">
      <alignment horizontal="center" vertical="center"/>
    </xf>
    <xf numFmtId="0" fontId="12" fillId="0" borderId="23" xfId="0" applyFont="1" applyFill="1" applyBorder="1" applyAlignment="1">
      <alignment vertical="center"/>
    </xf>
    <xf numFmtId="0" fontId="12" fillId="0" borderId="17" xfId="0" applyFont="1" applyFill="1" applyBorder="1" applyAlignment="1">
      <alignment vertical="center"/>
    </xf>
    <xf numFmtId="0" fontId="4" fillId="27" borderId="0" xfId="59" applyFont="1" applyFill="1"/>
    <xf numFmtId="0" fontId="12" fillId="27" borderId="0" xfId="59" applyFont="1" applyFill="1"/>
    <xf numFmtId="180" fontId="4" fillId="27" borderId="0" xfId="0" applyNumberFormat="1" applyFont="1" applyFill="1" applyBorder="1" applyAlignment="1">
      <alignment horizontal="left" vertical="center" indent="1" shrinkToFit="1"/>
    </xf>
    <xf numFmtId="0" fontId="4" fillId="0" borderId="29" xfId="66" applyFill="1" applyBorder="1" applyAlignment="1">
      <alignment vertical="center"/>
    </xf>
    <xf numFmtId="0" fontId="4" fillId="0" borderId="12" xfId="66" applyFill="1" applyBorder="1" applyAlignment="1">
      <alignment vertical="center"/>
    </xf>
    <xf numFmtId="0" fontId="4" fillId="0" borderId="34" xfId="66" applyFill="1" applyBorder="1" applyAlignment="1">
      <alignment vertical="center"/>
    </xf>
    <xf numFmtId="0" fontId="4" fillId="0" borderId="67" xfId="66" applyFill="1" applyBorder="1" applyAlignment="1">
      <alignment vertical="center"/>
    </xf>
    <xf numFmtId="0" fontId="4" fillId="0" borderId="10" xfId="66" applyFill="1" applyBorder="1" applyAlignment="1">
      <alignment vertical="center"/>
    </xf>
    <xf numFmtId="0" fontId="4" fillId="0" borderId="10" xfId="66" applyFill="1" applyBorder="1" applyAlignment="1">
      <alignment horizontal="center" vertical="center"/>
    </xf>
    <xf numFmtId="0" fontId="4" fillId="0" borderId="68" xfId="66" applyFill="1" applyBorder="1" applyAlignment="1">
      <alignment vertical="center"/>
    </xf>
    <xf numFmtId="0" fontId="4" fillId="0" borderId="69" xfId="66" applyFill="1" applyBorder="1" applyAlignment="1">
      <alignment vertical="center"/>
    </xf>
    <xf numFmtId="0" fontId="4" fillId="0" borderId="70" xfId="66" applyFill="1" applyBorder="1" applyAlignment="1">
      <alignment vertical="center"/>
    </xf>
    <xf numFmtId="0" fontId="4" fillId="0" borderId="70" xfId="66" applyFill="1" applyBorder="1" applyAlignment="1">
      <alignment horizontal="center" vertical="center"/>
    </xf>
    <xf numFmtId="0" fontId="4" fillId="0" borderId="71" xfId="66" applyFill="1" applyBorder="1" applyAlignment="1">
      <alignment vertical="center"/>
    </xf>
    <xf numFmtId="0" fontId="16" fillId="0" borderId="0" xfId="65" applyFont="1" applyFill="1" applyBorder="1" applyAlignment="1">
      <alignment horizontal="center" vertical="center"/>
    </xf>
    <xf numFmtId="0" fontId="16" fillId="0" borderId="0" xfId="65" applyFont="1" applyFill="1" applyBorder="1" applyAlignment="1">
      <alignment horizontal="left" vertical="center"/>
    </xf>
    <xf numFmtId="0" fontId="16" fillId="0" borderId="0" xfId="65" applyFont="1" applyFill="1" applyBorder="1" applyAlignment="1">
      <alignment vertical="center"/>
    </xf>
    <xf numFmtId="0" fontId="16" fillId="0" borderId="36" xfId="65" applyFont="1" applyFill="1" applyBorder="1" applyAlignment="1">
      <alignment vertical="center"/>
    </xf>
    <xf numFmtId="0" fontId="16" fillId="0" borderId="37" xfId="65" applyFont="1" applyFill="1" applyBorder="1" applyAlignment="1">
      <alignment vertical="center"/>
    </xf>
    <xf numFmtId="0" fontId="16" fillId="0" borderId="38" xfId="65" applyFont="1" applyFill="1" applyBorder="1" applyAlignment="1">
      <alignment vertical="center"/>
    </xf>
    <xf numFmtId="0" fontId="16" fillId="0" borderId="39" xfId="65" applyFont="1" applyFill="1" applyBorder="1" applyAlignment="1">
      <alignment vertical="center"/>
    </xf>
    <xf numFmtId="0" fontId="16" fillId="0" borderId="13" xfId="65" applyFont="1" applyFill="1" applyBorder="1" applyAlignment="1">
      <alignment vertical="center"/>
    </xf>
    <xf numFmtId="0" fontId="16" fillId="0" borderId="0" xfId="65" applyFont="1" applyFill="1" applyBorder="1" applyAlignment="1">
      <alignment horizontal="right" vertical="center"/>
    </xf>
    <xf numFmtId="0" fontId="16" fillId="0" borderId="65" xfId="65" applyFont="1" applyFill="1" applyBorder="1" applyAlignment="1">
      <alignment vertical="center"/>
    </xf>
    <xf numFmtId="0" fontId="16" fillId="0" borderId="58" xfId="65" applyFont="1" applyFill="1" applyBorder="1" applyAlignment="1">
      <alignment vertical="center"/>
    </xf>
    <xf numFmtId="0" fontId="16" fillId="0" borderId="63" xfId="65" applyFont="1" applyFill="1" applyBorder="1" applyAlignment="1">
      <alignment vertical="center"/>
    </xf>
    <xf numFmtId="0" fontId="16" fillId="0" borderId="58" xfId="65" applyFont="1" applyFill="1" applyBorder="1" applyAlignment="1">
      <alignment horizontal="center" vertical="center"/>
    </xf>
    <xf numFmtId="0" fontId="6" fillId="27" borderId="0" xfId="0" applyFont="1" applyFill="1" applyBorder="1" applyAlignment="1">
      <alignment vertical="center"/>
    </xf>
    <xf numFmtId="0" fontId="6" fillId="0" borderId="0" xfId="0" applyFont="1" applyFill="1" applyBorder="1" applyAlignment="1">
      <alignment vertical="center" textRotation="255"/>
    </xf>
    <xf numFmtId="0" fontId="67" fillId="0" borderId="0" xfId="0" quotePrefix="1" applyFont="1" applyFill="1" applyBorder="1" applyAlignment="1">
      <alignment vertical="center"/>
    </xf>
    <xf numFmtId="0" fontId="6" fillId="0" borderId="0" xfId="0" quotePrefix="1" applyFont="1" applyFill="1" applyAlignment="1">
      <alignment horizontal="right"/>
    </xf>
    <xf numFmtId="0" fontId="6" fillId="0" borderId="0" xfId="0" applyFont="1" applyFill="1" applyAlignment="1">
      <alignment horizontal="center"/>
    </xf>
    <xf numFmtId="0" fontId="6" fillId="0" borderId="10" xfId="0" applyFont="1" applyFill="1" applyBorder="1"/>
    <xf numFmtId="0" fontId="80" fillId="27" borderId="0" xfId="0" applyFont="1" applyFill="1" applyAlignment="1">
      <alignment vertical="center"/>
    </xf>
    <xf numFmtId="180" fontId="6" fillId="27" borderId="0" xfId="0" applyNumberFormat="1" applyFont="1" applyFill="1" applyAlignment="1">
      <alignment vertical="center"/>
    </xf>
    <xf numFmtId="0" fontId="6" fillId="0" borderId="0" xfId="63" applyFont="1" applyFill="1">
      <alignment vertical="center"/>
    </xf>
    <xf numFmtId="0" fontId="6" fillId="0" borderId="0" xfId="63" applyFont="1" applyFill="1" applyAlignment="1">
      <alignment horizontal="center" vertical="center"/>
    </xf>
    <xf numFmtId="0" fontId="14" fillId="0" borderId="0" xfId="63" applyFont="1" applyFill="1" applyAlignment="1"/>
    <xf numFmtId="0" fontId="14" fillId="0" borderId="0" xfId="63" applyFont="1" applyFill="1" applyAlignment="1">
      <alignment horizontal="center"/>
    </xf>
    <xf numFmtId="0" fontId="8" fillId="0" borderId="72" xfId="63" applyFont="1" applyFill="1" applyBorder="1" applyAlignment="1">
      <alignment horizontal="distributed" vertical="center" wrapText="1" indent="1"/>
    </xf>
    <xf numFmtId="0" fontId="8" fillId="0" borderId="73" xfId="63" applyFont="1" applyFill="1" applyBorder="1" applyAlignment="1">
      <alignment horizontal="center" vertical="center" wrapText="1"/>
    </xf>
    <xf numFmtId="0" fontId="8" fillId="0" borderId="74" xfId="63" applyFont="1" applyFill="1" applyBorder="1" applyAlignment="1">
      <alignment horizontal="center"/>
    </xf>
    <xf numFmtId="0" fontId="8" fillId="0" borderId="75" xfId="63" applyFont="1" applyFill="1" applyBorder="1" applyAlignment="1">
      <alignment horizontal="center" vertical="top"/>
    </xf>
    <xf numFmtId="0" fontId="31" fillId="0" borderId="0" xfId="0" applyFont="1" applyFill="1"/>
    <xf numFmtId="0" fontId="31" fillId="0" borderId="0" xfId="0" applyFont="1" applyFill="1" applyAlignment="1">
      <alignment horizontal="center"/>
    </xf>
    <xf numFmtId="0" fontId="8" fillId="0" borderId="30" xfId="0" applyFont="1" applyFill="1" applyBorder="1" applyAlignment="1">
      <alignment horizontal="center" vertical="center"/>
    </xf>
    <xf numFmtId="0" fontId="8" fillId="0" borderId="0" xfId="0" applyFont="1" applyFill="1" applyAlignment="1">
      <alignment horizontal="center"/>
    </xf>
    <xf numFmtId="0" fontId="28" fillId="0" borderId="10" xfId="0" applyFont="1" applyFill="1" applyBorder="1" applyAlignment="1">
      <alignment horizontal="center" vertical="center"/>
    </xf>
    <xf numFmtId="0" fontId="8" fillId="0" borderId="10" xfId="0" applyFont="1" applyFill="1" applyBorder="1" applyAlignment="1">
      <alignment horizontal="center" wrapText="1"/>
    </xf>
    <xf numFmtId="0" fontId="8" fillId="0" borderId="10" xfId="0" applyFont="1" applyFill="1" applyBorder="1"/>
    <xf numFmtId="0" fontId="8" fillId="0" borderId="10" xfId="0" applyFont="1" applyFill="1" applyBorder="1" applyAlignment="1">
      <alignment horizontal="center"/>
    </xf>
    <xf numFmtId="0" fontId="8" fillId="0" borderId="30" xfId="0" applyFont="1" applyFill="1" applyBorder="1" applyAlignment="1">
      <alignment horizontal="center"/>
    </xf>
    <xf numFmtId="0" fontId="8" fillId="0" borderId="0" xfId="0" applyFont="1" applyFill="1" applyBorder="1"/>
    <xf numFmtId="0" fontId="8" fillId="0" borderId="0" xfId="0" applyFont="1" applyFill="1" applyBorder="1" applyAlignment="1">
      <alignment horizontal="center"/>
    </xf>
    <xf numFmtId="0" fontId="8" fillId="0" borderId="10"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38" fillId="27" borderId="0" xfId="0" applyFont="1" applyFill="1" applyBorder="1" applyAlignment="1">
      <alignment horizontal="center" vertical="center" shrinkToFit="1"/>
    </xf>
    <xf numFmtId="0" fontId="39" fillId="0" borderId="37" xfId="0" applyFont="1" applyFill="1" applyBorder="1" applyAlignment="1">
      <alignment vertical="center"/>
    </xf>
    <xf numFmtId="0" fontId="68" fillId="0" borderId="0" xfId="62" applyFont="1" applyFill="1" applyBorder="1" applyAlignment="1">
      <alignment vertical="center" wrapText="1" justifyLastLine="1"/>
    </xf>
    <xf numFmtId="0" fontId="68" fillId="0" borderId="76" xfId="62" applyFont="1" applyFill="1" applyBorder="1" applyAlignment="1">
      <alignment horizontal="distributed" vertical="center" wrapText="1" justifyLastLine="1"/>
    </xf>
    <xf numFmtId="0" fontId="68" fillId="0" borderId="77" xfId="62" applyFont="1" applyFill="1" applyBorder="1" applyAlignment="1">
      <alignment horizontal="right" vertical="center" wrapText="1"/>
    </xf>
    <xf numFmtId="0" fontId="68" fillId="0" borderId="78" xfId="62" applyFont="1" applyFill="1" applyBorder="1" applyAlignment="1">
      <alignment horizontal="right" vertical="center" wrapText="1"/>
    </xf>
    <xf numFmtId="0" fontId="72" fillId="0" borderId="79" xfId="62" applyFont="1" applyFill="1" applyBorder="1" applyAlignment="1">
      <alignment vertical="center" wrapText="1"/>
    </xf>
    <xf numFmtId="0" fontId="68" fillId="0" borderId="67" xfId="62" applyFont="1" applyFill="1" applyBorder="1" applyAlignment="1">
      <alignment horizontal="distributed" vertical="center" wrapText="1" justifyLastLine="1"/>
    </xf>
    <xf numFmtId="0" fontId="68" fillId="0" borderId="10" xfId="62" applyFont="1" applyFill="1" applyBorder="1" applyAlignment="1">
      <alignment horizontal="justify" vertical="top" wrapText="1"/>
    </xf>
    <xf numFmtId="0" fontId="68" fillId="0" borderId="30" xfId="62" applyFont="1" applyFill="1" applyBorder="1" applyAlignment="1">
      <alignment horizontal="right" vertical="center" wrapText="1"/>
    </xf>
    <xf numFmtId="0" fontId="68" fillId="0" borderId="31" xfId="62" applyFont="1" applyFill="1" applyBorder="1" applyAlignment="1">
      <alignment horizontal="right" vertical="center" wrapText="1"/>
    </xf>
    <xf numFmtId="0" fontId="72" fillId="0" borderId="80" xfId="62" applyFont="1" applyFill="1" applyBorder="1" applyAlignment="1">
      <alignment vertical="center" wrapText="1"/>
    </xf>
    <xf numFmtId="0" fontId="68" fillId="0" borderId="65" xfId="62" applyFont="1" applyFill="1" applyBorder="1" applyAlignment="1">
      <alignment horizontal="right" vertical="center" wrapText="1"/>
    </xf>
    <xf numFmtId="0" fontId="68" fillId="0" borderId="63" xfId="62" applyFont="1" applyFill="1" applyBorder="1" applyAlignment="1">
      <alignment horizontal="right" vertical="center" wrapText="1"/>
    </xf>
    <xf numFmtId="0" fontId="72" fillId="0" borderId="81" xfId="62" applyFont="1" applyFill="1" applyBorder="1" applyAlignment="1">
      <alignment vertical="center" wrapText="1"/>
    </xf>
    <xf numFmtId="0" fontId="68" fillId="0" borderId="82" xfId="62" applyFont="1" applyFill="1" applyBorder="1" applyAlignment="1">
      <alignment horizontal="center" vertical="center" wrapText="1"/>
    </xf>
    <xf numFmtId="0" fontId="68" fillId="0" borderId="20" xfId="62" applyFont="1" applyFill="1" applyBorder="1" applyAlignment="1">
      <alignment vertical="top"/>
    </xf>
    <xf numFmtId="0" fontId="68" fillId="0" borderId="0" xfId="62" applyFont="1" applyFill="1" applyBorder="1" applyAlignment="1">
      <alignment horizontal="justify" vertical="top"/>
    </xf>
    <xf numFmtId="0" fontId="68" fillId="0" borderId="21" xfId="62" applyFont="1" applyFill="1" applyBorder="1" applyAlignment="1">
      <alignment horizontal="justify" vertical="top"/>
    </xf>
    <xf numFmtId="0" fontId="68" fillId="0" borderId="0" xfId="62" applyFont="1" applyFill="1" applyBorder="1" applyAlignment="1">
      <alignment vertical="top"/>
    </xf>
    <xf numFmtId="0" fontId="68" fillId="0" borderId="0" xfId="62" applyFont="1" applyFill="1" applyBorder="1" applyAlignment="1">
      <alignment horizontal="right" vertical="top" indent="1"/>
    </xf>
    <xf numFmtId="0" fontId="68" fillId="0" borderId="21" xfId="62" applyFont="1" applyFill="1" applyBorder="1" applyAlignment="1">
      <alignment vertical="top"/>
    </xf>
    <xf numFmtId="0" fontId="68" fillId="0" borderId="83" xfId="62" applyFont="1" applyFill="1" applyBorder="1" applyAlignment="1">
      <alignment vertical="top"/>
    </xf>
    <xf numFmtId="0" fontId="68" fillId="0" borderId="63" xfId="62" applyFont="1" applyFill="1" applyBorder="1" applyAlignment="1">
      <alignment vertical="top"/>
    </xf>
    <xf numFmtId="0" fontId="68" fillId="0" borderId="63" xfId="62" applyFont="1" applyFill="1" applyBorder="1" applyAlignment="1">
      <alignment horizontal="right" vertical="top" indent="1"/>
    </xf>
    <xf numFmtId="0" fontId="68" fillId="0" borderId="81" xfId="62" applyFont="1" applyFill="1" applyBorder="1" applyAlignment="1">
      <alignment vertical="top"/>
    </xf>
    <xf numFmtId="0" fontId="68" fillId="0" borderId="83" xfId="62" applyFont="1" applyFill="1" applyBorder="1" applyAlignment="1">
      <alignment horizontal="right" vertical="top" wrapText="1"/>
    </xf>
    <xf numFmtId="0" fontId="68" fillId="0" borderId="63" xfId="62" applyFont="1" applyFill="1" applyBorder="1" applyAlignment="1">
      <alignment horizontal="right" vertical="top" wrapText="1"/>
    </xf>
    <xf numFmtId="0" fontId="68" fillId="0" borderId="63" xfId="62" applyFont="1" applyFill="1" applyBorder="1" applyAlignment="1">
      <alignment horizontal="left" vertical="top"/>
    </xf>
    <xf numFmtId="0" fontId="68" fillId="0" borderId="81" xfId="62" applyFont="1" applyFill="1" applyBorder="1" applyAlignment="1">
      <alignment horizontal="right" vertical="top" wrapText="1"/>
    </xf>
    <xf numFmtId="0" fontId="68" fillId="0" borderId="10" xfId="62" applyFont="1" applyFill="1" applyBorder="1" applyAlignment="1">
      <alignment horizontal="center" vertical="center" wrapText="1"/>
    </xf>
    <xf numFmtId="0" fontId="68" fillId="0" borderId="27" xfId="62" applyFont="1" applyFill="1" applyBorder="1" applyAlignment="1">
      <alignment horizontal="left" vertical="center" wrapText="1" indent="1"/>
    </xf>
    <xf numFmtId="0" fontId="68" fillId="0" borderId="27" xfId="62" applyFont="1" applyFill="1" applyBorder="1" applyAlignment="1">
      <alignment horizontal="justify" vertical="top" wrapText="1"/>
    </xf>
    <xf numFmtId="0" fontId="30" fillId="0" borderId="0" xfId="62" applyFill="1">
      <alignment vertical="center"/>
    </xf>
    <xf numFmtId="180" fontId="12" fillId="27" borderId="0" xfId="66" applyNumberFormat="1" applyFont="1" applyFill="1"/>
    <xf numFmtId="0" fontId="12" fillId="27" borderId="0" xfId="60" applyFont="1" applyFill="1">
      <alignment vertical="center"/>
    </xf>
    <xf numFmtId="0" fontId="11" fillId="27" borderId="0" xfId="60" applyFont="1" applyFill="1">
      <alignment vertical="center"/>
    </xf>
    <xf numFmtId="0" fontId="12" fillId="27" borderId="0" xfId="60" quotePrefix="1" applyFont="1" applyFill="1" applyBorder="1" applyAlignment="1">
      <alignment horizontal="left" vertical="center"/>
    </xf>
    <xf numFmtId="0" fontId="12" fillId="27" borderId="0" xfId="60" applyFont="1" applyFill="1" applyBorder="1" applyAlignment="1">
      <alignment vertical="center"/>
    </xf>
    <xf numFmtId="0" fontId="12" fillId="27" borderId="0" xfId="60" applyFont="1" applyFill="1" applyBorder="1" applyAlignment="1">
      <alignment horizontal="center" vertical="center"/>
    </xf>
    <xf numFmtId="0" fontId="12" fillId="27" borderId="0" xfId="60" applyFont="1" applyFill="1" applyBorder="1">
      <alignment vertical="center"/>
    </xf>
    <xf numFmtId="0" fontId="12" fillId="27" borderId="0" xfId="60" quotePrefix="1" applyFont="1" applyFill="1" applyBorder="1" applyAlignment="1">
      <alignment horizontal="center" vertical="center"/>
    </xf>
    <xf numFmtId="0" fontId="12" fillId="27" borderId="0" xfId="60" quotePrefix="1" applyFont="1" applyFill="1" applyBorder="1" applyAlignment="1">
      <alignment vertical="center"/>
    </xf>
    <xf numFmtId="0" fontId="42" fillId="27" borderId="0" xfId="60" quotePrefix="1" applyFont="1" applyFill="1" applyBorder="1" applyAlignment="1">
      <alignment horizontal="left" vertical="center"/>
    </xf>
    <xf numFmtId="0" fontId="42" fillId="27" borderId="0" xfId="60" applyFont="1" applyFill="1" applyBorder="1" applyAlignment="1">
      <alignment vertical="center"/>
    </xf>
    <xf numFmtId="0" fontId="42" fillId="27" borderId="0" xfId="60" applyFont="1" applyFill="1" applyBorder="1" applyAlignment="1">
      <alignment horizontal="center" vertical="center"/>
    </xf>
    <xf numFmtId="0" fontId="11" fillId="27" borderId="0" xfId="60" applyFont="1" applyFill="1" applyBorder="1" applyAlignment="1">
      <alignment vertical="center"/>
    </xf>
    <xf numFmtId="0" fontId="12" fillId="0" borderId="0" xfId="60" applyFont="1" applyFill="1">
      <alignment vertical="center"/>
    </xf>
    <xf numFmtId="0" fontId="11" fillId="0" borderId="0" xfId="60" applyFont="1" applyFill="1">
      <alignment vertical="center"/>
    </xf>
    <xf numFmtId="0" fontId="12" fillId="0" borderId="0" xfId="60" applyFont="1" applyFill="1" applyAlignment="1">
      <alignment horizontal="right" vertical="center"/>
    </xf>
    <xf numFmtId="0" fontId="12" fillId="0" borderId="14" xfId="60" applyFont="1" applyFill="1" applyBorder="1" applyAlignment="1">
      <alignment horizontal="right" vertical="center"/>
    </xf>
    <xf numFmtId="0" fontId="0" fillId="0" borderId="39" xfId="0" applyFill="1" applyBorder="1" applyAlignment="1">
      <alignment vertical="top"/>
    </xf>
    <xf numFmtId="0" fontId="0" fillId="0" borderId="0" xfId="0" applyFill="1" applyAlignment="1">
      <alignment vertical="top"/>
    </xf>
    <xf numFmtId="0" fontId="12" fillId="0" borderId="0" xfId="60" applyFont="1" applyFill="1" applyBorder="1" applyAlignment="1">
      <alignment vertical="top"/>
    </xf>
    <xf numFmtId="0" fontId="6" fillId="0" borderId="0" xfId="0" applyFont="1" applyFill="1" applyAlignment="1">
      <alignment horizontal="right" vertical="top"/>
    </xf>
    <xf numFmtId="0" fontId="12" fillId="0" borderId="0" xfId="60" applyFont="1" applyFill="1" applyBorder="1" applyAlignment="1">
      <alignment horizontal="center" vertical="top"/>
    </xf>
    <xf numFmtId="0" fontId="12" fillId="0" borderId="0" xfId="60" applyFont="1" applyFill="1" applyBorder="1" applyAlignment="1">
      <alignment vertical="center"/>
    </xf>
    <xf numFmtId="0" fontId="6" fillId="0" borderId="0" xfId="0" applyFont="1" applyFill="1" applyAlignment="1">
      <alignment vertical="top"/>
    </xf>
    <xf numFmtId="0" fontId="6" fillId="0" borderId="13" xfId="0" applyFont="1" applyFill="1" applyBorder="1" applyAlignment="1">
      <alignment vertical="top"/>
    </xf>
    <xf numFmtId="3" fontId="12" fillId="0" borderId="37" xfId="60" applyNumberFormat="1" applyFont="1" applyFill="1" applyBorder="1" applyAlignment="1">
      <alignment horizontal="center" vertical="top"/>
    </xf>
    <xf numFmtId="0" fontId="6" fillId="0" borderId="0" xfId="0" applyFont="1" applyFill="1" applyAlignment="1">
      <alignment horizontal="right" vertical="top" indent="1"/>
    </xf>
    <xf numFmtId="0" fontId="6" fillId="0" borderId="0" xfId="60" applyFont="1" applyFill="1" applyBorder="1" applyAlignment="1">
      <alignment horizontal="right" vertical="top"/>
    </xf>
    <xf numFmtId="0" fontId="12" fillId="0" borderId="39" xfId="60" applyFont="1" applyFill="1" applyBorder="1" applyAlignment="1">
      <alignment vertical="top"/>
    </xf>
    <xf numFmtId="0" fontId="23" fillId="0" borderId="0" xfId="60" applyFont="1" applyFill="1" applyBorder="1" applyAlignment="1">
      <alignment horizontal="right" vertical="top"/>
    </xf>
    <xf numFmtId="0" fontId="6" fillId="0" borderId="13" xfId="60" applyFont="1" applyFill="1" applyBorder="1" applyAlignment="1">
      <alignment vertical="top"/>
    </xf>
    <xf numFmtId="0" fontId="6" fillId="0" borderId="0" xfId="60" applyFont="1" applyFill="1" applyBorder="1" applyAlignment="1">
      <alignment horizontal="right" vertical="top" indent="1"/>
    </xf>
    <xf numFmtId="0" fontId="6" fillId="0" borderId="0" xfId="60" applyFont="1" applyFill="1" applyBorder="1" applyAlignment="1">
      <alignment vertical="top"/>
    </xf>
    <xf numFmtId="0" fontId="12" fillId="0" borderId="39" xfId="60" applyFont="1" applyFill="1" applyBorder="1" applyAlignment="1">
      <alignment horizontal="center" vertical="top"/>
    </xf>
    <xf numFmtId="38" fontId="23" fillId="0" borderId="0" xfId="0" applyNumberFormat="1" applyFont="1" applyFill="1" applyAlignment="1">
      <alignment horizontal="right" vertical="top"/>
    </xf>
    <xf numFmtId="0" fontId="23" fillId="0" borderId="0" xfId="60" applyFont="1" applyFill="1" applyBorder="1" applyAlignment="1">
      <alignment vertical="top"/>
    </xf>
    <xf numFmtId="0" fontId="12" fillId="0" borderId="13" xfId="60" applyFont="1" applyFill="1" applyBorder="1" applyAlignment="1">
      <alignment vertical="top"/>
    </xf>
    <xf numFmtId="0" fontId="12" fillId="0" borderId="65" xfId="60" applyFont="1" applyFill="1" applyBorder="1" applyAlignment="1">
      <alignment vertical="top"/>
    </xf>
    <xf numFmtId="0" fontId="12" fillId="0" borderId="63" xfId="60" applyFont="1" applyFill="1" applyBorder="1" applyAlignment="1">
      <alignment vertical="top"/>
    </xf>
    <xf numFmtId="0" fontId="12" fillId="0" borderId="58" xfId="60" applyFont="1" applyFill="1" applyBorder="1" applyAlignment="1">
      <alignment vertical="top"/>
    </xf>
    <xf numFmtId="0" fontId="41" fillId="0" borderId="0" xfId="60" quotePrefix="1" applyFont="1" applyFill="1" applyAlignment="1">
      <alignment horizontal="left" vertical="center"/>
    </xf>
    <xf numFmtId="0" fontId="41" fillId="0" borderId="0" xfId="60" applyFont="1" applyFill="1">
      <alignment vertical="center"/>
    </xf>
    <xf numFmtId="0" fontId="11" fillId="0" borderId="0" xfId="60" applyFont="1" applyFill="1" applyAlignment="1">
      <alignment horizontal="left" vertical="center"/>
    </xf>
    <xf numFmtId="0" fontId="11" fillId="0" borderId="0" xfId="60" quotePrefix="1" applyFont="1" applyFill="1" applyAlignment="1">
      <alignment horizontal="left" vertical="center"/>
    </xf>
    <xf numFmtId="0" fontId="11" fillId="0" borderId="0" xfId="60" applyFont="1" applyFill="1" applyAlignment="1"/>
    <xf numFmtId="0" fontId="11" fillId="0" borderId="0" xfId="60" applyFont="1" applyFill="1" applyAlignment="1">
      <alignment vertical="top"/>
    </xf>
    <xf numFmtId="0" fontId="12" fillId="0" borderId="84" xfId="60" applyFont="1" applyFill="1" applyBorder="1" applyAlignment="1">
      <alignment vertical="center" shrinkToFit="1"/>
    </xf>
    <xf numFmtId="0" fontId="12" fillId="0" borderId="38" xfId="60" applyFont="1" applyFill="1" applyBorder="1" applyAlignment="1">
      <alignment vertical="center" shrinkToFit="1"/>
    </xf>
    <xf numFmtId="0" fontId="12" fillId="0" borderId="32" xfId="60" quotePrefix="1" applyFont="1" applyFill="1" applyBorder="1" applyAlignment="1">
      <alignment horizontal="center" vertical="center"/>
    </xf>
    <xf numFmtId="0" fontId="12" fillId="0" borderId="65" xfId="60" applyFont="1" applyFill="1" applyBorder="1" applyAlignment="1">
      <alignment vertical="center" shrinkToFit="1"/>
    </xf>
    <xf numFmtId="0" fontId="12" fillId="0" borderId="85" xfId="60" applyFont="1" applyFill="1" applyBorder="1" applyAlignment="1">
      <alignment vertical="center" shrinkToFit="1"/>
    </xf>
    <xf numFmtId="0" fontId="12" fillId="0" borderId="10" xfId="60" quotePrefix="1" applyFont="1" applyFill="1" applyBorder="1" applyAlignment="1">
      <alignment horizontal="center" vertical="center"/>
    </xf>
    <xf numFmtId="0" fontId="4" fillId="0" borderId="10" xfId="60" applyFont="1" applyFill="1" applyBorder="1" applyAlignment="1">
      <alignment horizontal="center" vertical="center"/>
    </xf>
    <xf numFmtId="0" fontId="12" fillId="0" borderId="30" xfId="60" quotePrefix="1" applyFont="1" applyFill="1" applyBorder="1" applyAlignment="1">
      <alignment horizontal="left" vertical="center"/>
    </xf>
    <xf numFmtId="0" fontId="12" fillId="0" borderId="32" xfId="60" applyFont="1" applyFill="1" applyBorder="1" applyAlignment="1">
      <alignment vertical="center"/>
    </xf>
    <xf numFmtId="0" fontId="12" fillId="0" borderId="32" xfId="60" applyFont="1" applyFill="1" applyBorder="1" applyAlignment="1">
      <alignment horizontal="center" vertical="center"/>
    </xf>
    <xf numFmtId="0" fontId="12" fillId="0" borderId="30" xfId="60" quotePrefix="1" applyFont="1" applyFill="1" applyBorder="1" applyAlignment="1">
      <alignment vertical="center"/>
    </xf>
    <xf numFmtId="0" fontId="12" fillId="0" borderId="0" xfId="60" quotePrefix="1" applyFont="1" applyFill="1" applyBorder="1" applyAlignment="1">
      <alignment horizontal="left" vertical="center"/>
    </xf>
    <xf numFmtId="0" fontId="12" fillId="0" borderId="36" xfId="60" applyFont="1" applyFill="1" applyBorder="1">
      <alignment vertical="center"/>
    </xf>
    <xf numFmtId="0" fontId="12" fillId="0" borderId="29" xfId="60" quotePrefix="1" applyFont="1" applyFill="1" applyBorder="1" applyAlignment="1">
      <alignment horizontal="center" vertical="center"/>
    </xf>
    <xf numFmtId="0" fontId="12" fillId="0" borderId="29" xfId="60" applyFont="1" applyFill="1" applyBorder="1" applyAlignment="1">
      <alignment horizontal="center" vertical="center"/>
    </xf>
    <xf numFmtId="0" fontId="12" fillId="0" borderId="58" xfId="60" applyFont="1" applyFill="1" applyBorder="1">
      <alignment vertical="center"/>
    </xf>
    <xf numFmtId="0" fontId="12" fillId="0" borderId="12" xfId="60" quotePrefix="1" applyFont="1" applyFill="1" applyBorder="1" applyAlignment="1">
      <alignment horizontal="center" vertical="center"/>
    </xf>
    <xf numFmtId="0" fontId="12" fillId="0" borderId="12" xfId="60" applyFont="1" applyFill="1" applyBorder="1" applyAlignment="1">
      <alignment horizontal="center" vertical="center"/>
    </xf>
    <xf numFmtId="0" fontId="12" fillId="27" borderId="0" xfId="0" applyFont="1" applyFill="1" applyAlignment="1">
      <alignment horizontal="right" vertical="center"/>
    </xf>
    <xf numFmtId="0" fontId="12" fillId="27" borderId="0" xfId="0" applyFont="1" applyFill="1" applyAlignment="1">
      <alignment vertical="center" shrinkToFit="1"/>
    </xf>
    <xf numFmtId="0" fontId="4" fillId="27" borderId="0" xfId="0" applyFont="1" applyFill="1" applyBorder="1" applyAlignment="1">
      <alignment horizontal="left" vertical="center" indent="1" shrinkToFit="1"/>
    </xf>
    <xf numFmtId="0" fontId="12" fillId="0" borderId="10" xfId="0" applyFont="1" applyFill="1" applyBorder="1" applyAlignment="1">
      <alignment horizontal="center" vertical="center"/>
    </xf>
    <xf numFmtId="0" fontId="34" fillId="27" borderId="0" xfId="0" applyFont="1" applyFill="1"/>
    <xf numFmtId="0" fontId="34" fillId="27" borderId="0" xfId="0" applyFont="1" applyFill="1" applyBorder="1"/>
    <xf numFmtId="0" fontId="30" fillId="27" borderId="0" xfId="0" applyFont="1" applyFill="1"/>
    <xf numFmtId="0" fontId="36" fillId="27" borderId="0" xfId="0" applyFont="1" applyFill="1"/>
    <xf numFmtId="0" fontId="5" fillId="27" borderId="0" xfId="0" applyFont="1" applyFill="1"/>
    <xf numFmtId="0" fontId="5" fillId="0" borderId="0" xfId="0" applyFont="1" applyFill="1"/>
    <xf numFmtId="0" fontId="31" fillId="0" borderId="36"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0" xfId="0" applyFont="1" applyFill="1" applyAlignment="1">
      <alignment horizontal="center" vertical="center"/>
    </xf>
    <xf numFmtId="0" fontId="31" fillId="0" borderId="30" xfId="0" applyFont="1" applyFill="1" applyBorder="1" applyAlignment="1">
      <alignment horizontal="center" vertical="center"/>
    </xf>
    <xf numFmtId="0" fontId="4" fillId="0" borderId="0" xfId="59" applyFont="1" applyFill="1" applyAlignment="1">
      <alignment horizontal="right"/>
    </xf>
    <xf numFmtId="0" fontId="4" fillId="0" borderId="0" xfId="59" quotePrefix="1" applyFont="1" applyFill="1" applyAlignment="1">
      <alignment horizontal="left"/>
    </xf>
    <xf numFmtId="0" fontId="4" fillId="0" borderId="0" xfId="0" applyFont="1" applyFill="1" applyAlignment="1"/>
    <xf numFmtId="0" fontId="4" fillId="0" borderId="0" xfId="59" applyFont="1" applyFill="1" applyBorder="1" applyAlignment="1">
      <alignment horizontal="center"/>
    </xf>
    <xf numFmtId="0" fontId="4" fillId="0" borderId="0" xfId="59" applyFont="1" applyFill="1" applyBorder="1" applyAlignment="1"/>
    <xf numFmtId="0" fontId="4" fillId="0" borderId="0" xfId="59" applyFont="1" applyFill="1" applyBorder="1" applyAlignment="1">
      <alignment vertical="center"/>
    </xf>
    <xf numFmtId="0" fontId="4" fillId="0" borderId="39" xfId="59" applyFont="1" applyFill="1" applyBorder="1" applyAlignment="1">
      <alignment vertical="center"/>
    </xf>
    <xf numFmtId="0" fontId="4" fillId="0" borderId="39" xfId="59" applyFont="1" applyFill="1" applyBorder="1" applyAlignment="1"/>
    <xf numFmtId="0" fontId="4" fillId="0" borderId="0" xfId="59" applyFont="1" applyFill="1" applyAlignment="1">
      <alignment horizontal="right" vertical="center"/>
    </xf>
    <xf numFmtId="0" fontId="4" fillId="0" borderId="0" xfId="59" applyFont="1" applyFill="1" applyBorder="1" applyAlignment="1">
      <alignment horizontal="left" vertical="center"/>
    </xf>
    <xf numFmtId="0" fontId="4" fillId="0" borderId="0" xfId="59" applyFont="1" applyFill="1" applyBorder="1" applyAlignment="1">
      <alignment vertical="center" wrapText="1"/>
    </xf>
    <xf numFmtId="0" fontId="12" fillId="0" borderId="0" xfId="59" applyFont="1" applyFill="1" applyBorder="1" applyAlignment="1">
      <alignment vertical="center"/>
    </xf>
    <xf numFmtId="0" fontId="6" fillId="0" borderId="31" xfId="0" applyFont="1" applyFill="1" applyBorder="1" applyAlignment="1"/>
    <xf numFmtId="0" fontId="6" fillId="0" borderId="32" xfId="0" applyFont="1" applyFill="1" applyBorder="1" applyAlignment="1"/>
    <xf numFmtId="0" fontId="4" fillId="0" borderId="0" xfId="59" applyFont="1" applyFill="1" applyAlignment="1">
      <alignment vertical="top"/>
    </xf>
    <xf numFmtId="0" fontId="4" fillId="0" borderId="63" xfId="59" applyFont="1" applyFill="1" applyBorder="1"/>
    <xf numFmtId="0" fontId="4" fillId="0" borderId="63" xfId="59" applyFont="1" applyFill="1" applyBorder="1" applyAlignment="1"/>
    <xf numFmtId="0" fontId="4" fillId="0" borderId="31" xfId="59" applyFont="1" applyFill="1" applyBorder="1" applyAlignment="1"/>
    <xf numFmtId="0" fontId="4" fillId="0" borderId="31" xfId="59" applyFont="1" applyFill="1" applyBorder="1" applyAlignment="1">
      <alignment horizontal="right"/>
    </xf>
    <xf numFmtId="0" fontId="4" fillId="0" borderId="31" xfId="59" applyFont="1" applyFill="1" applyBorder="1"/>
    <xf numFmtId="0" fontId="4" fillId="0" borderId="31" xfId="59" applyNumberFormat="1" applyFont="1" applyFill="1" applyBorder="1" applyAlignment="1">
      <alignment shrinkToFit="1"/>
    </xf>
    <xf numFmtId="0" fontId="4" fillId="0" borderId="0" xfId="59" applyNumberFormat="1" applyFont="1" applyFill="1" applyAlignment="1">
      <alignment shrinkToFit="1"/>
    </xf>
    <xf numFmtId="0" fontId="4" fillId="0" borderId="31" xfId="59" applyNumberFormat="1" applyFont="1" applyFill="1" applyBorder="1" applyAlignment="1">
      <alignment vertical="top" shrinkToFit="1"/>
    </xf>
    <xf numFmtId="0" fontId="4" fillId="0" borderId="0" xfId="59" applyFont="1" applyFill="1" applyBorder="1" applyAlignment="1">
      <alignment horizontal="left" vertical="center" wrapText="1"/>
    </xf>
    <xf numFmtId="0" fontId="4" fillId="0" borderId="63" xfId="59" applyFont="1" applyFill="1" applyBorder="1" applyAlignment="1">
      <alignment vertical="center"/>
    </xf>
    <xf numFmtId="0" fontId="4" fillId="0" borderId="63" xfId="59" applyFont="1" applyFill="1" applyBorder="1" applyAlignment="1">
      <alignment horizontal="right" vertical="center"/>
    </xf>
    <xf numFmtId="0" fontId="4" fillId="0" borderId="0" xfId="59" applyFont="1" applyFill="1" applyAlignment="1">
      <alignment horizontal="left" vertical="center"/>
    </xf>
    <xf numFmtId="0" fontId="80" fillId="27" borderId="0" xfId="0" applyFont="1" applyFill="1"/>
    <xf numFmtId="0" fontId="6" fillId="0" borderId="0" xfId="0" applyFont="1" applyFill="1" applyAlignment="1">
      <alignment horizontal="right"/>
    </xf>
    <xf numFmtId="180" fontId="72" fillId="27" borderId="0" xfId="66" applyNumberFormat="1" applyFont="1" applyFill="1"/>
    <xf numFmtId="0" fontId="4" fillId="27" borderId="0" xfId="59" applyFont="1" applyFill="1" applyAlignment="1">
      <alignment vertical="top" wrapText="1"/>
    </xf>
    <xf numFmtId="0" fontId="73" fillId="27" borderId="0" xfId="62" applyFont="1" applyFill="1">
      <alignment vertical="center"/>
    </xf>
    <xf numFmtId="0" fontId="73" fillId="0" borderId="0" xfId="62" applyFont="1" applyFill="1">
      <alignment vertical="center"/>
    </xf>
    <xf numFmtId="0" fontId="73" fillId="0" borderId="0" xfId="62" applyFont="1" applyFill="1" applyBorder="1" applyAlignment="1">
      <alignment vertical="center" shrinkToFit="1"/>
    </xf>
    <xf numFmtId="0" fontId="73" fillId="0" borderId="63" xfId="62" applyFont="1" applyFill="1" applyBorder="1">
      <alignment vertical="center"/>
    </xf>
    <xf numFmtId="0" fontId="73" fillId="0" borderId="31" xfId="62" applyFont="1" applyFill="1" applyBorder="1">
      <alignment vertical="center"/>
    </xf>
    <xf numFmtId="0" fontId="73" fillId="0" borderId="0" xfId="62" applyFont="1" applyFill="1" applyBorder="1">
      <alignment vertical="center"/>
    </xf>
    <xf numFmtId="0" fontId="73" fillId="0" borderId="63" xfId="62" quotePrefix="1" applyFont="1" applyFill="1" applyBorder="1">
      <alignment vertical="center"/>
    </xf>
    <xf numFmtId="0" fontId="73" fillId="0" borderId="0" xfId="62" quotePrefix="1" applyFont="1" applyFill="1">
      <alignment vertical="center"/>
    </xf>
    <xf numFmtId="0" fontId="30" fillId="27" borderId="0" xfId="50" applyFill="1">
      <alignment vertical="center"/>
    </xf>
    <xf numFmtId="0" fontId="6" fillId="27" borderId="0" xfId="50" applyFont="1" applyFill="1">
      <alignment vertical="center"/>
    </xf>
    <xf numFmtId="0" fontId="6" fillId="0" borderId="0" xfId="50" applyFont="1" applyFill="1">
      <alignment vertical="center"/>
    </xf>
    <xf numFmtId="0" fontId="72" fillId="27" borderId="0" xfId="47" applyNumberFormat="1" applyFont="1" applyFill="1" applyBorder="1" applyAlignment="1">
      <alignment horizontal="left" vertical="center"/>
    </xf>
    <xf numFmtId="0" fontId="72" fillId="27" borderId="0" xfId="47" applyNumberFormat="1" applyFont="1" applyFill="1"/>
    <xf numFmtId="0" fontId="71" fillId="27" borderId="21" xfId="28" applyFill="1" applyBorder="1" applyAlignment="1" applyProtection="1">
      <alignment vertical="center" wrapText="1"/>
    </xf>
    <xf numFmtId="0" fontId="72" fillId="27" borderId="0" xfId="47" applyNumberFormat="1" applyFont="1" applyFill="1" applyBorder="1" applyAlignment="1">
      <alignment horizontal="left"/>
    </xf>
    <xf numFmtId="0" fontId="72" fillId="27" borderId="0" xfId="47" applyNumberFormat="1" applyFont="1" applyFill="1" applyBorder="1" applyAlignment="1">
      <alignment horizontal="center" vertical="center" wrapText="1"/>
    </xf>
    <xf numFmtId="0" fontId="12" fillId="27" borderId="0" xfId="47" applyNumberFormat="1" applyFont="1" applyFill="1"/>
    <xf numFmtId="0" fontId="12" fillId="27" borderId="0" xfId="47" applyNumberFormat="1" applyFont="1" applyFill="1" applyBorder="1" applyAlignment="1">
      <alignment horizontal="left"/>
    </xf>
    <xf numFmtId="0" fontId="4" fillId="27" borderId="0" xfId="47" applyNumberFormat="1" applyFont="1" applyFill="1"/>
    <xf numFmtId="0" fontId="72" fillId="0" borderId="0" xfId="47" applyNumberFormat="1" applyFont="1" applyFill="1" applyBorder="1" applyAlignment="1">
      <alignment horizontal="left" vertical="center"/>
    </xf>
    <xf numFmtId="0" fontId="72" fillId="0" borderId="0" xfId="47" applyNumberFormat="1" applyFont="1" applyFill="1" applyBorder="1" applyAlignment="1"/>
    <xf numFmtId="0" fontId="72" fillId="0" borderId="27" xfId="47" applyNumberFormat="1" applyFont="1" applyFill="1" applyBorder="1" applyAlignment="1" applyProtection="1">
      <protection locked="0"/>
    </xf>
    <xf numFmtId="0" fontId="72" fillId="0" borderId="20" xfId="47" applyNumberFormat="1" applyFont="1" applyFill="1" applyBorder="1" applyAlignment="1">
      <alignment horizontal="left" vertical="center"/>
    </xf>
    <xf numFmtId="0" fontId="72" fillId="0" borderId="0" xfId="47" applyNumberFormat="1" applyFont="1" applyFill="1" applyBorder="1" applyAlignment="1">
      <alignment horizontal="left"/>
    </xf>
    <xf numFmtId="0" fontId="72" fillId="0" borderId="13" xfId="47" applyNumberFormat="1" applyFont="1" applyFill="1" applyBorder="1" applyAlignment="1">
      <alignment horizontal="left" vertical="center"/>
    </xf>
    <xf numFmtId="0" fontId="72" fillId="0" borderId="39" xfId="47" applyNumberFormat="1" applyFont="1" applyFill="1" applyBorder="1" applyAlignment="1">
      <alignment horizontal="left" vertical="center"/>
    </xf>
    <xf numFmtId="0" fontId="72" fillId="0" borderId="21" xfId="47" applyNumberFormat="1" applyFont="1" applyFill="1" applyBorder="1" applyAlignment="1">
      <alignment horizontal="left" vertical="center"/>
    </xf>
    <xf numFmtId="0" fontId="72" fillId="0" borderId="20" xfId="47" applyNumberFormat="1" applyFont="1" applyFill="1" applyBorder="1" applyAlignment="1">
      <alignment horizontal="left"/>
    </xf>
    <xf numFmtId="0" fontId="72" fillId="0" borderId="13" xfId="47" applyNumberFormat="1" applyFont="1" applyFill="1" applyBorder="1" applyAlignment="1">
      <alignment horizontal="left"/>
    </xf>
    <xf numFmtId="0" fontId="72" fillId="0" borderId="39" xfId="47" applyNumberFormat="1" applyFont="1" applyFill="1" applyBorder="1" applyAlignment="1">
      <alignment horizontal="left"/>
    </xf>
    <xf numFmtId="0" fontId="72" fillId="0" borderId="21" xfId="47" applyNumberFormat="1" applyFont="1" applyFill="1" applyBorder="1" applyAlignment="1">
      <alignment horizontal="left"/>
    </xf>
    <xf numFmtId="0" fontId="72" fillId="0" borderId="83" xfId="47" applyNumberFormat="1" applyFont="1" applyFill="1" applyBorder="1" applyAlignment="1">
      <alignment horizontal="left" vertical="center"/>
    </xf>
    <xf numFmtId="0" fontId="72" fillId="0" borderId="63" xfId="47" applyNumberFormat="1" applyFont="1" applyFill="1" applyBorder="1" applyAlignment="1">
      <alignment horizontal="left" vertical="center"/>
    </xf>
    <xf numFmtId="0" fontId="72" fillId="0" borderId="63" xfId="47" applyNumberFormat="1" applyFont="1" applyFill="1" applyBorder="1" applyAlignment="1">
      <alignment horizontal="left"/>
    </xf>
    <xf numFmtId="0" fontId="72" fillId="0" borderId="58" xfId="47" applyNumberFormat="1" applyFont="1" applyFill="1" applyBorder="1" applyAlignment="1">
      <alignment horizontal="left" vertical="center"/>
    </xf>
    <xf numFmtId="0" fontId="72" fillId="0" borderId="65" xfId="47" applyNumberFormat="1" applyFont="1" applyFill="1" applyBorder="1" applyAlignment="1">
      <alignment horizontal="left" vertical="center"/>
    </xf>
    <xf numFmtId="0" fontId="72" fillId="0" borderId="81" xfId="47" applyNumberFormat="1" applyFont="1" applyFill="1" applyBorder="1" applyAlignment="1">
      <alignment horizontal="left" vertical="center"/>
    </xf>
    <xf numFmtId="0" fontId="72" fillId="0" borderId="0" xfId="47" applyNumberFormat="1" applyFont="1" applyFill="1"/>
    <xf numFmtId="0" fontId="72" fillId="0" borderId="0" xfId="47" applyNumberFormat="1" applyFont="1" applyFill="1" applyBorder="1"/>
    <xf numFmtId="0" fontId="72" fillId="0" borderId="0" xfId="47" applyNumberFormat="1" applyFont="1" applyFill="1" applyBorder="1" applyAlignment="1">
      <alignment horizontal="center" vertical="center"/>
    </xf>
    <xf numFmtId="0" fontId="72" fillId="0" borderId="0" xfId="47" applyNumberFormat="1" applyFont="1" applyFill="1" applyBorder="1" applyAlignment="1">
      <alignment horizontal="distributed"/>
    </xf>
    <xf numFmtId="0" fontId="72" fillId="0" borderId="21" xfId="47" applyNumberFormat="1" applyFont="1" applyFill="1" applyBorder="1"/>
    <xf numFmtId="0" fontId="72" fillId="0" borderId="20" xfId="47" applyNumberFormat="1" applyFont="1" applyFill="1" applyBorder="1" applyAlignment="1">
      <alignment horizontal="center" vertical="center"/>
    </xf>
    <xf numFmtId="0" fontId="11" fillId="0" borderId="0" xfId="47" applyNumberFormat="1" applyFont="1" applyFill="1" applyBorder="1"/>
    <xf numFmtId="0" fontId="72" fillId="0" borderId="0" xfId="47" applyNumberFormat="1" applyFont="1" applyFill="1" applyBorder="1" applyAlignment="1">
      <alignment horizontal="center"/>
    </xf>
    <xf numFmtId="0" fontId="72" fillId="0" borderId="20" xfId="47" applyNumberFormat="1" applyFont="1" applyFill="1" applyBorder="1" applyAlignment="1">
      <alignment horizontal="center"/>
    </xf>
    <xf numFmtId="0" fontId="4" fillId="0" borderId="0" xfId="47" applyNumberFormat="1" applyFont="1" applyFill="1" applyBorder="1" applyAlignment="1">
      <alignment vertical="center"/>
    </xf>
    <xf numFmtId="0" fontId="4" fillId="0" borderId="0" xfId="47" applyNumberFormat="1" applyFont="1" applyFill="1" applyAlignment="1">
      <alignment vertical="center"/>
    </xf>
    <xf numFmtId="0" fontId="72" fillId="0" borderId="0" xfId="47" applyNumberFormat="1" applyFont="1" applyFill="1" applyAlignment="1">
      <alignment vertical="center"/>
    </xf>
    <xf numFmtId="0" fontId="72" fillId="0" borderId="0" xfId="47" applyNumberFormat="1" applyFont="1" applyFill="1" applyAlignment="1"/>
    <xf numFmtId="0" fontId="4" fillId="0" borderId="0" xfId="47" applyNumberFormat="1" applyFont="1" applyFill="1" applyBorder="1" applyAlignment="1">
      <alignment horizontal="left" vertical="center"/>
    </xf>
    <xf numFmtId="0" fontId="4" fillId="0" borderId="0" xfId="47" applyNumberFormat="1" applyFont="1" applyFill="1" applyBorder="1" applyAlignment="1">
      <alignment horizontal="left"/>
    </xf>
    <xf numFmtId="0" fontId="72" fillId="0" borderId="21" xfId="47" applyNumberFormat="1" applyFont="1" applyFill="1" applyBorder="1" applyAlignment="1"/>
    <xf numFmtId="0" fontId="72" fillId="0" borderId="83" xfId="47" applyNumberFormat="1" applyFont="1" applyFill="1" applyBorder="1" applyAlignment="1">
      <alignment horizontal="center"/>
    </xf>
    <xf numFmtId="0" fontId="72" fillId="0" borderId="63" xfId="47" applyNumberFormat="1" applyFont="1" applyFill="1" applyBorder="1" applyAlignment="1">
      <alignment horizontal="center"/>
    </xf>
    <xf numFmtId="0" fontId="72" fillId="0" borderId="63" xfId="47" applyNumberFormat="1" applyFont="1" applyFill="1" applyBorder="1" applyAlignment="1"/>
    <xf numFmtId="0" fontId="72" fillId="0" borderId="81" xfId="47" applyNumberFormat="1" applyFont="1" applyFill="1" applyBorder="1" applyAlignment="1"/>
    <xf numFmtId="0" fontId="72" fillId="0" borderId="37" xfId="47" applyNumberFormat="1" applyFont="1" applyFill="1" applyBorder="1" applyAlignment="1">
      <alignment horizontal="center"/>
    </xf>
    <xf numFmtId="0" fontId="72" fillId="0" borderId="36" xfId="47" applyNumberFormat="1" applyFont="1" applyFill="1" applyBorder="1" applyAlignment="1">
      <alignment horizontal="center" vertical="center"/>
    </xf>
    <xf numFmtId="0" fontId="72" fillId="0" borderId="37" xfId="47" applyNumberFormat="1" applyFont="1" applyFill="1" applyBorder="1" applyAlignment="1">
      <alignment vertical="center"/>
    </xf>
    <xf numFmtId="0" fontId="72" fillId="0" borderId="37" xfId="47" applyNumberFormat="1" applyFont="1" applyFill="1" applyBorder="1" applyAlignment="1">
      <alignment horizontal="left"/>
    </xf>
    <xf numFmtId="0" fontId="72" fillId="0" borderId="64" xfId="47" applyNumberFormat="1" applyFont="1" applyFill="1" applyBorder="1" applyAlignment="1">
      <alignment horizontal="left"/>
    </xf>
    <xf numFmtId="0" fontId="72" fillId="0" borderId="65" xfId="47" applyNumberFormat="1" applyFont="1" applyFill="1" applyBorder="1" applyAlignment="1">
      <alignment horizontal="left"/>
    </xf>
    <xf numFmtId="0" fontId="72" fillId="0" borderId="39" xfId="47" applyNumberFormat="1" applyFont="1" applyFill="1" applyBorder="1" applyAlignment="1">
      <alignment vertical="center"/>
    </xf>
    <xf numFmtId="0" fontId="72" fillId="0" borderId="0" xfId="47" applyNumberFormat="1" applyFont="1" applyFill="1" applyBorder="1" applyAlignment="1">
      <alignment vertical="center"/>
    </xf>
    <xf numFmtId="0" fontId="72" fillId="0" borderId="65" xfId="47" applyNumberFormat="1" applyFont="1" applyFill="1" applyBorder="1" applyAlignment="1">
      <alignment vertical="center"/>
    </xf>
    <xf numFmtId="0" fontId="72" fillId="0" borderId="63" xfId="47" applyNumberFormat="1" applyFont="1" applyFill="1" applyBorder="1" applyAlignment="1">
      <alignment vertical="center"/>
    </xf>
    <xf numFmtId="0" fontId="72" fillId="0" borderId="81" xfId="47" applyNumberFormat="1" applyFont="1" applyFill="1" applyBorder="1" applyAlignment="1">
      <alignment horizontal="left"/>
    </xf>
    <xf numFmtId="0" fontId="72" fillId="0" borderId="36" xfId="47" applyNumberFormat="1" applyFont="1" applyFill="1" applyBorder="1" applyAlignment="1">
      <alignment horizontal="left"/>
    </xf>
    <xf numFmtId="0" fontId="72" fillId="0" borderId="37" xfId="47" applyNumberFormat="1" applyFont="1" applyFill="1" applyBorder="1" applyAlignment="1">
      <alignment horizontal="left" vertical="center"/>
    </xf>
    <xf numFmtId="0" fontId="72" fillId="0" borderId="64" xfId="47" applyNumberFormat="1" applyFont="1" applyFill="1" applyBorder="1" applyAlignment="1">
      <alignment horizontal="left" vertical="center"/>
    </xf>
    <xf numFmtId="0" fontId="72" fillId="0" borderId="37" xfId="47" applyNumberFormat="1" applyFont="1" applyFill="1" applyBorder="1" applyAlignment="1"/>
    <xf numFmtId="0" fontId="72" fillId="0" borderId="37" xfId="47" applyNumberFormat="1" applyFont="1" applyFill="1" applyBorder="1" applyAlignment="1">
      <alignment horizontal="center" vertical="center"/>
    </xf>
    <xf numFmtId="0" fontId="72" fillId="0" borderId="64" xfId="47" applyNumberFormat="1" applyFont="1" applyFill="1" applyBorder="1" applyAlignment="1">
      <alignment vertical="center"/>
    </xf>
    <xf numFmtId="0" fontId="72" fillId="0" borderId="65" xfId="47" applyNumberFormat="1" applyFont="1" applyFill="1" applyBorder="1" applyAlignment="1"/>
    <xf numFmtId="0" fontId="72" fillId="0" borderId="63" xfId="47" applyFont="1" applyFill="1" applyBorder="1" applyAlignment="1">
      <alignment horizontal="center" vertical="center"/>
    </xf>
    <xf numFmtId="0" fontId="72" fillId="0" borderId="63" xfId="47" applyFont="1" applyFill="1" applyBorder="1" applyAlignment="1">
      <alignment vertical="center"/>
    </xf>
    <xf numFmtId="0" fontId="72" fillId="0" borderId="81" xfId="47" applyNumberFormat="1" applyFont="1" applyFill="1" applyBorder="1" applyAlignment="1">
      <alignment vertical="center"/>
    </xf>
    <xf numFmtId="0" fontId="72" fillId="0" borderId="36" xfId="47" applyNumberFormat="1" applyFont="1" applyFill="1" applyBorder="1" applyAlignment="1">
      <alignment vertical="center"/>
    </xf>
    <xf numFmtId="0" fontId="40" fillId="0" borderId="0" xfId="47" applyNumberFormat="1" applyFont="1" applyFill="1" applyBorder="1" applyAlignment="1">
      <alignment horizontal="right" vertical="center"/>
    </xf>
    <xf numFmtId="0" fontId="72" fillId="0" borderId="86" xfId="47" applyNumberFormat="1" applyFont="1" applyFill="1" applyBorder="1" applyAlignment="1" applyProtection="1">
      <alignment horizontal="left" vertical="center"/>
      <protection locked="0"/>
    </xf>
    <xf numFmtId="0" fontId="72" fillId="0" borderId="37" xfId="47" applyNumberFormat="1" applyFont="1" applyFill="1" applyBorder="1" applyAlignment="1" applyProtection="1">
      <alignment horizontal="left"/>
      <protection locked="0"/>
    </xf>
    <xf numFmtId="0" fontId="72" fillId="0" borderId="30" xfId="47" applyNumberFormat="1" applyFont="1" applyFill="1" applyBorder="1" applyAlignment="1">
      <alignment horizontal="left" vertical="center"/>
    </xf>
    <xf numFmtId="0" fontId="72" fillId="0" borderId="31" xfId="47" applyNumberFormat="1" applyFont="1" applyFill="1" applyBorder="1" applyAlignment="1">
      <alignment horizontal="left" vertical="center"/>
    </xf>
    <xf numFmtId="0" fontId="72" fillId="0" borderId="80" xfId="47" applyNumberFormat="1" applyFont="1" applyFill="1" applyBorder="1" applyAlignment="1">
      <alignment horizontal="left" vertical="center"/>
    </xf>
    <xf numFmtId="0" fontId="72" fillId="0" borderId="20" xfId="47" applyNumberFormat="1" applyFont="1" applyFill="1" applyBorder="1" applyAlignment="1" applyProtection="1">
      <alignment horizontal="left"/>
      <protection locked="0"/>
    </xf>
    <xf numFmtId="0" fontId="72" fillId="0" borderId="0" xfId="47" applyNumberFormat="1" applyFont="1" applyFill="1" applyBorder="1" applyAlignment="1" applyProtection="1">
      <alignment horizontal="left"/>
      <protection locked="0"/>
    </xf>
    <xf numFmtId="0" fontId="11" fillId="0" borderId="31" xfId="47" applyNumberFormat="1" applyFont="1" applyFill="1" applyBorder="1" applyAlignment="1">
      <alignment horizontal="left" vertical="center"/>
    </xf>
    <xf numFmtId="0" fontId="72" fillId="0" borderId="0" xfId="47" applyNumberFormat="1" applyFont="1" applyFill="1" applyBorder="1" applyAlignment="1" applyProtection="1">
      <alignment horizontal="left" vertical="center"/>
      <protection locked="0"/>
    </xf>
    <xf numFmtId="0" fontId="11" fillId="0" borderId="0" xfId="47" applyNumberFormat="1" applyFont="1" applyFill="1" applyBorder="1" applyAlignment="1" applyProtection="1">
      <alignment horizontal="left" vertical="center"/>
      <protection locked="0"/>
    </xf>
    <xf numFmtId="0" fontId="72" fillId="0" borderId="20" xfId="47" applyNumberFormat="1" applyFont="1" applyFill="1" applyBorder="1" applyAlignment="1" applyProtection="1">
      <alignment horizontal="left" vertical="center"/>
      <protection locked="0"/>
    </xf>
    <xf numFmtId="0" fontId="11" fillId="0" borderId="0" xfId="47" applyNumberFormat="1" applyFont="1" applyFill="1" applyBorder="1" applyAlignment="1" applyProtection="1">
      <alignment horizontal="left"/>
      <protection locked="0"/>
    </xf>
    <xf numFmtId="0" fontId="40" fillId="0" borderId="0" xfId="47" applyNumberFormat="1" applyFont="1" applyFill="1" applyBorder="1" applyAlignment="1" applyProtection="1">
      <alignment horizontal="left"/>
      <protection locked="0"/>
    </xf>
    <xf numFmtId="0" fontId="38" fillId="0" borderId="0" xfId="47" applyNumberFormat="1" applyFont="1" applyFill="1" applyBorder="1" applyAlignment="1" applyProtection="1">
      <alignment horizontal="left" vertical="center"/>
      <protection locked="0"/>
    </xf>
    <xf numFmtId="0" fontId="72" fillId="0" borderId="39" xfId="47" applyNumberFormat="1" applyFont="1" applyFill="1" applyBorder="1" applyAlignment="1"/>
    <xf numFmtId="0" fontId="72" fillId="0" borderId="36" xfId="47" applyNumberFormat="1" applyFont="1" applyFill="1" applyBorder="1" applyAlignment="1">
      <alignment horizontal="left" vertical="center"/>
    </xf>
    <xf numFmtId="0" fontId="72" fillId="0" borderId="38" xfId="47" applyNumberFormat="1" applyFont="1" applyFill="1" applyBorder="1" applyAlignment="1"/>
    <xf numFmtId="0" fontId="72" fillId="0" borderId="36" xfId="47" applyNumberFormat="1" applyFont="1" applyFill="1" applyBorder="1" applyAlignment="1"/>
    <xf numFmtId="0" fontId="72" fillId="0" borderId="64" xfId="47" applyNumberFormat="1" applyFont="1" applyFill="1" applyBorder="1" applyAlignment="1"/>
    <xf numFmtId="0" fontId="72" fillId="0" borderId="87" xfId="47" applyNumberFormat="1" applyFont="1" applyFill="1" applyBorder="1" applyAlignment="1" applyProtection="1">
      <alignment horizontal="left" vertical="center"/>
      <protection locked="0"/>
    </xf>
    <xf numFmtId="0" fontId="72" fillId="0" borderId="55" xfId="47" applyNumberFormat="1" applyFont="1" applyFill="1" applyBorder="1" applyAlignment="1" applyProtection="1">
      <alignment horizontal="left" vertical="center"/>
      <protection locked="0"/>
    </xf>
    <xf numFmtId="0" fontId="72" fillId="0" borderId="55" xfId="47" applyNumberFormat="1" applyFont="1" applyFill="1" applyBorder="1" applyAlignment="1" applyProtection="1">
      <alignment horizontal="left"/>
      <protection locked="0"/>
    </xf>
    <xf numFmtId="0" fontId="72" fillId="0" borderId="62" xfId="47" applyNumberFormat="1" applyFont="1" applyFill="1" applyBorder="1" applyAlignment="1">
      <alignment horizontal="left" vertical="center"/>
    </xf>
    <xf numFmtId="0" fontId="72" fillId="0" borderId="55" xfId="47" applyNumberFormat="1" applyFont="1" applyFill="1" applyBorder="1" applyAlignment="1">
      <alignment horizontal="left"/>
    </xf>
    <xf numFmtId="0" fontId="72" fillId="0" borderId="55" xfId="47" applyNumberFormat="1" applyFont="1" applyFill="1" applyBorder="1" applyAlignment="1">
      <alignment horizontal="left" vertical="center"/>
    </xf>
    <xf numFmtId="0" fontId="72" fillId="0" borderId="56" xfId="47" applyNumberFormat="1" applyFont="1" applyFill="1" applyBorder="1" applyAlignment="1">
      <alignment horizontal="left"/>
    </xf>
    <xf numFmtId="0" fontId="72" fillId="0" borderId="57" xfId="47" applyNumberFormat="1" applyFont="1" applyFill="1" applyBorder="1" applyAlignment="1">
      <alignment horizontal="left" vertical="center"/>
    </xf>
    <xf numFmtId="0" fontId="7" fillId="27" borderId="0" xfId="0" applyFont="1" applyFill="1" applyBorder="1" applyAlignment="1">
      <alignment vertical="center"/>
    </xf>
    <xf numFmtId="0" fontId="12" fillId="0" borderId="0" xfId="0" applyFont="1" applyFill="1" applyAlignment="1">
      <alignment horizontal="center" vertical="center"/>
    </xf>
    <xf numFmtId="0" fontId="28" fillId="27" borderId="0" xfId="0" applyFont="1" applyFill="1"/>
    <xf numFmtId="0" fontId="69" fillId="0" borderId="0" xfId="0" applyFont="1" applyFill="1"/>
    <xf numFmtId="0" fontId="28" fillId="0" borderId="0" xfId="0" quotePrefix="1" applyFont="1" applyFill="1"/>
    <xf numFmtId="0" fontId="6" fillId="0" borderId="13" xfId="0" applyFont="1" applyFill="1" applyBorder="1" applyAlignment="1">
      <alignment vertical="center"/>
    </xf>
    <xf numFmtId="0" fontId="100" fillId="0" borderId="0" xfId="0" applyFont="1" applyAlignment="1">
      <alignment horizontal="center" vertical="center"/>
    </xf>
    <xf numFmtId="0" fontId="37" fillId="0" borderId="0" xfId="0" applyFont="1" applyAlignment="1">
      <alignment horizontal="center" vertical="center"/>
    </xf>
    <xf numFmtId="0" fontId="31"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0" fillId="0" borderId="0" xfId="0" applyAlignment="1">
      <alignment horizontal="center" vertical="center"/>
    </xf>
    <xf numFmtId="0" fontId="33" fillId="0" borderId="10" xfId="0" applyFont="1" applyFill="1" applyBorder="1" applyAlignment="1">
      <alignment horizontal="left" vertical="center" wrapText="1" shrinkToFit="1"/>
    </xf>
    <xf numFmtId="0" fontId="31" fillId="0" borderId="10" xfId="0" applyFont="1" applyFill="1" applyBorder="1" applyAlignment="1">
      <alignment horizontal="left"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0" xfId="0" applyAlignment="1">
      <alignment horizontal="left" vertical="center"/>
    </xf>
    <xf numFmtId="0" fontId="0" fillId="0" borderId="0" xfId="0" applyFill="1" applyAlignment="1">
      <alignment horizontal="center" vertical="center"/>
    </xf>
    <xf numFmtId="0" fontId="5" fillId="0" borderId="0" xfId="0" applyFont="1" applyAlignment="1">
      <alignment horizontal="right" vertical="center"/>
    </xf>
    <xf numFmtId="0" fontId="5" fillId="0" borderId="63" xfId="0" applyFont="1" applyBorder="1" applyAlignment="1">
      <alignment horizontal="right" vertical="center"/>
    </xf>
    <xf numFmtId="0" fontId="100" fillId="27" borderId="0" xfId="0" applyFont="1" applyFill="1" applyAlignment="1">
      <alignment horizontal="center" vertical="center"/>
    </xf>
    <xf numFmtId="0" fontId="5" fillId="27" borderId="0" xfId="66" applyFont="1" applyFill="1"/>
    <xf numFmtId="0" fontId="28" fillId="27" borderId="0" xfId="66" applyFont="1" applyFill="1"/>
    <xf numFmtId="0" fontId="37" fillId="27" borderId="0" xfId="0" applyFont="1" applyFill="1" applyAlignment="1">
      <alignment horizontal="center" vertical="center"/>
    </xf>
    <xf numFmtId="0" fontId="5" fillId="27" borderId="0" xfId="0" applyFont="1" applyFill="1" applyAlignment="1">
      <alignment horizontal="right" vertical="center"/>
    </xf>
    <xf numFmtId="0" fontId="0" fillId="27" borderId="0" xfId="0" applyFill="1" applyAlignment="1">
      <alignment horizontal="center" vertical="center"/>
    </xf>
    <xf numFmtId="0" fontId="5" fillId="27" borderId="0" xfId="66" applyFont="1" applyFill="1" applyAlignment="1">
      <alignment horizontal="center" vertical="center"/>
    </xf>
    <xf numFmtId="0" fontId="89" fillId="27" borderId="0" xfId="66" applyFont="1" applyFill="1" applyAlignment="1">
      <alignment horizontal="center" vertical="center" shrinkToFit="1"/>
    </xf>
    <xf numFmtId="0" fontId="28" fillId="27" borderId="0" xfId="66" applyFont="1" applyFill="1" applyAlignment="1">
      <alignment horizontal="center" vertical="center"/>
    </xf>
    <xf numFmtId="0" fontId="28" fillId="27" borderId="0" xfId="66" applyFont="1" applyFill="1" applyAlignment="1">
      <alignment vertical="center"/>
    </xf>
    <xf numFmtId="189" fontId="89" fillId="27" borderId="0" xfId="66" applyNumberFormat="1" applyFont="1" applyFill="1" applyAlignment="1">
      <alignment horizontal="center" vertical="center"/>
    </xf>
    <xf numFmtId="0" fontId="5" fillId="27" borderId="0" xfId="66" applyFont="1" applyFill="1" applyAlignment="1">
      <alignment vertical="center"/>
    </xf>
    <xf numFmtId="0" fontId="28" fillId="27" borderId="0" xfId="66" applyNumberFormat="1" applyFont="1" applyFill="1" applyAlignment="1">
      <alignment horizontal="center" vertical="center"/>
    </xf>
    <xf numFmtId="0" fontId="78" fillId="27" borderId="0" xfId="66" applyFont="1" applyFill="1" applyAlignment="1">
      <alignment vertical="center"/>
    </xf>
    <xf numFmtId="0" fontId="89" fillId="27" borderId="0" xfId="66" applyFont="1" applyFill="1" applyAlignment="1">
      <alignment horizontal="center" vertical="center"/>
    </xf>
    <xf numFmtId="188" fontId="28" fillId="27" borderId="0" xfId="66" applyNumberFormat="1" applyFont="1" applyFill="1" applyAlignment="1">
      <alignment horizontal="center" vertical="center"/>
    </xf>
    <xf numFmtId="0" fontId="90" fillId="27" borderId="0" xfId="66" applyFont="1" applyFill="1" applyAlignment="1">
      <alignment horizontal="center" vertical="center"/>
    </xf>
    <xf numFmtId="0" fontId="31" fillId="27" borderId="0" xfId="0" applyFont="1" applyFill="1" applyAlignment="1">
      <alignment horizontal="center" vertical="center"/>
    </xf>
    <xf numFmtId="0" fontId="28" fillId="27" borderId="10" xfId="66" applyFont="1" applyFill="1" applyBorder="1" applyAlignment="1">
      <alignment horizontal="center" vertical="center"/>
    </xf>
    <xf numFmtId="0" fontId="28" fillId="27" borderId="10" xfId="66" applyFont="1" applyFill="1" applyBorder="1" applyAlignment="1">
      <alignment vertical="center"/>
    </xf>
    <xf numFmtId="180" fontId="28" fillId="27" borderId="10" xfId="66" applyNumberFormat="1" applyFont="1" applyFill="1" applyBorder="1" applyAlignment="1">
      <alignment horizontal="center" vertical="center"/>
    </xf>
    <xf numFmtId="180" fontId="28" fillId="27" borderId="10" xfId="66" applyNumberFormat="1" applyFont="1" applyFill="1" applyBorder="1" applyAlignment="1">
      <alignment vertical="center"/>
    </xf>
    <xf numFmtId="0" fontId="28" fillId="27" borderId="10" xfId="66" applyNumberFormat="1" applyFont="1" applyFill="1" applyBorder="1" applyAlignment="1">
      <alignment horizontal="center" vertical="center"/>
    </xf>
    <xf numFmtId="180" fontId="5" fillId="27" borderId="88" xfId="66" applyNumberFormat="1" applyFont="1" applyFill="1" applyBorder="1" applyAlignment="1">
      <alignment horizontal="center" vertical="center"/>
    </xf>
    <xf numFmtId="180" fontId="5" fillId="27" borderId="0" xfId="66" applyNumberFormat="1" applyFont="1" applyFill="1" applyBorder="1" applyAlignment="1">
      <alignment horizontal="center" vertical="center"/>
    </xf>
    <xf numFmtId="180" fontId="5" fillId="27" borderId="89" xfId="66" applyNumberFormat="1" applyFont="1" applyFill="1" applyBorder="1" applyAlignment="1">
      <alignment horizontal="center" vertical="center"/>
    </xf>
    <xf numFmtId="0" fontId="16" fillId="0" borderId="0" xfId="59" quotePrefix="1" applyFont="1" applyFill="1" applyAlignment="1"/>
    <xf numFmtId="0" fontId="16" fillId="0" borderId="0" xfId="0" applyFont="1" applyFill="1" applyAlignment="1">
      <alignment vertical="center"/>
    </xf>
    <xf numFmtId="0" fontId="101" fillId="0" borderId="39" xfId="0" applyFont="1" applyBorder="1" applyAlignment="1">
      <alignment horizontal="left" vertical="center"/>
    </xf>
    <xf numFmtId="0" fontId="101" fillId="0" borderId="0" xfId="0" applyFont="1" applyBorder="1" applyAlignment="1">
      <alignment vertical="center" wrapText="1"/>
    </xf>
    <xf numFmtId="0" fontId="5" fillId="0" borderId="65" xfId="0" applyFont="1" applyBorder="1" applyAlignment="1">
      <alignment horizontal="right" vertical="center"/>
    </xf>
    <xf numFmtId="0" fontId="28" fillId="27" borderId="30" xfId="66" applyNumberFormat="1" applyFont="1" applyFill="1" applyBorder="1" applyAlignment="1">
      <alignment horizontal="center" vertical="center"/>
    </xf>
    <xf numFmtId="0" fontId="78" fillId="27" borderId="37" xfId="66" applyFont="1" applyFill="1" applyBorder="1" applyAlignment="1">
      <alignment vertical="center"/>
    </xf>
    <xf numFmtId="0" fontId="28" fillId="27" borderId="38" xfId="66" applyFont="1" applyFill="1" applyBorder="1" applyAlignment="1">
      <alignment vertical="center"/>
    </xf>
    <xf numFmtId="0" fontId="78" fillId="27" borderId="0" xfId="66" applyFont="1" applyFill="1" applyBorder="1" applyAlignment="1">
      <alignment vertical="center"/>
    </xf>
    <xf numFmtId="0" fontId="28" fillId="27" borderId="13" xfId="66" applyFont="1" applyFill="1" applyBorder="1" applyAlignment="1">
      <alignment vertical="center"/>
    </xf>
    <xf numFmtId="0" fontId="78" fillId="27" borderId="63" xfId="66" applyFont="1" applyFill="1" applyBorder="1" applyAlignment="1">
      <alignment vertical="center"/>
    </xf>
    <xf numFmtId="0" fontId="28" fillId="27" borderId="58" xfId="66" applyFont="1" applyFill="1" applyBorder="1" applyAlignment="1">
      <alignment vertical="center"/>
    </xf>
    <xf numFmtId="188" fontId="28" fillId="27" borderId="29" xfId="66" applyNumberFormat="1" applyFont="1" applyFill="1" applyBorder="1" applyAlignment="1">
      <alignment horizontal="center" vertical="center"/>
    </xf>
    <xf numFmtId="188" fontId="28" fillId="27" borderId="11" xfId="66" applyNumberFormat="1" applyFont="1" applyFill="1" applyBorder="1" applyAlignment="1">
      <alignment horizontal="center" vertical="center"/>
    </xf>
    <xf numFmtId="188" fontId="28" fillId="27" borderId="12" xfId="66" applyNumberFormat="1" applyFont="1" applyFill="1" applyBorder="1" applyAlignment="1">
      <alignment horizontal="center" vertical="center"/>
    </xf>
    <xf numFmtId="0" fontId="31" fillId="27" borderId="0" xfId="0" applyFont="1" applyFill="1" applyAlignment="1">
      <alignment horizontal="left" vertical="center"/>
    </xf>
    <xf numFmtId="180" fontId="5" fillId="0" borderId="66" xfId="66" applyNumberFormat="1" applyFont="1" applyFill="1" applyBorder="1" applyAlignment="1">
      <alignment horizontal="center" vertical="center"/>
    </xf>
    <xf numFmtId="180" fontId="28" fillId="0" borderId="66" xfId="66" applyNumberFormat="1" applyFont="1" applyFill="1" applyBorder="1" applyAlignment="1">
      <alignment horizontal="center" vertical="center"/>
    </xf>
    <xf numFmtId="0" fontId="5" fillId="27" borderId="0" xfId="0" applyFont="1" applyFill="1" applyAlignment="1">
      <alignment horizontal="left" vertical="center"/>
    </xf>
    <xf numFmtId="0" fontId="35" fillId="26" borderId="0" xfId="0" applyFont="1" applyFill="1"/>
    <xf numFmtId="0" fontId="31" fillId="26" borderId="0" xfId="0" applyFont="1" applyFill="1"/>
    <xf numFmtId="0" fontId="31" fillId="26" borderId="0" xfId="0" applyFont="1" applyFill="1" applyAlignment="1">
      <alignment vertical="center"/>
    </xf>
    <xf numFmtId="0" fontId="31" fillId="26" borderId="90" xfId="0" applyFont="1" applyFill="1" applyBorder="1" applyAlignment="1">
      <alignment horizontal="center" vertical="center"/>
    </xf>
    <xf numFmtId="0" fontId="31" fillId="26" borderId="91" xfId="0" applyFont="1" applyFill="1" applyBorder="1" applyAlignment="1">
      <alignment horizontal="center" vertical="center"/>
    </xf>
    <xf numFmtId="38" fontId="36" fillId="26" borderId="92" xfId="36" applyFont="1" applyFill="1" applyBorder="1" applyAlignment="1">
      <alignment vertical="center"/>
    </xf>
    <xf numFmtId="38" fontId="31" fillId="26" borderId="50" xfId="36" applyFont="1" applyFill="1" applyBorder="1" applyAlignment="1">
      <alignment horizontal="left" vertical="center"/>
    </xf>
    <xf numFmtId="0" fontId="31" fillId="26" borderId="40" xfId="0" applyFont="1" applyFill="1" applyBorder="1" applyAlignment="1">
      <alignment horizontal="center" vertical="center"/>
    </xf>
    <xf numFmtId="0" fontId="31" fillId="26" borderId="35" xfId="0" applyFont="1" applyFill="1" applyBorder="1" applyAlignment="1">
      <alignment horizontal="center" vertical="center"/>
    </xf>
    <xf numFmtId="0" fontId="31" fillId="26" borderId="93" xfId="0" applyFont="1" applyFill="1" applyBorder="1"/>
    <xf numFmtId="0" fontId="31" fillId="26" borderId="40" xfId="0" applyFont="1" applyFill="1" applyBorder="1"/>
    <xf numFmtId="0" fontId="31" fillId="26" borderId="35" xfId="0" applyFont="1" applyFill="1" applyBorder="1"/>
    <xf numFmtId="0" fontId="31" fillId="26" borderId="90" xfId="0" applyFont="1" applyFill="1" applyBorder="1"/>
    <xf numFmtId="0" fontId="31" fillId="26" borderId="94" xfId="0" applyFont="1" applyFill="1" applyBorder="1"/>
    <xf numFmtId="0" fontId="31" fillId="26" borderId="47" xfId="0" applyFont="1" applyFill="1" applyBorder="1"/>
    <xf numFmtId="0" fontId="31" fillId="26" borderId="49" xfId="0" applyFont="1" applyFill="1" applyBorder="1"/>
    <xf numFmtId="0" fontId="31" fillId="26" borderId="95" xfId="0" applyFont="1" applyFill="1" applyBorder="1"/>
    <xf numFmtId="0" fontId="5" fillId="26" borderId="0" xfId="0" applyFont="1" applyFill="1"/>
    <xf numFmtId="0" fontId="5" fillId="26" borderId="0" xfId="0" applyFont="1" applyFill="1" applyAlignment="1">
      <alignment horizontal="left"/>
    </xf>
    <xf numFmtId="0" fontId="5" fillId="26" borderId="0" xfId="0" applyFont="1" applyFill="1" applyAlignment="1">
      <alignment horizontal="left" vertical="center"/>
    </xf>
    <xf numFmtId="0" fontId="51" fillId="27" borderId="0" xfId="48" applyFont="1" applyFill="1" applyAlignment="1">
      <alignment vertical="center"/>
    </xf>
    <xf numFmtId="0" fontId="6" fillId="27" borderId="0" xfId="48" applyFont="1" applyFill="1">
      <alignment vertical="center"/>
    </xf>
    <xf numFmtId="0" fontId="6" fillId="0" borderId="0" xfId="48" applyFont="1" applyFill="1">
      <alignment vertical="center"/>
    </xf>
    <xf numFmtId="0" fontId="28" fillId="0" borderId="26" xfId="48" applyFont="1" applyFill="1" applyBorder="1" applyAlignment="1">
      <alignment horizontal="center" vertical="center"/>
    </xf>
    <xf numFmtId="0" fontId="28" fillId="0" borderId="96" xfId="48" applyFont="1" applyFill="1" applyBorder="1" applyAlignment="1">
      <alignment horizontal="center" vertical="center"/>
    </xf>
    <xf numFmtId="0" fontId="6" fillId="0" borderId="28" xfId="48" applyFont="1" applyFill="1" applyBorder="1">
      <alignment vertical="center"/>
    </xf>
    <xf numFmtId="0" fontId="6" fillId="0" borderId="20" xfId="48" applyFont="1" applyFill="1" applyBorder="1">
      <alignment vertical="center"/>
    </xf>
    <xf numFmtId="0" fontId="6" fillId="0" borderId="13" xfId="48" applyFont="1" applyFill="1" applyBorder="1">
      <alignment vertical="center"/>
    </xf>
    <xf numFmtId="0" fontId="6" fillId="0" borderId="21" xfId="48" applyFont="1" applyFill="1" applyBorder="1">
      <alignment vertical="center"/>
    </xf>
    <xf numFmtId="0" fontId="15" fillId="0" borderId="20" xfId="48" applyFont="1" applyFill="1" applyBorder="1">
      <alignment vertical="center"/>
    </xf>
    <xf numFmtId="0" fontId="15" fillId="0" borderId="0" xfId="48" applyFont="1" applyFill="1" applyBorder="1">
      <alignment vertical="center"/>
    </xf>
    <xf numFmtId="0" fontId="15" fillId="0" borderId="21" xfId="48" applyFont="1" applyFill="1" applyBorder="1">
      <alignment vertical="center"/>
    </xf>
    <xf numFmtId="0" fontId="6" fillId="0" borderId="0" xfId="48" applyFont="1" applyFill="1" applyBorder="1">
      <alignment vertical="center"/>
    </xf>
    <xf numFmtId="0" fontId="15" fillId="0" borderId="20" xfId="48" applyFont="1" applyFill="1" applyBorder="1" applyAlignment="1"/>
    <xf numFmtId="0" fontId="15" fillId="0" borderId="0" xfId="48" applyFont="1" applyFill="1" applyBorder="1" applyAlignment="1"/>
    <xf numFmtId="0" fontId="102" fillId="0" borderId="20" xfId="48" applyFont="1" applyFill="1" applyBorder="1">
      <alignment vertical="center"/>
    </xf>
    <xf numFmtId="0" fontId="102" fillId="0" borderId="0" xfId="48" applyFont="1" applyFill="1" applyBorder="1" applyAlignment="1"/>
    <xf numFmtId="0" fontId="102" fillId="0" borderId="0" xfId="48" applyFont="1" applyFill="1" applyBorder="1">
      <alignment vertical="center"/>
    </xf>
    <xf numFmtId="0" fontId="6" fillId="0" borderId="87" xfId="48" applyFont="1" applyFill="1" applyBorder="1">
      <alignment vertical="center"/>
    </xf>
    <xf numFmtId="0" fontId="6" fillId="0" borderId="55" xfId="48" applyFont="1" applyFill="1" applyBorder="1">
      <alignment vertical="center"/>
    </xf>
    <xf numFmtId="0" fontId="6" fillId="0" borderId="57" xfId="48" applyFont="1" applyFill="1" applyBorder="1">
      <alignment vertical="center"/>
    </xf>
    <xf numFmtId="0" fontId="103" fillId="0" borderId="10" xfId="0" applyFont="1" applyFill="1" applyBorder="1" applyAlignment="1">
      <alignment horizontal="left" vertical="center" wrapText="1"/>
    </xf>
    <xf numFmtId="0" fontId="85" fillId="0" borderId="22" xfId="49" applyFont="1" applyFill="1" applyBorder="1">
      <alignment vertical="center"/>
    </xf>
    <xf numFmtId="0" fontId="85" fillId="0" borderId="18" xfId="49" applyFont="1" applyFill="1" applyBorder="1">
      <alignment vertical="center"/>
    </xf>
    <xf numFmtId="0" fontId="85" fillId="0" borderId="97" xfId="49" applyFont="1" applyFill="1" applyBorder="1" applyAlignment="1">
      <alignment horizontal="center" vertical="center"/>
    </xf>
    <xf numFmtId="0" fontId="85" fillId="0" borderId="75" xfId="49" applyFont="1" applyFill="1" applyBorder="1" applyAlignment="1">
      <alignment horizontal="center" vertical="center"/>
    </xf>
    <xf numFmtId="0" fontId="85" fillId="0" borderId="90" xfId="49" applyFont="1" applyFill="1" applyBorder="1" applyAlignment="1">
      <alignment horizontal="center" vertical="center"/>
    </xf>
    <xf numFmtId="0" fontId="85" fillId="0" borderId="95" xfId="49" applyFont="1" applyFill="1" applyBorder="1" applyAlignment="1">
      <alignment horizontal="center" vertical="center"/>
    </xf>
    <xf numFmtId="0" fontId="85" fillId="0" borderId="0" xfId="49" applyFont="1" applyFill="1" applyBorder="1" applyAlignment="1">
      <alignment horizontal="center" vertical="center"/>
    </xf>
    <xf numFmtId="0" fontId="85" fillId="0" borderId="36" xfId="49" applyFont="1" applyFill="1" applyBorder="1" applyAlignment="1">
      <alignment horizontal="left" vertical="center"/>
    </xf>
    <xf numFmtId="0" fontId="85" fillId="0" borderId="37" xfId="49" applyFont="1" applyFill="1" applyBorder="1">
      <alignment vertical="center"/>
    </xf>
    <xf numFmtId="0" fontId="86" fillId="0" borderId="37" xfId="49" applyFont="1" applyFill="1" applyBorder="1" applyAlignment="1">
      <alignment horizontal="left" vertical="center"/>
    </xf>
    <xf numFmtId="0" fontId="85" fillId="0" borderId="39" xfId="49" applyFont="1" applyFill="1" applyBorder="1" applyAlignment="1">
      <alignment horizontal="center" vertical="center"/>
    </xf>
    <xf numFmtId="0" fontId="85" fillId="0" borderId="0" xfId="49" applyFont="1" applyFill="1" applyBorder="1">
      <alignment vertical="center"/>
    </xf>
    <xf numFmtId="0" fontId="86" fillId="0" borderId="0" xfId="49" applyFont="1" applyFill="1" applyBorder="1" applyAlignment="1">
      <alignment horizontal="left" vertical="center"/>
    </xf>
    <xf numFmtId="0" fontId="84" fillId="0" borderId="0" xfId="49" applyFont="1" applyFill="1" applyBorder="1" applyAlignment="1">
      <alignment vertical="center"/>
    </xf>
    <xf numFmtId="0" fontId="30" fillId="0" borderId="0" xfId="49" applyFont="1" applyFill="1" applyBorder="1" applyAlignment="1">
      <alignment vertical="center"/>
    </xf>
    <xf numFmtId="0" fontId="30" fillId="0" borderId="13" xfId="49" applyFont="1" applyFill="1" applyBorder="1" applyAlignment="1">
      <alignment horizontal="center" vertical="center"/>
    </xf>
    <xf numFmtId="0" fontId="85" fillId="0" borderId="63" xfId="49" applyFont="1" applyFill="1" applyBorder="1" applyAlignment="1">
      <alignment horizontal="center" vertical="center"/>
    </xf>
    <xf numFmtId="0" fontId="84" fillId="0" borderId="0" xfId="49" applyFont="1" applyFill="1">
      <alignment vertical="center"/>
    </xf>
    <xf numFmtId="0" fontId="104" fillId="0" borderId="0" xfId="49" applyFont="1" applyFill="1" applyAlignment="1">
      <alignment horizontal="centerContinuous" vertical="center"/>
    </xf>
    <xf numFmtId="0" fontId="84" fillId="0" borderId="0" xfId="49" applyFont="1" applyFill="1" applyAlignment="1">
      <alignment horizontal="centerContinuous" vertical="center"/>
    </xf>
    <xf numFmtId="0" fontId="85" fillId="0" borderId="98" xfId="49" applyFont="1" applyFill="1" applyBorder="1">
      <alignment vertical="center"/>
    </xf>
    <xf numFmtId="0" fontId="85" fillId="0" borderId="99" xfId="49" applyFont="1" applyFill="1" applyBorder="1">
      <alignment vertical="center"/>
    </xf>
    <xf numFmtId="0" fontId="85" fillId="0" borderId="100" xfId="49" applyFont="1" applyFill="1" applyBorder="1">
      <alignment vertical="center"/>
    </xf>
    <xf numFmtId="0" fontId="85" fillId="0" borderId="44" xfId="49" applyFont="1" applyFill="1" applyBorder="1">
      <alignment vertical="center"/>
    </xf>
    <xf numFmtId="0" fontId="85" fillId="0" borderId="101" xfId="49" applyFont="1" applyFill="1" applyBorder="1">
      <alignment vertical="center"/>
    </xf>
    <xf numFmtId="0" fontId="85" fillId="0" borderId="17" xfId="49" applyFont="1" applyFill="1" applyBorder="1">
      <alignment vertical="center"/>
    </xf>
    <xf numFmtId="0" fontId="85" fillId="0" borderId="45" xfId="49" applyFont="1" applyFill="1" applyBorder="1">
      <alignment vertical="center"/>
    </xf>
    <xf numFmtId="0" fontId="85" fillId="0" borderId="18" xfId="49" applyFont="1" applyFill="1" applyBorder="1" applyAlignment="1">
      <alignment horizontal="left" vertical="center"/>
    </xf>
    <xf numFmtId="0" fontId="85" fillId="0" borderId="18" xfId="49" applyFont="1" applyFill="1" applyBorder="1" applyAlignment="1">
      <alignment horizontal="centerContinuous" vertical="center"/>
    </xf>
    <xf numFmtId="0" fontId="30" fillId="0" borderId="18" xfId="49" applyFont="1" applyFill="1" applyBorder="1" applyAlignment="1">
      <alignment horizontal="centerContinuous" vertical="center"/>
    </xf>
    <xf numFmtId="0" fontId="85" fillId="0" borderId="42" xfId="49" applyFont="1" applyFill="1" applyBorder="1">
      <alignment vertical="center"/>
    </xf>
    <xf numFmtId="0" fontId="85" fillId="0" borderId="43" xfId="49" applyFont="1" applyFill="1" applyBorder="1">
      <alignment vertical="center"/>
    </xf>
    <xf numFmtId="0" fontId="85" fillId="0" borderId="65" xfId="49" applyFont="1" applyFill="1" applyBorder="1">
      <alignment vertical="center"/>
    </xf>
    <xf numFmtId="0" fontId="85" fillId="0" borderId="103" xfId="49" applyFont="1" applyFill="1" applyBorder="1">
      <alignment vertical="center"/>
    </xf>
    <xf numFmtId="0" fontId="85" fillId="0" borderId="63" xfId="49" applyFont="1" applyFill="1" applyBorder="1">
      <alignment vertical="center"/>
    </xf>
    <xf numFmtId="0" fontId="85" fillId="0" borderId="58" xfId="49" applyFont="1" applyFill="1" applyBorder="1">
      <alignment vertical="center"/>
    </xf>
    <xf numFmtId="0" fontId="85" fillId="0" borderId="31" xfId="49" applyFont="1" applyFill="1" applyBorder="1">
      <alignment vertical="center"/>
    </xf>
    <xf numFmtId="0" fontId="84" fillId="0" borderId="31" xfId="49" applyFont="1" applyFill="1" applyBorder="1">
      <alignment vertical="center"/>
    </xf>
    <xf numFmtId="0" fontId="84" fillId="0" borderId="32" xfId="49" applyFont="1" applyFill="1" applyBorder="1">
      <alignment vertical="center"/>
    </xf>
    <xf numFmtId="0" fontId="85" fillId="0" borderId="39" xfId="49" applyFont="1" applyFill="1" applyBorder="1">
      <alignment vertical="center"/>
    </xf>
    <xf numFmtId="0" fontId="85" fillId="0" borderId="92" xfId="49" applyFont="1" applyFill="1" applyBorder="1">
      <alignment vertical="center"/>
    </xf>
    <xf numFmtId="0" fontId="85" fillId="0" borderId="48" xfId="49" applyFont="1" applyFill="1" applyBorder="1">
      <alignment vertical="center"/>
    </xf>
    <xf numFmtId="0" fontId="85" fillId="0" borderId="50" xfId="49" applyFont="1" applyFill="1" applyBorder="1">
      <alignment vertical="center"/>
    </xf>
    <xf numFmtId="0" fontId="85" fillId="0" borderId="35" xfId="49" applyFont="1" applyFill="1" applyBorder="1">
      <alignment vertical="center"/>
    </xf>
    <xf numFmtId="0" fontId="85" fillId="0" borderId="104" xfId="49" applyFont="1" applyFill="1" applyBorder="1">
      <alignment vertical="center"/>
    </xf>
    <xf numFmtId="0" fontId="85" fillId="0" borderId="90" xfId="49" applyFont="1" applyFill="1" applyBorder="1" applyAlignment="1">
      <alignment vertical="center"/>
    </xf>
    <xf numFmtId="0" fontId="85" fillId="0" borderId="105" xfId="49" applyFont="1" applyFill="1" applyBorder="1">
      <alignment vertical="center"/>
    </xf>
    <xf numFmtId="0" fontId="85" fillId="0" borderId="90" xfId="49" applyFont="1" applyFill="1" applyBorder="1">
      <alignment vertical="center"/>
    </xf>
    <xf numFmtId="0" fontId="85" fillId="0" borderId="23" xfId="49" applyFont="1" applyFill="1" applyBorder="1">
      <alignment vertical="center"/>
    </xf>
    <xf numFmtId="0" fontId="85" fillId="0" borderId="75" xfId="49" applyFont="1" applyFill="1" applyBorder="1">
      <alignment vertical="center"/>
    </xf>
    <xf numFmtId="0" fontId="85" fillId="0" borderId="0" xfId="49" applyFont="1" applyFill="1">
      <alignment vertical="center"/>
    </xf>
    <xf numFmtId="0" fontId="84" fillId="0" borderId="0" xfId="49" applyFont="1" applyFill="1" applyBorder="1">
      <alignment vertical="center"/>
    </xf>
    <xf numFmtId="0" fontId="85" fillId="0" borderId="38" xfId="49" applyFont="1" applyFill="1" applyBorder="1">
      <alignment vertical="center"/>
    </xf>
    <xf numFmtId="0" fontId="85" fillId="0" borderId="13" xfId="49" applyFont="1" applyFill="1" applyBorder="1">
      <alignment vertical="center"/>
    </xf>
    <xf numFmtId="0" fontId="84" fillId="0" borderId="22" xfId="49" applyFont="1" applyFill="1" applyBorder="1">
      <alignment vertical="center"/>
    </xf>
    <xf numFmtId="0" fontId="84" fillId="0" borderId="18" xfId="49" applyFont="1" applyFill="1" applyBorder="1">
      <alignment vertical="center"/>
    </xf>
    <xf numFmtId="0" fontId="84" fillId="0" borderId="42" xfId="49" applyFont="1" applyFill="1" applyBorder="1">
      <alignment vertical="center"/>
    </xf>
    <xf numFmtId="0" fontId="84" fillId="0" borderId="63" xfId="49" applyFont="1" applyFill="1" applyBorder="1">
      <alignment vertical="center"/>
    </xf>
    <xf numFmtId="0" fontId="84" fillId="0" borderId="92" xfId="49" applyFont="1" applyFill="1" applyBorder="1">
      <alignment vertical="center"/>
    </xf>
    <xf numFmtId="0" fontId="84" fillId="0" borderId="48" xfId="49" applyFont="1" applyFill="1" applyBorder="1">
      <alignment vertical="center"/>
    </xf>
    <xf numFmtId="0" fontId="84" fillId="0" borderId="50" xfId="49" applyFont="1" applyFill="1" applyBorder="1">
      <alignment vertical="center"/>
    </xf>
    <xf numFmtId="0" fontId="84" fillId="0" borderId="63" xfId="49" applyFont="1" applyFill="1" applyBorder="1" applyAlignment="1">
      <alignment vertical="center"/>
    </xf>
    <xf numFmtId="0" fontId="105" fillId="0" borderId="63" xfId="49" applyFont="1" applyFill="1" applyBorder="1" applyAlignment="1">
      <alignment horizontal="left" vertical="center"/>
    </xf>
    <xf numFmtId="0" fontId="105" fillId="0" borderId="63" xfId="49" applyFont="1" applyFill="1" applyBorder="1" applyAlignment="1">
      <alignment vertical="center"/>
    </xf>
    <xf numFmtId="0" fontId="84" fillId="0" borderId="58" xfId="49" applyFont="1" applyFill="1" applyBorder="1" applyAlignment="1">
      <alignment vertical="center"/>
    </xf>
    <xf numFmtId="0" fontId="107" fillId="27" borderId="0" xfId="49" applyFont="1" applyFill="1">
      <alignment vertical="center"/>
    </xf>
    <xf numFmtId="0" fontId="85" fillId="27" borderId="106" xfId="49" applyFont="1" applyFill="1" applyBorder="1">
      <alignment vertical="center"/>
    </xf>
    <xf numFmtId="0" fontId="108" fillId="27" borderId="0" xfId="49" applyFont="1" applyFill="1">
      <alignment vertical="center"/>
    </xf>
    <xf numFmtId="0" fontId="85" fillId="27" borderId="44" xfId="49" applyFont="1" applyFill="1" applyBorder="1">
      <alignment vertical="center"/>
    </xf>
    <xf numFmtId="0" fontId="85" fillId="27" borderId="40" xfId="49" applyFont="1" applyFill="1" applyBorder="1">
      <alignment vertical="center"/>
    </xf>
    <xf numFmtId="0" fontId="85" fillId="27" borderId="43" xfId="49" applyFont="1" applyFill="1" applyBorder="1">
      <alignment vertical="center"/>
    </xf>
    <xf numFmtId="0" fontId="85" fillId="27" borderId="107" xfId="49" applyFont="1" applyFill="1" applyBorder="1">
      <alignment vertical="center"/>
    </xf>
    <xf numFmtId="0" fontId="85" fillId="27" borderId="102" xfId="49" applyFont="1" applyFill="1" applyBorder="1">
      <alignment vertical="center"/>
    </xf>
    <xf numFmtId="0" fontId="85" fillId="27" borderId="65" xfId="49" applyFont="1" applyFill="1" applyBorder="1">
      <alignment vertical="center"/>
    </xf>
    <xf numFmtId="0" fontId="85" fillId="27" borderId="30" xfId="49" applyFont="1" applyFill="1" applyBorder="1">
      <alignment vertical="center"/>
    </xf>
    <xf numFmtId="0" fontId="85" fillId="27" borderId="31" xfId="49" applyFont="1" applyFill="1" applyBorder="1">
      <alignment vertical="center"/>
    </xf>
    <xf numFmtId="0" fontId="85" fillId="27" borderId="108" xfId="49" applyFont="1" applyFill="1" applyBorder="1">
      <alignment vertical="center"/>
    </xf>
    <xf numFmtId="0" fontId="109" fillId="27" borderId="0" xfId="49" applyFont="1" applyFill="1">
      <alignment vertical="center"/>
    </xf>
    <xf numFmtId="0" fontId="85" fillId="27" borderId="36" xfId="49" applyFont="1" applyFill="1" applyBorder="1">
      <alignment vertical="center"/>
    </xf>
    <xf numFmtId="0" fontId="85" fillId="27" borderId="39" xfId="49" applyFont="1" applyFill="1" applyBorder="1">
      <alignment vertical="center"/>
    </xf>
    <xf numFmtId="0" fontId="85" fillId="27" borderId="36" xfId="49" applyFont="1" applyFill="1" applyBorder="1" applyAlignment="1">
      <alignment horizontal="center" vertical="center"/>
    </xf>
    <xf numFmtId="0" fontId="85" fillId="27" borderId="37" xfId="49" applyFont="1" applyFill="1" applyBorder="1">
      <alignment vertical="center"/>
    </xf>
    <xf numFmtId="0" fontId="86" fillId="27" borderId="109" xfId="49" applyFont="1" applyFill="1" applyBorder="1" applyAlignment="1">
      <alignment horizontal="left" vertical="center"/>
    </xf>
    <xf numFmtId="0" fontId="85" fillId="27" borderId="110" xfId="49" applyFont="1" applyFill="1" applyBorder="1" applyAlignment="1">
      <alignment horizontal="center" vertical="center"/>
    </xf>
    <xf numFmtId="0" fontId="85" fillId="27" borderId="97" xfId="49" applyFont="1" applyFill="1" applyBorder="1" applyAlignment="1">
      <alignment horizontal="center" vertical="center"/>
    </xf>
    <xf numFmtId="0" fontId="85" fillId="27" borderId="90" xfId="49" applyFont="1" applyFill="1" applyBorder="1" applyAlignment="1">
      <alignment horizontal="center" vertical="center"/>
    </xf>
    <xf numFmtId="0" fontId="85" fillId="27" borderId="111" xfId="49" applyFont="1" applyFill="1" applyBorder="1">
      <alignment vertical="center"/>
    </xf>
    <xf numFmtId="0" fontId="85" fillId="27" borderId="60" xfId="49" applyFont="1" applyFill="1" applyBorder="1">
      <alignment vertical="center"/>
    </xf>
    <xf numFmtId="0" fontId="84" fillId="27" borderId="46" xfId="49" applyFont="1" applyFill="1" applyBorder="1">
      <alignment vertical="center"/>
    </xf>
    <xf numFmtId="0" fontId="85" fillId="27" borderId="46" xfId="49" applyFont="1" applyFill="1" applyBorder="1">
      <alignment vertical="center"/>
    </xf>
    <xf numFmtId="0" fontId="85" fillId="27" borderId="39" xfId="49" applyFont="1" applyFill="1" applyBorder="1" applyAlignment="1">
      <alignment horizontal="left" vertical="center"/>
    </xf>
    <xf numFmtId="0" fontId="84" fillId="27" borderId="0" xfId="49" applyFont="1" applyFill="1" applyBorder="1" applyAlignment="1">
      <alignment horizontal="left" vertical="center"/>
    </xf>
    <xf numFmtId="0" fontId="84" fillId="27" borderId="39" xfId="49" applyFont="1" applyFill="1" applyBorder="1" applyAlignment="1">
      <alignment horizontal="center" vertical="center"/>
    </xf>
    <xf numFmtId="0" fontId="84" fillId="27" borderId="0" xfId="49" applyFont="1" applyFill="1" applyBorder="1" applyAlignment="1">
      <alignment horizontal="center" vertical="center"/>
    </xf>
    <xf numFmtId="0" fontId="84" fillId="27" borderId="65" xfId="49" applyFont="1" applyFill="1" applyBorder="1">
      <alignment vertical="center"/>
    </xf>
    <xf numFmtId="0" fontId="84" fillId="27" borderId="63" xfId="49" applyFont="1" applyFill="1" applyBorder="1">
      <alignment vertical="center"/>
    </xf>
    <xf numFmtId="0" fontId="5" fillId="0" borderId="63" xfId="0" applyFont="1" applyBorder="1" applyAlignment="1">
      <alignment horizontal="center" vertical="center"/>
    </xf>
    <xf numFmtId="0" fontId="110" fillId="0" borderId="10" xfId="0" applyFont="1" applyFill="1" applyBorder="1" applyAlignment="1">
      <alignment horizontal="center" vertical="center" shrinkToFit="1"/>
    </xf>
    <xf numFmtId="0" fontId="31" fillId="0" borderId="10" xfId="0" applyFont="1" applyFill="1" applyBorder="1" applyAlignment="1">
      <alignment horizontal="center" vertical="center" wrapText="1"/>
    </xf>
    <xf numFmtId="0" fontId="73" fillId="0" borderId="0" xfId="62" applyFont="1" applyFill="1" applyAlignment="1">
      <alignment horizontal="center" vertical="center"/>
    </xf>
    <xf numFmtId="0" fontId="4" fillId="0" borderId="63" xfId="66" applyFont="1" applyFill="1" applyBorder="1" applyAlignment="1">
      <alignment vertical="center"/>
    </xf>
    <xf numFmtId="0" fontId="87" fillId="0" borderId="0" xfId="65" applyFont="1" applyFill="1" applyAlignment="1">
      <alignment horizontal="center" vertical="center"/>
    </xf>
    <xf numFmtId="0" fontId="8" fillId="0" borderId="112" xfId="0" applyFont="1" applyBorder="1" applyAlignment="1">
      <alignment horizontal="center" vertical="center"/>
    </xf>
    <xf numFmtId="0" fontId="6" fillId="0" borderId="10" xfId="0" applyFont="1" applyBorder="1" applyAlignment="1">
      <alignment vertical="center"/>
    </xf>
    <xf numFmtId="0" fontId="12" fillId="0" borderId="0" xfId="0" applyFont="1" applyAlignment="1">
      <alignment vertical="center"/>
    </xf>
    <xf numFmtId="58" fontId="12" fillId="0" borderId="0" xfId="0" applyNumberFormat="1" applyFont="1" applyFill="1" applyBorder="1" applyAlignment="1">
      <alignment horizontal="left" vertical="center"/>
    </xf>
    <xf numFmtId="0" fontId="38" fillId="27" borderId="0" xfId="0" applyFont="1" applyFill="1" applyAlignment="1">
      <alignment horizontal="center" vertical="center" shrinkToFit="1"/>
    </xf>
    <xf numFmtId="0" fontId="12" fillId="0" borderId="20" xfId="0" applyFont="1" applyBorder="1" applyAlignment="1">
      <alignment vertical="center"/>
    </xf>
    <xf numFmtId="0" fontId="12" fillId="0" borderId="21" xfId="0" applyFont="1" applyBorder="1" applyAlignment="1">
      <alignment vertical="center"/>
    </xf>
    <xf numFmtId="0" fontId="39" fillId="0" borderId="0" xfId="0" applyFont="1" applyAlignment="1">
      <alignment horizontal="center" vertical="center"/>
    </xf>
    <xf numFmtId="0" fontId="4" fillId="0" borderId="0" xfId="0" applyFont="1" applyAlignment="1">
      <alignment horizontal="right" vertical="center"/>
    </xf>
    <xf numFmtId="0" fontId="4" fillId="0" borderId="21" xfId="0" applyFont="1" applyBorder="1" applyAlignment="1">
      <alignment horizontal="right" vertical="center"/>
    </xf>
    <xf numFmtId="0" fontId="4" fillId="0" borderId="0" xfId="0" applyFont="1" applyAlignment="1">
      <alignment horizontal="right"/>
    </xf>
    <xf numFmtId="0" fontId="4" fillId="0" borderId="0" xfId="0" applyFont="1" applyAlignment="1">
      <alignment horizontal="distributed" vertical="center"/>
    </xf>
    <xf numFmtId="0" fontId="4" fillId="0" borderId="0" xfId="0" applyFont="1" applyAlignment="1">
      <alignment vertical="center" shrinkToFit="1"/>
    </xf>
    <xf numFmtId="0" fontId="4" fillId="0" borderId="21" xfId="0" applyFont="1" applyBorder="1" applyAlignment="1">
      <alignment vertical="center" shrinkToFit="1"/>
    </xf>
    <xf numFmtId="0" fontId="12" fillId="0" borderId="0" xfId="0" applyFont="1" applyAlignment="1">
      <alignment horizontal="distributed" vertical="center" indent="1"/>
    </xf>
    <xf numFmtId="0" fontId="38" fillId="0" borderId="21" xfId="0" applyFont="1" applyBorder="1" applyAlignment="1">
      <alignment vertical="center" shrinkToFit="1"/>
    </xf>
    <xf numFmtId="0" fontId="4" fillId="0" borderId="17" xfId="0" applyFont="1" applyBorder="1" applyAlignment="1">
      <alignment horizontal="center" vertical="center" shrinkToFit="1"/>
    </xf>
    <xf numFmtId="0" fontId="4" fillId="0" borderId="17" xfId="0" applyFont="1" applyBorder="1" applyAlignment="1">
      <alignment vertical="center" shrinkToFit="1"/>
    </xf>
    <xf numFmtId="0" fontId="4" fillId="27" borderId="0" xfId="0" applyFont="1" applyFill="1" applyAlignment="1">
      <alignment horizontal="left" vertical="center" indent="1" shrinkToFit="1"/>
    </xf>
    <xf numFmtId="0" fontId="4" fillId="0" borderId="17" xfId="0" applyFont="1" applyBorder="1" applyAlignment="1">
      <alignment horizontal="right" vertical="center" shrinkToFit="1"/>
    </xf>
    <xf numFmtId="184" fontId="4" fillId="0" borderId="0" xfId="0" applyNumberFormat="1" applyFont="1" applyAlignment="1">
      <alignment horizontal="left" vertical="center" indent="1" shrinkToFit="1"/>
    </xf>
    <xf numFmtId="184" fontId="4" fillId="0" borderId="46" xfId="0" applyNumberFormat="1" applyFont="1" applyBorder="1" applyAlignment="1">
      <alignment horizontal="left" vertical="center" indent="1" shrinkToFit="1"/>
    </xf>
    <xf numFmtId="180" fontId="4" fillId="0" borderId="0" xfId="0" applyNumberFormat="1" applyFont="1" applyAlignment="1">
      <alignment horizontal="left" vertical="center" indent="1" shrinkToFit="1"/>
    </xf>
    <xf numFmtId="0" fontId="4" fillId="0" borderId="16" xfId="0" applyFont="1" applyBorder="1" applyAlignment="1">
      <alignment horizontal="center" vertical="center" shrinkToFit="1"/>
    </xf>
    <xf numFmtId="0" fontId="4" fillId="0" borderId="17" xfId="0" applyFont="1" applyBorder="1" applyAlignment="1">
      <alignment horizontal="left" vertical="center" indent="1" shrinkToFit="1"/>
    </xf>
    <xf numFmtId="0" fontId="4" fillId="0" borderId="60" xfId="0" applyFont="1" applyBorder="1" applyAlignment="1">
      <alignment horizontal="left" vertical="center" indent="1" shrinkToFit="1"/>
    </xf>
    <xf numFmtId="0" fontId="4" fillId="0" borderId="25" xfId="0" applyFont="1" applyBorder="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left" vertical="center" indent="1" shrinkToFit="1"/>
    </xf>
    <xf numFmtId="0" fontId="4" fillId="0" borderId="24" xfId="0" applyFont="1" applyBorder="1" applyAlignment="1">
      <alignment horizontal="left" vertical="center" indent="1" shrinkToFit="1"/>
    </xf>
    <xf numFmtId="0" fontId="4" fillId="0" borderId="0" xfId="0" applyFont="1" applyAlignment="1">
      <alignment horizontal="left" vertical="top" indent="1" shrinkToFit="1"/>
    </xf>
    <xf numFmtId="0" fontId="4" fillId="0" borderId="46" xfId="0" applyFont="1" applyBorder="1" applyAlignment="1">
      <alignment horizontal="left" vertical="top" indent="1" shrinkToFit="1"/>
    </xf>
    <xf numFmtId="0" fontId="4" fillId="0" borderId="46" xfId="0" applyFont="1" applyBorder="1" applyAlignment="1">
      <alignment horizontal="left" vertical="center" indent="1" shrinkToFit="1"/>
    </xf>
    <xf numFmtId="0" fontId="4" fillId="0" borderId="46" xfId="0" applyFont="1" applyBorder="1" applyAlignment="1">
      <alignment vertical="center" shrinkToFit="1"/>
    </xf>
    <xf numFmtId="0" fontId="4" fillId="0" borderId="55" xfId="0" applyFont="1" applyBorder="1" applyAlignment="1">
      <alignment horizontal="center" vertical="center" shrinkToFit="1"/>
    </xf>
    <xf numFmtId="0" fontId="4" fillId="0" borderId="55" xfId="0" applyFont="1" applyBorder="1" applyAlignment="1">
      <alignment horizontal="left" vertical="top" indent="1" shrinkToFit="1"/>
    </xf>
    <xf numFmtId="0" fontId="4" fillId="0" borderId="61" xfId="0" applyFont="1" applyBorder="1" applyAlignment="1">
      <alignment horizontal="left" vertical="top" indent="1" shrinkToFit="1"/>
    </xf>
    <xf numFmtId="0" fontId="4" fillId="0" borderId="55" xfId="0" applyFont="1" applyBorder="1" applyAlignment="1">
      <alignment horizontal="left" vertical="center" indent="1" shrinkToFit="1"/>
    </xf>
    <xf numFmtId="0" fontId="4" fillId="0" borderId="61" xfId="0" applyFont="1" applyBorder="1" applyAlignment="1">
      <alignment horizontal="left" vertical="center" indent="1" shrinkToFit="1"/>
    </xf>
    <xf numFmtId="0" fontId="4" fillId="0" borderId="61" xfId="0" applyFont="1" applyBorder="1" applyAlignment="1">
      <alignment horizontal="center" vertical="center" shrinkToFit="1"/>
    </xf>
    <xf numFmtId="0" fontId="4" fillId="0" borderId="61" xfId="0" applyFont="1" applyBorder="1" applyAlignment="1">
      <alignment vertical="center" shrinkToFit="1"/>
    </xf>
    <xf numFmtId="0" fontId="4" fillId="0" borderId="55" xfId="0" applyFont="1" applyBorder="1" applyAlignment="1">
      <alignment vertical="center" shrinkToFit="1"/>
    </xf>
    <xf numFmtId="0" fontId="4" fillId="0" borderId="57" xfId="0" applyFont="1" applyBorder="1" applyAlignment="1">
      <alignment vertical="center" shrinkToFit="1"/>
    </xf>
    <xf numFmtId="0" fontId="8" fillId="0" borderId="0" xfId="64" applyFont="1">
      <alignment vertical="center"/>
    </xf>
    <xf numFmtId="0" fontId="8" fillId="0" borderId="0" xfId="64" applyFont="1" applyAlignment="1">
      <alignment vertical="center"/>
    </xf>
    <xf numFmtId="0" fontId="16" fillId="0" borderId="0" xfId="64" applyFont="1">
      <alignment vertical="center"/>
    </xf>
    <xf numFmtId="0" fontId="16" fillId="0" borderId="0" xfId="64" applyFont="1" applyBorder="1">
      <alignment vertical="center"/>
    </xf>
    <xf numFmtId="0" fontId="8" fillId="0" borderId="0" xfId="64" applyFont="1" applyBorder="1">
      <alignment vertical="center"/>
    </xf>
    <xf numFmtId="0" fontId="6" fillId="0" borderId="0" xfId="64" applyFont="1" applyBorder="1">
      <alignment vertical="center"/>
    </xf>
    <xf numFmtId="0" fontId="4" fillId="0" borderId="0" xfId="64" applyFont="1">
      <alignment vertical="center"/>
    </xf>
    <xf numFmtId="0" fontId="18" fillId="0" borderId="0" xfId="64" applyFont="1" applyAlignment="1">
      <alignment horizontal="center" vertical="top"/>
    </xf>
    <xf numFmtId="0" fontId="6" fillId="0" borderId="0" xfId="64" applyFont="1" applyAlignment="1">
      <alignment horizontal="center" vertical="center"/>
    </xf>
    <xf numFmtId="0" fontId="8" fillId="0" borderId="14" xfId="64" applyFont="1" applyBorder="1">
      <alignment vertical="center"/>
    </xf>
    <xf numFmtId="0" fontId="48" fillId="0" borderId="14" xfId="64" applyFont="1" applyBorder="1" applyAlignment="1"/>
    <xf numFmtId="0" fontId="9" fillId="0" borderId="0" xfId="64" applyFont="1" applyBorder="1" applyAlignment="1">
      <alignment horizontal="left" vertical="center"/>
    </xf>
    <xf numFmtId="0" fontId="8" fillId="0" borderId="10" xfId="64" applyFont="1" applyBorder="1">
      <alignment vertical="center"/>
    </xf>
    <xf numFmtId="0" fontId="8" fillId="0" borderId="32" xfId="64" applyFont="1" applyBorder="1">
      <alignment vertical="center"/>
    </xf>
    <xf numFmtId="0" fontId="9" fillId="0" borderId="0" xfId="64" applyFont="1" applyBorder="1" applyAlignment="1">
      <alignment vertical="top"/>
    </xf>
    <xf numFmtId="0" fontId="4" fillId="0" borderId="0" xfId="64" applyFont="1" applyAlignment="1">
      <alignment vertical="center" shrinkToFit="1"/>
    </xf>
    <xf numFmtId="0" fontId="48" fillId="0" borderId="0" xfId="64" applyFont="1" applyAlignment="1">
      <alignment horizontal="right" vertical="top"/>
    </xf>
    <xf numFmtId="0" fontId="48" fillId="0" borderId="0" xfId="64" applyFont="1">
      <alignment vertical="center"/>
    </xf>
    <xf numFmtId="0" fontId="8" fillId="0" borderId="0" xfId="64" applyFont="1" applyAlignment="1">
      <alignment horizontal="right" vertical="center"/>
    </xf>
    <xf numFmtId="0" fontId="48" fillId="0" borderId="0" xfId="64" applyFont="1" applyBorder="1">
      <alignment vertical="center"/>
    </xf>
    <xf numFmtId="0" fontId="8" fillId="0" borderId="0" xfId="64" applyFont="1" applyBorder="1" applyAlignment="1">
      <alignment horizontal="left" vertical="center"/>
    </xf>
    <xf numFmtId="0" fontId="8" fillId="0" borderId="0" xfId="64" applyFont="1" applyAlignment="1">
      <alignment horizontal="left" vertical="center"/>
    </xf>
    <xf numFmtId="0" fontId="48" fillId="0" borderId="0" xfId="64" applyFont="1" applyAlignment="1"/>
    <xf numFmtId="0" fontId="4" fillId="0" borderId="113" xfId="0" applyFont="1" applyBorder="1" applyAlignment="1">
      <alignment vertical="center" shrinkToFit="1"/>
    </xf>
    <xf numFmtId="0" fontId="4" fillId="0" borderId="0" xfId="0" applyFont="1" applyAlignment="1">
      <alignment vertical="center"/>
    </xf>
    <xf numFmtId="58" fontId="4" fillId="0" borderId="0" xfId="0" applyNumberFormat="1" applyFont="1" applyAlignment="1">
      <alignment vertical="center" shrinkToFit="1"/>
    </xf>
    <xf numFmtId="0" fontId="112" fillId="0" borderId="0" xfId="59" applyFont="1" applyBorder="1" applyAlignment="1">
      <alignment vertical="center"/>
    </xf>
    <xf numFmtId="0" fontId="113" fillId="0" borderId="0" xfId="59" applyFont="1" applyBorder="1" applyAlignment="1">
      <alignment vertical="center"/>
    </xf>
    <xf numFmtId="0" fontId="113" fillId="0" borderId="0" xfId="59" applyFont="1" applyAlignment="1">
      <alignment vertical="center"/>
    </xf>
    <xf numFmtId="0" fontId="114" fillId="0" borderId="0" xfId="59" applyFont="1" applyBorder="1" applyAlignment="1">
      <alignment vertical="center"/>
    </xf>
    <xf numFmtId="0" fontId="114" fillId="0" borderId="0" xfId="59" applyFont="1" applyAlignment="1">
      <alignment vertical="center"/>
    </xf>
    <xf numFmtId="0" fontId="113" fillId="0" borderId="0" xfId="59" applyFont="1" applyBorder="1"/>
    <xf numFmtId="0" fontId="116" fillId="0" borderId="0" xfId="59" applyFont="1" applyAlignment="1">
      <alignment horizontal="right" vertical="center"/>
    </xf>
    <xf numFmtId="0" fontId="116" fillId="0" borderId="0" xfId="59" applyFont="1" applyAlignment="1">
      <alignment vertical="center"/>
    </xf>
    <xf numFmtId="0" fontId="117" fillId="0" borderId="0" xfId="59" applyFont="1" applyAlignment="1">
      <alignment vertical="center"/>
    </xf>
    <xf numFmtId="0" fontId="117" fillId="0" borderId="0" xfId="59" applyFont="1" applyBorder="1" applyAlignment="1">
      <alignment vertical="center"/>
    </xf>
    <xf numFmtId="0" fontId="116" fillId="0" borderId="0" xfId="59" applyFont="1" applyBorder="1" applyAlignment="1">
      <alignment vertical="center"/>
    </xf>
    <xf numFmtId="0" fontId="113" fillId="0" borderId="0" xfId="59" applyFont="1"/>
    <xf numFmtId="0" fontId="113" fillId="0" borderId="63" xfId="59" applyFont="1" applyBorder="1"/>
    <xf numFmtId="0" fontId="113" fillId="0" borderId="36" xfId="59" applyFont="1" applyBorder="1"/>
    <xf numFmtId="0" fontId="113" fillId="0" borderId="37" xfId="59" applyFont="1" applyBorder="1"/>
    <xf numFmtId="0" fontId="113" fillId="0" borderId="38" xfId="59" applyFont="1" applyBorder="1"/>
    <xf numFmtId="0" fontId="113" fillId="0" borderId="39" xfId="59" applyFont="1" applyBorder="1"/>
    <xf numFmtId="0" fontId="113" fillId="0" borderId="13" xfId="59" applyFont="1" applyBorder="1"/>
    <xf numFmtId="0" fontId="113" fillId="0" borderId="114" xfId="59" applyFont="1" applyBorder="1"/>
    <xf numFmtId="0" fontId="113" fillId="0" borderId="65" xfId="59" applyFont="1" applyBorder="1"/>
    <xf numFmtId="0" fontId="113" fillId="0" borderId="58" xfId="59" applyFont="1" applyBorder="1"/>
    <xf numFmtId="0" fontId="113" fillId="27" borderId="0" xfId="59" applyFont="1" applyFill="1"/>
    <xf numFmtId="0" fontId="113" fillId="27" borderId="0" xfId="59" applyFont="1" applyFill="1" applyBorder="1"/>
    <xf numFmtId="0" fontId="31" fillId="0" borderId="63" xfId="0" applyFont="1" applyFill="1" applyBorder="1" applyAlignment="1">
      <alignment horizontal="left" vertical="center"/>
    </xf>
    <xf numFmtId="0" fontId="31" fillId="0" borderId="31" xfId="0" applyFont="1" applyFill="1" applyBorder="1" applyAlignment="1">
      <alignment horizontal="left" vertical="center"/>
    </xf>
    <xf numFmtId="0" fontId="31" fillId="0" borderId="32" xfId="0" applyFont="1" applyFill="1" applyBorder="1" applyAlignment="1">
      <alignment horizontal="left" vertical="center"/>
    </xf>
    <xf numFmtId="0" fontId="33" fillId="0" borderId="10" xfId="0" applyFont="1" applyFill="1" applyBorder="1" applyAlignment="1">
      <alignment horizontal="center" vertical="center" shrinkToFit="1"/>
    </xf>
    <xf numFmtId="0" fontId="33" fillId="0" borderId="10" xfId="0" applyFont="1" applyFill="1" applyBorder="1" applyAlignment="1">
      <alignment horizontal="center" vertical="center" wrapText="1" shrinkToFit="1"/>
    </xf>
    <xf numFmtId="0" fontId="31" fillId="0" borderId="38"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58" xfId="0" applyFont="1" applyFill="1" applyBorder="1" applyAlignment="1">
      <alignment horizontal="left" vertical="center"/>
    </xf>
    <xf numFmtId="0" fontId="118" fillId="27" borderId="0" xfId="0" applyFont="1" applyFill="1" applyAlignment="1">
      <alignment vertical="center"/>
    </xf>
    <xf numFmtId="0" fontId="119" fillId="27" borderId="0" xfId="0" applyFont="1" applyFill="1" applyAlignment="1">
      <alignment horizontal="center" vertical="center" shrinkToFit="1"/>
    </xf>
    <xf numFmtId="0" fontId="118" fillId="27" borderId="0" xfId="0" applyFont="1" applyFill="1" applyAlignment="1">
      <alignment horizontal="right" vertical="center"/>
    </xf>
    <xf numFmtId="0" fontId="118" fillId="27" borderId="0" xfId="0" applyFont="1" applyFill="1" applyAlignment="1">
      <alignment vertical="center" shrinkToFit="1"/>
    </xf>
    <xf numFmtId="0" fontId="11" fillId="0" borderId="20" xfId="0" applyFont="1" applyBorder="1" applyAlignment="1">
      <alignment vertical="center" wrapText="1"/>
    </xf>
    <xf numFmtId="0" fontId="11" fillId="0" borderId="21" xfId="0" applyFont="1" applyBorder="1" applyAlignment="1">
      <alignment vertical="center" wrapText="1"/>
    </xf>
    <xf numFmtId="0" fontId="120" fillId="27" borderId="0" xfId="0" applyFont="1" applyFill="1" applyAlignment="1">
      <alignment horizontal="left" vertical="center" indent="1" shrinkToFit="1"/>
    </xf>
    <xf numFmtId="0" fontId="121" fillId="0" borderId="115" xfId="0" applyFont="1" applyBorder="1" applyAlignment="1">
      <alignment horizontal="right" vertical="center" shrinkToFit="1"/>
    </xf>
    <xf numFmtId="0" fontId="12" fillId="26" borderId="0" xfId="0" applyFont="1" applyFill="1" applyAlignment="1">
      <alignment vertical="center"/>
    </xf>
    <xf numFmtId="0" fontId="12" fillId="26" borderId="0" xfId="0" applyFont="1" applyFill="1" applyAlignment="1">
      <alignment horizontal="right" vertical="center"/>
    </xf>
    <xf numFmtId="0" fontId="94" fillId="31" borderId="0" xfId="0" applyFont="1" applyFill="1" applyAlignment="1">
      <alignment vertical="center"/>
    </xf>
    <xf numFmtId="0" fontId="94" fillId="0" borderId="0" xfId="0" applyFont="1" applyAlignment="1">
      <alignment vertical="center"/>
    </xf>
    <xf numFmtId="0" fontId="124" fillId="30" borderId="13" xfId="0" applyFont="1" applyFill="1" applyBorder="1" applyAlignment="1">
      <alignment vertical="center"/>
    </xf>
    <xf numFmtId="0" fontId="124" fillId="30" borderId="39" xfId="0" applyFont="1" applyFill="1" applyBorder="1" applyAlignment="1">
      <alignment horizontal="center" vertical="center" wrapText="1"/>
    </xf>
    <xf numFmtId="0" fontId="124" fillId="30" borderId="58" xfId="0" applyFont="1" applyFill="1" applyBorder="1" applyAlignment="1">
      <alignment vertical="center"/>
    </xf>
    <xf numFmtId="0" fontId="124" fillId="30" borderId="65" xfId="0" applyFont="1" applyFill="1" applyBorder="1" applyAlignment="1">
      <alignment horizontal="center" vertical="center" wrapText="1"/>
    </xf>
    <xf numFmtId="0" fontId="12" fillId="26" borderId="31" xfId="0" applyFont="1" applyFill="1" applyBorder="1" applyAlignment="1">
      <alignment vertical="center"/>
    </xf>
    <xf numFmtId="0" fontId="12" fillId="31" borderId="0" xfId="0" applyFont="1" applyFill="1" applyAlignment="1">
      <alignment vertical="center"/>
    </xf>
    <xf numFmtId="0" fontId="94" fillId="0" borderId="0" xfId="0" applyFont="1" applyBorder="1" applyAlignment="1">
      <alignment vertical="center"/>
    </xf>
    <xf numFmtId="0" fontId="4" fillId="26" borderId="0" xfId="0" applyFont="1" applyFill="1" applyAlignment="1">
      <alignment vertical="center"/>
    </xf>
    <xf numFmtId="0" fontId="97" fillId="26" borderId="0" xfId="0" applyFont="1" applyFill="1" applyAlignment="1">
      <alignment vertical="center"/>
    </xf>
    <xf numFmtId="0" fontId="44" fillId="0" borderId="55" xfId="0" applyFont="1" applyBorder="1" applyAlignment="1">
      <alignment vertical="center"/>
    </xf>
    <xf numFmtId="0" fontId="82" fillId="27" borderId="0" xfId="66" applyFont="1" applyFill="1" applyBorder="1"/>
    <xf numFmtId="0" fontId="5" fillId="27" borderId="0" xfId="66" applyFont="1" applyFill="1" applyBorder="1"/>
    <xf numFmtId="0" fontId="76" fillId="27" borderId="0" xfId="66" applyFont="1" applyFill="1" applyBorder="1" applyAlignment="1">
      <alignment horizontal="left" vertical="center"/>
    </xf>
    <xf numFmtId="0" fontId="76" fillId="27" borderId="0" xfId="66" applyFont="1" applyFill="1" applyBorder="1" applyAlignment="1">
      <alignment horizontal="center" vertical="center"/>
    </xf>
    <xf numFmtId="0" fontId="76" fillId="27" borderId="0" xfId="66" applyFont="1" applyFill="1" applyBorder="1" applyAlignment="1">
      <alignment vertical="center"/>
    </xf>
    <xf numFmtId="180" fontId="83" fillId="27" borderId="0" xfId="66" applyNumberFormat="1" applyFont="1" applyFill="1" applyBorder="1" applyAlignment="1">
      <alignment horizontal="left" vertical="center"/>
    </xf>
    <xf numFmtId="0" fontId="76" fillId="27" borderId="0" xfId="28" applyFont="1" applyFill="1" applyBorder="1" applyAlignment="1" applyProtection="1">
      <alignment horizontal="left" vertical="center"/>
    </xf>
    <xf numFmtId="0" fontId="71" fillId="27" borderId="0" xfId="28" applyFont="1" applyFill="1" applyBorder="1" applyAlignment="1" applyProtection="1">
      <alignment horizontal="center" vertical="center"/>
    </xf>
    <xf numFmtId="0" fontId="5" fillId="27" borderId="0" xfId="66" applyFont="1" applyFill="1" applyBorder="1" applyAlignment="1">
      <alignment vertical="center"/>
    </xf>
    <xf numFmtId="0" fontId="5" fillId="27" borderId="0" xfId="66" applyFont="1" applyFill="1" applyBorder="1" applyAlignment="1">
      <alignment horizontal="center" vertical="center"/>
    </xf>
    <xf numFmtId="0" fontId="28" fillId="27" borderId="0" xfId="66" applyFont="1" applyFill="1" applyBorder="1" applyAlignment="1">
      <alignment horizontal="center" vertical="center"/>
    </xf>
    <xf numFmtId="180" fontId="76" fillId="27" borderId="0" xfId="66" applyNumberFormat="1" applyFont="1" applyFill="1" applyBorder="1" applyAlignment="1">
      <alignment horizontal="left" vertical="center"/>
    </xf>
    <xf numFmtId="180" fontId="83" fillId="27" borderId="0" xfId="66" applyNumberFormat="1" applyFont="1" applyFill="1" applyBorder="1" applyAlignment="1">
      <alignment horizontal="center" vertical="center"/>
    </xf>
    <xf numFmtId="0" fontId="28" fillId="27" borderId="0" xfId="66" applyNumberFormat="1" applyFont="1" applyFill="1" applyBorder="1" applyAlignment="1">
      <alignment horizontal="center" vertical="center"/>
    </xf>
    <xf numFmtId="0" fontId="0" fillId="0" borderId="0" xfId="0" applyFont="1"/>
    <xf numFmtId="0" fontId="12" fillId="0" borderId="0" xfId="0" applyFont="1" applyFill="1" applyAlignment="1">
      <alignment vertical="center"/>
    </xf>
    <xf numFmtId="0" fontId="99" fillId="0" borderId="30" xfId="0" applyFont="1" applyBorder="1" applyAlignment="1">
      <alignment vertical="center"/>
    </xf>
    <xf numFmtId="0" fontId="99" fillId="0" borderId="31" xfId="0" applyFont="1" applyBorder="1" applyAlignment="1">
      <alignment vertical="center"/>
    </xf>
    <xf numFmtId="0" fontId="126" fillId="26" borderId="118" xfId="0" applyNumberFormat="1" applyFont="1" applyFill="1" applyBorder="1" applyAlignment="1">
      <alignment horizontal="center" vertical="center"/>
    </xf>
    <xf numFmtId="0" fontId="15" fillId="0" borderId="0" xfId="48" applyNumberFormat="1" applyFont="1" applyFill="1" applyBorder="1">
      <alignment vertical="center"/>
    </xf>
    <xf numFmtId="0" fontId="12" fillId="0" borderId="0" xfId="0" applyFont="1" applyFill="1" applyBorder="1" applyAlignment="1">
      <alignment vertical="center"/>
    </xf>
    <xf numFmtId="0" fontId="38" fillId="0" borderId="27" xfId="0" applyFont="1" applyFill="1" applyBorder="1" applyAlignment="1">
      <alignment horizontal="center" vertical="center" shrinkToFit="1"/>
    </xf>
    <xf numFmtId="0" fontId="38" fillId="0" borderId="27" xfId="0" applyFont="1" applyFill="1" applyBorder="1" applyAlignment="1">
      <alignment horizontal="center" vertical="center" shrinkToFit="1"/>
    </xf>
    <xf numFmtId="0" fontId="12" fillId="0" borderId="0" xfId="0" applyFont="1" applyFill="1" applyBorder="1" applyAlignment="1">
      <alignment vertical="center"/>
    </xf>
    <xf numFmtId="0" fontId="2" fillId="0" borderId="0" xfId="61" applyFont="1" applyFill="1">
      <alignment vertical="center"/>
    </xf>
    <xf numFmtId="0" fontId="127" fillId="0" borderId="0" xfId="61" applyFont="1" applyFill="1" applyAlignment="1">
      <alignment horizontal="right" vertical="center"/>
    </xf>
    <xf numFmtId="0" fontId="2" fillId="27" borderId="0" xfId="61" applyFont="1" applyFill="1">
      <alignment vertical="center"/>
    </xf>
    <xf numFmtId="0" fontId="127" fillId="0" borderId="0" xfId="61" applyFont="1" applyFill="1" applyAlignment="1">
      <alignment horizontal="justify" vertical="center"/>
    </xf>
    <xf numFmtId="0" fontId="2" fillId="27" borderId="0" xfId="0" applyFont="1" applyFill="1" applyAlignment="1">
      <alignment vertical="center"/>
    </xf>
    <xf numFmtId="0" fontId="127" fillId="0" borderId="39" xfId="61" applyFont="1" applyFill="1" applyBorder="1" applyAlignment="1">
      <alignment horizontal="right" vertical="center" wrapText="1" indent="1"/>
    </xf>
    <xf numFmtId="0" fontId="127" fillId="0" borderId="0" xfId="61" applyFont="1" applyFill="1" applyBorder="1" applyAlignment="1">
      <alignment horizontal="right" vertical="center" wrapText="1" indent="1"/>
    </xf>
    <xf numFmtId="0" fontId="127" fillId="0" borderId="13" xfId="61" applyFont="1" applyFill="1" applyBorder="1" applyAlignment="1">
      <alignment horizontal="right" vertical="center" wrapText="1" indent="1"/>
    </xf>
    <xf numFmtId="0" fontId="2" fillId="0" borderId="0" xfId="0" applyFont="1" applyFill="1" applyBorder="1" applyAlignment="1">
      <alignment horizontal="right" vertical="center"/>
    </xf>
    <xf numFmtId="187" fontId="2" fillId="0" borderId="13" xfId="61" applyNumberFormat="1" applyFont="1" applyFill="1" applyBorder="1" applyAlignment="1">
      <alignment horizontal="justify" vertical="center"/>
    </xf>
    <xf numFmtId="187" fontId="2" fillId="0" borderId="39" xfId="61" applyNumberFormat="1" applyFont="1" applyFill="1" applyBorder="1" applyAlignment="1">
      <alignment horizontal="right" vertical="center"/>
    </xf>
    <xf numFmtId="0" fontId="2" fillId="0" borderId="0" xfId="0" applyFont="1" applyFill="1" applyAlignment="1">
      <alignment horizontal="right" vertical="center"/>
    </xf>
    <xf numFmtId="0" fontId="2" fillId="0" borderId="0" xfId="0" applyNumberFormat="1" applyFont="1" applyFill="1" applyAlignment="1">
      <alignment horizontal="left" vertical="center" indent="1"/>
    </xf>
    <xf numFmtId="0" fontId="127" fillId="0" borderId="13" xfId="61" applyFont="1" applyFill="1" applyBorder="1" applyAlignment="1">
      <alignment horizontal="left" wrapText="1" indent="1"/>
    </xf>
    <xf numFmtId="0" fontId="127" fillId="0" borderId="39" xfId="61" applyFont="1" applyFill="1" applyBorder="1" applyAlignment="1">
      <alignment horizontal="left" vertical="center" wrapText="1"/>
    </xf>
    <xf numFmtId="0" fontId="127" fillId="0" borderId="0" xfId="61" applyFont="1" applyFill="1" applyBorder="1" applyAlignment="1">
      <alignment horizontal="left" vertical="center" wrapText="1"/>
    </xf>
    <xf numFmtId="0" fontId="2" fillId="0" borderId="0" xfId="61" applyNumberFormat="1" applyFont="1" applyFill="1" applyBorder="1" applyAlignment="1">
      <alignment horizontal="left" vertical="center" wrapText="1" indent="1"/>
    </xf>
    <xf numFmtId="0" fontId="127" fillId="0" borderId="13" xfId="61" applyFont="1" applyFill="1" applyBorder="1" applyAlignment="1">
      <alignment horizontal="left" vertical="center" wrapText="1" indent="1"/>
    </xf>
    <xf numFmtId="0" fontId="127" fillId="0" borderId="65" xfId="61" applyFont="1" applyFill="1" applyBorder="1" applyAlignment="1">
      <alignment horizontal="justify" vertical="center" wrapText="1"/>
    </xf>
    <xf numFmtId="0" fontId="127" fillId="0" borderId="63" xfId="61" applyFont="1" applyFill="1" applyBorder="1" applyAlignment="1">
      <alignment horizontal="justify" vertical="center" wrapText="1"/>
    </xf>
    <xf numFmtId="0" fontId="127" fillId="0" borderId="58" xfId="61" applyFont="1" applyFill="1" applyBorder="1" applyAlignment="1">
      <alignment horizontal="justify" vertical="center" wrapText="1"/>
    </xf>
    <xf numFmtId="0" fontId="2" fillId="0" borderId="10" xfId="61" applyFont="1" applyFill="1" applyBorder="1" applyAlignment="1">
      <alignment horizontal="distributed" vertical="center" wrapText="1" indent="1"/>
    </xf>
    <xf numFmtId="0" fontId="31" fillId="0" borderId="0" xfId="61" applyFont="1" applyFill="1" applyAlignment="1">
      <alignment vertical="center" wrapText="1"/>
    </xf>
    <xf numFmtId="0" fontId="2" fillId="27" borderId="0" xfId="0" applyFont="1" applyFill="1" applyAlignment="1">
      <alignment horizontal="center" vertical="center"/>
    </xf>
    <xf numFmtId="0" fontId="127" fillId="0" borderId="0" xfId="61" applyFont="1" applyFill="1">
      <alignment vertical="center"/>
    </xf>
    <xf numFmtId="0" fontId="5" fillId="0" borderId="58" xfId="0" applyFont="1" applyFill="1" applyBorder="1" applyAlignment="1">
      <alignment vertical="center"/>
    </xf>
    <xf numFmtId="0" fontId="72" fillId="0" borderId="39" xfId="47" applyNumberFormat="1" applyFont="1" applyFill="1" applyBorder="1" applyAlignment="1">
      <alignment horizontal="left" vertical="center"/>
    </xf>
    <xf numFmtId="0" fontId="72" fillId="0" borderId="0" xfId="47" applyNumberFormat="1" applyFont="1" applyFill="1" applyBorder="1" applyAlignment="1">
      <alignment horizontal="left"/>
    </xf>
    <xf numFmtId="0" fontId="72" fillId="0" borderId="13" xfId="47" applyNumberFormat="1" applyFont="1" applyFill="1" applyBorder="1" applyAlignment="1">
      <alignment horizontal="left"/>
    </xf>
    <xf numFmtId="0" fontId="72" fillId="0" borderId="63" xfId="47" applyNumberFormat="1" applyFont="1" applyFill="1" applyBorder="1" applyAlignment="1">
      <alignment horizontal="left"/>
    </xf>
    <xf numFmtId="0" fontId="72" fillId="0" borderId="37" xfId="47" applyNumberFormat="1" applyFont="1" applyFill="1" applyBorder="1" applyAlignment="1">
      <alignment horizontal="left" vertical="center"/>
    </xf>
    <xf numFmtId="0" fontId="72" fillId="0" borderId="63" xfId="47" applyNumberFormat="1" applyFont="1" applyFill="1" applyBorder="1" applyAlignment="1">
      <alignment horizontal="left" vertical="center"/>
    </xf>
    <xf numFmtId="0" fontId="2" fillId="0" borderId="0" xfId="63" applyFont="1">
      <alignment vertical="center"/>
    </xf>
    <xf numFmtId="0" fontId="24" fillId="0" borderId="0" xfId="0" applyFont="1" applyFill="1" applyBorder="1" applyAlignment="1">
      <alignment vertical="center"/>
    </xf>
    <xf numFmtId="0" fontId="24" fillId="0" borderId="21" xfId="0" applyFont="1" applyFill="1" applyBorder="1" applyAlignment="1">
      <alignment vertical="center"/>
    </xf>
    <xf numFmtId="0" fontId="6" fillId="0" borderId="14"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55" xfId="0" applyFont="1" applyFill="1" applyBorder="1" applyAlignment="1">
      <alignment vertical="center"/>
    </xf>
    <xf numFmtId="0" fontId="6" fillId="0" borderId="0" xfId="0" quotePrefix="1" applyFont="1" applyFill="1" applyAlignment="1">
      <alignment horizontal="left" vertical="center"/>
    </xf>
    <xf numFmtId="0" fontId="0" fillId="0" borderId="0" xfId="0" applyFont="1" applyFill="1" applyAlignment="1">
      <alignment vertical="center"/>
    </xf>
    <xf numFmtId="0" fontId="22"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xf numFmtId="0" fontId="6" fillId="0" borderId="0" xfId="0" quotePrefix="1" applyFont="1" applyFill="1" applyAlignment="1">
      <alignment vertical="center"/>
    </xf>
    <xf numFmtId="0" fontId="15" fillId="0" borderId="0" xfId="0" applyFont="1" applyFill="1"/>
    <xf numFmtId="0" fontId="15" fillId="0" borderId="0" xfId="0" applyFont="1" applyFill="1" applyAlignment="1">
      <alignment vertical="center"/>
    </xf>
    <xf numFmtId="0" fontId="21" fillId="0" borderId="0" xfId="0" applyFont="1" applyFill="1" applyAlignment="1">
      <alignment horizontal="center" vertical="center"/>
    </xf>
    <xf numFmtId="58" fontId="6" fillId="0" borderId="0" xfId="0" applyNumberFormat="1" applyFont="1" applyFill="1" applyAlignment="1">
      <alignment vertical="center"/>
    </xf>
    <xf numFmtId="0" fontId="0" fillId="25" borderId="37" xfId="0" applyFill="1" applyBorder="1" applyAlignment="1">
      <alignment horizontal="distributed" vertical="center"/>
    </xf>
    <xf numFmtId="0" fontId="4" fillId="0" borderId="0" xfId="47" applyNumberFormat="1" applyFont="1" applyFill="1" applyBorder="1"/>
    <xf numFmtId="0" fontId="4" fillId="0" borderId="0" xfId="47" applyNumberFormat="1" applyFont="1" applyFill="1" applyBorder="1" applyAlignment="1"/>
    <xf numFmtId="0" fontId="0" fillId="25" borderId="0" xfId="0" applyFill="1" applyBorder="1" applyAlignment="1">
      <alignment vertical="center"/>
    </xf>
    <xf numFmtId="0" fontId="4" fillId="0" borderId="129" xfId="0" applyFont="1" applyFill="1" applyBorder="1" applyAlignment="1">
      <alignment horizontal="left" vertical="top" indent="1" shrinkToFit="1"/>
    </xf>
    <xf numFmtId="0" fontId="4" fillId="0" borderId="130" xfId="0" applyFont="1" applyFill="1" applyBorder="1" applyAlignment="1">
      <alignment horizontal="left" vertical="top" indent="1" shrinkToFit="1"/>
    </xf>
    <xf numFmtId="0" fontId="4" fillId="0" borderId="129" xfId="0" applyFont="1" applyBorder="1" applyAlignment="1">
      <alignment horizontal="left" vertical="top" indent="1" shrinkToFit="1"/>
    </xf>
    <xf numFmtId="0" fontId="4" fillId="0" borderId="133" xfId="0" applyFont="1" applyBorder="1" applyAlignment="1">
      <alignment horizontal="left" vertical="top" indent="1" shrinkToFit="1"/>
    </xf>
    <xf numFmtId="0" fontId="30" fillId="0" borderId="14" xfId="0" applyFont="1" applyFill="1" applyBorder="1" applyAlignment="1"/>
    <xf numFmtId="0" fontId="12" fillId="0" borderId="0" xfId="0" applyFont="1" applyFill="1" applyAlignment="1">
      <alignment vertical="center"/>
    </xf>
    <xf numFmtId="0" fontId="4" fillId="0" borderId="0" xfId="0" applyFont="1" applyAlignment="1">
      <alignment horizontal="distributed" vertical="center"/>
    </xf>
    <xf numFmtId="0" fontId="4" fillId="0" borderId="0" xfId="0" applyFont="1" applyAlignment="1">
      <alignment horizontal="center" vertical="center" shrinkToFit="1"/>
    </xf>
    <xf numFmtId="0" fontId="12" fillId="0" borderId="0" xfId="59" applyNumberFormat="1" applyFont="1" applyFill="1" applyAlignment="1"/>
    <xf numFmtId="0" fontId="12" fillId="0" borderId="0" xfId="0" applyFont="1" applyAlignment="1">
      <alignment vertical="center"/>
    </xf>
    <xf numFmtId="0" fontId="4" fillId="0" borderId="0" xfId="59" applyFill="1"/>
    <xf numFmtId="0" fontId="12" fillId="0" borderId="0" xfId="59" applyNumberFormat="1" applyFont="1" applyFill="1"/>
    <xf numFmtId="0" fontId="4" fillId="0" borderId="0" xfId="66" applyFill="1" applyAlignment="1">
      <alignment vertical="center"/>
    </xf>
    <xf numFmtId="0" fontId="12" fillId="30" borderId="0" xfId="60" applyFont="1" applyFill="1">
      <alignment vertical="center"/>
    </xf>
    <xf numFmtId="0" fontId="11" fillId="30" borderId="0" xfId="60" applyFont="1" applyFill="1">
      <alignment vertical="center"/>
    </xf>
    <xf numFmtId="0" fontId="4" fillId="30" borderId="0" xfId="60" applyFont="1" applyFill="1" applyAlignment="1">
      <alignment horizontal="right" vertical="center"/>
    </xf>
    <xf numFmtId="0" fontId="12" fillId="30" borderId="0" xfId="60" applyFont="1" applyFill="1" applyAlignment="1">
      <alignment vertical="center"/>
    </xf>
    <xf numFmtId="0" fontId="12" fillId="30" borderId="0" xfId="60" applyFont="1" applyFill="1" applyAlignment="1">
      <alignment horizontal="right" vertical="center"/>
    </xf>
    <xf numFmtId="0" fontId="6" fillId="0" borderId="0" xfId="69" applyFont="1" applyProtection="1">
      <alignment vertical="center"/>
      <protection locked="0"/>
    </xf>
    <xf numFmtId="0" fontId="0" fillId="0" borderId="0" xfId="69" applyFont="1" applyProtection="1">
      <alignment vertical="center"/>
      <protection locked="0"/>
    </xf>
    <xf numFmtId="0" fontId="37" fillId="0" borderId="0" xfId="69" applyFont="1" applyProtection="1">
      <alignment vertical="center"/>
      <protection locked="0"/>
    </xf>
    <xf numFmtId="0" fontId="12" fillId="0" borderId="0" xfId="69" applyFont="1" applyBorder="1" applyAlignment="1" applyProtection="1">
      <alignment vertical="center"/>
      <protection locked="0"/>
    </xf>
    <xf numFmtId="0" fontId="130" fillId="0" borderId="63" xfId="69" applyFont="1" applyBorder="1" applyAlignment="1" applyProtection="1">
      <alignment vertical="center"/>
      <protection locked="0"/>
    </xf>
    <xf numFmtId="0" fontId="37" fillId="0" borderId="0" xfId="69" applyFont="1" applyAlignment="1" applyProtection="1">
      <alignment horizontal="center" vertical="center"/>
      <protection locked="0"/>
    </xf>
    <xf numFmtId="0" fontId="130" fillId="0" borderId="31" xfId="69" applyFont="1" applyBorder="1" applyAlignment="1" applyProtection="1">
      <alignment vertical="center"/>
      <protection locked="0"/>
    </xf>
    <xf numFmtId="0" fontId="0" fillId="0" borderId="0" xfId="69" applyFont="1" applyAlignment="1" applyProtection="1">
      <alignment horizontal="center" vertical="center"/>
      <protection locked="0"/>
    </xf>
    <xf numFmtId="0" fontId="130" fillId="0" borderId="195" xfId="69" applyFont="1" applyBorder="1" applyAlignment="1" applyProtection="1">
      <alignment horizontal="center" vertical="center" wrapText="1"/>
      <protection locked="0"/>
    </xf>
    <xf numFmtId="0" fontId="130" fillId="0" borderId="196" xfId="69" applyFont="1" applyBorder="1" applyAlignment="1" applyProtection="1">
      <alignment horizontal="center" vertical="center" wrapText="1"/>
      <protection locked="0"/>
    </xf>
    <xf numFmtId="0" fontId="130" fillId="0" borderId="196" xfId="69" applyFont="1" applyBorder="1" applyAlignment="1" applyProtection="1">
      <alignment horizontal="center" vertical="center" shrinkToFit="1"/>
      <protection locked="0"/>
    </xf>
    <xf numFmtId="0" fontId="130" fillId="0" borderId="197" xfId="69" applyFont="1" applyBorder="1" applyAlignment="1" applyProtection="1">
      <alignment horizontal="center" vertical="center" wrapText="1"/>
      <protection locked="0"/>
    </xf>
    <xf numFmtId="0" fontId="12" fillId="0" borderId="156" xfId="69" applyFont="1" applyBorder="1" applyAlignment="1" applyProtection="1">
      <alignment vertical="center"/>
      <protection locked="0"/>
    </xf>
    <xf numFmtId="0" fontId="12" fillId="0" borderId="12" xfId="69" applyFont="1" applyBorder="1" applyProtection="1">
      <alignment vertical="center"/>
      <protection locked="0"/>
    </xf>
    <xf numFmtId="0" fontId="12" fillId="0" borderId="12" xfId="69" applyFont="1" applyBorder="1" applyAlignment="1" applyProtection="1">
      <alignment horizontal="center" vertical="center"/>
      <protection locked="0"/>
    </xf>
    <xf numFmtId="0" fontId="12" fillId="0" borderId="34" xfId="69" applyFont="1" applyBorder="1" applyProtection="1">
      <alignment vertical="center"/>
      <protection locked="0"/>
    </xf>
    <xf numFmtId="0" fontId="12" fillId="0" borderId="67" xfId="69" applyFont="1" applyBorder="1" applyProtection="1">
      <alignment vertical="center"/>
      <protection locked="0"/>
    </xf>
    <xf numFmtId="0" fontId="12" fillId="0" borderId="10" xfId="69" applyFont="1" applyBorder="1" applyAlignment="1" applyProtection="1">
      <alignment horizontal="center" vertical="center"/>
      <protection locked="0"/>
    </xf>
    <xf numFmtId="0" fontId="12" fillId="0" borderId="10" xfId="69" applyFont="1" applyBorder="1" applyProtection="1">
      <alignment vertical="center"/>
      <protection locked="0"/>
    </xf>
    <xf numFmtId="0" fontId="12" fillId="0" borderId="68" xfId="69" applyFont="1" applyBorder="1" applyProtection="1">
      <alignment vertical="center"/>
      <protection locked="0"/>
    </xf>
    <xf numFmtId="0" fontId="131" fillId="0" borderId="10" xfId="69" applyFont="1" applyBorder="1" applyProtection="1">
      <alignment vertical="center"/>
      <protection locked="0"/>
    </xf>
    <xf numFmtId="0" fontId="12" fillId="0" borderId="68" xfId="69" applyFont="1" applyBorder="1" applyAlignment="1" applyProtection="1">
      <alignment vertical="center" wrapText="1"/>
      <protection locked="0"/>
    </xf>
    <xf numFmtId="0" fontId="0" fillId="0" borderId="67" xfId="69" applyFont="1" applyBorder="1" applyProtection="1">
      <alignment vertical="center"/>
      <protection locked="0"/>
    </xf>
    <xf numFmtId="0" fontId="130" fillId="0" borderId="69" xfId="69" applyFont="1" applyBorder="1" applyAlignment="1" applyProtection="1">
      <alignment horizontal="center" vertical="center"/>
      <protection locked="0"/>
    </xf>
    <xf numFmtId="0" fontId="0" fillId="0" borderId="70" xfId="69" applyFont="1" applyBorder="1" applyAlignment="1" applyProtection="1">
      <alignment vertical="center" wrapText="1"/>
      <protection locked="0"/>
    </xf>
    <xf numFmtId="0" fontId="0" fillId="0" borderId="70" xfId="69" applyFont="1" applyBorder="1" applyProtection="1">
      <alignment vertical="center"/>
      <protection locked="0"/>
    </xf>
    <xf numFmtId="179" fontId="0" fillId="0" borderId="70" xfId="69" applyNumberFormat="1" applyFont="1" applyBorder="1" applyProtection="1">
      <alignment vertical="center"/>
      <protection locked="0"/>
    </xf>
    <xf numFmtId="0" fontId="0" fillId="0" borderId="71" xfId="69" applyFont="1" applyBorder="1" applyProtection="1">
      <alignment vertical="center"/>
      <protection locked="0"/>
    </xf>
    <xf numFmtId="0" fontId="0" fillId="0" borderId="0" xfId="0" applyAlignment="1" applyProtection="1">
      <alignment vertical="center"/>
      <protection locked="0"/>
    </xf>
    <xf numFmtId="0" fontId="37" fillId="0" borderId="0" xfId="0" applyFont="1" applyAlignment="1" applyProtection="1">
      <alignment vertical="center"/>
      <protection locked="0"/>
    </xf>
    <xf numFmtId="0" fontId="12" fillId="0" borderId="0" xfId="0" applyFont="1" applyBorder="1" applyAlignment="1" applyProtection="1">
      <alignment vertical="center"/>
      <protection locked="0"/>
    </xf>
    <xf numFmtId="0" fontId="130" fillId="0" borderId="63" xfId="0" applyFont="1" applyBorder="1" applyAlignment="1" applyProtection="1">
      <alignment vertical="center"/>
      <protection locked="0"/>
    </xf>
    <xf numFmtId="0" fontId="37" fillId="0" borderId="0" xfId="0" applyFont="1" applyAlignment="1" applyProtection="1">
      <alignment horizontal="center" vertical="center"/>
      <protection locked="0"/>
    </xf>
    <xf numFmtId="0" fontId="130" fillId="0" borderId="31" xfId="0" applyFont="1" applyBorder="1" applyAlignment="1" applyProtection="1">
      <alignment vertical="center"/>
      <protection locked="0"/>
    </xf>
    <xf numFmtId="0" fontId="0" fillId="0" borderId="0" xfId="0" applyAlignment="1" applyProtection="1">
      <alignment horizontal="center" vertical="center"/>
      <protection locked="0"/>
    </xf>
    <xf numFmtId="0" fontId="130" fillId="0" borderId="195" xfId="0" applyFont="1" applyBorder="1" applyAlignment="1" applyProtection="1">
      <alignment horizontal="center" vertical="center" wrapText="1"/>
      <protection locked="0"/>
    </xf>
    <xf numFmtId="0" fontId="130" fillId="0" borderId="196" xfId="0" applyFont="1" applyBorder="1" applyAlignment="1" applyProtection="1">
      <alignment horizontal="center" vertical="center" wrapText="1"/>
      <protection locked="0"/>
    </xf>
    <xf numFmtId="0" fontId="130" fillId="0" borderId="196" xfId="0" applyFont="1" applyBorder="1" applyAlignment="1" applyProtection="1">
      <alignment horizontal="center" vertical="center" shrinkToFit="1"/>
      <protection locked="0"/>
    </xf>
    <xf numFmtId="0" fontId="130" fillId="0" borderId="197" xfId="0" applyFont="1" applyBorder="1" applyAlignment="1" applyProtection="1">
      <alignment horizontal="center" vertical="center" wrapText="1"/>
      <protection locked="0"/>
    </xf>
    <xf numFmtId="0" fontId="12" fillId="0" borderId="156" xfId="0" applyFont="1" applyBorder="1" applyAlignment="1" applyProtection="1">
      <alignment vertical="center"/>
      <protection locked="0"/>
    </xf>
    <xf numFmtId="0" fontId="12" fillId="0" borderId="12" xfId="0" applyFont="1" applyBorder="1" applyAlignment="1" applyProtection="1">
      <alignment vertical="center"/>
      <protection locked="0"/>
    </xf>
    <xf numFmtId="0" fontId="12" fillId="0" borderId="12" xfId="0" applyFont="1" applyBorder="1" applyAlignment="1" applyProtection="1">
      <alignment horizontal="center" vertical="center"/>
      <protection locked="0"/>
    </xf>
    <xf numFmtId="0" fontId="12" fillId="0" borderId="34" xfId="0" applyFont="1" applyBorder="1" applyAlignment="1" applyProtection="1">
      <alignment vertical="center"/>
      <protection locked="0"/>
    </xf>
    <xf numFmtId="0" fontId="12" fillId="0" borderId="67" xfId="0" applyFont="1" applyBorder="1" applyAlignment="1" applyProtection="1">
      <alignment vertical="center"/>
      <protection locked="0"/>
    </xf>
    <xf numFmtId="0" fontId="12" fillId="0" borderId="10" xfId="0" applyFont="1" applyBorder="1" applyAlignment="1" applyProtection="1">
      <alignment horizontal="center" vertical="center"/>
      <protection locked="0"/>
    </xf>
    <xf numFmtId="0" fontId="12" fillId="0" borderId="10" xfId="0" applyFont="1" applyBorder="1" applyAlignment="1" applyProtection="1">
      <alignment vertical="center"/>
      <protection locked="0"/>
    </xf>
    <xf numFmtId="0" fontId="12" fillId="0" borderId="68" xfId="0" applyFont="1" applyBorder="1" applyAlignment="1" applyProtection="1">
      <alignment vertical="center"/>
      <protection locked="0"/>
    </xf>
    <xf numFmtId="0" fontId="131" fillId="0" borderId="10" xfId="0" applyFont="1" applyBorder="1" applyAlignment="1" applyProtection="1">
      <alignment vertical="center"/>
      <protection locked="0"/>
    </xf>
    <xf numFmtId="0" fontId="12" fillId="0" borderId="68" xfId="0" applyFont="1" applyBorder="1" applyAlignment="1" applyProtection="1">
      <alignment vertical="center" wrapText="1"/>
      <protection locked="0"/>
    </xf>
    <xf numFmtId="0" fontId="0" fillId="0" borderId="67" xfId="0" applyBorder="1" applyAlignment="1" applyProtection="1">
      <alignment vertical="center"/>
      <protection locked="0"/>
    </xf>
    <xf numFmtId="0" fontId="130" fillId="0" borderId="69" xfId="0" applyFont="1" applyBorder="1" applyAlignment="1" applyProtection="1">
      <alignment horizontal="center" vertical="center"/>
      <protection locked="0"/>
    </xf>
    <xf numFmtId="0" fontId="0" fillId="0" borderId="70" xfId="0" applyBorder="1" applyAlignment="1" applyProtection="1">
      <alignment vertical="center" wrapText="1"/>
      <protection locked="0"/>
    </xf>
    <xf numFmtId="0" fontId="0" fillId="0" borderId="70" xfId="0" applyBorder="1" applyAlignment="1" applyProtection="1">
      <alignment vertical="center"/>
      <protection locked="0"/>
    </xf>
    <xf numFmtId="179" fontId="0" fillId="0" borderId="70" xfId="0" applyNumberFormat="1" applyBorder="1" applyAlignment="1" applyProtection="1">
      <alignment vertical="center"/>
      <protection locked="0"/>
    </xf>
    <xf numFmtId="0" fontId="0" fillId="0" borderId="71" xfId="0" applyBorder="1" applyAlignment="1" applyProtection="1">
      <alignment vertical="center"/>
      <protection locked="0"/>
    </xf>
    <xf numFmtId="180" fontId="5" fillId="27" borderId="0" xfId="66" applyNumberFormat="1" applyFont="1" applyFill="1" applyBorder="1" applyAlignment="1">
      <alignment horizontal="center" vertical="center"/>
    </xf>
    <xf numFmtId="0" fontId="4" fillId="26" borderId="0" xfId="0" applyFont="1" applyFill="1" applyAlignment="1">
      <alignment horizontal="distributed" vertical="center"/>
    </xf>
    <xf numFmtId="0" fontId="12" fillId="30" borderId="36" xfId="0" applyFont="1" applyFill="1" applyBorder="1" applyAlignment="1">
      <alignment vertical="center"/>
    </xf>
    <xf numFmtId="0" fontId="132" fillId="0" borderId="0" xfId="70" applyFont="1">
      <alignment vertical="center"/>
    </xf>
    <xf numFmtId="0" fontId="123" fillId="0" borderId="0" xfId="70" applyFont="1" applyAlignment="1">
      <alignment horizontal="right" vertical="center"/>
    </xf>
    <xf numFmtId="0" fontId="123" fillId="0" borderId="0" xfId="70" applyFont="1">
      <alignment vertical="center"/>
    </xf>
    <xf numFmtId="0" fontId="123" fillId="0" borderId="0" xfId="70" applyFont="1" applyAlignment="1">
      <alignment horizontal="left" vertical="center"/>
    </xf>
    <xf numFmtId="0" fontId="132" fillId="0" borderId="0" xfId="70" applyFont="1" applyAlignment="1">
      <alignment vertical="center"/>
    </xf>
    <xf numFmtId="0" fontId="132" fillId="0" borderId="39" xfId="70" applyFont="1" applyBorder="1" applyAlignment="1">
      <alignment horizontal="center" vertical="center"/>
    </xf>
    <xf numFmtId="0" fontId="132" fillId="0" borderId="30" xfId="70" applyFont="1" applyBorder="1" applyAlignment="1">
      <alignment horizontal="center" vertical="center"/>
    </xf>
    <xf numFmtId="0" fontId="132" fillId="0" borderId="198" xfId="70" applyFont="1" applyBorder="1" applyAlignment="1">
      <alignment horizontal="center" vertical="center"/>
    </xf>
    <xf numFmtId="180" fontId="132" fillId="0" borderId="0" xfId="70" applyNumberFormat="1" applyFont="1" applyAlignment="1">
      <alignment vertical="center"/>
    </xf>
    <xf numFmtId="180" fontId="132" fillId="0" borderId="0" xfId="70" applyNumberFormat="1" applyFont="1" applyAlignment="1">
      <alignment horizontal="center" vertical="center"/>
    </xf>
    <xf numFmtId="0" fontId="123" fillId="0" borderId="0" xfId="70" applyFont="1" applyAlignment="1">
      <alignment vertical="center"/>
    </xf>
    <xf numFmtId="0" fontId="136" fillId="26" borderId="0" xfId="0" applyFont="1" applyFill="1" applyAlignment="1">
      <alignment vertical="center"/>
    </xf>
    <xf numFmtId="0" fontId="136" fillId="26" borderId="37" xfId="0" applyFont="1" applyFill="1" applyBorder="1" applyAlignment="1">
      <alignment horizontal="distributed" vertical="center" wrapText="1"/>
    </xf>
    <xf numFmtId="0" fontId="136" fillId="26" borderId="31" xfId="0" applyFont="1" applyFill="1" applyBorder="1" applyAlignment="1">
      <alignment vertical="center"/>
    </xf>
    <xf numFmtId="0" fontId="142" fillId="31" borderId="0" xfId="0" applyFont="1" applyFill="1" applyAlignment="1">
      <alignment vertical="center"/>
    </xf>
    <xf numFmtId="0" fontId="136" fillId="26" borderId="39" xfId="0" applyFont="1" applyFill="1" applyBorder="1" applyAlignment="1">
      <alignment vertical="center"/>
    </xf>
    <xf numFmtId="0" fontId="136" fillId="26" borderId="65" xfId="0" applyFont="1" applyFill="1" applyBorder="1" applyAlignment="1">
      <alignment vertical="center"/>
    </xf>
    <xf numFmtId="0" fontId="136" fillId="26" borderId="63" xfId="0" applyFont="1" applyFill="1" applyBorder="1" applyAlignment="1">
      <alignment vertical="center"/>
    </xf>
    <xf numFmtId="0" fontId="136" fillId="0" borderId="0" xfId="0" applyFont="1" applyAlignment="1">
      <alignment vertical="center"/>
    </xf>
    <xf numFmtId="0" fontId="144" fillId="26" borderId="37" xfId="0" applyFont="1" applyFill="1" applyBorder="1" applyAlignment="1">
      <alignment horizontal="distributed" vertical="center" wrapText="1"/>
    </xf>
    <xf numFmtId="0" fontId="94" fillId="30" borderId="0" xfId="0" applyFont="1" applyFill="1" applyAlignment="1">
      <alignment vertical="center"/>
    </xf>
    <xf numFmtId="0" fontId="12" fillId="26" borderId="0" xfId="0" applyFont="1" applyFill="1" applyAlignment="1">
      <alignment horizontal="distributed" vertical="center"/>
    </xf>
    <xf numFmtId="0" fontId="12" fillId="26" borderId="37" xfId="0" applyFont="1" applyFill="1" applyBorder="1" applyAlignment="1">
      <alignment horizontal="distributed" vertical="center" wrapText="1"/>
    </xf>
    <xf numFmtId="0" fontId="12" fillId="26" borderId="39" xfId="0" applyFont="1" applyFill="1" applyBorder="1" applyAlignment="1">
      <alignment vertical="center"/>
    </xf>
    <xf numFmtId="0" fontId="12" fillId="26" borderId="65" xfId="0" applyFont="1" applyFill="1" applyBorder="1" applyAlignment="1">
      <alignment vertical="center"/>
    </xf>
    <xf numFmtId="0" fontId="12" fillId="26" borderId="63" xfId="0" applyFont="1" applyFill="1" applyBorder="1" applyAlignment="1">
      <alignment vertical="center"/>
    </xf>
    <xf numFmtId="0" fontId="125" fillId="30" borderId="0" xfId="0" applyFont="1" applyFill="1" applyAlignment="1">
      <alignment vertical="center"/>
    </xf>
    <xf numFmtId="0" fontId="12" fillId="0" borderId="58" xfId="0" applyFont="1" applyFill="1" applyBorder="1" applyAlignment="1">
      <alignment horizontal="right" vertical="center"/>
    </xf>
    <xf numFmtId="0" fontId="72" fillId="0" borderId="0" xfId="47" applyNumberFormat="1" applyFont="1" applyFill="1" applyBorder="1" applyAlignment="1">
      <alignment horizontal="right"/>
    </xf>
    <xf numFmtId="180" fontId="5" fillId="27" borderId="0" xfId="66" applyNumberFormat="1" applyFont="1" applyFill="1" applyBorder="1" applyAlignment="1">
      <alignment horizontal="center" vertical="center"/>
    </xf>
    <xf numFmtId="0" fontId="12" fillId="0" borderId="0" xfId="0" applyFont="1" applyFill="1" applyAlignment="1">
      <alignment vertical="center"/>
    </xf>
    <xf numFmtId="0" fontId="6" fillId="0" borderId="0" xfId="0" applyFont="1" applyFill="1" applyAlignment="1">
      <alignment vertical="center"/>
    </xf>
    <xf numFmtId="0" fontId="6" fillId="0" borderId="0" xfId="0" quotePrefix="1" applyFont="1" applyFill="1" applyBorder="1" applyAlignment="1">
      <alignment horizontal="right" vertical="center"/>
    </xf>
    <xf numFmtId="0" fontId="6" fillId="0" borderId="0" xfId="0" applyFont="1" applyFill="1" applyAlignment="1">
      <alignment horizontal="right" vertical="center"/>
    </xf>
    <xf numFmtId="0" fontId="4" fillId="0" borderId="0" xfId="59" applyFont="1" applyFill="1" applyAlignment="1">
      <alignment horizontal="right"/>
    </xf>
    <xf numFmtId="0" fontId="12" fillId="0" borderId="0" xfId="0" applyFont="1" applyFill="1" applyAlignment="1">
      <alignment horizontal="center" vertical="center"/>
    </xf>
    <xf numFmtId="0" fontId="12" fillId="0" borderId="0" xfId="0" applyFont="1" applyAlignment="1">
      <alignment vertical="center"/>
    </xf>
    <xf numFmtId="0" fontId="5" fillId="0" borderId="63" xfId="0" applyFont="1" applyFill="1" applyBorder="1" applyAlignment="1">
      <alignment vertical="center"/>
    </xf>
    <xf numFmtId="0" fontId="100" fillId="27" borderId="39" xfId="0" applyFont="1" applyFill="1" applyBorder="1" applyAlignment="1">
      <alignment horizontal="center" vertical="center"/>
    </xf>
    <xf numFmtId="0" fontId="37" fillId="27" borderId="39" xfId="0" applyFont="1" applyFill="1" applyBorder="1" applyAlignment="1">
      <alignment horizontal="center" vertical="center"/>
    </xf>
    <xf numFmtId="0" fontId="33" fillId="0" borderId="29" xfId="0" applyFont="1" applyFill="1" applyBorder="1" applyAlignment="1">
      <alignment vertical="center" wrapText="1"/>
    </xf>
    <xf numFmtId="0" fontId="31" fillId="0" borderId="31" xfId="0" applyFont="1" applyFill="1" applyBorder="1" applyAlignment="1">
      <alignment horizontal="center" vertical="center"/>
    </xf>
    <xf numFmtId="0" fontId="5" fillId="0" borderId="10" xfId="0" applyFont="1" applyBorder="1" applyAlignment="1">
      <alignment horizontal="left" vertical="center"/>
    </xf>
    <xf numFmtId="0" fontId="31" fillId="0" borderId="0" xfId="0" applyFont="1" applyFill="1" applyBorder="1" applyAlignment="1">
      <alignment vertical="center" textRotation="255"/>
    </xf>
    <xf numFmtId="0" fontId="99" fillId="0" borderId="38" xfId="0" applyNumberFormat="1" applyFont="1" applyBorder="1" applyAlignment="1">
      <alignment horizontal="right" vertical="center"/>
    </xf>
    <xf numFmtId="0" fontId="101" fillId="0" borderId="38" xfId="0" applyFont="1" applyBorder="1" applyAlignment="1">
      <alignment horizontal="left" vertical="center" wrapText="1"/>
    </xf>
    <xf numFmtId="0" fontId="4" fillId="0" borderId="28" xfId="66" applyFont="1" applyFill="1" applyBorder="1" applyAlignment="1">
      <alignment horizontal="right" vertical="center"/>
    </xf>
    <xf numFmtId="0" fontId="67" fillId="0" borderId="0" xfId="0" quotePrefix="1" applyFont="1" applyFill="1" applyBorder="1" applyAlignment="1">
      <alignment horizontal="right" vertical="center"/>
    </xf>
    <xf numFmtId="0" fontId="6" fillId="0" borderId="0" xfId="63" applyFont="1" applyFill="1" applyAlignment="1">
      <alignment horizontal="right" vertical="center"/>
    </xf>
    <xf numFmtId="0" fontId="12" fillId="0" borderId="0" xfId="66" applyFont="1" applyFill="1" applyAlignment="1">
      <alignment horizontal="right"/>
    </xf>
    <xf numFmtId="0" fontId="107" fillId="0" borderId="0" xfId="49" applyFont="1" applyFill="1">
      <alignment vertical="center"/>
    </xf>
    <xf numFmtId="0" fontId="84" fillId="0" borderId="0" xfId="49" applyFont="1" applyFill="1" applyAlignment="1">
      <alignment horizontal="right" vertical="center"/>
    </xf>
    <xf numFmtId="0" fontId="5" fillId="0" borderId="0" xfId="0" applyFont="1" applyFill="1" applyAlignment="1">
      <alignment horizontal="right"/>
    </xf>
    <xf numFmtId="0" fontId="12" fillId="0" borderId="0" xfId="0" applyFont="1" applyAlignment="1">
      <alignment horizontal="right" vertical="center"/>
    </xf>
    <xf numFmtId="0" fontId="73" fillId="0" borderId="0" xfId="62" applyFont="1" applyFill="1" applyAlignment="1">
      <alignment horizontal="right" vertical="center"/>
    </xf>
    <xf numFmtId="0" fontId="6" fillId="0" borderId="0" xfId="50" applyFont="1" applyFill="1" applyAlignment="1">
      <alignment horizontal="right" vertical="center"/>
    </xf>
    <xf numFmtId="0" fontId="6" fillId="0" borderId="0" xfId="50" applyFont="1" applyFill="1" applyAlignment="1">
      <alignment vertical="center"/>
    </xf>
    <xf numFmtId="0" fontId="147" fillId="30" borderId="0" xfId="0" applyFont="1" applyFill="1" applyAlignment="1">
      <alignment vertical="center"/>
    </xf>
    <xf numFmtId="0" fontId="2" fillId="31" borderId="0" xfId="0" applyFont="1" applyFill="1" applyAlignment="1">
      <alignment vertical="center"/>
    </xf>
    <xf numFmtId="0" fontId="2" fillId="30" borderId="46" xfId="0" applyFont="1" applyFill="1" applyBorder="1" applyAlignment="1">
      <alignment vertical="center"/>
    </xf>
    <xf numFmtId="0" fontId="34" fillId="31" borderId="0" xfId="0" applyFont="1" applyFill="1"/>
    <xf numFmtId="0" fontId="11" fillId="30" borderId="0" xfId="0" applyFont="1" applyFill="1" applyAlignment="1">
      <alignment horizontal="distributed" vertical="center" indent="1"/>
    </xf>
    <xf numFmtId="0" fontId="11" fillId="30" borderId="0" xfId="0" applyFont="1" applyFill="1" applyAlignment="1">
      <alignment vertical="center"/>
    </xf>
    <xf numFmtId="0" fontId="4" fillId="30" borderId="0" xfId="0" applyFont="1" applyFill="1" applyAlignment="1">
      <alignment vertical="center"/>
    </xf>
    <xf numFmtId="0" fontId="31" fillId="30" borderId="0" xfId="0" applyFont="1" applyFill="1" applyAlignment="1">
      <alignment vertical="center"/>
    </xf>
    <xf numFmtId="0" fontId="31" fillId="31" borderId="0" xfId="0" applyFont="1" applyFill="1" applyAlignment="1">
      <alignment vertical="center"/>
    </xf>
    <xf numFmtId="0" fontId="2" fillId="31" borderId="0" xfId="0" applyFont="1" applyFill="1"/>
    <xf numFmtId="0" fontId="151" fillId="30" borderId="0" xfId="0" applyFont="1" applyFill="1" applyAlignment="1">
      <alignment vertical="center" wrapText="1"/>
    </xf>
    <xf numFmtId="0" fontId="72" fillId="30" borderId="0" xfId="0" applyFont="1" applyFill="1" applyAlignment="1">
      <alignment vertical="center"/>
    </xf>
    <xf numFmtId="0" fontId="153" fillId="30" borderId="0" xfId="0" applyFont="1" applyFill="1" applyAlignment="1">
      <alignment vertical="center"/>
    </xf>
    <xf numFmtId="0" fontId="151" fillId="30" borderId="0" xfId="0" applyFont="1" applyFill="1" applyAlignment="1">
      <alignment vertical="center"/>
    </xf>
    <xf numFmtId="0" fontId="38" fillId="30" borderId="0" xfId="0" applyFont="1" applyFill="1" applyAlignment="1">
      <alignment vertical="center" wrapText="1"/>
    </xf>
    <xf numFmtId="0" fontId="72" fillId="30" borderId="0" xfId="0" applyFont="1" applyFill="1" applyAlignment="1">
      <alignment vertical="center" wrapText="1"/>
    </xf>
    <xf numFmtId="0" fontId="5" fillId="30" borderId="0" xfId="0" applyFont="1" applyFill="1" applyAlignment="1">
      <alignment vertical="center" wrapText="1"/>
    </xf>
    <xf numFmtId="0" fontId="4" fillId="30" borderId="0" xfId="0" applyFont="1" applyFill="1" applyAlignment="1">
      <alignment vertical="center" wrapText="1"/>
    </xf>
    <xf numFmtId="0" fontId="139" fillId="30" borderId="0" xfId="0" applyFont="1" applyFill="1" applyAlignment="1">
      <alignment vertical="center"/>
    </xf>
    <xf numFmtId="0" fontId="154" fillId="30" borderId="0" xfId="0" applyFont="1" applyFill="1" applyAlignment="1">
      <alignment vertical="center"/>
    </xf>
    <xf numFmtId="0" fontId="31" fillId="0" borderId="10" xfId="0" applyFont="1" applyFill="1" applyBorder="1" applyAlignment="1">
      <alignment horizontal="center" vertical="center" textRotation="255"/>
    </xf>
    <xf numFmtId="0" fontId="33" fillId="0" borderId="10" xfId="0" applyFont="1" applyFill="1" applyBorder="1" applyAlignment="1">
      <alignment horizontal="left" vertical="center" wrapText="1"/>
    </xf>
    <xf numFmtId="0" fontId="31" fillId="0" borderId="37" xfId="0" applyFont="1" applyFill="1" applyBorder="1" applyAlignment="1">
      <alignment horizontal="left" vertical="center"/>
    </xf>
    <xf numFmtId="0" fontId="31" fillId="0" borderId="0" xfId="0" applyFont="1" applyFill="1" applyBorder="1" applyAlignment="1">
      <alignment horizontal="left" vertical="center"/>
    </xf>
    <xf numFmtId="0" fontId="31" fillId="0" borderId="31"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0" fillId="0" borderId="0" xfId="0" applyFont="1" applyFill="1" applyAlignment="1">
      <alignment horizontal="right" vertical="center"/>
    </xf>
    <xf numFmtId="0" fontId="14" fillId="0" borderId="0" xfId="71" applyFont="1" applyAlignment="1">
      <alignment vertical="center"/>
    </xf>
    <xf numFmtId="0" fontId="15" fillId="0" borderId="0" xfId="71" applyFont="1" applyAlignment="1">
      <alignment vertical="center"/>
    </xf>
    <xf numFmtId="0" fontId="9" fillId="0" borderId="0" xfId="71" applyFont="1" applyAlignment="1">
      <alignment vertical="center"/>
    </xf>
    <xf numFmtId="0" fontId="9" fillId="31" borderId="0" xfId="71" applyFont="1" applyFill="1" applyAlignment="1">
      <alignment vertical="center"/>
    </xf>
    <xf numFmtId="0" fontId="122" fillId="0" borderId="0" xfId="71" applyFont="1" applyAlignment="1">
      <alignment horizontal="left" vertical="center"/>
    </xf>
    <xf numFmtId="0" fontId="8" fillId="0" borderId="0" xfId="71" applyFont="1" applyAlignment="1">
      <alignment horizontal="center" vertical="center"/>
    </xf>
    <xf numFmtId="0" fontId="8" fillId="0" borderId="0" xfId="71" applyFont="1" applyAlignment="1">
      <alignment vertical="center"/>
    </xf>
    <xf numFmtId="0" fontId="8" fillId="30" borderId="0" xfId="71" applyFont="1" applyFill="1" applyAlignment="1">
      <alignment horizontal="center" vertical="center"/>
    </xf>
    <xf numFmtId="0" fontId="8" fillId="0" borderId="45" xfId="71" applyFont="1" applyBorder="1" applyAlignment="1">
      <alignment horizontal="center" vertical="center"/>
    </xf>
    <xf numFmtId="0" fontId="8" fillId="30" borderId="234" xfId="71" applyFont="1" applyFill="1" applyBorder="1" applyAlignment="1">
      <alignment horizontal="center" vertical="center"/>
    </xf>
    <xf numFmtId="0" fontId="8" fillId="30" borderId="45" xfId="71" applyFont="1" applyFill="1" applyBorder="1" applyAlignment="1">
      <alignment horizontal="center" vertical="center"/>
    </xf>
    <xf numFmtId="0" fontId="8" fillId="0" borderId="24" xfId="71" applyFont="1" applyBorder="1" applyAlignment="1">
      <alignment horizontal="center" vertical="center"/>
    </xf>
    <xf numFmtId="0" fontId="8" fillId="30" borderId="107" xfId="71" applyFont="1" applyFill="1" applyBorder="1" applyAlignment="1">
      <alignment horizontal="center" vertical="center"/>
    </xf>
    <xf numFmtId="0" fontId="8" fillId="30" borderId="46" xfId="71" applyFont="1" applyFill="1" applyBorder="1" applyAlignment="1">
      <alignment horizontal="center" vertical="center"/>
    </xf>
    <xf numFmtId="0" fontId="8" fillId="30" borderId="39" xfId="71" applyFont="1" applyFill="1" applyBorder="1" applyAlignment="1">
      <alignment horizontal="distributed" vertical="center"/>
    </xf>
    <xf numFmtId="0" fontId="8" fillId="0" borderId="12" xfId="71" applyFont="1" applyBorder="1" applyAlignment="1">
      <alignment horizontal="center" vertical="center"/>
    </xf>
    <xf numFmtId="0" fontId="15" fillId="0" borderId="17" xfId="71" applyFont="1" applyBorder="1" applyAlignment="1">
      <alignment vertical="center"/>
    </xf>
    <xf numFmtId="0" fontId="8" fillId="30" borderId="46" xfId="71" applyFont="1" applyFill="1" applyBorder="1" applyAlignment="1">
      <alignment horizontal="distributed" vertical="center"/>
    </xf>
    <xf numFmtId="0" fontId="15" fillId="0" borderId="111" xfId="71" applyFont="1" applyBorder="1" applyAlignment="1">
      <alignment vertical="center"/>
    </xf>
    <xf numFmtId="0" fontId="9" fillId="0" borderId="17" xfId="71" applyFont="1" applyBorder="1" applyAlignment="1">
      <alignment vertical="center"/>
    </xf>
    <xf numFmtId="0" fontId="9" fillId="0" borderId="172" xfId="71" applyFont="1" applyBorder="1" applyAlignment="1">
      <alignment vertical="center"/>
    </xf>
    <xf numFmtId="0" fontId="8" fillId="0" borderId="46" xfId="71" applyFont="1" applyBorder="1" applyAlignment="1">
      <alignment horizontal="center" vertical="center"/>
    </xf>
    <xf numFmtId="0" fontId="15" fillId="0" borderId="24" xfId="71" applyFont="1" applyBorder="1" applyAlignment="1">
      <alignment vertical="center"/>
    </xf>
    <xf numFmtId="0" fontId="9" fillId="0" borderId="24" xfId="71" applyFont="1" applyBorder="1" applyAlignment="1">
      <alignment vertical="center"/>
    </xf>
    <xf numFmtId="0" fontId="9" fillId="0" borderId="101" xfId="71" applyFont="1" applyBorder="1" applyAlignment="1">
      <alignment vertical="center"/>
    </xf>
    <xf numFmtId="0" fontId="8" fillId="0" borderId="73" xfId="71" applyFont="1" applyBorder="1" applyAlignment="1">
      <alignment horizontal="center" vertical="center"/>
    </xf>
    <xf numFmtId="0" fontId="8" fillId="30" borderId="239" xfId="71" applyFont="1" applyFill="1" applyBorder="1" applyAlignment="1">
      <alignment horizontal="center" vertical="center"/>
    </xf>
    <xf numFmtId="0" fontId="8" fillId="30" borderId="102" xfId="71" applyFont="1" applyFill="1" applyBorder="1" applyAlignment="1">
      <alignment horizontal="center" vertical="center"/>
    </xf>
    <xf numFmtId="0" fontId="8" fillId="30" borderId="13" xfId="71" applyFont="1" applyFill="1" applyBorder="1" applyAlignment="1">
      <alignment horizontal="center" vertical="center"/>
    </xf>
    <xf numFmtId="0" fontId="8" fillId="30" borderId="39" xfId="71" applyFont="1" applyFill="1" applyBorder="1" applyAlignment="1">
      <alignment horizontal="center" vertical="center"/>
    </xf>
    <xf numFmtId="0" fontId="8" fillId="31" borderId="0" xfId="71" applyFont="1" applyFill="1" applyAlignment="1">
      <alignment vertical="center"/>
    </xf>
    <xf numFmtId="0" fontId="155" fillId="31" borderId="0" xfId="71" applyFont="1" applyFill="1" applyAlignment="1">
      <alignment horizontal="left" vertical="center"/>
    </xf>
    <xf numFmtId="0" fontId="0" fillId="0" borderId="30" xfId="0" applyFont="1" applyBorder="1" applyAlignment="1">
      <alignment vertical="center"/>
    </xf>
    <xf numFmtId="0" fontId="0" fillId="0" borderId="10" xfId="0" applyFont="1" applyBorder="1" applyAlignment="1">
      <alignment horizontal="center" vertical="center"/>
    </xf>
    <xf numFmtId="0" fontId="0" fillId="0" borderId="10" xfId="0" applyFont="1" applyBorder="1" applyAlignment="1">
      <alignment horizontal="center" vertical="center" wrapText="1"/>
    </xf>
    <xf numFmtId="0" fontId="0" fillId="0" borderId="10" xfId="0" applyFont="1" applyFill="1" applyBorder="1" applyAlignment="1">
      <alignment horizontal="center" vertical="center" wrapText="1"/>
    </xf>
    <xf numFmtId="0" fontId="156" fillId="0" borderId="31" xfId="28" applyFont="1" applyFill="1" applyBorder="1" applyAlignment="1" applyProtection="1">
      <alignment horizontal="left" vertical="center"/>
    </xf>
    <xf numFmtId="0" fontId="157" fillId="0" borderId="31" xfId="28" applyFont="1" applyFill="1" applyBorder="1" applyAlignment="1" applyProtection="1">
      <alignment horizontal="left" vertical="center"/>
    </xf>
    <xf numFmtId="0" fontId="157" fillId="0" borderId="32" xfId="28" applyFont="1" applyFill="1" applyBorder="1" applyAlignment="1" applyProtection="1">
      <alignment horizontal="left" vertical="center"/>
    </xf>
    <xf numFmtId="0" fontId="3" fillId="0" borderId="10" xfId="0" applyFont="1" applyFill="1" applyBorder="1" applyAlignment="1">
      <alignment horizontal="left" vertical="center" wrapText="1"/>
    </xf>
    <xf numFmtId="0" fontId="0" fillId="0" borderId="10" xfId="0" applyFont="1" applyFill="1" applyBorder="1" applyAlignment="1">
      <alignment horizontal="center" vertical="center" wrapText="1" shrinkToFit="1"/>
    </xf>
    <xf numFmtId="0" fontId="0" fillId="0" borderId="31" xfId="0" applyFont="1" applyBorder="1" applyAlignment="1">
      <alignment vertical="center"/>
    </xf>
    <xf numFmtId="188" fontId="156" fillId="0" borderId="31" xfId="28" applyNumberFormat="1" applyFont="1" applyFill="1" applyBorder="1" applyAlignment="1" applyProtection="1">
      <alignment horizontal="left" vertical="center" wrapText="1"/>
    </xf>
    <xf numFmtId="0" fontId="158" fillId="0" borderId="31" xfId="28" applyFont="1" applyFill="1" applyBorder="1" applyAlignment="1" applyProtection="1">
      <alignment horizontal="left" vertical="center"/>
    </xf>
    <xf numFmtId="0" fontId="0" fillId="0" borderId="10" xfId="0" applyFont="1" applyFill="1" applyBorder="1" applyAlignment="1">
      <alignment horizontal="center" vertical="center"/>
    </xf>
    <xf numFmtId="0" fontId="159" fillId="0" borderId="0" xfId="0" applyFont="1" applyAlignment="1">
      <alignment horizontal="right" vertical="center"/>
    </xf>
    <xf numFmtId="0" fontId="33" fillId="0" borderId="12"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11" fillId="0" borderId="15" xfId="59" applyFont="1" applyFill="1" applyBorder="1" applyAlignment="1">
      <alignment vertical="center"/>
    </xf>
    <xf numFmtId="0" fontId="11" fillId="0" borderId="0" xfId="59" applyFont="1" applyFill="1" applyAlignment="1">
      <alignment vertical="center"/>
    </xf>
    <xf numFmtId="0" fontId="6" fillId="0" borderId="0" xfId="0" applyFont="1" applyFill="1" applyAlignment="1">
      <alignment vertical="center"/>
    </xf>
    <xf numFmtId="0" fontId="2" fillId="30" borderId="0" xfId="0" applyFont="1" applyFill="1" applyAlignment="1">
      <alignment vertical="center"/>
    </xf>
    <xf numFmtId="0" fontId="136" fillId="30" borderId="36" xfId="0" applyFont="1" applyFill="1" applyBorder="1" applyAlignment="1">
      <alignment vertical="center"/>
    </xf>
    <xf numFmtId="0" fontId="136" fillId="30" borderId="37" xfId="0" applyFont="1" applyFill="1" applyBorder="1" applyAlignment="1">
      <alignment vertical="center"/>
    </xf>
    <xf numFmtId="0" fontId="136" fillId="30" borderId="38" xfId="0" applyFont="1" applyFill="1" applyBorder="1" applyAlignment="1">
      <alignment vertical="center"/>
    </xf>
    <xf numFmtId="0" fontId="136" fillId="30" borderId="65" xfId="0" applyFont="1" applyFill="1" applyBorder="1" applyAlignment="1">
      <alignment vertical="center"/>
    </xf>
    <xf numFmtId="0" fontId="136" fillId="30" borderId="63" xfId="0" applyFont="1" applyFill="1" applyBorder="1" applyAlignment="1">
      <alignment vertical="center"/>
    </xf>
    <xf numFmtId="0" fontId="136" fillId="30" borderId="58" xfId="0" applyFont="1" applyFill="1" applyBorder="1" applyAlignment="1">
      <alignment vertical="center"/>
    </xf>
    <xf numFmtId="0" fontId="136" fillId="32" borderId="63" xfId="0" applyFont="1" applyFill="1" applyBorder="1" applyAlignment="1">
      <alignment vertical="center"/>
    </xf>
    <xf numFmtId="0" fontId="136" fillId="29" borderId="65" xfId="0" applyFont="1" applyFill="1" applyBorder="1" applyAlignment="1">
      <alignment vertical="center"/>
    </xf>
    <xf numFmtId="0" fontId="136" fillId="29" borderId="63" xfId="0" applyFont="1" applyFill="1" applyBorder="1" applyAlignment="1">
      <alignment vertical="center"/>
    </xf>
    <xf numFmtId="0" fontId="136" fillId="29" borderId="58" xfId="0" applyFont="1" applyFill="1" applyBorder="1" applyAlignment="1">
      <alignment vertical="center"/>
    </xf>
    <xf numFmtId="0" fontId="144" fillId="26" borderId="0" xfId="0" applyFont="1" applyFill="1" applyAlignment="1">
      <alignment horizontal="distributed" vertical="center" wrapText="1"/>
    </xf>
    <xf numFmtId="0" fontId="136" fillId="30" borderId="37" xfId="0" applyFont="1" applyFill="1" applyBorder="1" applyAlignment="1">
      <alignment horizontal="center" vertical="center"/>
    </xf>
    <xf numFmtId="0" fontId="136" fillId="30" borderId="38" xfId="0" applyFont="1" applyFill="1" applyBorder="1" applyAlignment="1">
      <alignment horizontal="center" vertical="center"/>
    </xf>
    <xf numFmtId="0" fontId="136" fillId="30" borderId="13" xfId="0" applyFont="1" applyFill="1" applyBorder="1" applyAlignment="1">
      <alignment horizontal="center" vertical="center"/>
    </xf>
    <xf numFmtId="0" fontId="136" fillId="30" borderId="39" xfId="0" applyFont="1" applyFill="1" applyBorder="1" applyAlignment="1">
      <alignment vertical="center"/>
    </xf>
    <xf numFmtId="0" fontId="136" fillId="30" borderId="0" xfId="0" applyFont="1" applyFill="1" applyAlignment="1">
      <alignment vertical="center"/>
    </xf>
    <xf numFmtId="0" fontId="136" fillId="30" borderId="13" xfId="0" applyFont="1" applyFill="1" applyBorder="1" applyAlignment="1">
      <alignment vertical="center"/>
    </xf>
    <xf numFmtId="0" fontId="12" fillId="30" borderId="0" xfId="0" applyFont="1" applyFill="1" applyAlignment="1">
      <alignment horizontal="distributed" vertical="center"/>
    </xf>
    <xf numFmtId="0" fontId="12" fillId="30" borderId="63" xfId="0" applyFont="1" applyFill="1" applyBorder="1" applyAlignment="1">
      <alignment horizontal="distributed" vertical="center"/>
    </xf>
    <xf numFmtId="0" fontId="12" fillId="30" borderId="36" xfId="0" applyFont="1" applyFill="1" applyBorder="1" applyAlignment="1">
      <alignment horizontal="center" vertical="center" wrapText="1"/>
    </xf>
    <xf numFmtId="0" fontId="12" fillId="30" borderId="39" xfId="0" applyFont="1" applyFill="1" applyBorder="1" applyAlignment="1">
      <alignment horizontal="center" vertical="center" wrapText="1"/>
    </xf>
    <xf numFmtId="0" fontId="12" fillId="30" borderId="65" xfId="0" applyFont="1" applyFill="1" applyBorder="1" applyAlignment="1">
      <alignment horizontal="center" vertical="center" wrapText="1"/>
    </xf>
    <xf numFmtId="0" fontId="12" fillId="30" borderId="37" xfId="0" applyFont="1" applyFill="1" applyBorder="1" applyAlignment="1">
      <alignment horizontal="distributed" vertical="center"/>
    </xf>
    <xf numFmtId="0" fontId="72" fillId="30" borderId="0" xfId="0" applyFont="1" applyFill="1" applyAlignment="1">
      <alignment horizontal="left" vertical="center"/>
    </xf>
    <xf numFmtId="0" fontId="12" fillId="30" borderId="0" xfId="0" applyFont="1" applyFill="1" applyAlignment="1">
      <alignment horizontal="center" vertical="center" wrapText="1"/>
    </xf>
    <xf numFmtId="0" fontId="12" fillId="30" borderId="0" xfId="0" applyFont="1" applyFill="1" applyAlignment="1">
      <alignment horizontal="center" vertical="center"/>
    </xf>
    <xf numFmtId="0" fontId="12" fillId="30" borderId="36" xfId="0" applyFont="1" applyFill="1" applyBorder="1" applyAlignment="1">
      <alignment horizontal="center" vertical="center"/>
    </xf>
    <xf numFmtId="0" fontId="12" fillId="30" borderId="37" xfId="0" applyFont="1" applyFill="1" applyBorder="1" applyAlignment="1">
      <alignment horizontal="center" vertical="center"/>
    </xf>
    <xf numFmtId="0" fontId="12" fillId="30" borderId="38" xfId="0" applyFont="1" applyFill="1" applyBorder="1" applyAlignment="1">
      <alignment horizontal="center" vertical="center"/>
    </xf>
    <xf numFmtId="0" fontId="12" fillId="30" borderId="13" xfId="0" applyFont="1" applyFill="1" applyBorder="1" applyAlignment="1">
      <alignment horizontal="center" vertical="center"/>
    </xf>
    <xf numFmtId="0" fontId="12" fillId="30" borderId="37" xfId="0" applyFont="1" applyFill="1" applyBorder="1" applyAlignment="1">
      <alignment vertical="center"/>
    </xf>
    <xf numFmtId="0" fontId="12" fillId="30" borderId="38" xfId="0" applyFont="1" applyFill="1" applyBorder="1" applyAlignment="1">
      <alignment vertical="center"/>
    </xf>
    <xf numFmtId="0" fontId="12" fillId="30" borderId="39" xfId="0" applyFont="1" applyFill="1" applyBorder="1" applyAlignment="1">
      <alignment vertical="center"/>
    </xf>
    <xf numFmtId="0" fontId="12" fillId="30" borderId="0" xfId="0" applyFont="1" applyFill="1" applyAlignment="1">
      <alignment vertical="center"/>
    </xf>
    <xf numFmtId="0" fontId="12" fillId="30" borderId="13" xfId="0" applyFont="1" applyFill="1" applyBorder="1" applyAlignment="1">
      <alignment vertical="center"/>
    </xf>
    <xf numFmtId="0" fontId="12" fillId="30" borderId="65" xfId="0" applyFont="1" applyFill="1" applyBorder="1" applyAlignment="1">
      <alignment vertical="center"/>
    </xf>
    <xf numFmtId="0" fontId="12" fillId="30" borderId="63" xfId="0" applyFont="1" applyFill="1" applyBorder="1" applyAlignment="1">
      <alignment vertical="center"/>
    </xf>
    <xf numFmtId="0" fontId="12" fillId="30" borderId="58" xfId="0" applyFont="1" applyFill="1" applyBorder="1" applyAlignment="1">
      <alignment vertical="center"/>
    </xf>
    <xf numFmtId="0" fontId="11" fillId="26" borderId="0" xfId="0" applyFont="1" applyFill="1" applyAlignment="1">
      <alignment vertical="center"/>
    </xf>
    <xf numFmtId="0" fontId="12" fillId="32" borderId="65" xfId="0" applyFont="1" applyFill="1" applyBorder="1" applyAlignment="1">
      <alignment vertical="center"/>
    </xf>
    <xf numFmtId="0" fontId="12" fillId="32" borderId="63" xfId="0" applyFont="1" applyFill="1" applyBorder="1" applyAlignment="1">
      <alignment vertical="center"/>
    </xf>
    <xf numFmtId="0" fontId="97" fillId="26" borderId="0" xfId="0" applyFont="1" applyFill="1" applyBorder="1" applyAlignment="1">
      <alignment horizontal="left" vertical="center"/>
    </xf>
    <xf numFmtId="0" fontId="11" fillId="26" borderId="0" xfId="0" applyFont="1" applyFill="1" applyAlignment="1">
      <alignment horizontal="left" vertical="center"/>
    </xf>
    <xf numFmtId="0" fontId="39" fillId="26" borderId="0" xfId="0" applyFont="1" applyFill="1" applyAlignment="1">
      <alignment horizontal="center" vertical="top"/>
    </xf>
    <xf numFmtId="0" fontId="6" fillId="0" borderId="0" xfId="0" applyFont="1" applyFill="1" applyBorder="1" applyAlignment="1">
      <alignment vertical="center"/>
    </xf>
    <xf numFmtId="0" fontId="6" fillId="0" borderId="0" xfId="0" applyNumberFormat="1" applyFont="1" applyFill="1" applyBorder="1" applyAlignment="1">
      <alignment vertical="center" shrinkToFit="1"/>
    </xf>
    <xf numFmtId="0" fontId="12" fillId="0" borderId="0" xfId="0" applyFont="1" applyAlignment="1">
      <alignment vertical="center"/>
    </xf>
    <xf numFmtId="0" fontId="28" fillId="0" borderId="0" xfId="0" applyFont="1" applyFill="1" applyAlignment="1"/>
    <xf numFmtId="0" fontId="28" fillId="0" borderId="0" xfId="0" applyFont="1" applyFill="1" applyAlignment="1">
      <alignment horizontal="left" indent="1"/>
    </xf>
    <xf numFmtId="0" fontId="160" fillId="0" borderId="31" xfId="28" applyFont="1" applyFill="1" applyBorder="1" applyAlignment="1" applyProtection="1">
      <alignment horizontal="left" vertical="center"/>
    </xf>
    <xf numFmtId="0" fontId="0" fillId="32" borderId="39" xfId="0" applyFill="1" applyBorder="1" applyAlignment="1">
      <alignment vertical="center"/>
    </xf>
    <xf numFmtId="0" fontId="0" fillId="32" borderId="0" xfId="0" applyFill="1" applyBorder="1" applyAlignment="1">
      <alignment vertical="center"/>
    </xf>
    <xf numFmtId="0" fontId="0" fillId="32" borderId="0" xfId="0" applyFill="1"/>
    <xf numFmtId="0" fontId="52" fillId="0" borderId="0" xfId="0" applyFont="1"/>
    <xf numFmtId="0" fontId="0" fillId="35" borderId="36" xfId="0" applyFill="1" applyBorder="1" applyAlignment="1">
      <alignment horizontal="distributed" vertical="center" wrapText="1" justifyLastLine="1"/>
    </xf>
    <xf numFmtId="0" fontId="0" fillId="35" borderId="36" xfId="0" applyFill="1" applyBorder="1" applyAlignment="1">
      <alignment horizontal="distributed" vertical="center"/>
    </xf>
    <xf numFmtId="0" fontId="143" fillId="0" borderId="31" xfId="28" applyFont="1" applyFill="1" applyBorder="1" applyAlignment="1" applyProtection="1">
      <alignment horizontal="left" vertical="center"/>
    </xf>
    <xf numFmtId="0" fontId="15" fillId="0" borderId="0" xfId="59" applyFont="1" applyAlignment="1">
      <alignment horizontal="center" vertical="center"/>
    </xf>
    <xf numFmtId="0" fontId="2" fillId="0" borderId="31" xfId="28" applyFont="1" applyFill="1" applyBorder="1" applyAlignment="1" applyProtection="1">
      <alignment horizontal="left" vertical="center"/>
    </xf>
    <xf numFmtId="0" fontId="0" fillId="0" borderId="31" xfId="0" applyFont="1" applyFill="1" applyBorder="1" applyAlignment="1">
      <alignment horizontal="left" vertical="center"/>
    </xf>
    <xf numFmtId="0" fontId="4" fillId="30" borderId="36" xfId="0" applyFont="1" applyFill="1" applyBorder="1" applyAlignment="1">
      <alignment vertical="center"/>
    </xf>
    <xf numFmtId="0" fontId="4" fillId="30" borderId="38" xfId="0" applyFont="1" applyFill="1" applyBorder="1" applyAlignment="1">
      <alignment vertical="center"/>
    </xf>
    <xf numFmtId="0" fontId="4" fillId="30" borderId="39" xfId="0" applyFont="1" applyFill="1" applyBorder="1" applyAlignment="1">
      <alignment vertical="center"/>
    </xf>
    <xf numFmtId="0" fontId="4" fillId="30" borderId="13" xfId="0" applyFont="1" applyFill="1" applyBorder="1" applyAlignment="1">
      <alignment vertical="center"/>
    </xf>
    <xf numFmtId="0" fontId="4" fillId="30" borderId="65" xfId="0" applyFont="1" applyFill="1" applyBorder="1" applyAlignment="1">
      <alignment vertical="center"/>
    </xf>
    <xf numFmtId="0" fontId="4" fillId="30" borderId="58" xfId="0" applyFont="1" applyFill="1" applyBorder="1" applyAlignment="1">
      <alignment vertical="center"/>
    </xf>
    <xf numFmtId="3" fontId="140" fillId="27" borderId="0" xfId="0" applyNumberFormat="1" applyFont="1" applyFill="1" applyAlignment="1">
      <alignment vertical="center" shrinkToFit="1"/>
    </xf>
    <xf numFmtId="0" fontId="94" fillId="32" borderId="0" xfId="0" applyFont="1" applyFill="1" applyAlignment="1">
      <alignment vertical="center"/>
    </xf>
    <xf numFmtId="0" fontId="94" fillId="31" borderId="0" xfId="0" applyFont="1" applyFill="1" applyAlignment="1">
      <alignment vertical="center" shrinkToFit="1"/>
    </xf>
    <xf numFmtId="180" fontId="140" fillId="27" borderId="0" xfId="0" applyNumberFormat="1" applyFont="1" applyFill="1" applyAlignment="1">
      <alignment vertical="center" shrinkToFit="1"/>
    </xf>
    <xf numFmtId="0" fontId="139" fillId="30" borderId="37" xfId="0" applyFont="1" applyFill="1" applyBorder="1" applyAlignment="1">
      <alignment vertical="center" wrapText="1"/>
    </xf>
    <xf numFmtId="0" fontId="139" fillId="30" borderId="63" xfId="0" applyFont="1" applyFill="1" applyBorder="1" applyAlignment="1">
      <alignment vertical="center" wrapText="1"/>
    </xf>
    <xf numFmtId="0" fontId="151" fillId="30" borderId="13" xfId="0" applyFont="1" applyFill="1" applyBorder="1" applyAlignment="1">
      <alignment vertical="center"/>
    </xf>
    <xf numFmtId="0" fontId="151" fillId="30" borderId="58" xfId="0" applyFont="1" applyFill="1" applyBorder="1" applyAlignment="1">
      <alignment vertical="center"/>
    </xf>
    <xf numFmtId="0" fontId="136" fillId="0" borderId="0" xfId="0" applyFont="1" applyAlignment="1">
      <alignment horizontal="right" vertical="center" wrapText="1"/>
    </xf>
    <xf numFmtId="0" fontId="136" fillId="0" borderId="0" xfId="0" applyFont="1" applyAlignment="1">
      <alignment horizontal="center" vertical="center" wrapText="1"/>
    </xf>
    <xf numFmtId="0" fontId="136" fillId="0" borderId="0" xfId="0" applyFont="1" applyAlignment="1">
      <alignment horizontal="center" vertical="center"/>
    </xf>
    <xf numFmtId="0" fontId="136" fillId="0" borderId="13" xfId="0" applyFont="1" applyBorder="1" applyAlignment="1">
      <alignment horizontal="center" vertical="center"/>
    </xf>
    <xf numFmtId="0" fontId="12" fillId="26" borderId="0" xfId="0" applyFont="1" applyFill="1"/>
    <xf numFmtId="0" fontId="165" fillId="30" borderId="0" xfId="0" applyFont="1" applyFill="1" applyAlignment="1">
      <alignment horizontal="center" vertical="center" shrinkToFit="1"/>
    </xf>
    <xf numFmtId="0" fontId="136" fillId="0" borderId="39" xfId="0" applyFont="1" applyBorder="1" applyAlignment="1">
      <alignment horizontal="right" vertical="center" wrapText="1"/>
    </xf>
    <xf numFmtId="0" fontId="136" fillId="0" borderId="65" xfId="0" applyFont="1" applyBorder="1" applyAlignment="1">
      <alignment horizontal="right" vertical="center" wrapText="1"/>
    </xf>
    <xf numFmtId="0" fontId="136" fillId="0" borderId="63" xfId="0" applyFont="1" applyBorder="1" applyAlignment="1">
      <alignment horizontal="right" vertical="center" wrapText="1"/>
    </xf>
    <xf numFmtId="0" fontId="136" fillId="0" borderId="63" xfId="0" applyFont="1" applyBorder="1" applyAlignment="1">
      <alignment horizontal="center" vertical="center" wrapText="1"/>
    </xf>
    <xf numFmtId="0" fontId="136" fillId="0" borderId="63" xfId="0" applyFont="1" applyBorder="1" applyAlignment="1">
      <alignment vertical="center"/>
    </xf>
    <xf numFmtId="192" fontId="140" fillId="26" borderId="0" xfId="0" applyNumberFormat="1" applyFont="1" applyFill="1" applyAlignment="1">
      <alignment horizontal="left" vertical="center"/>
    </xf>
    <xf numFmtId="0" fontId="12" fillId="26" borderId="0" xfId="0" applyFont="1" applyFill="1" applyAlignment="1">
      <alignment horizontal="left" vertical="center"/>
    </xf>
    <xf numFmtId="0" fontId="136" fillId="30" borderId="0" xfId="0" applyFont="1" applyFill="1" applyAlignment="1">
      <alignment horizontal="center" vertical="center"/>
    </xf>
    <xf numFmtId="0" fontId="136" fillId="26" borderId="0" xfId="0" applyFont="1" applyFill="1" applyAlignment="1">
      <alignment horizontal="distributed" vertical="center" wrapText="1"/>
    </xf>
    <xf numFmtId="0" fontId="139" fillId="26" borderId="0" xfId="0" applyFont="1" applyFill="1" applyAlignment="1">
      <alignment horizontal="distributed" vertical="center" wrapText="1"/>
    </xf>
    <xf numFmtId="0" fontId="125" fillId="30" borderId="0" xfId="0" applyFont="1" applyFill="1" applyAlignment="1">
      <alignment horizontal="left" vertical="center"/>
    </xf>
    <xf numFmtId="0" fontId="125" fillId="30" borderId="0" xfId="0" applyFont="1" applyFill="1" applyAlignment="1">
      <alignment vertical="center" wrapText="1"/>
    </xf>
    <xf numFmtId="0" fontId="0" fillId="30" borderId="0" xfId="0" applyFill="1" applyAlignment="1">
      <alignment vertical="center" wrapText="1"/>
    </xf>
    <xf numFmtId="0" fontId="94" fillId="30" borderId="0" xfId="0" applyFont="1" applyFill="1" applyAlignment="1">
      <alignment vertical="center" wrapText="1"/>
    </xf>
    <xf numFmtId="0" fontId="167" fillId="0" borderId="36" xfId="0" applyFont="1" applyBorder="1" applyAlignment="1">
      <alignment horizontal="left" vertical="center" readingOrder="1"/>
    </xf>
    <xf numFmtId="0" fontId="97" fillId="26" borderId="37" xfId="0" applyFont="1" applyFill="1" applyBorder="1" applyAlignment="1">
      <alignment horizontal="left" vertical="center"/>
    </xf>
    <xf numFmtId="0" fontId="94" fillId="0" borderId="37" xfId="0" applyFont="1" applyBorder="1" applyAlignment="1">
      <alignment vertical="center"/>
    </xf>
    <xf numFmtId="0" fontId="0" fillId="30" borderId="37" xfId="0" applyFill="1" applyBorder="1" applyAlignment="1">
      <alignment vertical="center" wrapText="1"/>
    </xf>
    <xf numFmtId="0" fontId="0" fillId="30" borderId="38" xfId="0" applyFill="1" applyBorder="1" applyAlignment="1">
      <alignment vertical="center" wrapText="1"/>
    </xf>
    <xf numFmtId="0" fontId="168" fillId="0" borderId="39" xfId="0" applyFont="1" applyBorder="1" applyAlignment="1">
      <alignment horizontal="left" vertical="center" readingOrder="1"/>
    </xf>
    <xf numFmtId="0" fontId="94" fillId="30" borderId="0" xfId="0" applyFont="1" applyFill="1" applyBorder="1" applyAlignment="1">
      <alignment vertical="center"/>
    </xf>
    <xf numFmtId="0" fontId="94" fillId="30" borderId="13" xfId="0" applyFont="1" applyFill="1" applyBorder="1" applyAlignment="1">
      <alignment vertical="center"/>
    </xf>
    <xf numFmtId="0" fontId="167" fillId="0" borderId="39" xfId="0" applyFont="1" applyBorder="1" applyAlignment="1">
      <alignment horizontal="left" vertical="center" readingOrder="1"/>
    </xf>
    <xf numFmtId="0" fontId="0" fillId="30" borderId="0" xfId="0" applyFill="1" applyBorder="1" applyAlignment="1">
      <alignment vertical="center" wrapText="1"/>
    </xf>
    <xf numFmtId="0" fontId="0" fillId="30" borderId="13" xfId="0" applyFill="1" applyBorder="1" applyAlignment="1">
      <alignment vertical="center" wrapText="1"/>
    </xf>
    <xf numFmtId="0" fontId="97" fillId="26" borderId="39" xfId="0" applyFont="1" applyFill="1" applyBorder="1" applyAlignment="1">
      <alignment horizontal="left" vertical="center"/>
    </xf>
    <xf numFmtId="0" fontId="97" fillId="30" borderId="0" xfId="0" applyFont="1" applyFill="1" applyAlignment="1">
      <alignment horizontal="left" vertical="center"/>
    </xf>
    <xf numFmtId="0" fontId="0" fillId="30" borderId="0" xfId="0" applyFill="1" applyBorder="1" applyAlignment="1">
      <alignment vertical="center"/>
    </xf>
    <xf numFmtId="0" fontId="0" fillId="30" borderId="13" xfId="0" applyFill="1" applyBorder="1" applyAlignment="1">
      <alignment vertical="center"/>
    </xf>
    <xf numFmtId="0" fontId="17" fillId="30" borderId="0" xfId="0" applyFont="1" applyFill="1" applyAlignment="1">
      <alignment vertical="center"/>
    </xf>
    <xf numFmtId="0" fontId="170" fillId="30" borderId="0" xfId="0" applyFont="1" applyFill="1" applyAlignment="1">
      <alignment vertical="center"/>
    </xf>
    <xf numFmtId="0" fontId="124" fillId="26" borderId="0" xfId="0" applyFont="1" applyFill="1" applyBorder="1" applyAlignment="1">
      <alignment horizontal="left" vertical="center"/>
    </xf>
    <xf numFmtId="0" fontId="169" fillId="0" borderId="0" xfId="0" applyFont="1" applyBorder="1" applyAlignment="1">
      <alignment vertical="top" wrapText="1" readingOrder="1"/>
    </xf>
    <xf numFmtId="0" fontId="97" fillId="26" borderId="65" xfId="0" applyFont="1" applyFill="1" applyBorder="1" applyAlignment="1">
      <alignment horizontal="left" vertical="center"/>
    </xf>
    <xf numFmtId="0" fontId="97" fillId="26" borderId="63" xfId="0" applyFont="1" applyFill="1" applyBorder="1" applyAlignment="1">
      <alignment horizontal="left" vertical="center"/>
    </xf>
    <xf numFmtId="0" fontId="12" fillId="30" borderId="0" xfId="0" applyFont="1" applyFill="1" applyAlignment="1">
      <alignment horizontal="right" vertical="center" wrapText="1"/>
    </xf>
    <xf numFmtId="0" fontId="12" fillId="30" borderId="0" xfId="0" applyFont="1" applyFill="1" applyAlignment="1">
      <alignment vertical="center" wrapText="1"/>
    </xf>
    <xf numFmtId="0" fontId="148" fillId="33" borderId="0" xfId="0" applyFont="1" applyFill="1" applyAlignment="1">
      <alignment horizontal="left" vertical="center"/>
    </xf>
    <xf numFmtId="0" fontId="4" fillId="30" borderId="0" xfId="0" applyFont="1" applyFill="1" applyAlignment="1">
      <alignment horizontal="right" vertical="center"/>
    </xf>
    <xf numFmtId="0" fontId="150" fillId="33" borderId="0" xfId="0" applyFont="1" applyFill="1" applyAlignment="1">
      <alignment horizontal="center" vertical="center"/>
    </xf>
    <xf numFmtId="0" fontId="12" fillId="30" borderId="0" xfId="0" applyFont="1" applyFill="1" applyAlignment="1">
      <alignment horizontal="right" vertical="center"/>
    </xf>
    <xf numFmtId="0" fontId="152" fillId="30" borderId="0" xfId="0" applyFont="1" applyFill="1" applyAlignment="1">
      <alignment vertical="center"/>
    </xf>
    <xf numFmtId="0" fontId="2" fillId="30" borderId="0" xfId="0" applyFont="1" applyFill="1" applyAlignment="1">
      <alignment horizontal="distributed" vertical="center" indent="2"/>
    </xf>
    <xf numFmtId="0" fontId="4" fillId="30" borderId="0" xfId="0" applyFont="1" applyFill="1" applyAlignment="1">
      <alignment horizontal="distributed" vertical="center" indent="2"/>
    </xf>
    <xf numFmtId="0" fontId="4" fillId="30" borderId="0" xfId="0" applyFont="1" applyFill="1" applyAlignment="1">
      <alignment vertical="top" wrapText="1"/>
    </xf>
    <xf numFmtId="0" fontId="139" fillId="30" borderId="0" xfId="0" applyFont="1" applyFill="1" applyAlignment="1">
      <alignment vertical="top" wrapText="1"/>
    </xf>
    <xf numFmtId="0" fontId="171" fillId="30" borderId="0" xfId="0" applyFont="1" applyFill="1" applyAlignment="1">
      <alignment vertical="center"/>
    </xf>
    <xf numFmtId="0" fontId="139" fillId="30" borderId="0" xfId="0" applyFont="1" applyFill="1" applyAlignment="1">
      <alignment vertical="center" wrapText="1"/>
    </xf>
    <xf numFmtId="49" fontId="11" fillId="29" borderId="63" xfId="0" applyNumberFormat="1" applyFont="1" applyFill="1" applyBorder="1" applyAlignment="1">
      <alignment horizontal="center" vertical="center" shrinkToFit="1"/>
    </xf>
    <xf numFmtId="0" fontId="11" fillId="32" borderId="36" xfId="0" applyFont="1" applyFill="1" applyBorder="1" applyAlignment="1">
      <alignment vertical="center" wrapText="1"/>
    </xf>
    <xf numFmtId="0" fontId="11" fillId="32" borderId="39" xfId="0" applyFont="1" applyFill="1" applyBorder="1" applyAlignment="1">
      <alignment vertical="center" wrapText="1"/>
    </xf>
    <xf numFmtId="0" fontId="11" fillId="32" borderId="39" xfId="0" applyFont="1" applyFill="1" applyBorder="1" applyAlignment="1">
      <alignment vertical="center"/>
    </xf>
    <xf numFmtId="0" fontId="11" fillId="32" borderId="65" xfId="0" applyFont="1" applyFill="1" applyBorder="1" applyAlignment="1">
      <alignment vertical="center"/>
    </xf>
    <xf numFmtId="0" fontId="4" fillId="26" borderId="0" xfId="0" applyFont="1" applyFill="1" applyAlignment="1">
      <alignment horizontal="right" vertical="center"/>
    </xf>
    <xf numFmtId="0" fontId="12" fillId="26" borderId="0" xfId="0" applyFont="1" applyFill="1" applyAlignment="1">
      <alignment horizontal="distributed" vertical="center" wrapText="1"/>
    </xf>
    <xf numFmtId="0" fontId="68" fillId="26" borderId="0" xfId="0" applyFont="1" applyFill="1" applyAlignment="1">
      <alignment horizontal="distributed" vertical="center" wrapText="1"/>
    </xf>
    <xf numFmtId="0" fontId="172" fillId="0" borderId="36" xfId="0" applyFont="1" applyBorder="1" applyAlignment="1">
      <alignment horizontal="left" vertical="center" readingOrder="1"/>
    </xf>
    <xf numFmtId="0" fontId="97" fillId="26" borderId="37" xfId="0" applyFont="1" applyFill="1" applyBorder="1" applyAlignment="1">
      <alignment vertical="center"/>
    </xf>
    <xf numFmtId="0" fontId="97" fillId="26" borderId="38" xfId="0" applyFont="1" applyFill="1" applyBorder="1" applyAlignment="1">
      <alignment vertical="center"/>
    </xf>
    <xf numFmtId="0" fontId="12" fillId="30" borderId="0" xfId="0" applyFont="1" applyFill="1" applyAlignment="1">
      <alignment horizontal="left" vertical="center"/>
    </xf>
    <xf numFmtId="0" fontId="97" fillId="26" borderId="39" xfId="0" applyFont="1" applyFill="1" applyBorder="1" applyAlignment="1">
      <alignment vertical="center"/>
    </xf>
    <xf numFmtId="0" fontId="97" fillId="26" borderId="0" xfId="0" applyFont="1" applyFill="1" applyBorder="1" applyAlignment="1">
      <alignment vertical="center"/>
    </xf>
    <xf numFmtId="0" fontId="97" fillId="26" borderId="65" xfId="0" applyFont="1" applyFill="1" applyBorder="1" applyAlignment="1">
      <alignment vertical="center"/>
    </xf>
    <xf numFmtId="0" fontId="97" fillId="26" borderId="63" xfId="0" applyFont="1" applyFill="1" applyBorder="1" applyAlignment="1">
      <alignment vertical="center"/>
    </xf>
    <xf numFmtId="0" fontId="169" fillId="0" borderId="63" xfId="0" applyFont="1" applyBorder="1" applyAlignment="1">
      <alignment horizontal="left" vertical="center" readingOrder="1"/>
    </xf>
    <xf numFmtId="0" fontId="94" fillId="0" borderId="63" xfId="0" applyFont="1" applyBorder="1" applyAlignment="1">
      <alignment vertical="center"/>
    </xf>
    <xf numFmtId="0" fontId="94" fillId="30" borderId="63" xfId="0" applyFont="1" applyFill="1" applyBorder="1" applyAlignment="1">
      <alignment vertical="center"/>
    </xf>
    <xf numFmtId="0" fontId="94" fillId="30" borderId="58" xfId="0" applyFont="1" applyFill="1" applyBorder="1" applyAlignment="1">
      <alignment vertical="center"/>
    </xf>
    <xf numFmtId="0" fontId="16" fillId="0" borderId="0" xfId="71" applyFont="1" applyAlignment="1">
      <alignment horizontal="right" vertical="center"/>
    </xf>
    <xf numFmtId="0" fontId="14" fillId="32" borderId="36" xfId="71" applyFont="1" applyFill="1" applyBorder="1" applyAlignment="1">
      <alignment horizontal="center" vertical="center" shrinkToFit="1"/>
    </xf>
    <xf numFmtId="0" fontId="14" fillId="32" borderId="65" xfId="71" applyFont="1" applyFill="1" applyBorder="1" applyAlignment="1">
      <alignment horizontal="center" vertical="center" shrinkToFit="1"/>
    </xf>
    <xf numFmtId="0" fontId="15" fillId="30" borderId="0" xfId="71" applyFont="1" applyFill="1" applyAlignment="1">
      <alignment horizontal="distributed" vertical="center"/>
    </xf>
    <xf numFmtId="0" fontId="16" fillId="0" borderId="0" xfId="71" applyFont="1" applyAlignment="1">
      <alignment horizontal="center" vertical="center"/>
    </xf>
    <xf numFmtId="0" fontId="15" fillId="0" borderId="12" xfId="71" applyFont="1" applyBorder="1" applyAlignment="1">
      <alignment horizontal="distributed" vertical="center"/>
    </xf>
    <xf numFmtId="0" fontId="15" fillId="0" borderId="10" xfId="71" applyFont="1" applyBorder="1" applyAlignment="1">
      <alignment horizontal="distributed" vertical="center" wrapText="1" indent="1"/>
    </xf>
    <xf numFmtId="0" fontId="15" fillId="0" borderId="0" xfId="71" applyFont="1" applyAlignment="1">
      <alignment horizontal="distributed" vertical="center"/>
    </xf>
    <xf numFmtId="0" fontId="15" fillId="0" borderId="10" xfId="71" applyFont="1" applyBorder="1" applyAlignment="1">
      <alignment horizontal="distributed" vertical="center" indent="1"/>
    </xf>
    <xf numFmtId="0" fontId="15" fillId="0" borderId="31" xfId="71" applyFont="1" applyBorder="1" applyAlignment="1">
      <alignment horizontal="center" vertical="center" shrinkToFit="1"/>
    </xf>
    <xf numFmtId="0" fontId="14" fillId="0" borderId="10" xfId="71" applyFont="1" applyBorder="1" applyAlignment="1">
      <alignment horizontal="center" vertical="center"/>
    </xf>
    <xf numFmtId="0" fontId="15" fillId="0" borderId="46" xfId="71" applyFont="1" applyBorder="1" applyAlignment="1">
      <alignment vertical="center"/>
    </xf>
    <xf numFmtId="0" fontId="9" fillId="0" borderId="46" xfId="71" applyFont="1" applyBorder="1" applyAlignment="1">
      <alignment vertical="center"/>
    </xf>
    <xf numFmtId="0" fontId="9" fillId="0" borderId="104" xfId="71" applyFont="1" applyBorder="1" applyAlignment="1">
      <alignment vertical="center"/>
    </xf>
    <xf numFmtId="0" fontId="15" fillId="0" borderId="0" xfId="71" applyFont="1" applyAlignment="1">
      <alignment horizontal="center" vertical="center"/>
    </xf>
    <xf numFmtId="0" fontId="8" fillId="30" borderId="0" xfId="71" applyFont="1" applyFill="1" applyAlignment="1">
      <alignment horizontal="distributed" vertical="center"/>
    </xf>
    <xf numFmtId="0" fontId="22" fillId="0" borderId="0" xfId="72" applyFont="1">
      <alignment vertical="center"/>
    </xf>
    <xf numFmtId="0" fontId="2" fillId="0" borderId="0" xfId="71"/>
    <xf numFmtId="0" fontId="2" fillId="31" borderId="0" xfId="71" applyFill="1"/>
    <xf numFmtId="0" fontId="22" fillId="31" borderId="0" xfId="72" applyFont="1" applyFill="1">
      <alignment vertical="center"/>
    </xf>
    <xf numFmtId="0" fontId="2" fillId="0" borderId="30" xfId="72" applyFont="1" applyBorder="1">
      <alignment vertical="center"/>
    </xf>
    <xf numFmtId="0" fontId="2" fillId="0" borderId="31" xfId="72" applyFont="1" applyBorder="1">
      <alignment vertical="center"/>
    </xf>
    <xf numFmtId="0" fontId="2" fillId="0" borderId="32" xfId="72" applyFont="1" applyBorder="1">
      <alignment vertical="center"/>
    </xf>
    <xf numFmtId="0" fontId="2" fillId="31" borderId="30" xfId="72" applyFont="1" applyFill="1" applyBorder="1">
      <alignment vertical="center"/>
    </xf>
    <xf numFmtId="0" fontId="2" fillId="31" borderId="31" xfId="72" applyFont="1" applyFill="1" applyBorder="1">
      <alignment vertical="center"/>
    </xf>
    <xf numFmtId="0" fontId="2" fillId="31" borderId="32" xfId="72" applyFont="1" applyFill="1" applyBorder="1">
      <alignment vertical="center"/>
    </xf>
    <xf numFmtId="192" fontId="0" fillId="0" borderId="10" xfId="71" applyNumberFormat="1" applyFont="1" applyBorder="1" applyAlignment="1">
      <alignment horizontal="center" vertical="center"/>
    </xf>
    <xf numFmtId="0" fontId="2" fillId="0" borderId="10" xfId="72" applyFont="1" applyBorder="1" applyAlignment="1">
      <alignment horizontal="center" vertical="center"/>
    </xf>
    <xf numFmtId="192" fontId="2" fillId="31" borderId="30" xfId="71" applyNumberFormat="1" applyFill="1" applyBorder="1" applyAlignment="1">
      <alignment horizontal="center" vertical="center"/>
    </xf>
    <xf numFmtId="0" fontId="2" fillId="31" borderId="30" xfId="72" applyFont="1" applyFill="1" applyBorder="1" applyAlignment="1">
      <alignment horizontal="center" vertical="center"/>
    </xf>
    <xf numFmtId="0" fontId="2" fillId="31" borderId="10" xfId="71" applyFill="1" applyBorder="1" applyAlignment="1">
      <alignment horizontal="left" vertical="center"/>
    </xf>
    <xf numFmtId="0" fontId="174" fillId="0" borderId="0" xfId="72" applyFont="1">
      <alignment vertical="center"/>
    </xf>
    <xf numFmtId="0" fontId="174" fillId="31" borderId="0" xfId="72" applyFont="1" applyFill="1">
      <alignment vertical="center"/>
    </xf>
    <xf numFmtId="0" fontId="2" fillId="0" borderId="10" xfId="72" applyFont="1" applyBorder="1" applyAlignment="1">
      <alignment horizontal="center" vertical="center" wrapText="1"/>
    </xf>
    <xf numFmtId="0" fontId="2" fillId="31" borderId="10" xfId="72" applyFont="1" applyFill="1" applyBorder="1" applyAlignment="1">
      <alignment horizontal="center" vertical="center" wrapText="1"/>
    </xf>
    <xf numFmtId="0" fontId="2" fillId="0" borderId="10" xfId="71" applyBorder="1" applyAlignment="1">
      <alignment horizontal="center" vertical="center"/>
    </xf>
    <xf numFmtId="0" fontId="2" fillId="31" borderId="10" xfId="71" applyFill="1" applyBorder="1" applyAlignment="1">
      <alignment horizontal="center" vertical="center"/>
    </xf>
    <xf numFmtId="0" fontId="2" fillId="31" borderId="10" xfId="72" applyFont="1" applyFill="1" applyBorder="1" applyAlignment="1">
      <alignment horizontal="center" vertical="center"/>
    </xf>
    <xf numFmtId="0" fontId="2" fillId="0" borderId="10" xfId="71" applyBorder="1" applyAlignment="1">
      <alignment horizontal="left" vertical="center"/>
    </xf>
    <xf numFmtId="0" fontId="2" fillId="31" borderId="10" xfId="71" applyFill="1" applyBorder="1" applyAlignment="1">
      <alignment horizontal="left" vertical="center" wrapText="1"/>
    </xf>
    <xf numFmtId="0" fontId="2" fillId="31" borderId="10" xfId="71" applyFill="1" applyBorder="1"/>
    <xf numFmtId="58" fontId="2" fillId="0" borderId="10" xfId="72" applyNumberFormat="1" applyFont="1" applyBorder="1" applyAlignment="1" applyProtection="1">
      <alignment horizontal="left" vertical="center"/>
      <protection locked="0"/>
    </xf>
    <xf numFmtId="0" fontId="156" fillId="0" borderId="31" xfId="28" applyFont="1" applyBorder="1" applyAlignment="1" applyProtection="1">
      <alignment vertical="center"/>
    </xf>
    <xf numFmtId="0" fontId="177" fillId="0" borderId="31" xfId="62" applyFont="1" applyBorder="1">
      <alignment vertical="center"/>
    </xf>
    <xf numFmtId="58" fontId="85" fillId="0" borderId="103" xfId="49" applyNumberFormat="1" applyFont="1" applyFill="1" applyBorder="1">
      <alignment vertical="center"/>
    </xf>
    <xf numFmtId="58" fontId="85" fillId="0" borderId="22" xfId="49" applyNumberFormat="1" applyFont="1" applyFill="1" applyBorder="1">
      <alignment vertical="center"/>
    </xf>
    <xf numFmtId="0" fontId="2" fillId="0" borderId="0" xfId="71" applyFill="1"/>
    <xf numFmtId="0" fontId="0" fillId="0" borderId="0" xfId="71" applyFont="1" applyFill="1" applyAlignment="1">
      <alignment horizontal="right"/>
    </xf>
    <xf numFmtId="0" fontId="84" fillId="0" borderId="0" xfId="49" applyFont="1">
      <alignment vertical="center"/>
    </xf>
    <xf numFmtId="0" fontId="85" fillId="27" borderId="36" xfId="49" applyFont="1" applyFill="1" applyBorder="1" applyAlignment="1">
      <alignment horizontal="center" vertical="center" shrinkToFit="1"/>
    </xf>
    <xf numFmtId="0" fontId="85" fillId="27" borderId="37" xfId="49" applyFont="1" applyFill="1" applyBorder="1" applyAlignment="1">
      <alignment vertical="center" shrinkToFit="1"/>
    </xf>
    <xf numFmtId="0" fontId="86" fillId="27" borderId="109" xfId="49" applyFont="1" applyFill="1" applyBorder="1" applyAlignment="1">
      <alignment horizontal="left" vertical="center" shrinkToFit="1"/>
    </xf>
    <xf numFmtId="0" fontId="85" fillId="27" borderId="39" xfId="49" applyFont="1" applyFill="1" applyBorder="1" applyAlignment="1">
      <alignment vertical="center" shrinkToFit="1"/>
    </xf>
    <xf numFmtId="0" fontId="85" fillId="27" borderId="110" xfId="49" applyFont="1" applyFill="1" applyBorder="1" applyAlignment="1">
      <alignment horizontal="center" vertical="center" shrinkToFit="1"/>
    </xf>
    <xf numFmtId="0" fontId="85" fillId="27" borderId="44" xfId="49" applyFont="1" applyFill="1" applyBorder="1" applyAlignment="1">
      <alignment vertical="center" shrinkToFit="1"/>
    </xf>
    <xf numFmtId="0" fontId="85" fillId="27" borderId="97" xfId="49" applyFont="1" applyFill="1" applyBorder="1" applyAlignment="1">
      <alignment horizontal="center" vertical="center" shrinkToFit="1"/>
    </xf>
    <xf numFmtId="0" fontId="85" fillId="30" borderId="40" xfId="49" applyFont="1" applyFill="1" applyBorder="1">
      <alignment vertical="center"/>
    </xf>
    <xf numFmtId="0" fontId="84" fillId="30" borderId="18" xfId="49" applyFont="1" applyFill="1" applyBorder="1">
      <alignment vertical="center"/>
    </xf>
    <xf numFmtId="0" fontId="85" fillId="0" borderId="97" xfId="49" applyFont="1" applyBorder="1" applyAlignment="1">
      <alignment horizontal="center" vertical="center"/>
    </xf>
    <xf numFmtId="0" fontId="105" fillId="0" borderId="22" xfId="49" applyFont="1" applyBorder="1" applyAlignment="1">
      <alignment horizontal="left" vertical="center"/>
    </xf>
    <xf numFmtId="0" fontId="2" fillId="30" borderId="35" xfId="49" applyFont="1" applyFill="1" applyBorder="1">
      <alignment vertical="center"/>
    </xf>
    <xf numFmtId="0" fontId="84" fillId="0" borderId="22" xfId="49" applyFont="1" applyBorder="1">
      <alignment vertical="center"/>
    </xf>
    <xf numFmtId="0" fontId="2" fillId="30" borderId="45" xfId="49" applyFont="1" applyFill="1" applyBorder="1" applyAlignment="1">
      <alignment horizontal="center" vertical="center"/>
    </xf>
    <xf numFmtId="0" fontId="85" fillId="30" borderId="90" xfId="49" applyFont="1" applyFill="1" applyBorder="1">
      <alignment vertical="center"/>
    </xf>
    <xf numFmtId="0" fontId="105" fillId="30" borderId="101" xfId="49" applyFont="1" applyFill="1" applyBorder="1">
      <alignment vertical="center"/>
    </xf>
    <xf numFmtId="0" fontId="84" fillId="30" borderId="17" xfId="49" applyFont="1" applyFill="1" applyBorder="1">
      <alignment vertical="center"/>
    </xf>
    <xf numFmtId="0" fontId="2" fillId="30" borderId="60" xfId="49" applyFont="1" applyFill="1" applyBorder="1">
      <alignment vertical="center"/>
    </xf>
    <xf numFmtId="0" fontId="85" fillId="0" borderId="39" xfId="49" applyFont="1" applyBorder="1">
      <alignment vertical="center"/>
    </xf>
    <xf numFmtId="0" fontId="85" fillId="0" borderId="0" xfId="49" applyFont="1">
      <alignment vertical="center"/>
    </xf>
    <xf numFmtId="0" fontId="105" fillId="0" borderId="18" xfId="49" applyFont="1" applyBorder="1">
      <alignment vertical="center"/>
    </xf>
    <xf numFmtId="0" fontId="84" fillId="0" borderId="35" xfId="49" applyFont="1" applyBorder="1">
      <alignment vertical="center"/>
    </xf>
    <xf numFmtId="0" fontId="84" fillId="0" borderId="42" xfId="49" applyFont="1" applyBorder="1">
      <alignment vertical="center"/>
    </xf>
    <xf numFmtId="0" fontId="105" fillId="0" borderId="18" xfId="49" applyFont="1" applyBorder="1" applyAlignment="1">
      <alignment vertical="center" wrapText="1"/>
    </xf>
    <xf numFmtId="0" fontId="85" fillId="0" borderId="105" xfId="49" applyFont="1" applyBorder="1">
      <alignment vertical="center"/>
    </xf>
    <xf numFmtId="0" fontId="85" fillId="0" borderId="35" xfId="49" applyFont="1" applyBorder="1">
      <alignment vertical="center"/>
    </xf>
    <xf numFmtId="0" fontId="85" fillId="0" borderId="102" xfId="49" applyFont="1" applyBorder="1">
      <alignment vertical="center"/>
    </xf>
    <xf numFmtId="0" fontId="85" fillId="0" borderId="43" xfId="49" applyFont="1" applyBorder="1">
      <alignment vertical="center"/>
    </xf>
    <xf numFmtId="0" fontId="85" fillId="0" borderId="59" xfId="49" applyFont="1" applyBorder="1">
      <alignment vertical="center"/>
    </xf>
    <xf numFmtId="0" fontId="85" fillId="0" borderId="90" xfId="49" applyFont="1" applyBorder="1">
      <alignment vertical="center"/>
    </xf>
    <xf numFmtId="0" fontId="85" fillId="0" borderId="40" xfId="49" applyFont="1" applyBorder="1">
      <alignment vertical="center"/>
    </xf>
    <xf numFmtId="0" fontId="85" fillId="0" borderId="65" xfId="49" applyFont="1" applyBorder="1">
      <alignment vertical="center"/>
    </xf>
    <xf numFmtId="0" fontId="85" fillId="0" borderId="95" xfId="49" applyFont="1" applyBorder="1" applyAlignment="1">
      <alignment horizontal="center" vertical="center"/>
    </xf>
    <xf numFmtId="0" fontId="105" fillId="0" borderId="92" xfId="49" applyFont="1" applyBorder="1" applyAlignment="1">
      <alignment horizontal="left" vertical="center"/>
    </xf>
    <xf numFmtId="0" fontId="105" fillId="0" borderId="48" xfId="49" applyFont="1" applyBorder="1">
      <alignment vertical="center"/>
    </xf>
    <xf numFmtId="0" fontId="84" fillId="0" borderId="49" xfId="49" applyFont="1" applyBorder="1">
      <alignment vertical="center"/>
    </xf>
    <xf numFmtId="0" fontId="84" fillId="0" borderId="92" xfId="49" applyFont="1" applyBorder="1">
      <alignment vertical="center"/>
    </xf>
    <xf numFmtId="0" fontId="84" fillId="0" borderId="50" xfId="49" applyFont="1" applyBorder="1">
      <alignment vertical="center"/>
    </xf>
    <xf numFmtId="0" fontId="85" fillId="0" borderId="0" xfId="49" applyFont="1" applyAlignment="1">
      <alignment horizontal="center" vertical="center"/>
    </xf>
    <xf numFmtId="0" fontId="105" fillId="0" borderId="0" xfId="49" applyFont="1" applyAlignment="1">
      <alignment horizontal="left" vertical="center"/>
    </xf>
    <xf numFmtId="0" fontId="105" fillId="0" borderId="0" xfId="49" applyFont="1">
      <alignment vertical="center"/>
    </xf>
    <xf numFmtId="198" fontId="19" fillId="0" borderId="30" xfId="0" applyNumberFormat="1" applyFont="1" applyBorder="1" applyAlignment="1">
      <alignment horizontal="right" vertical="center"/>
    </xf>
    <xf numFmtId="199" fontId="19" fillId="0" borderId="32" xfId="0" applyNumberFormat="1" applyFont="1" applyBorder="1" applyAlignment="1">
      <alignment horizontal="right" vertical="center"/>
    </xf>
    <xf numFmtId="200" fontId="15" fillId="0" borderId="10" xfId="0" applyNumberFormat="1" applyFont="1" applyBorder="1" applyAlignment="1">
      <alignment horizontal="center" vertical="center"/>
    </xf>
    <xf numFmtId="0" fontId="4" fillId="0" borderId="0" xfId="59"/>
    <xf numFmtId="0" fontId="4" fillId="0" borderId="0" xfId="59" applyAlignment="1">
      <alignment vertical="top" shrinkToFit="1"/>
    </xf>
    <xf numFmtId="0" fontId="4" fillId="0" borderId="0" xfId="59" applyAlignment="1">
      <alignment vertical="center"/>
    </xf>
    <xf numFmtId="0" fontId="4" fillId="0" borderId="0" xfId="59" applyAlignment="1">
      <alignment horizontal="right" vertical="center"/>
    </xf>
    <xf numFmtId="0" fontId="4" fillId="0" borderId="0" xfId="59" applyAlignment="1">
      <alignment horizontal="left" vertical="center" shrinkToFit="1"/>
    </xf>
    <xf numFmtId="0" fontId="4" fillId="0" borderId="0" xfId="59" applyAlignment="1">
      <alignment horizontal="left" shrinkToFit="1"/>
    </xf>
    <xf numFmtId="0" fontId="4" fillId="0" borderId="0" xfId="59" applyAlignment="1">
      <alignment horizontal="center" vertical="center"/>
    </xf>
    <xf numFmtId="0" fontId="0" fillId="0" borderId="31" xfId="0" applyFont="1" applyFill="1" applyBorder="1" applyAlignment="1">
      <alignment horizontal="left" vertical="center" wrapText="1"/>
    </xf>
    <xf numFmtId="58" fontId="6" fillId="0" borderId="0" xfId="50" applyNumberFormat="1" applyFont="1" applyFill="1" applyAlignment="1">
      <alignment vertical="center" shrinkToFit="1"/>
    </xf>
    <xf numFmtId="0" fontId="6" fillId="0" borderId="0" xfId="50" applyNumberFormat="1" applyFont="1" applyFill="1" applyAlignment="1">
      <alignment vertical="center"/>
    </xf>
    <xf numFmtId="192" fontId="8" fillId="0" borderId="0" xfId="0" applyNumberFormat="1" applyFont="1" applyAlignment="1"/>
    <xf numFmtId="180" fontId="12" fillId="0" borderId="37" xfId="0" applyNumberFormat="1" applyFont="1" applyBorder="1" applyAlignment="1">
      <alignment vertical="center"/>
    </xf>
    <xf numFmtId="180" fontId="12" fillId="0" borderId="38" xfId="0" applyNumberFormat="1" applyFont="1" applyBorder="1" applyAlignment="1">
      <alignment vertical="center"/>
    </xf>
    <xf numFmtId="180" fontId="12" fillId="0" borderId="63" xfId="0" applyNumberFormat="1" applyFont="1" applyBorder="1" applyAlignment="1">
      <alignment vertical="center"/>
    </xf>
    <xf numFmtId="180" fontId="12" fillId="0" borderId="58" xfId="0" applyNumberFormat="1" applyFont="1" applyBorder="1" applyAlignment="1">
      <alignment vertical="center"/>
    </xf>
    <xf numFmtId="180" fontId="178" fillId="27" borderId="0" xfId="0" applyNumberFormat="1" applyFont="1" applyFill="1" applyAlignment="1">
      <alignment horizontal="left" vertical="center" indent="1" shrinkToFit="1"/>
    </xf>
    <xf numFmtId="0" fontId="180" fillId="0" borderId="0" xfId="73" applyFont="1"/>
    <xf numFmtId="0" fontId="180" fillId="0" borderId="0" xfId="73" applyFont="1" applyAlignment="1">
      <alignment horizontal="center"/>
    </xf>
    <xf numFmtId="0" fontId="180" fillId="31" borderId="0" xfId="73" applyFont="1" applyFill="1"/>
    <xf numFmtId="0" fontId="0" fillId="31" borderId="0" xfId="0" applyFill="1"/>
    <xf numFmtId="0" fontId="0" fillId="31" borderId="0" xfId="0" applyFill="1" applyAlignment="1">
      <alignment horizontal="center"/>
    </xf>
    <xf numFmtId="0" fontId="182" fillId="0" borderId="0" xfId="73" applyFont="1"/>
    <xf numFmtId="38" fontId="2" fillId="0" borderId="10" xfId="74" applyFont="1" applyFill="1" applyBorder="1" applyAlignment="1">
      <alignment horizontal="right"/>
    </xf>
    <xf numFmtId="38" fontId="0" fillId="31" borderId="10" xfId="74" applyFont="1" applyFill="1" applyBorder="1" applyAlignment="1">
      <alignment horizontal="right"/>
    </xf>
    <xf numFmtId="0" fontId="182" fillId="0" borderId="10" xfId="73" applyFont="1" applyBorder="1" applyAlignment="1">
      <alignment horizontal="center"/>
    </xf>
    <xf numFmtId="0" fontId="0" fillId="31" borderId="10" xfId="0" applyFill="1" applyBorder="1" applyAlignment="1">
      <alignment horizontal="center"/>
    </xf>
    <xf numFmtId="0" fontId="180" fillId="31" borderId="0" xfId="73" applyFont="1" applyFill="1" applyAlignment="1">
      <alignment horizontal="center"/>
    </xf>
    <xf numFmtId="0" fontId="183" fillId="0" borderId="0" xfId="73" applyFont="1"/>
    <xf numFmtId="0" fontId="180" fillId="0" borderId="0" xfId="73" applyFont="1" applyAlignment="1">
      <alignment horizontal="right"/>
    </xf>
    <xf numFmtId="58" fontId="6" fillId="0" borderId="0" xfId="50" applyNumberFormat="1" applyFont="1" applyFill="1" applyAlignment="1">
      <alignment vertical="center"/>
    </xf>
    <xf numFmtId="0" fontId="11" fillId="0" borderId="0" xfId="59" applyFont="1" applyFill="1" applyAlignment="1">
      <alignment horizontal="left"/>
    </xf>
    <xf numFmtId="180" fontId="0" fillId="30" borderId="0" xfId="0" applyNumberFormat="1" applyFont="1" applyFill="1" applyAlignment="1">
      <alignment vertical="center"/>
    </xf>
    <xf numFmtId="180" fontId="2" fillId="30" borderId="0" xfId="0" applyNumberFormat="1" applyFont="1" applyFill="1" applyAlignment="1">
      <alignment vertical="center"/>
    </xf>
    <xf numFmtId="0" fontId="12" fillId="0" borderId="0" xfId="0" applyFont="1" applyFill="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16" fillId="0" borderId="0" xfId="65" applyFont="1" applyFill="1" applyBorder="1" applyAlignment="1">
      <alignment vertical="center"/>
    </xf>
    <xf numFmtId="0" fontId="16" fillId="0" borderId="0" xfId="65" applyFont="1" applyFill="1" applyBorder="1" applyAlignment="1">
      <alignment horizontal="center" vertical="center"/>
    </xf>
    <xf numFmtId="0" fontId="6" fillId="0" borderId="0" xfId="0" applyFont="1" applyFill="1" applyBorder="1" applyAlignment="1">
      <alignment horizontal="center" vertical="center"/>
    </xf>
    <xf numFmtId="0" fontId="2" fillId="0" borderId="39" xfId="61" applyNumberFormat="1" applyFont="1" applyFill="1" applyBorder="1" applyAlignment="1">
      <alignment horizontal="center" vertical="center" shrinkToFit="1"/>
    </xf>
    <xf numFmtId="0" fontId="2" fillId="0" borderId="0" xfId="61" applyNumberFormat="1" applyFont="1" applyFill="1" applyBorder="1" applyAlignment="1">
      <alignment horizontal="center" vertical="center" shrinkToFit="1"/>
    </xf>
    <xf numFmtId="0" fontId="12" fillId="0" borderId="0" xfId="66" applyFont="1" applyFill="1" applyBorder="1" applyAlignment="1"/>
    <xf numFmtId="0" fontId="12" fillId="0" borderId="0" xfId="66" applyFont="1" applyFill="1" applyBorder="1" applyAlignment="1">
      <alignment horizontal="center"/>
    </xf>
    <xf numFmtId="0" fontId="6" fillId="0" borderId="0" xfId="0" applyFont="1" applyFill="1" applyBorder="1" applyAlignment="1">
      <alignment vertical="center"/>
    </xf>
    <xf numFmtId="58" fontId="6" fillId="0" borderId="0" xfId="0" applyNumberFormat="1" applyFont="1" applyFill="1" applyBorder="1" applyAlignment="1">
      <alignment horizontal="center" vertical="center"/>
    </xf>
    <xf numFmtId="0" fontId="6" fillId="0" borderId="0" xfId="0" applyFont="1" applyFill="1" applyBorder="1" applyAlignment="1">
      <alignment vertical="center" shrinkToFit="1"/>
    </xf>
    <xf numFmtId="0" fontId="28" fillId="0" borderId="0" xfId="0" applyFont="1" applyFill="1" applyAlignment="1"/>
    <xf numFmtId="0" fontId="72" fillId="0" borderId="0" xfId="47" applyNumberFormat="1" applyFont="1" applyFill="1" applyBorder="1" applyAlignment="1">
      <alignment horizontal="left"/>
    </xf>
    <xf numFmtId="0" fontId="72" fillId="0" borderId="0" xfId="47" applyNumberFormat="1" applyFont="1" applyFill="1" applyBorder="1" applyAlignment="1">
      <alignment vertical="center"/>
    </xf>
    <xf numFmtId="0" fontId="12" fillId="0" borderId="0" xfId="0" applyFont="1" applyFill="1" applyBorder="1" applyAlignment="1">
      <alignment horizontal="center" vertical="center" shrinkToFit="1"/>
    </xf>
    <xf numFmtId="0" fontId="0" fillId="25" borderId="65" xfId="0" applyFill="1" applyBorder="1" applyAlignment="1">
      <alignment horizontal="distributed" vertical="center" wrapText="1" justifyLastLine="1"/>
    </xf>
    <xf numFmtId="58" fontId="12" fillId="0" borderId="0" xfId="59" applyNumberFormat="1" applyFont="1" applyFill="1"/>
    <xf numFmtId="0" fontId="2" fillId="0" borderId="0" xfId="0" applyFont="1" applyFill="1" applyBorder="1" applyAlignment="1">
      <alignment vertical="center"/>
    </xf>
    <xf numFmtId="0" fontId="39" fillId="0" borderId="0" xfId="0" applyFont="1" applyFill="1" applyBorder="1" applyAlignment="1">
      <alignment vertical="center"/>
    </xf>
    <xf numFmtId="0" fontId="12" fillId="0" borderId="13" xfId="0" applyFont="1" applyFill="1" applyBorder="1" applyAlignment="1">
      <alignment horizontal="right" vertical="center"/>
    </xf>
    <xf numFmtId="0" fontId="42" fillId="27" borderId="0" xfId="0" applyFont="1" applyFill="1" applyAlignment="1">
      <alignment vertical="center"/>
    </xf>
    <xf numFmtId="0" fontId="42" fillId="0" borderId="20" xfId="0" applyFont="1" applyFill="1" applyBorder="1" applyAlignment="1">
      <alignment vertical="center"/>
    </xf>
    <xf numFmtId="0" fontId="42" fillId="0" borderId="0" xfId="0" applyFont="1" applyFill="1" applyBorder="1" applyAlignment="1">
      <alignment vertical="center"/>
    </xf>
    <xf numFmtId="0" fontId="42" fillId="0" borderId="2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5" fillId="0" borderId="0" xfId="58" applyFont="1" applyFill="1"/>
    <xf numFmtId="0" fontId="190" fillId="0" borderId="0" xfId="58" applyFont="1" applyAlignment="1">
      <alignment horizontal="right"/>
    </xf>
    <xf numFmtId="0" fontId="15" fillId="27" borderId="0" xfId="58" applyFont="1" applyFill="1"/>
    <xf numFmtId="0" fontId="15" fillId="0" borderId="0" xfId="58" applyFont="1"/>
    <xf numFmtId="0" fontId="15" fillId="0" borderId="0" xfId="58" applyFont="1" applyBorder="1" applyAlignment="1">
      <alignment horizontal="distributed" vertical="center" wrapText="1"/>
    </xf>
    <xf numFmtId="0" fontId="15" fillId="0" borderId="0" xfId="58" applyFont="1" applyAlignment="1">
      <alignment horizontal="right"/>
    </xf>
    <xf numFmtId="0" fontId="15" fillId="0" borderId="0" xfId="58" applyFont="1" applyAlignment="1">
      <alignment wrapText="1"/>
    </xf>
    <xf numFmtId="0" fontId="15" fillId="0" borderId="0" xfId="58" applyFont="1" applyAlignment="1">
      <alignment horizontal="center"/>
    </xf>
    <xf numFmtId="0" fontId="15" fillId="0" borderId="10" xfId="58" applyFont="1" applyBorder="1" applyAlignment="1">
      <alignment horizontal="center" vertical="center" wrapText="1"/>
    </xf>
    <xf numFmtId="0" fontId="15" fillId="0" borderId="32" xfId="58" applyFont="1" applyBorder="1" applyAlignment="1">
      <alignment horizontal="center" vertical="center" wrapText="1"/>
    </xf>
    <xf numFmtId="0" fontId="15" fillId="0" borderId="0" xfId="58" applyFont="1" applyAlignment="1">
      <alignment horizontal="center" vertical="top" wrapText="1"/>
    </xf>
    <xf numFmtId="0" fontId="15" fillId="27" borderId="0" xfId="58" applyFont="1" applyFill="1" applyAlignment="1">
      <alignment horizontal="center"/>
    </xf>
    <xf numFmtId="0" fontId="15" fillId="0" borderId="0" xfId="58" applyFont="1" applyAlignment="1">
      <alignment vertical="top" wrapText="1"/>
    </xf>
    <xf numFmtId="0" fontId="16" fillId="27" borderId="0" xfId="58" applyFont="1" applyFill="1"/>
    <xf numFmtId="0" fontId="16" fillId="0" borderId="0" xfId="58" applyFont="1"/>
    <xf numFmtId="0" fontId="16" fillId="0" borderId="0" xfId="58" applyFont="1" applyAlignment="1">
      <alignment horizontal="center" wrapText="1"/>
    </xf>
    <xf numFmtId="0" fontId="50" fillId="0" borderId="31" xfId="58" applyFont="1" applyBorder="1" applyAlignment="1">
      <alignment horizontal="center" wrapText="1"/>
    </xf>
    <xf numFmtId="0" fontId="50" fillId="0" borderId="32" xfId="58" applyFont="1" applyBorder="1" applyAlignment="1">
      <alignment horizontal="center" wrapText="1"/>
    </xf>
    <xf numFmtId="0" fontId="49" fillId="0" borderId="0" xfId="58" applyFont="1" applyAlignment="1">
      <alignment horizontal="center" vertical="top" wrapText="1"/>
    </xf>
    <xf numFmtId="0" fontId="15" fillId="27" borderId="0" xfId="58" applyFont="1" applyFill="1" applyAlignment="1">
      <alignment vertical="center"/>
    </xf>
    <xf numFmtId="0" fontId="15" fillId="0" borderId="0" xfId="58" applyFont="1" applyAlignment="1">
      <alignment vertical="center"/>
    </xf>
    <xf numFmtId="0" fontId="16" fillId="0" borderId="11" xfId="58" applyFont="1" applyBorder="1" applyAlignment="1">
      <alignment horizontal="center" vertical="center" wrapText="1"/>
    </xf>
    <xf numFmtId="0" fontId="16" fillId="0" borderId="13" xfId="58" applyFont="1" applyBorder="1" applyAlignment="1">
      <alignment horizontal="center" vertical="center"/>
    </xf>
    <xf numFmtId="0" fontId="14" fillId="0" borderId="12" xfId="58" applyFont="1" applyBorder="1" applyAlignment="1">
      <alignment horizontal="center" vertical="center" wrapText="1"/>
    </xf>
    <xf numFmtId="0" fontId="14" fillId="0" borderId="32" xfId="58" applyFont="1" applyBorder="1" applyAlignment="1">
      <alignment horizontal="center" vertical="center" shrinkToFit="1"/>
    </xf>
    <xf numFmtId="0" fontId="16" fillId="0" borderId="13" xfId="58" applyFont="1" applyBorder="1" applyAlignment="1">
      <alignment horizontal="center" vertical="center" wrapText="1"/>
    </xf>
    <xf numFmtId="0" fontId="8" fillId="0" borderId="0" xfId="58" applyFont="1" applyAlignment="1">
      <alignment vertical="center"/>
    </xf>
    <xf numFmtId="0" fontId="14" fillId="0" borderId="0" xfId="58" applyFont="1" applyAlignment="1">
      <alignment vertical="center"/>
    </xf>
    <xf numFmtId="0" fontId="15" fillId="0" borderId="39" xfId="58" applyFont="1" applyBorder="1" applyAlignment="1">
      <alignment horizontal="left" vertical="center" wrapText="1" indent="1"/>
    </xf>
    <xf numFmtId="58" fontId="25" fillId="0" borderId="120" xfId="0" applyNumberFormat="1" applyFont="1" applyFill="1" applyBorder="1" applyAlignment="1">
      <alignment vertical="center"/>
    </xf>
    <xf numFmtId="58" fontId="25" fillId="0" borderId="119" xfId="0" applyNumberFormat="1" applyFont="1" applyFill="1" applyBorder="1" applyAlignment="1">
      <alignment vertical="center"/>
    </xf>
    <xf numFmtId="58" fontId="25" fillId="0" borderId="118" xfId="0" applyNumberFormat="1" applyFont="1" applyFill="1" applyBorder="1" applyAlignment="1">
      <alignment horizontal="center" vertical="center"/>
    </xf>
    <xf numFmtId="58" fontId="25" fillId="0" borderId="120" xfId="0" applyNumberFormat="1" applyFont="1" applyFill="1" applyBorder="1" applyAlignment="1">
      <alignment horizontal="center" vertical="center"/>
    </xf>
    <xf numFmtId="58" fontId="25" fillId="0" borderId="118" xfId="0" applyNumberFormat="1" applyFont="1" applyFill="1" applyBorder="1" applyAlignment="1">
      <alignment vertical="center"/>
    </xf>
    <xf numFmtId="0" fontId="29" fillId="25" borderId="37" xfId="0" applyFont="1" applyFill="1" applyBorder="1" applyAlignment="1">
      <alignment horizontal="left" vertical="center" wrapText="1" indent="1"/>
    </xf>
    <xf numFmtId="0" fontId="29" fillId="25" borderId="0" xfId="0" applyFont="1" applyFill="1" applyBorder="1" applyAlignment="1">
      <alignment horizontal="left" vertical="center" wrapText="1" indent="1"/>
    </xf>
    <xf numFmtId="0" fontId="25" fillId="26" borderId="118" xfId="0" applyFont="1" applyFill="1" applyBorder="1" applyAlignment="1">
      <alignment horizontal="distributed" vertical="center" indent="4"/>
    </xf>
    <xf numFmtId="0" fontId="0" fillId="26" borderId="120" xfId="0" applyFill="1" applyBorder="1" applyAlignment="1">
      <alignment horizontal="distributed" vertical="center" indent="4"/>
    </xf>
    <xf numFmtId="0" fontId="0" fillId="26" borderId="119" xfId="0" applyFill="1" applyBorder="1" applyAlignment="1">
      <alignment horizontal="distributed" vertical="center" indent="4"/>
    </xf>
    <xf numFmtId="0" fontId="0" fillId="25" borderId="36" xfId="0" applyFill="1" applyBorder="1" applyAlignment="1">
      <alignment horizontal="distributed" vertical="center" justifyLastLine="1"/>
    </xf>
    <xf numFmtId="0" fontId="0" fillId="25" borderId="65" xfId="0" applyFill="1" applyBorder="1" applyAlignment="1">
      <alignment horizontal="distributed" justifyLastLine="1"/>
    </xf>
    <xf numFmtId="0" fontId="0" fillId="25" borderId="37" xfId="0" applyFill="1" applyBorder="1" applyAlignment="1">
      <alignment vertical="center"/>
    </xf>
    <xf numFmtId="0" fontId="0" fillId="25" borderId="38" xfId="0" applyFill="1" applyBorder="1" applyAlignment="1">
      <alignment vertical="center"/>
    </xf>
    <xf numFmtId="0" fontId="0" fillId="25" borderId="63" xfId="0" applyFill="1" applyBorder="1" applyAlignment="1">
      <alignment vertical="center"/>
    </xf>
    <xf numFmtId="0" fontId="0" fillId="25" borderId="58" xfId="0" applyFill="1" applyBorder="1" applyAlignment="1">
      <alignment vertical="center"/>
    </xf>
    <xf numFmtId="180" fontId="26" fillId="26" borderId="116" xfId="0" applyNumberFormat="1" applyFont="1" applyFill="1" applyBorder="1" applyAlignment="1">
      <alignment horizontal="left" vertical="center" indent="2"/>
    </xf>
    <xf numFmtId="0" fontId="0" fillId="0" borderId="88" xfId="0" applyBorder="1" applyAlignment="1">
      <alignment horizontal="left" vertical="center" indent="2"/>
    </xf>
    <xf numFmtId="0" fontId="0" fillId="0" borderId="117" xfId="0" applyBorder="1" applyAlignment="1">
      <alignment horizontal="left" vertical="center" indent="2"/>
    </xf>
    <xf numFmtId="0" fontId="25" fillId="26" borderId="118" xfId="0" applyNumberFormat="1" applyFont="1" applyFill="1" applyBorder="1" applyAlignment="1">
      <alignment horizontal="left" vertical="center"/>
    </xf>
    <xf numFmtId="0" fontId="25" fillId="26" borderId="120" xfId="0" applyNumberFormat="1" applyFont="1" applyFill="1" applyBorder="1" applyAlignment="1">
      <alignment horizontal="left" vertical="center"/>
    </xf>
    <xf numFmtId="0" fontId="25" fillId="26" borderId="119" xfId="0" applyNumberFormat="1" applyFont="1" applyFill="1" applyBorder="1" applyAlignment="1">
      <alignment horizontal="left" vertical="center"/>
    </xf>
    <xf numFmtId="180" fontId="128" fillId="26" borderId="116" xfId="0" applyNumberFormat="1" applyFont="1" applyFill="1" applyBorder="1" applyAlignment="1">
      <alignment horizontal="center" vertical="center"/>
    </xf>
    <xf numFmtId="180" fontId="128" fillId="26" borderId="88" xfId="0" applyNumberFormat="1" applyFont="1" applyFill="1" applyBorder="1" applyAlignment="1">
      <alignment vertical="center"/>
    </xf>
    <xf numFmtId="180" fontId="128" fillId="26" borderId="117" xfId="0" applyNumberFormat="1" applyFont="1" applyFill="1" applyBorder="1" applyAlignment="1">
      <alignment vertical="center"/>
    </xf>
    <xf numFmtId="0" fontId="161" fillId="35" borderId="179" xfId="0" applyFont="1" applyFill="1" applyBorder="1" applyAlignment="1">
      <alignment vertical="center" wrapText="1"/>
    </xf>
    <xf numFmtId="0" fontId="5" fillId="35" borderId="37" xfId="0" applyFont="1" applyFill="1" applyBorder="1" applyAlignment="1">
      <alignment vertical="center" wrapText="1"/>
    </xf>
    <xf numFmtId="0" fontId="5" fillId="35" borderId="38" xfId="0" applyFont="1" applyFill="1" applyBorder="1" applyAlignment="1">
      <alignment vertical="center" wrapText="1"/>
    </xf>
    <xf numFmtId="0" fontId="25" fillId="0" borderId="118" xfId="0" applyFont="1" applyFill="1" applyBorder="1" applyAlignment="1">
      <alignment horizontal="center" vertical="center"/>
    </xf>
    <xf numFmtId="0" fontId="25" fillId="0" borderId="120" xfId="0" applyFont="1" applyFill="1" applyBorder="1" applyAlignment="1">
      <alignment horizontal="center" vertical="center"/>
    </xf>
    <xf numFmtId="0" fontId="25" fillId="0" borderId="119" xfId="0" applyFont="1" applyFill="1" applyBorder="1" applyAlignment="1">
      <alignment horizontal="center" vertical="center"/>
    </xf>
    <xf numFmtId="185" fontId="25" fillId="25" borderId="37" xfId="0" applyNumberFormat="1" applyFont="1" applyFill="1" applyBorder="1" applyAlignment="1">
      <alignment horizontal="center" vertical="center"/>
    </xf>
    <xf numFmtId="0" fontId="30" fillId="25" borderId="37" xfId="0" applyNumberFormat="1" applyFont="1" applyFill="1" applyBorder="1" applyAlignment="1"/>
    <xf numFmtId="0" fontId="30" fillId="25" borderId="63" xfId="0" applyNumberFormat="1" applyFont="1" applyFill="1" applyBorder="1" applyAlignment="1"/>
    <xf numFmtId="0" fontId="26" fillId="25" borderId="0" xfId="0" applyFont="1" applyFill="1" applyBorder="1" applyAlignment="1">
      <alignment horizontal="left" vertical="center"/>
    </xf>
    <xf numFmtId="0" fontId="0" fillId="25" borderId="37" xfId="0" applyFill="1" applyBorder="1" applyAlignment="1">
      <alignment horizontal="left"/>
    </xf>
    <xf numFmtId="0" fontId="0" fillId="25" borderId="63" xfId="0" applyFill="1" applyBorder="1" applyAlignment="1">
      <alignment horizontal="left" vertical="center"/>
    </xf>
    <xf numFmtId="0" fontId="0" fillId="25" borderId="63" xfId="0" applyFill="1" applyBorder="1" applyAlignment="1">
      <alignment horizontal="left"/>
    </xf>
    <xf numFmtId="180" fontId="189" fillId="26" borderId="116" xfId="0" applyNumberFormat="1" applyFont="1" applyFill="1" applyBorder="1" applyAlignment="1">
      <alignment horizontal="center" vertical="center"/>
    </xf>
    <xf numFmtId="180" fontId="189" fillId="26" borderId="88" xfId="0" applyNumberFormat="1" applyFont="1" applyFill="1" applyBorder="1" applyAlignment="1">
      <alignment vertical="center"/>
    </xf>
    <xf numFmtId="180" fontId="189" fillId="26" borderId="117" xfId="0" applyNumberFormat="1" applyFont="1" applyFill="1" applyBorder="1" applyAlignment="1">
      <alignment vertical="center"/>
    </xf>
    <xf numFmtId="0" fontId="25" fillId="26" borderId="118" xfId="0" applyFont="1" applyFill="1" applyBorder="1" applyAlignment="1">
      <alignment horizontal="center" vertical="center"/>
    </xf>
    <xf numFmtId="0" fontId="0" fillId="26" borderId="120" xfId="0" applyFill="1" applyBorder="1" applyAlignment="1">
      <alignment horizontal="center" vertical="center"/>
    </xf>
    <xf numFmtId="0" fontId="0" fillId="26" borderId="119" xfId="0" applyFill="1" applyBorder="1" applyAlignment="1">
      <alignment horizontal="center" vertical="center"/>
    </xf>
    <xf numFmtId="180" fontId="189" fillId="26" borderId="118" xfId="0" applyNumberFormat="1" applyFont="1" applyFill="1" applyBorder="1" applyAlignment="1">
      <alignment horizontal="center" vertical="center"/>
    </xf>
    <xf numFmtId="180" fontId="189" fillId="26" borderId="120" xfId="0" applyNumberFormat="1" applyFont="1" applyFill="1" applyBorder="1" applyAlignment="1">
      <alignment horizontal="center" vertical="center"/>
    </xf>
    <xf numFmtId="180" fontId="189" fillId="26" borderId="119" xfId="0" applyNumberFormat="1" applyFont="1" applyFill="1" applyBorder="1" applyAlignment="1">
      <alignment horizontal="center" vertical="center"/>
    </xf>
    <xf numFmtId="180" fontId="26" fillId="25" borderId="0" xfId="0" applyNumberFormat="1" applyFont="1" applyFill="1" applyBorder="1" applyAlignment="1">
      <alignment horizontal="left" vertical="center" indent="2"/>
    </xf>
    <xf numFmtId="180" fontId="0" fillId="25" borderId="0" xfId="0" applyNumberFormat="1" applyFill="1" applyBorder="1" applyAlignment="1">
      <alignment horizontal="left" vertical="center" indent="2"/>
    </xf>
    <xf numFmtId="0" fontId="0" fillId="0" borderId="120" xfId="0" applyBorder="1" applyAlignment="1">
      <alignment horizontal="distributed" vertical="center" indent="4"/>
    </xf>
    <xf numFmtId="0" fontId="0" fillId="0" borderId="119" xfId="0" applyBorder="1" applyAlignment="1">
      <alignment horizontal="distributed" vertical="center" indent="4"/>
    </xf>
    <xf numFmtId="0" fontId="26" fillId="25" borderId="37" xfId="0" applyFont="1" applyFill="1" applyBorder="1" applyAlignment="1">
      <alignment horizontal="left" vertical="center"/>
    </xf>
    <xf numFmtId="0" fontId="30" fillId="25" borderId="0" xfId="0" applyNumberFormat="1" applyFont="1" applyFill="1" applyBorder="1" applyAlignment="1"/>
    <xf numFmtId="0" fontId="0" fillId="25" borderId="0" xfId="0" applyFill="1" applyBorder="1" applyAlignment="1">
      <alignment vertical="center"/>
    </xf>
    <xf numFmtId="0" fontId="0" fillId="25" borderId="13" xfId="0" applyFill="1" applyBorder="1" applyAlignment="1">
      <alignment vertical="center"/>
    </xf>
    <xf numFmtId="0" fontId="0" fillId="25" borderId="0" xfId="0" applyFill="1" applyBorder="1" applyAlignment="1">
      <alignment horizontal="left" vertical="center"/>
    </xf>
    <xf numFmtId="0" fontId="0" fillId="25" borderId="0" xfId="0" applyFill="1" applyBorder="1" applyAlignment="1">
      <alignment horizontal="left"/>
    </xf>
    <xf numFmtId="0" fontId="0" fillId="25" borderId="0" xfId="0" applyFill="1" applyBorder="1" applyAlignment="1">
      <alignment horizontal="left" vertical="center" indent="2"/>
    </xf>
    <xf numFmtId="0" fontId="71" fillId="25" borderId="0" xfId="28" applyFill="1" applyBorder="1" applyAlignment="1" applyProtection="1">
      <alignment horizontal="center" vertical="center"/>
    </xf>
    <xf numFmtId="0" fontId="25" fillId="26" borderId="118" xfId="0" applyNumberFormat="1" applyFont="1" applyFill="1" applyBorder="1" applyAlignment="1">
      <alignment horizontal="distributed" vertical="center" indent="4"/>
    </xf>
    <xf numFmtId="0" fontId="25" fillId="26" borderId="120" xfId="0" applyNumberFormat="1" applyFont="1" applyFill="1" applyBorder="1" applyAlignment="1">
      <alignment horizontal="distributed" vertical="center" indent="4"/>
    </xf>
    <xf numFmtId="0" fontId="25" fillId="26" borderId="119" xfId="0" applyNumberFormat="1" applyFont="1" applyFill="1" applyBorder="1" applyAlignment="1">
      <alignment horizontal="distributed" vertical="center" indent="4"/>
    </xf>
    <xf numFmtId="180" fontId="26" fillId="26" borderId="118" xfId="0" applyNumberFormat="1" applyFont="1" applyFill="1" applyBorder="1" applyAlignment="1">
      <alignment horizontal="left" vertical="center" indent="2"/>
    </xf>
    <xf numFmtId="180" fontId="0" fillId="26" borderId="120" xfId="0" applyNumberFormat="1" applyFill="1" applyBorder="1" applyAlignment="1">
      <alignment horizontal="left" vertical="center" indent="2"/>
    </xf>
    <xf numFmtId="180" fontId="0" fillId="26" borderId="119" xfId="0" applyNumberFormat="1" applyFill="1" applyBorder="1" applyAlignment="1">
      <alignment horizontal="left" vertical="center" indent="2"/>
    </xf>
    <xf numFmtId="0" fontId="25" fillId="25" borderId="121" xfId="0" applyNumberFormat="1" applyFont="1" applyFill="1" applyBorder="1" applyAlignment="1">
      <alignment horizontal="center" vertical="center"/>
    </xf>
    <xf numFmtId="0" fontId="25" fillId="25" borderId="63" xfId="0" applyNumberFormat="1" applyFont="1" applyFill="1" applyBorder="1" applyAlignment="1">
      <alignment horizontal="center" vertical="center"/>
    </xf>
    <xf numFmtId="0" fontId="25" fillId="25" borderId="58" xfId="0" applyNumberFormat="1" applyFont="1" applyFill="1" applyBorder="1" applyAlignment="1">
      <alignment horizontal="center" vertical="center"/>
    </xf>
    <xf numFmtId="180" fontId="189" fillId="26" borderId="118" xfId="0" applyNumberFormat="1" applyFont="1" applyFill="1" applyBorder="1" applyAlignment="1">
      <alignment horizontal="left" vertical="center" indent="2"/>
    </xf>
    <xf numFmtId="180" fontId="189" fillId="26" borderId="120" xfId="0" applyNumberFormat="1" applyFont="1" applyFill="1" applyBorder="1" applyAlignment="1">
      <alignment horizontal="left" vertical="center" indent="2"/>
    </xf>
    <xf numFmtId="180" fontId="189" fillId="26" borderId="119" xfId="0" applyNumberFormat="1" applyFont="1" applyFill="1" applyBorder="1" applyAlignment="1">
      <alignment horizontal="left" vertical="center" indent="2"/>
    </xf>
    <xf numFmtId="0" fontId="25" fillId="26" borderId="120" xfId="0" applyNumberFormat="1" applyFont="1" applyFill="1" applyBorder="1" applyAlignment="1">
      <alignment horizontal="center" vertical="center"/>
    </xf>
    <xf numFmtId="0" fontId="0" fillId="0" borderId="119" xfId="0" applyBorder="1" applyAlignment="1">
      <alignment horizontal="center" vertical="center"/>
    </xf>
    <xf numFmtId="38" fontId="0" fillId="0" borderId="118" xfId="0" applyNumberFormat="1" applyFill="1" applyBorder="1" applyAlignment="1">
      <alignment vertical="center"/>
    </xf>
    <xf numFmtId="0" fontId="0" fillId="0" borderId="119" xfId="0" applyFill="1" applyBorder="1" applyAlignment="1">
      <alignment vertical="center"/>
    </xf>
    <xf numFmtId="185" fontId="25" fillId="26" borderId="118" xfId="35" applyNumberFormat="1" applyFont="1" applyFill="1" applyBorder="1" applyAlignment="1">
      <alignment horizontal="right" vertical="center"/>
    </xf>
    <xf numFmtId="185" fontId="25" fillId="26" borderId="120" xfId="35" applyNumberFormat="1" applyFont="1" applyFill="1" applyBorder="1" applyAlignment="1">
      <alignment horizontal="right" vertical="center"/>
    </xf>
    <xf numFmtId="185" fontId="25" fillId="26" borderId="119" xfId="35" applyNumberFormat="1" applyFont="1" applyFill="1" applyBorder="1" applyAlignment="1">
      <alignment horizontal="right" vertical="center"/>
    </xf>
    <xf numFmtId="0" fontId="0" fillId="0" borderId="120" xfId="0" applyBorder="1" applyAlignment="1">
      <alignment horizontal="right" vertical="center"/>
    </xf>
    <xf numFmtId="0" fontId="0" fillId="0" borderId="119" xfId="0" applyBorder="1" applyAlignment="1">
      <alignment horizontal="right" vertical="center"/>
    </xf>
    <xf numFmtId="0" fontId="99" fillId="0" borderId="31" xfId="0" applyNumberFormat="1" applyFont="1" applyBorder="1" applyAlignment="1">
      <alignment horizontal="center" vertical="center" shrinkToFit="1"/>
    </xf>
    <xf numFmtId="0" fontId="33" fillId="0" borderId="29"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1" fillId="0" borderId="10" xfId="0" applyFont="1" applyFill="1" applyBorder="1" applyAlignment="1">
      <alignment horizontal="center" vertical="center" textRotation="255"/>
    </xf>
    <xf numFmtId="0" fontId="31" fillId="0" borderId="29" xfId="0" applyFont="1" applyFill="1" applyBorder="1" applyAlignment="1">
      <alignment horizontal="center" vertical="center" textRotation="255" shrinkToFit="1"/>
    </xf>
    <xf numFmtId="0" fontId="31" fillId="0" borderId="11" xfId="0" applyFont="1" applyFill="1" applyBorder="1" applyAlignment="1">
      <alignment horizontal="center" vertical="center" textRotation="255" shrinkToFit="1"/>
    </xf>
    <xf numFmtId="0" fontId="31" fillId="0" borderId="12" xfId="0" applyFont="1" applyFill="1" applyBorder="1" applyAlignment="1">
      <alignment horizontal="center" vertical="center" textRotation="255" shrinkToFit="1"/>
    </xf>
    <xf numFmtId="0" fontId="33" fillId="0" borderId="29" xfId="0" applyFont="1" applyFill="1" applyBorder="1" applyAlignment="1">
      <alignment vertical="center" wrapText="1"/>
    </xf>
    <xf numFmtId="0" fontId="33" fillId="0" borderId="11" xfId="0" applyFont="1" applyFill="1" applyBorder="1" applyAlignment="1">
      <alignment vertical="center" wrapText="1"/>
    </xf>
    <xf numFmtId="0" fontId="33" fillId="0" borderId="12" xfId="0" applyFont="1" applyFill="1" applyBorder="1" applyAlignment="1">
      <alignment vertical="center" wrapText="1"/>
    </xf>
    <xf numFmtId="0" fontId="33" fillId="0" borderId="12" xfId="0" applyFont="1" applyFill="1" applyBorder="1" applyAlignment="1">
      <alignment horizontal="left" vertical="center" wrapText="1"/>
    </xf>
    <xf numFmtId="0" fontId="31" fillId="0" borderId="10" xfId="0" applyFont="1" applyFill="1" applyBorder="1" applyAlignment="1">
      <alignment horizontal="center" vertical="center" textRotation="255" shrinkToFit="1"/>
    </xf>
    <xf numFmtId="0" fontId="33" fillId="0" borderId="10" xfId="0" applyFont="1" applyFill="1" applyBorder="1" applyAlignment="1">
      <alignment horizontal="left" vertical="center" wrapText="1"/>
    </xf>
    <xf numFmtId="0" fontId="31" fillId="0" borderId="29" xfId="0" applyFont="1" applyFill="1" applyBorder="1" applyAlignment="1">
      <alignment horizontal="center" vertical="center" textRotation="255"/>
    </xf>
    <xf numFmtId="0" fontId="31" fillId="0" borderId="11" xfId="0" applyFont="1" applyFill="1" applyBorder="1" applyAlignment="1">
      <alignment horizontal="center" vertical="center" textRotation="255"/>
    </xf>
    <xf numFmtId="0" fontId="31" fillId="0" borderId="12" xfId="0" applyFont="1" applyFill="1" applyBorder="1" applyAlignment="1">
      <alignment horizontal="center" vertical="center" textRotation="255"/>
    </xf>
    <xf numFmtId="0" fontId="31" fillId="0" borderId="30" xfId="0" applyFont="1" applyFill="1" applyBorder="1" applyAlignment="1">
      <alignment horizontal="center" vertical="center" textRotation="255"/>
    </xf>
    <xf numFmtId="0" fontId="31" fillId="0" borderId="32" xfId="0" applyFont="1" applyFill="1" applyBorder="1" applyAlignment="1">
      <alignment horizontal="center" vertical="center" textRotation="255"/>
    </xf>
    <xf numFmtId="0" fontId="31" fillId="0" borderId="36" xfId="0" applyFont="1" applyFill="1" applyBorder="1" applyAlignment="1">
      <alignment horizontal="center" vertical="center" textRotation="255"/>
    </xf>
    <xf numFmtId="0" fontId="31" fillId="0" borderId="38" xfId="0" applyFont="1" applyFill="1" applyBorder="1" applyAlignment="1">
      <alignment horizontal="center" vertical="center" textRotation="255"/>
    </xf>
    <xf numFmtId="0" fontId="31" fillId="0" borderId="39" xfId="0" applyFont="1" applyFill="1" applyBorder="1" applyAlignment="1">
      <alignment horizontal="center" vertical="center" textRotation="255"/>
    </xf>
    <xf numFmtId="0" fontId="31" fillId="0" borderId="13" xfId="0" applyFont="1" applyFill="1" applyBorder="1" applyAlignment="1">
      <alignment horizontal="center" vertical="center" textRotation="255"/>
    </xf>
    <xf numFmtId="0" fontId="31" fillId="0" borderId="65" xfId="0" applyFont="1" applyFill="1" applyBorder="1" applyAlignment="1">
      <alignment horizontal="center" vertical="center" textRotation="255"/>
    </xf>
    <xf numFmtId="0" fontId="31" fillId="0" borderId="58" xfId="0" applyFont="1" applyFill="1" applyBorder="1" applyAlignment="1">
      <alignment horizontal="center" vertical="center" textRotation="255"/>
    </xf>
    <xf numFmtId="0" fontId="31" fillId="0" borderId="38"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58"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0" xfId="0" applyFont="1" applyFill="1" applyBorder="1" applyAlignment="1">
      <alignment horizontal="left" vertical="center"/>
    </xf>
    <xf numFmtId="0" fontId="0" fillId="0" borderId="31" xfId="28" applyFont="1" applyFill="1" applyBorder="1" applyAlignment="1" applyProtection="1">
      <alignment horizontal="left" vertical="center" wrapText="1"/>
    </xf>
    <xf numFmtId="0" fontId="0" fillId="0" borderId="32" xfId="28" applyFont="1" applyFill="1" applyBorder="1" applyAlignment="1" applyProtection="1">
      <alignment horizontal="left" vertical="center" wrapText="1"/>
    </xf>
    <xf numFmtId="0" fontId="76" fillId="27" borderId="0" xfId="66" applyFont="1" applyFill="1" applyBorder="1" applyAlignment="1">
      <alignment horizontal="left"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5" fillId="0" borderId="63" xfId="0" applyFont="1" applyBorder="1" applyAlignment="1">
      <alignment horizontal="left" vertical="center"/>
    </xf>
    <xf numFmtId="0" fontId="101" fillId="0" borderId="37" xfId="0" applyFont="1" applyBorder="1" applyAlignment="1">
      <alignment horizontal="left" vertical="center" wrapText="1"/>
    </xf>
    <xf numFmtId="0" fontId="76" fillId="27" borderId="0" xfId="66" applyFont="1" applyFill="1" applyBorder="1" applyAlignment="1">
      <alignment horizontal="left" vertical="center"/>
    </xf>
    <xf numFmtId="0" fontId="5" fillId="0" borderId="63" xfId="0" applyFont="1" applyBorder="1" applyAlignment="1">
      <alignment horizontal="right" vertical="center"/>
    </xf>
    <xf numFmtId="0" fontId="28" fillId="27" borderId="30" xfId="66" applyFont="1" applyFill="1" applyBorder="1" applyAlignment="1">
      <alignment horizontal="center" vertical="center"/>
    </xf>
    <xf numFmtId="0" fontId="28" fillId="27" borderId="32" xfId="66" applyFont="1" applyFill="1" applyBorder="1" applyAlignment="1">
      <alignment horizontal="center" vertical="center"/>
    </xf>
    <xf numFmtId="180" fontId="5" fillId="27" borderId="0" xfId="66" applyNumberFormat="1" applyFont="1" applyFill="1" applyBorder="1" applyAlignment="1">
      <alignment horizontal="center" vertical="center"/>
    </xf>
    <xf numFmtId="0" fontId="0" fillId="0" borderId="10" xfId="0" applyFont="1" applyBorder="1" applyAlignment="1">
      <alignment horizontal="center" vertical="center"/>
    </xf>
    <xf numFmtId="0" fontId="110" fillId="0" borderId="29" xfId="0" applyFont="1" applyFill="1" applyBorder="1" applyAlignment="1">
      <alignment horizontal="center" vertical="center" wrapText="1" shrinkToFit="1"/>
    </xf>
    <xf numFmtId="0" fontId="110" fillId="0" borderId="11" xfId="0" applyFont="1" applyFill="1" applyBorder="1" applyAlignment="1">
      <alignment horizontal="center" vertical="center" wrapText="1" shrinkToFit="1"/>
    </xf>
    <xf numFmtId="0" fontId="110" fillId="0" borderId="12" xfId="0" applyFont="1" applyFill="1" applyBorder="1" applyAlignment="1">
      <alignment horizontal="center" vertical="center" wrapText="1" shrinkToFi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33" fillId="0" borderId="29" xfId="0" applyFont="1" applyFill="1" applyBorder="1" applyAlignment="1">
      <alignment horizontal="left" vertical="center" wrapText="1" shrinkToFit="1"/>
    </xf>
    <xf numFmtId="0" fontId="33" fillId="0" borderId="11" xfId="0" applyFont="1" applyFill="1" applyBorder="1" applyAlignment="1">
      <alignment horizontal="left" vertical="center" wrapText="1" shrinkToFit="1"/>
    </xf>
    <xf numFmtId="0" fontId="33" fillId="0" borderId="12" xfId="0" applyFont="1" applyFill="1" applyBorder="1" applyAlignment="1">
      <alignment horizontal="left" vertical="center" wrapText="1" shrinkToFit="1"/>
    </xf>
    <xf numFmtId="0" fontId="33" fillId="0" borderId="29"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156" fillId="0" borderId="31" xfId="28" applyFont="1" applyFill="1" applyBorder="1" applyAlignment="1" applyProtection="1">
      <alignment horizontal="left" vertical="center" wrapText="1" shrinkToFit="1"/>
    </xf>
    <xf numFmtId="0" fontId="156" fillId="0" borderId="32" xfId="28" applyFont="1" applyFill="1" applyBorder="1" applyAlignment="1" applyProtection="1">
      <alignment horizontal="left" vertical="center" wrapText="1" shrinkToFit="1"/>
    </xf>
    <xf numFmtId="0" fontId="71" fillId="28" borderId="0" xfId="28" applyFill="1" applyBorder="1" applyAlignment="1" applyProtection="1">
      <alignment horizontal="center" vertical="center" wrapText="1"/>
    </xf>
    <xf numFmtId="0" fontId="27" fillId="0" borderId="55" xfId="0" applyFont="1" applyFill="1" applyBorder="1" applyAlignment="1">
      <alignment horizontal="left" vertical="center" wrapText="1"/>
    </xf>
    <xf numFmtId="0" fontId="44" fillId="0" borderId="55" xfId="0" applyFont="1" applyFill="1" applyBorder="1" applyAlignment="1">
      <alignment horizontal="center" vertical="center"/>
    </xf>
    <xf numFmtId="0" fontId="38" fillId="0" borderId="155" xfId="0" applyFont="1" applyFill="1" applyBorder="1" applyAlignment="1">
      <alignment horizontal="center" vertical="center" shrinkToFit="1"/>
    </xf>
    <xf numFmtId="0" fontId="38" fillId="0" borderId="132" xfId="0" applyFont="1" applyFill="1" applyBorder="1" applyAlignment="1">
      <alignment horizontal="center" vertical="center" shrinkToFit="1"/>
    </xf>
    <xf numFmtId="0" fontId="38" fillId="0" borderId="77" xfId="0" applyFont="1" applyFill="1" applyBorder="1" applyAlignment="1">
      <alignment horizontal="center" vertical="center" shrinkToFit="1"/>
    </xf>
    <xf numFmtId="0" fontId="38" fillId="0" borderId="19" xfId="0" applyFont="1" applyFill="1" applyBorder="1" applyAlignment="1">
      <alignment horizontal="center" vertical="center" shrinkToFit="1"/>
    </xf>
    <xf numFmtId="0" fontId="38" fillId="0" borderId="96" xfId="0" applyFont="1" applyFill="1" applyBorder="1" applyAlignment="1">
      <alignment horizontal="center" vertical="center" shrinkToFit="1"/>
    </xf>
    <xf numFmtId="0" fontId="38" fillId="0" borderId="78" xfId="0" applyFont="1" applyFill="1" applyBorder="1" applyAlignment="1">
      <alignment horizontal="center" vertical="center" shrinkToFit="1"/>
    </xf>
    <xf numFmtId="0" fontId="38" fillId="0" borderId="27" xfId="0" applyFont="1" applyFill="1" applyBorder="1" applyAlignment="1">
      <alignment horizontal="center" vertical="center" shrinkToFit="1"/>
    </xf>
    <xf numFmtId="0" fontId="38" fillId="0" borderId="28" xfId="0" applyFont="1" applyFill="1" applyBorder="1" applyAlignment="1">
      <alignment horizontal="center" vertical="center" shrinkToFit="1"/>
    </xf>
    <xf numFmtId="0" fontId="12" fillId="0" borderId="154" xfId="0" applyFont="1" applyFill="1" applyBorder="1" applyAlignment="1">
      <alignment vertical="center"/>
    </xf>
    <xf numFmtId="0" fontId="12" fillId="0" borderId="32" xfId="0" applyFont="1" applyFill="1" applyBorder="1" applyAlignment="1">
      <alignment vertical="center"/>
    </xf>
    <xf numFmtId="0" fontId="12" fillId="0" borderId="30" xfId="0" applyFont="1" applyFill="1" applyBorder="1" applyAlignment="1">
      <alignment vertical="center"/>
    </xf>
    <xf numFmtId="0" fontId="12" fillId="0" borderId="31" xfId="0" applyFont="1" applyFill="1" applyBorder="1" applyAlignment="1">
      <alignment vertical="center"/>
    </xf>
    <xf numFmtId="0" fontId="12" fillId="0" borderId="80" xfId="0" applyFont="1" applyFill="1" applyBorder="1" applyAlignment="1">
      <alignment vertical="center"/>
    </xf>
    <xf numFmtId="0" fontId="12"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indent="1" shrinkToFit="1"/>
    </xf>
    <xf numFmtId="0" fontId="4" fillId="0" borderId="21" xfId="0" applyFont="1" applyFill="1" applyBorder="1" applyAlignment="1">
      <alignment horizontal="left" vertical="center" indent="1" shrinkToFit="1"/>
    </xf>
    <xf numFmtId="0" fontId="4" fillId="0" borderId="0" xfId="0" applyFont="1" applyFill="1" applyBorder="1" applyAlignment="1">
      <alignment horizontal="left" vertical="center" wrapText="1" indent="1" shrinkToFit="1"/>
    </xf>
    <xf numFmtId="192" fontId="162" fillId="30" borderId="0" xfId="0" applyNumberFormat="1" applyFont="1" applyFill="1" applyAlignment="1">
      <alignment horizontal="distributed" vertical="center" indent="1"/>
    </xf>
    <xf numFmtId="0" fontId="4" fillId="0" borderId="0" xfId="0" applyFont="1" applyFill="1" applyBorder="1" applyAlignment="1">
      <alignment vertical="center" shrinkToFit="1"/>
    </xf>
    <xf numFmtId="0" fontId="11" fillId="0" borderId="0" xfId="0" applyFont="1" applyFill="1" applyBorder="1" applyAlignment="1">
      <alignment vertical="center"/>
    </xf>
    <xf numFmtId="0" fontId="4" fillId="0" borderId="126"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12" fillId="0" borderId="22" xfId="0" applyFont="1" applyFill="1" applyBorder="1" applyAlignment="1">
      <alignment vertical="center" wrapText="1" shrinkToFit="1"/>
    </xf>
    <xf numFmtId="0" fontId="12" fillId="0" borderId="18" xfId="0" applyFont="1" applyFill="1" applyBorder="1" applyAlignment="1">
      <alignment vertical="center" wrapText="1" shrinkToFit="1"/>
    </xf>
    <xf numFmtId="0" fontId="12" fillId="0" borderId="35" xfId="0" applyFont="1" applyFill="1" applyBorder="1" applyAlignment="1">
      <alignment vertical="center" wrapText="1" shrinkToFit="1"/>
    </xf>
    <xf numFmtId="0" fontId="4" fillId="0" borderId="22" xfId="0" applyFont="1" applyFill="1" applyBorder="1" applyAlignment="1">
      <alignment vertical="center" shrinkToFit="1"/>
    </xf>
    <xf numFmtId="0" fontId="4" fillId="0" borderId="18" xfId="0" applyFont="1" applyFill="1" applyBorder="1" applyAlignment="1">
      <alignment vertical="center" shrinkToFit="1"/>
    </xf>
    <xf numFmtId="0" fontId="4" fillId="0" borderId="123" xfId="0" applyFont="1" applyFill="1" applyBorder="1" applyAlignment="1">
      <alignment vertical="center" shrinkToFit="1"/>
    </xf>
    <xf numFmtId="0" fontId="4" fillId="0" borderId="22"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4" fillId="0" borderId="35" xfId="0" applyFont="1" applyFill="1" applyBorder="1" applyAlignment="1">
      <alignment horizontal="left" vertical="center" shrinkToFit="1"/>
    </xf>
    <xf numFmtId="0" fontId="4" fillId="0" borderId="90" xfId="0" applyFont="1" applyFill="1" applyBorder="1" applyAlignment="1">
      <alignment vertical="center" shrinkToFit="1"/>
    </xf>
    <xf numFmtId="0" fontId="4" fillId="0" borderId="127" xfId="0" applyFont="1" applyFill="1" applyBorder="1" applyAlignment="1">
      <alignment vertical="center" shrinkToFit="1"/>
    </xf>
    <xf numFmtId="0" fontId="4" fillId="0" borderId="122"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18" xfId="0" applyFont="1" applyFill="1" applyBorder="1" applyAlignment="1">
      <alignment horizontal="left" vertical="center" indent="1" shrinkToFit="1"/>
    </xf>
    <xf numFmtId="0" fontId="4" fillId="0" borderId="123" xfId="0" applyFont="1" applyFill="1" applyBorder="1" applyAlignment="1">
      <alignment horizontal="left" vertical="center" indent="1" shrinkToFit="1"/>
    </xf>
    <xf numFmtId="3" fontId="81" fillId="0" borderId="22" xfId="0" applyNumberFormat="1" applyFont="1" applyFill="1" applyBorder="1" applyAlignment="1">
      <alignment horizontal="center" vertical="center" shrinkToFit="1"/>
    </xf>
    <xf numFmtId="3" fontId="81" fillId="0" borderId="18" xfId="0" applyNumberFormat="1" applyFont="1" applyFill="1" applyBorder="1" applyAlignment="1">
      <alignment horizontal="center" vertical="center" shrinkToFit="1"/>
    </xf>
    <xf numFmtId="180" fontId="12" fillId="0" borderId="22" xfId="0" applyNumberFormat="1" applyFont="1" applyFill="1" applyBorder="1" applyAlignment="1">
      <alignment horizontal="distributed" vertical="center" indent="3" shrinkToFit="1"/>
    </xf>
    <xf numFmtId="180" fontId="12" fillId="0" borderId="18" xfId="0" applyNumberFormat="1" applyFont="1" applyFill="1" applyBorder="1" applyAlignment="1">
      <alignment horizontal="distributed" vertical="center" indent="3" shrinkToFit="1"/>
    </xf>
    <xf numFmtId="180" fontId="12" fillId="0" borderId="35" xfId="0" applyNumberFormat="1" applyFont="1" applyFill="1" applyBorder="1" applyAlignment="1">
      <alignment horizontal="distributed" vertical="center" indent="3" shrinkToFit="1"/>
    </xf>
    <xf numFmtId="0" fontId="4" fillId="0" borderId="22" xfId="0" applyFont="1" applyFill="1" applyBorder="1" applyAlignment="1">
      <alignment horizontal="center" vertical="center" shrinkToFit="1"/>
    </xf>
    <xf numFmtId="180" fontId="12" fillId="0" borderId="22" xfId="0" applyNumberFormat="1" applyFont="1" applyFill="1" applyBorder="1" applyAlignment="1">
      <alignment horizontal="distributed" vertical="center" wrapText="1" indent="3" shrinkToFit="1"/>
    </xf>
    <xf numFmtId="0" fontId="12" fillId="0" borderId="18" xfId="0" applyFont="1" applyFill="1" applyBorder="1" applyAlignment="1">
      <alignment horizontal="distributed" vertical="center" wrapText="1" indent="3" shrinkToFit="1"/>
    </xf>
    <xf numFmtId="0" fontId="12" fillId="0" borderId="123" xfId="0" applyFont="1" applyFill="1" applyBorder="1" applyAlignment="1">
      <alignment horizontal="distributed" vertical="center" wrapText="1" indent="3" shrinkToFit="1"/>
    </xf>
    <xf numFmtId="0" fontId="4" fillId="0" borderId="12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5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180" fontId="12" fillId="0" borderId="131" xfId="0" applyNumberFormat="1" applyFont="1" applyFill="1" applyBorder="1" applyAlignment="1">
      <alignment horizontal="distributed" indent="1" shrinkToFit="1"/>
    </xf>
    <xf numFmtId="0" fontId="0" fillId="0" borderId="23" xfId="0" applyFill="1" applyBorder="1" applyAlignment="1">
      <alignment horizontal="distributed" indent="1" shrinkToFit="1"/>
    </xf>
    <xf numFmtId="180" fontId="12" fillId="0" borderId="23" xfId="0" applyNumberFormat="1" applyFont="1" applyFill="1" applyBorder="1" applyAlignment="1">
      <alignment horizontal="left" indent="1" shrinkToFit="1"/>
    </xf>
    <xf numFmtId="0" fontId="12" fillId="0" borderId="23" xfId="0" applyFont="1" applyFill="1" applyBorder="1" applyAlignment="1">
      <alignment horizontal="left" indent="1" shrinkToFit="1"/>
    </xf>
    <xf numFmtId="0" fontId="8" fillId="0" borderId="23" xfId="0" applyFont="1" applyFill="1" applyBorder="1" applyAlignment="1">
      <alignment horizontal="center" vertical="center" shrinkToFit="1"/>
    </xf>
    <xf numFmtId="0" fontId="8" fillId="0" borderId="12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12" fillId="0" borderId="0" xfId="0" applyFont="1" applyFill="1" applyAlignment="1">
      <alignment vertical="center"/>
    </xf>
    <xf numFmtId="180" fontId="12" fillId="0" borderId="101" xfId="0" applyNumberFormat="1" applyFont="1" applyFill="1" applyBorder="1" applyAlignment="1">
      <alignment horizontal="distributed" vertical="top" indent="1" shrinkToFit="1"/>
    </xf>
    <xf numFmtId="180" fontId="0" fillId="0" borderId="17" xfId="0" applyNumberFormat="1" applyFont="1" applyFill="1" applyBorder="1" applyAlignment="1">
      <alignment horizontal="distributed" vertical="top" indent="1" shrinkToFit="1"/>
    </xf>
    <xf numFmtId="0" fontId="12" fillId="0" borderId="17" xfId="0" applyFont="1" applyFill="1" applyBorder="1" applyAlignment="1">
      <alignment horizontal="left" indent="1" shrinkToFit="1"/>
    </xf>
    <xf numFmtId="0" fontId="4" fillId="0" borderId="22" xfId="0" applyFont="1" applyFill="1" applyBorder="1" applyAlignment="1">
      <alignment horizontal="left" vertical="center" indent="2" shrinkToFit="1"/>
    </xf>
    <xf numFmtId="0" fontId="4" fillId="0" borderId="18" xfId="0" applyFont="1" applyFill="1" applyBorder="1" applyAlignment="1">
      <alignment horizontal="left" vertical="center" indent="2" shrinkToFit="1"/>
    </xf>
    <xf numFmtId="0" fontId="4" fillId="0" borderId="123" xfId="0" applyFont="1" applyFill="1" applyBorder="1" applyAlignment="1">
      <alignment horizontal="left" vertical="center" shrinkToFit="1"/>
    </xf>
    <xf numFmtId="0" fontId="4" fillId="0" borderId="122" xfId="0" applyFont="1" applyFill="1" applyBorder="1" applyAlignment="1">
      <alignment horizontal="center" vertical="center" wrapText="1" shrinkToFit="1"/>
    </xf>
    <xf numFmtId="0" fontId="4" fillId="0" borderId="128" xfId="0" applyFont="1" applyFill="1" applyBorder="1" applyAlignment="1">
      <alignment horizontal="center" vertical="top" wrapText="1" shrinkToFit="1"/>
    </xf>
    <xf numFmtId="0" fontId="4" fillId="0" borderId="129" xfId="0" applyFont="1" applyFill="1" applyBorder="1" applyAlignment="1">
      <alignment horizontal="center" vertical="top" wrapText="1" shrinkToFit="1"/>
    </xf>
    <xf numFmtId="0" fontId="117"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left" vertical="center" indent="1" shrinkToFit="1"/>
    </xf>
    <xf numFmtId="0" fontId="4" fillId="0" borderId="113" xfId="0" applyFont="1" applyBorder="1" applyAlignment="1">
      <alignment horizontal="left" vertical="center" indent="1" shrinkToFit="1"/>
    </xf>
    <xf numFmtId="0" fontId="12" fillId="0" borderId="0" xfId="0" applyFont="1" applyFill="1" applyAlignment="1">
      <alignment horizontal="left" vertical="center"/>
    </xf>
    <xf numFmtId="0" fontId="121" fillId="0" borderId="152" xfId="0" applyFont="1" applyBorder="1" applyAlignment="1">
      <alignment vertical="center" shrinkToFit="1"/>
    </xf>
    <xf numFmtId="0" fontId="121" fillId="0" borderId="150" xfId="0" applyFont="1" applyBorder="1" applyAlignment="1">
      <alignment vertical="center" shrinkToFit="1"/>
    </xf>
    <xf numFmtId="0" fontId="121" fillId="0" borderId="153" xfId="0" applyFont="1" applyBorder="1" applyAlignment="1">
      <alignment vertical="center" shrinkToFit="1"/>
    </xf>
    <xf numFmtId="0" fontId="4" fillId="0" borderId="23" xfId="0" applyFont="1" applyBorder="1" applyAlignment="1">
      <alignment horizontal="center" vertical="center" shrinkToFit="1"/>
    </xf>
    <xf numFmtId="0" fontId="4" fillId="0" borderId="14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42" xfId="0" applyFont="1" applyBorder="1" applyAlignment="1">
      <alignment horizontal="center" vertical="center" shrinkToFit="1"/>
    </xf>
    <xf numFmtId="0" fontId="4" fillId="0" borderId="140"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137" xfId="0" applyFont="1" applyBorder="1" applyAlignment="1">
      <alignment horizontal="left" vertical="center" indent="1" shrinkToFit="1"/>
    </xf>
    <xf numFmtId="0" fontId="4" fillId="0" borderId="140" xfId="0" applyFont="1" applyBorder="1" applyAlignment="1">
      <alignment horizontal="center" vertical="center" shrinkToFit="1"/>
    </xf>
    <xf numFmtId="0" fontId="4" fillId="0" borderId="137" xfId="0" applyFont="1" applyBorder="1" applyAlignment="1">
      <alignment horizontal="center" vertical="center" shrinkToFit="1"/>
    </xf>
    <xf numFmtId="0" fontId="4" fillId="0" borderId="140" xfId="0" applyFont="1" applyBorder="1" applyAlignment="1">
      <alignment vertical="center" shrinkToFit="1"/>
    </xf>
    <xf numFmtId="0" fontId="4" fillId="0" borderId="23" xfId="0" applyFont="1" applyBorder="1" applyAlignment="1">
      <alignment vertical="center" shrinkToFit="1"/>
    </xf>
    <xf numFmtId="0" fontId="4" fillId="0" borderId="141" xfId="0" applyFont="1" applyBorder="1" applyAlignment="1">
      <alignment vertical="center" shrinkToFit="1"/>
    </xf>
    <xf numFmtId="0" fontId="12" fillId="0" borderId="0" xfId="0" applyFont="1" applyBorder="1" applyAlignment="1">
      <alignment horizontal="left" vertical="center" wrapText="1"/>
    </xf>
    <xf numFmtId="0" fontId="4" fillId="0" borderId="0" xfId="0" applyFont="1" applyAlignment="1">
      <alignment horizontal="left" vertical="center" wrapText="1" indent="1" shrinkToFit="1"/>
    </xf>
    <xf numFmtId="0" fontId="27" fillId="0" borderId="55" xfId="0" applyFont="1" applyBorder="1" applyAlignment="1">
      <alignment horizontal="left" vertical="center"/>
    </xf>
    <xf numFmtId="0" fontId="4" fillId="0" borderId="144" xfId="0" applyFont="1" applyBorder="1" applyAlignment="1">
      <alignment horizontal="center" vertical="center" shrinkToFit="1"/>
    </xf>
    <xf numFmtId="0" fontId="4" fillId="0" borderId="145" xfId="0" applyFont="1" applyBorder="1" applyAlignment="1">
      <alignment horizontal="center" vertical="center" shrinkToFit="1"/>
    </xf>
    <xf numFmtId="0" fontId="4" fillId="0" borderId="146" xfId="0" applyFont="1" applyBorder="1" applyAlignment="1">
      <alignment horizontal="center" vertical="center" shrinkToFit="1"/>
    </xf>
    <xf numFmtId="0" fontId="121" fillId="0" borderId="145" xfId="0" applyFont="1" applyBorder="1" applyAlignment="1">
      <alignment horizontal="center" vertical="center" shrinkToFit="1"/>
    </xf>
    <xf numFmtId="0" fontId="121" fillId="0" borderId="145" xfId="0" applyFont="1" applyBorder="1" applyAlignment="1">
      <alignment horizontal="left" vertical="center" shrinkToFit="1"/>
    </xf>
    <xf numFmtId="0" fontId="121" fillId="0" borderId="147" xfId="0" applyFont="1" applyBorder="1" applyAlignment="1">
      <alignment horizontal="left"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39" xfId="0" applyFont="1" applyBorder="1" applyAlignment="1">
      <alignment horizontal="center" vertical="center" shrinkToFit="1"/>
    </xf>
    <xf numFmtId="3" fontId="81" fillId="0" borderId="143" xfId="0" applyNumberFormat="1" applyFont="1" applyBorder="1" applyAlignment="1">
      <alignment horizontal="center" vertical="center" shrinkToFit="1"/>
    </xf>
    <xf numFmtId="3" fontId="81" fillId="0" borderId="17" xfId="0" applyNumberFormat="1" applyFont="1" applyBorder="1" applyAlignment="1">
      <alignment horizontal="center" vertical="center" shrinkToFit="1"/>
    </xf>
    <xf numFmtId="0" fontId="4" fillId="0" borderId="17" xfId="0" applyFont="1" applyBorder="1" applyAlignment="1">
      <alignment vertical="center" shrinkToFit="1"/>
    </xf>
    <xf numFmtId="0" fontId="4" fillId="0" borderId="148" xfId="0" applyFont="1" applyBorder="1" applyAlignment="1">
      <alignment vertical="center" shrinkToFit="1"/>
    </xf>
    <xf numFmtId="0" fontId="4" fillId="0" borderId="124" xfId="0" applyFont="1" applyBorder="1" applyAlignment="1">
      <alignment horizontal="center" vertical="center" shrinkToFit="1"/>
    </xf>
    <xf numFmtId="0" fontId="4" fillId="0" borderId="149" xfId="0" applyFont="1" applyBorder="1" applyAlignment="1">
      <alignment horizontal="center" vertical="center" shrinkToFit="1"/>
    </xf>
    <xf numFmtId="0" fontId="4" fillId="0" borderId="150" xfId="0" applyFont="1" applyBorder="1" applyAlignment="1">
      <alignment horizontal="center" vertical="center" shrinkToFit="1"/>
    </xf>
    <xf numFmtId="0" fontId="4" fillId="0" borderId="151" xfId="0" applyFont="1" applyBorder="1" applyAlignment="1">
      <alignment horizontal="center" vertical="center" shrinkToFit="1"/>
    </xf>
    <xf numFmtId="0" fontId="121" fillId="0" borderId="152" xfId="0" applyFont="1" applyBorder="1" applyAlignment="1">
      <alignment horizontal="left" vertical="center" shrinkToFit="1"/>
    </xf>
    <xf numFmtId="0" fontId="121" fillId="0" borderId="150" xfId="0" applyFont="1" applyBorder="1" applyAlignment="1">
      <alignment horizontal="left" vertical="center" shrinkToFit="1"/>
    </xf>
    <xf numFmtId="0" fontId="121" fillId="0" borderId="151" xfId="0" applyFont="1" applyBorder="1" applyAlignment="1">
      <alignment horizontal="left" vertical="center" shrinkToFit="1"/>
    </xf>
    <xf numFmtId="0" fontId="121" fillId="0" borderId="152" xfId="0" applyFont="1" applyBorder="1" applyAlignment="1">
      <alignment horizontal="center" vertical="center" shrinkToFit="1"/>
    </xf>
    <xf numFmtId="0" fontId="121" fillId="0" borderId="150" xfId="0" applyFont="1" applyBorder="1" applyAlignment="1">
      <alignment horizontal="center" vertical="center" shrinkToFit="1"/>
    </xf>
    <xf numFmtId="0" fontId="121" fillId="0" borderId="151" xfId="0" applyFont="1" applyBorder="1" applyAlignment="1">
      <alignment horizontal="center" vertical="center" shrinkToFit="1"/>
    </xf>
    <xf numFmtId="0" fontId="4" fillId="0" borderId="128" xfId="0" applyFont="1" applyBorder="1" applyAlignment="1">
      <alignment horizontal="center" vertical="top" shrinkToFit="1"/>
    </xf>
    <xf numFmtId="0" fontId="4" fillId="0" borderId="129" xfId="0" applyFont="1" applyBorder="1" applyAlignment="1">
      <alignment horizontal="center" vertical="top" shrinkToFit="1"/>
    </xf>
    <xf numFmtId="0" fontId="4" fillId="0" borderId="0" xfId="0" applyFont="1" applyAlignment="1">
      <alignment horizontal="center" vertical="center" shrinkToFit="1"/>
    </xf>
    <xf numFmtId="0" fontId="4" fillId="0" borderId="1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135" xfId="0" applyFont="1" applyBorder="1" applyAlignment="1">
      <alignment horizontal="center" vertical="center" shrinkToFit="1"/>
    </xf>
    <xf numFmtId="0" fontId="4" fillId="0" borderId="136"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38" xfId="0" applyFont="1" applyBorder="1" applyAlignment="1">
      <alignment horizontal="center" vertical="center" shrinkToFit="1"/>
    </xf>
    <xf numFmtId="0" fontId="4" fillId="0" borderId="0" xfId="59" applyFont="1" applyFill="1" applyAlignment="1">
      <alignment vertical="top" wrapText="1"/>
    </xf>
    <xf numFmtId="58" fontId="16" fillId="0" borderId="15" xfId="0" applyNumberFormat="1" applyFont="1" applyFill="1" applyBorder="1" applyAlignment="1">
      <alignment horizontal="left" vertical="center"/>
    </xf>
    <xf numFmtId="0" fontId="16" fillId="0" borderId="15" xfId="0" applyFont="1" applyFill="1" applyBorder="1" applyAlignment="1">
      <alignment horizontal="left" vertical="center"/>
    </xf>
    <xf numFmtId="58" fontId="16" fillId="0" borderId="14" xfId="0" applyNumberFormat="1" applyFont="1" applyFill="1" applyBorder="1" applyAlignment="1">
      <alignment vertical="center"/>
    </xf>
    <xf numFmtId="0" fontId="16" fillId="0" borderId="14" xfId="0" applyFont="1" applyFill="1" applyBorder="1" applyAlignment="1">
      <alignment vertical="center"/>
    </xf>
    <xf numFmtId="0" fontId="16" fillId="0" borderId="15" xfId="0" applyFont="1" applyFill="1" applyBorder="1" applyAlignment="1"/>
    <xf numFmtId="0" fontId="11" fillId="0" borderId="15" xfId="59" applyFont="1" applyFill="1" applyBorder="1" applyAlignment="1">
      <alignment vertical="center"/>
    </xf>
    <xf numFmtId="0" fontId="30" fillId="0" borderId="15" xfId="0" applyFont="1" applyFill="1" applyBorder="1" applyAlignment="1"/>
    <xf numFmtId="0" fontId="11" fillId="0" borderId="14" xfId="59" applyFont="1" applyFill="1" applyBorder="1" applyAlignment="1">
      <alignment vertical="center"/>
    </xf>
    <xf numFmtId="0" fontId="30" fillId="0" borderId="14" xfId="0" applyFont="1" applyFill="1" applyBorder="1" applyAlignment="1"/>
    <xf numFmtId="0" fontId="11" fillId="0" borderId="0" xfId="59" applyFont="1" applyFill="1" applyBorder="1" applyAlignment="1">
      <alignment vertical="top" wrapText="1"/>
    </xf>
    <xf numFmtId="0" fontId="30" fillId="0" borderId="0" xfId="0" applyFont="1" applyFill="1" applyAlignment="1"/>
    <xf numFmtId="0" fontId="15" fillId="0" borderId="0" xfId="59" applyFont="1" applyFill="1" applyBorder="1" applyAlignment="1">
      <alignment horizontal="center"/>
    </xf>
    <xf numFmtId="0" fontId="14" fillId="0" borderId="0" xfId="59" applyFont="1" applyFill="1" applyAlignment="1">
      <alignment horizontal="center"/>
    </xf>
    <xf numFmtId="0" fontId="12" fillId="0" borderId="0" xfId="59" applyNumberFormat="1" applyFont="1" applyFill="1" applyAlignment="1">
      <alignment vertical="top" wrapText="1"/>
    </xf>
    <xf numFmtId="0" fontId="27" fillId="0" borderId="0" xfId="59" applyFont="1" applyFill="1" applyAlignment="1">
      <alignment horizontal="left"/>
    </xf>
    <xf numFmtId="181" fontId="11" fillId="0" borderId="15" xfId="59" applyNumberFormat="1" applyFont="1" applyFill="1" applyBorder="1" applyAlignment="1">
      <alignment horizontal="left"/>
    </xf>
    <xf numFmtId="0" fontId="11" fillId="0" borderId="15" xfId="59" applyFont="1" applyFill="1" applyBorder="1" applyAlignment="1">
      <alignment horizontal="center"/>
    </xf>
    <xf numFmtId="0" fontId="11" fillId="0" borderId="0" xfId="59" applyFont="1" applyFill="1" applyAlignment="1">
      <alignment horizontal="right"/>
    </xf>
    <xf numFmtId="192" fontId="40" fillId="0" borderId="0" xfId="0" applyNumberFormat="1" applyFont="1" applyAlignment="1">
      <alignment horizontal="center" vertical="center" shrinkToFit="1"/>
    </xf>
    <xf numFmtId="193" fontId="40" fillId="0" borderId="0" xfId="0" applyNumberFormat="1" applyFont="1" applyAlignment="1">
      <alignment horizontal="left" vertical="center"/>
    </xf>
    <xf numFmtId="192" fontId="188" fillId="27" borderId="0" xfId="59" applyNumberFormat="1" applyFont="1" applyFill="1" applyAlignment="1">
      <alignment horizontal="left"/>
    </xf>
    <xf numFmtId="0" fontId="115" fillId="0" borderId="0" xfId="59" applyFont="1" applyBorder="1" applyAlignment="1">
      <alignment vertical="center"/>
    </xf>
    <xf numFmtId="194" fontId="15" fillId="0" borderId="0" xfId="65" applyNumberFormat="1" applyFont="1" applyAlignment="1">
      <alignment horizontal="right" vertical="center" shrinkToFit="1"/>
    </xf>
    <xf numFmtId="0" fontId="39" fillId="0" borderId="0" xfId="59" applyFont="1" applyFill="1" applyAlignment="1">
      <alignment horizontal="center" vertical="center"/>
    </xf>
    <xf numFmtId="0" fontId="40" fillId="0" borderId="0" xfId="59" applyFont="1" applyFill="1" applyAlignment="1">
      <alignment vertical="center"/>
    </xf>
    <xf numFmtId="0" fontId="11" fillId="0" borderId="0" xfId="59" applyFont="1" applyFill="1" applyAlignment="1">
      <alignment vertical="center"/>
    </xf>
    <xf numFmtId="0" fontId="129" fillId="0" borderId="0" xfId="59" applyFont="1" applyBorder="1" applyAlignment="1">
      <alignment horizontal="center" vertical="center"/>
    </xf>
    <xf numFmtId="0" fontId="38" fillId="0" borderId="0" xfId="59" applyFont="1" applyFill="1" applyAlignment="1">
      <alignment horizontal="left" vertical="center"/>
    </xf>
    <xf numFmtId="0" fontId="4" fillId="0" borderId="82" xfId="66" applyFill="1" applyBorder="1" applyAlignment="1">
      <alignment horizontal="left" vertical="center"/>
    </xf>
    <xf numFmtId="0" fontId="4" fillId="0" borderId="156" xfId="66" applyFill="1" applyBorder="1" applyAlignment="1">
      <alignment horizontal="left" vertical="center"/>
    </xf>
    <xf numFmtId="178" fontId="4" fillId="0" borderId="29" xfId="66" applyNumberFormat="1" applyFill="1" applyBorder="1" applyAlignment="1">
      <alignment horizontal="right" vertical="center"/>
    </xf>
    <xf numFmtId="178" fontId="4" fillId="0" borderId="12" xfId="66" applyNumberFormat="1" applyFill="1" applyBorder="1" applyAlignment="1">
      <alignment horizontal="right" vertical="center"/>
    </xf>
    <xf numFmtId="0" fontId="4" fillId="0" borderId="29" xfId="66" applyFill="1" applyBorder="1" applyAlignment="1">
      <alignment horizontal="center" vertical="center"/>
    </xf>
    <xf numFmtId="0" fontId="4" fillId="0" borderId="12" xfId="66" applyFill="1" applyBorder="1" applyAlignment="1">
      <alignment horizontal="center" vertical="center"/>
    </xf>
    <xf numFmtId="0" fontId="71" fillId="28" borderId="21" xfId="28" applyFill="1" applyBorder="1" applyAlignment="1" applyProtection="1">
      <alignment horizontal="center" vertical="center" wrapText="1"/>
    </xf>
    <xf numFmtId="0" fontId="4" fillId="0" borderId="29" xfId="66" applyFill="1" applyBorder="1" applyAlignment="1">
      <alignment horizontal="right" vertical="center"/>
    </xf>
    <xf numFmtId="0" fontId="4" fillId="0" borderId="12" xfId="66" applyFill="1" applyBorder="1" applyAlignment="1">
      <alignment horizontal="right" vertical="center"/>
    </xf>
    <xf numFmtId="179" fontId="4" fillId="0" borderId="29" xfId="66" applyNumberFormat="1" applyFill="1" applyBorder="1" applyAlignment="1">
      <alignment horizontal="right" vertical="center"/>
    </xf>
    <xf numFmtId="179" fontId="4" fillId="0" borderId="12" xfId="66" applyNumberFormat="1" applyFill="1" applyBorder="1" applyAlignment="1">
      <alignment horizontal="right" vertical="center"/>
    </xf>
    <xf numFmtId="0" fontId="4" fillId="0" borderId="0" xfId="66" applyFont="1" applyFill="1" applyBorder="1" applyAlignment="1">
      <alignment vertical="center"/>
    </xf>
    <xf numFmtId="58" fontId="4" fillId="0" borderId="27" xfId="66" applyNumberFormat="1" applyFont="1" applyFill="1" applyBorder="1" applyAlignment="1">
      <alignment horizontal="center" vertical="center"/>
    </xf>
    <xf numFmtId="58" fontId="4" fillId="0" borderId="63" xfId="66" applyNumberFormat="1" applyFont="1" applyFill="1" applyBorder="1" applyAlignment="1">
      <alignment horizontal="center" vertical="center"/>
    </xf>
    <xf numFmtId="0" fontId="4" fillId="0" borderId="82" xfId="66" applyFill="1" applyBorder="1" applyAlignment="1">
      <alignment horizontal="center" vertical="center"/>
    </xf>
    <xf numFmtId="0" fontId="0" fillId="0" borderId="156" xfId="0" applyFill="1" applyBorder="1" applyAlignment="1">
      <alignment vertical="center"/>
    </xf>
    <xf numFmtId="0" fontId="0" fillId="0" borderId="12" xfId="0" applyFill="1" applyBorder="1" applyAlignment="1">
      <alignment vertical="center"/>
    </xf>
    <xf numFmtId="180" fontId="132" fillId="0" borderId="0" xfId="70" applyNumberFormat="1" applyFont="1" applyAlignment="1">
      <alignment horizontal="left" vertical="center"/>
    </xf>
    <xf numFmtId="0" fontId="132" fillId="0" borderId="0" xfId="70" applyFont="1" applyAlignment="1">
      <alignment horizontal="left" vertical="center"/>
    </xf>
    <xf numFmtId="0" fontId="132" fillId="0" borderId="0" xfId="70" applyFont="1" applyAlignment="1">
      <alignment horizontal="right" vertical="center"/>
    </xf>
    <xf numFmtId="0" fontId="123" fillId="0" borderId="0" xfId="70" applyFont="1" applyAlignment="1">
      <alignment horizontal="right" vertical="center"/>
    </xf>
    <xf numFmtId="0" fontId="123" fillId="0" borderId="0" xfId="70" applyFont="1" applyAlignment="1">
      <alignment horizontal="left" vertical="center"/>
    </xf>
    <xf numFmtId="0" fontId="134" fillId="0" borderId="0" xfId="70" applyFont="1" applyAlignment="1">
      <alignment horizontal="center" vertical="center"/>
    </xf>
    <xf numFmtId="0" fontId="135" fillId="0" borderId="0" xfId="70" applyFont="1" applyAlignment="1">
      <alignment horizontal="center" vertical="center"/>
    </xf>
    <xf numFmtId="0" fontId="123" fillId="0" borderId="0" xfId="70" applyFont="1" applyAlignment="1">
      <alignment vertical="center" shrinkToFit="1"/>
    </xf>
    <xf numFmtId="0" fontId="132" fillId="0" borderId="201" xfId="70" applyFont="1" applyBorder="1" applyAlignment="1">
      <alignment horizontal="left" vertical="center" wrapText="1"/>
    </xf>
    <xf numFmtId="0" fontId="132" fillId="0" borderId="202" xfId="70" applyFont="1" applyBorder="1" applyAlignment="1">
      <alignment horizontal="left" vertical="center" wrapText="1"/>
    </xf>
    <xf numFmtId="0" fontId="132" fillId="0" borderId="203" xfId="70" applyFont="1" applyBorder="1" applyAlignment="1">
      <alignment horizontal="left" vertical="center" wrapText="1"/>
    </xf>
    <xf numFmtId="0" fontId="132" fillId="0" borderId="202" xfId="70" applyFont="1" applyBorder="1" applyAlignment="1">
      <alignment horizontal="left" vertical="center"/>
    </xf>
    <xf numFmtId="0" fontId="132" fillId="0" borderId="203" xfId="70" applyFont="1" applyBorder="1" applyAlignment="1">
      <alignment horizontal="left" vertical="center"/>
    </xf>
    <xf numFmtId="0" fontId="132" fillId="0" borderId="31" xfId="70" applyFont="1" applyBorder="1" applyAlignment="1">
      <alignment horizontal="left" vertical="center"/>
    </xf>
    <xf numFmtId="0" fontId="132" fillId="0" borderId="32" xfId="70" applyFont="1" applyBorder="1" applyAlignment="1">
      <alignment horizontal="left" vertical="center"/>
    </xf>
    <xf numFmtId="0" fontId="132" fillId="0" borderId="199" xfId="70" applyFont="1" applyBorder="1" applyAlignment="1">
      <alignment horizontal="left" vertical="center"/>
    </xf>
    <xf numFmtId="0" fontId="132" fillId="0" borderId="200" xfId="70" applyFont="1" applyBorder="1" applyAlignment="1">
      <alignment horizontal="left" vertical="center"/>
    </xf>
    <xf numFmtId="0" fontId="132" fillId="0" borderId="30" xfId="70" applyFont="1" applyBorder="1" applyAlignment="1">
      <alignment horizontal="center" vertical="center"/>
    </xf>
    <xf numFmtId="0" fontId="132" fillId="0" borderId="31" xfId="70" applyFont="1" applyBorder="1" applyAlignment="1">
      <alignment horizontal="center" vertical="center"/>
    </xf>
    <xf numFmtId="0" fontId="132" fillId="0" borderId="32" xfId="70" applyFont="1" applyBorder="1" applyAlignment="1">
      <alignment horizontal="center" vertical="center"/>
    </xf>
    <xf numFmtId="0" fontId="38" fillId="0" borderId="37" xfId="60" applyFont="1" applyFill="1" applyBorder="1" applyAlignment="1">
      <alignment horizontal="left" vertical="top" wrapText="1" indent="1"/>
    </xf>
    <xf numFmtId="0" fontId="12" fillId="0" borderId="37" xfId="60" applyFont="1" applyFill="1" applyBorder="1" applyAlignment="1">
      <alignment horizontal="left" vertical="top" indent="1"/>
    </xf>
    <xf numFmtId="0" fontId="12" fillId="27" borderId="0" xfId="60" quotePrefix="1" applyFont="1" applyFill="1" applyBorder="1" applyAlignment="1">
      <alignment horizontal="center" vertical="center"/>
    </xf>
    <xf numFmtId="0" fontId="12" fillId="0" borderId="0" xfId="60" applyFont="1" applyFill="1" applyBorder="1" applyAlignment="1">
      <alignment vertical="top"/>
    </xf>
    <xf numFmtId="0" fontId="12" fillId="0" borderId="0" xfId="60" applyFont="1" applyFill="1">
      <alignment vertical="center"/>
    </xf>
    <xf numFmtId="0" fontId="6" fillId="0" borderId="0" xfId="60" applyFont="1" applyFill="1" applyBorder="1" applyAlignment="1">
      <alignment vertical="center"/>
    </xf>
    <xf numFmtId="0" fontId="12" fillId="0" borderId="39" xfId="60" applyFont="1" applyFill="1" applyBorder="1" applyAlignment="1">
      <alignment horizontal="center" vertical="center"/>
    </xf>
    <xf numFmtId="0" fontId="12" fillId="0" borderId="38" xfId="60" quotePrefix="1" applyFont="1" applyFill="1" applyBorder="1" applyAlignment="1">
      <alignment horizontal="left" vertical="center"/>
    </xf>
    <xf numFmtId="0" fontId="12" fillId="0" borderId="13" xfId="60" applyFont="1" applyFill="1" applyBorder="1" applyAlignment="1">
      <alignment vertical="center"/>
    </xf>
    <xf numFmtId="0" fontId="12" fillId="0" borderId="0" xfId="60" applyFont="1" applyFill="1" applyBorder="1" applyAlignment="1">
      <alignment horizontal="center" vertical="center"/>
    </xf>
    <xf numFmtId="0" fontId="12" fillId="0" borderId="0" xfId="60" applyFont="1" applyFill="1" applyBorder="1" applyAlignment="1">
      <alignment vertical="center"/>
    </xf>
    <xf numFmtId="0" fontId="6" fillId="0" borderId="0" xfId="0" applyFont="1" applyFill="1" applyAlignment="1">
      <alignment vertical="center"/>
    </xf>
    <xf numFmtId="38" fontId="12" fillId="0" borderId="0" xfId="36" applyFont="1" applyFill="1" applyBorder="1" applyAlignment="1">
      <alignment vertical="center"/>
    </xf>
    <xf numFmtId="0" fontId="6" fillId="0" borderId="0" xfId="0" applyFont="1" applyFill="1" applyAlignment="1">
      <alignment vertical="top"/>
    </xf>
    <xf numFmtId="0" fontId="6" fillId="0" borderId="13" xfId="0" applyFont="1" applyFill="1" applyBorder="1" applyAlignment="1">
      <alignment vertical="top"/>
    </xf>
    <xf numFmtId="38" fontId="6" fillId="0" borderId="0" xfId="36" applyFont="1" applyFill="1" applyAlignment="1">
      <alignment horizontal="right" vertical="center" indent="1"/>
    </xf>
    <xf numFmtId="38" fontId="23" fillId="0" borderId="26" xfId="36" applyFont="1" applyFill="1" applyBorder="1" applyAlignment="1">
      <alignment horizontal="right" vertical="center" indent="1"/>
    </xf>
    <xf numFmtId="38" fontId="23" fillId="0" borderId="28" xfId="36" applyFont="1" applyFill="1" applyBorder="1" applyAlignment="1">
      <alignment horizontal="right" vertical="center" indent="1"/>
    </xf>
    <xf numFmtId="38" fontId="23" fillId="0" borderId="87" xfId="36" applyFont="1" applyFill="1" applyBorder="1" applyAlignment="1">
      <alignment horizontal="right" vertical="center" indent="1"/>
    </xf>
    <xf numFmtId="38" fontId="23" fillId="0" borderId="57" xfId="36" applyFont="1" applyFill="1" applyBorder="1" applyAlignment="1">
      <alignment horizontal="right" vertical="center" indent="1"/>
    </xf>
    <xf numFmtId="0" fontId="6" fillId="0" borderId="0" xfId="0" applyFont="1" applyFill="1" applyAlignment="1">
      <alignment horizontal="center" vertical="top"/>
    </xf>
    <xf numFmtId="0" fontId="6" fillId="0" borderId="13" xfId="0" applyFont="1" applyFill="1" applyBorder="1" applyAlignment="1">
      <alignment horizontal="center" vertical="top"/>
    </xf>
    <xf numFmtId="0" fontId="6" fillId="0" borderId="39" xfId="0" applyFont="1" applyFill="1" applyBorder="1" applyAlignment="1">
      <alignment horizontal="center" vertical="center"/>
    </xf>
    <xf numFmtId="0" fontId="12" fillId="0" borderId="30" xfId="60" quotePrefix="1" applyFont="1" applyFill="1" applyBorder="1" applyAlignment="1">
      <alignment horizontal="center" vertical="center"/>
    </xf>
    <xf numFmtId="0" fontId="12" fillId="0" borderId="31" xfId="60" quotePrefix="1" applyFont="1" applyFill="1" applyBorder="1" applyAlignment="1">
      <alignment horizontal="center" vertical="center"/>
    </xf>
    <xf numFmtId="0" fontId="12" fillId="0" borderId="32" xfId="60" quotePrefix="1" applyFont="1" applyFill="1" applyBorder="1" applyAlignment="1">
      <alignment horizontal="center" vertical="center"/>
    </xf>
    <xf numFmtId="0" fontId="12" fillId="0" borderId="0" xfId="60" applyFont="1" applyFill="1" applyAlignment="1">
      <alignment horizontal="center" vertical="center"/>
    </xf>
    <xf numFmtId="0" fontId="2" fillId="0" borderId="0" xfId="0" applyFont="1" applyFill="1" applyAlignment="1">
      <alignment vertical="center"/>
    </xf>
    <xf numFmtId="0" fontId="11" fillId="0" borderId="0" xfId="60" applyFont="1" applyFill="1" applyBorder="1" applyAlignment="1">
      <alignment vertical="center" shrinkToFit="1"/>
    </xf>
    <xf numFmtId="0" fontId="0" fillId="0" borderId="0" xfId="0" applyFill="1" applyAlignment="1">
      <alignment vertical="center" shrinkToFit="1"/>
    </xf>
    <xf numFmtId="0" fontId="38" fillId="0" borderId="36" xfId="60" applyFont="1" applyFill="1" applyBorder="1" applyAlignment="1">
      <alignment vertical="top" wrapText="1"/>
    </xf>
    <xf numFmtId="0" fontId="0" fillId="0" borderId="37" xfId="0" applyFill="1" applyBorder="1" applyAlignment="1">
      <alignment vertical="top"/>
    </xf>
    <xf numFmtId="0" fontId="0" fillId="0" borderId="38" xfId="0" applyFill="1" applyBorder="1" applyAlignment="1">
      <alignment vertical="top"/>
    </xf>
    <xf numFmtId="0" fontId="0" fillId="0" borderId="39" xfId="0" applyFill="1" applyBorder="1" applyAlignment="1">
      <alignment vertical="top"/>
    </xf>
    <xf numFmtId="0" fontId="0" fillId="0" borderId="0" xfId="0" applyFill="1" applyAlignment="1">
      <alignment vertical="top"/>
    </xf>
    <xf numFmtId="0" fontId="0" fillId="0" borderId="13" xfId="0" applyFill="1" applyBorder="1" applyAlignment="1">
      <alignment vertical="top"/>
    </xf>
    <xf numFmtId="9" fontId="11" fillId="0" borderId="0" xfId="60" applyNumberFormat="1" applyFont="1" applyFill="1" applyAlignment="1">
      <alignment horizontal="center" vertical="top"/>
    </xf>
    <xf numFmtId="0" fontId="12" fillId="27" borderId="0" xfId="60" applyFont="1" applyFill="1" applyBorder="1" applyAlignment="1">
      <alignment vertical="center"/>
    </xf>
    <xf numFmtId="0" fontId="12" fillId="27" borderId="0" xfId="60" quotePrefix="1" applyFont="1" applyFill="1" applyBorder="1" applyAlignment="1">
      <alignment horizontal="left" vertical="center"/>
    </xf>
    <xf numFmtId="0" fontId="11" fillId="0" borderId="14" xfId="60" applyFont="1" applyFill="1" applyBorder="1" applyAlignment="1">
      <alignment horizontal="left" vertical="center"/>
    </xf>
    <xf numFmtId="0" fontId="11" fillId="0" borderId="0" xfId="60" applyFont="1" applyFill="1">
      <alignment vertical="center"/>
    </xf>
    <xf numFmtId="0" fontId="12" fillId="0" borderId="39" xfId="60" applyFont="1" applyFill="1" applyBorder="1" applyAlignment="1">
      <alignment vertical="center"/>
    </xf>
    <xf numFmtId="0" fontId="12" fillId="0" borderId="65" xfId="60" applyFont="1" applyFill="1" applyBorder="1" applyAlignment="1">
      <alignment vertical="center"/>
    </xf>
    <xf numFmtId="0" fontId="12" fillId="30" borderId="0" xfId="60" applyFont="1" applyFill="1" applyAlignment="1">
      <alignment horizontal="center" vertical="center"/>
    </xf>
    <xf numFmtId="0" fontId="2" fillId="30" borderId="0" xfId="0" applyFont="1" applyFill="1" applyAlignment="1">
      <alignment vertical="center"/>
    </xf>
    <xf numFmtId="0" fontId="40" fillId="30" borderId="0" xfId="60" applyFont="1" applyFill="1" applyAlignment="1">
      <alignment horizontal="center"/>
    </xf>
    <xf numFmtId="0" fontId="12" fillId="30" borderId="0" xfId="60" applyNumberFormat="1" applyFont="1" applyFill="1" applyAlignment="1">
      <alignment vertical="center" shrinkToFit="1"/>
    </xf>
    <xf numFmtId="58" fontId="12" fillId="0" borderId="0" xfId="60" applyNumberFormat="1" applyFont="1" applyFill="1" applyAlignment="1">
      <alignment vertical="center" wrapText="1"/>
    </xf>
    <xf numFmtId="0" fontId="12" fillId="0" borderId="0" xfId="60" applyNumberFormat="1" applyFont="1" applyFill="1" applyAlignment="1">
      <alignment vertical="center" wrapText="1"/>
    </xf>
    <xf numFmtId="0" fontId="16" fillId="0" borderId="10" xfId="65" applyFont="1" applyFill="1" applyBorder="1" applyAlignment="1">
      <alignment horizontal="center" vertical="center"/>
    </xf>
    <xf numFmtId="0" fontId="16" fillId="0" borderId="36" xfId="65" applyFont="1" applyFill="1" applyBorder="1" applyAlignment="1">
      <alignment horizontal="center" vertical="center"/>
    </xf>
    <xf numFmtId="0" fontId="16" fillId="0" borderId="37" xfId="65" applyFont="1" applyFill="1" applyBorder="1" applyAlignment="1">
      <alignment horizontal="center" vertical="center"/>
    </xf>
    <xf numFmtId="0" fontId="16" fillId="0" borderId="65" xfId="65" applyFont="1" applyFill="1" applyBorder="1" applyAlignment="1">
      <alignment horizontal="center" vertical="center"/>
    </xf>
    <xf numFmtId="0" fontId="16" fillId="0" borderId="63" xfId="65" applyFont="1" applyFill="1" applyBorder="1" applyAlignment="1">
      <alignment horizontal="center" vertical="center"/>
    </xf>
    <xf numFmtId="0" fontId="15" fillId="0" borderId="36" xfId="65" applyFont="1" applyFill="1" applyBorder="1" applyAlignment="1">
      <alignment horizontal="center" vertical="center" wrapText="1"/>
    </xf>
    <xf numFmtId="0" fontId="15" fillId="0" borderId="37" xfId="65" applyFont="1" applyFill="1" applyBorder="1" applyAlignment="1">
      <alignment horizontal="center" vertical="center"/>
    </xf>
    <xf numFmtId="0" fontId="15" fillId="0" borderId="65" xfId="65" applyFont="1" applyFill="1" applyBorder="1" applyAlignment="1">
      <alignment horizontal="center" vertical="center"/>
    </xf>
    <xf numFmtId="0" fontId="15" fillId="0" borderId="63" xfId="65" applyFont="1" applyFill="1" applyBorder="1" applyAlignment="1">
      <alignment horizontal="center" vertical="center"/>
    </xf>
    <xf numFmtId="0" fontId="15" fillId="0" borderId="36" xfId="65" applyFont="1" applyFill="1" applyBorder="1" applyAlignment="1">
      <alignment horizontal="center" vertical="center"/>
    </xf>
    <xf numFmtId="0" fontId="15" fillId="0" borderId="38" xfId="65" applyFont="1" applyFill="1" applyBorder="1" applyAlignment="1">
      <alignment horizontal="center" vertical="center"/>
    </xf>
    <xf numFmtId="0" fontId="15" fillId="0" borderId="58" xfId="65" applyFont="1" applyFill="1" applyBorder="1" applyAlignment="1">
      <alignment horizontal="center" vertical="center"/>
    </xf>
    <xf numFmtId="0" fontId="16" fillId="0" borderId="38" xfId="65" applyFont="1" applyFill="1" applyBorder="1" applyAlignment="1">
      <alignment horizontal="center" vertical="center"/>
    </xf>
    <xf numFmtId="0" fontId="16" fillId="0" borderId="58" xfId="65" applyFont="1" applyFill="1" applyBorder="1" applyAlignment="1">
      <alignment horizontal="center" vertical="center"/>
    </xf>
    <xf numFmtId="0" fontId="6" fillId="0" borderId="37" xfId="65" applyFont="1" applyFill="1" applyBorder="1" applyAlignment="1">
      <alignment horizontal="center" vertical="center" wrapText="1"/>
    </xf>
    <xf numFmtId="0" fontId="6" fillId="0" borderId="37" xfId="65" applyFont="1" applyFill="1" applyBorder="1" applyAlignment="1">
      <alignment horizontal="center" vertical="center"/>
    </xf>
    <xf numFmtId="0" fontId="6" fillId="0" borderId="38" xfId="65" applyFont="1" applyFill="1" applyBorder="1" applyAlignment="1">
      <alignment horizontal="center" vertical="center"/>
    </xf>
    <xf numFmtId="0" fontId="6" fillId="0" borderId="63" xfId="65" applyFont="1" applyFill="1" applyBorder="1" applyAlignment="1">
      <alignment horizontal="center" vertical="center"/>
    </xf>
    <xf numFmtId="0" fontId="6" fillId="0" borderId="58" xfId="65" applyFont="1" applyFill="1" applyBorder="1" applyAlignment="1">
      <alignment horizontal="center" vertical="center"/>
    </xf>
    <xf numFmtId="0" fontId="6" fillId="0" borderId="10" xfId="65" applyFont="1" applyFill="1" applyBorder="1" applyAlignment="1">
      <alignment horizontal="center" vertical="center" wrapText="1"/>
    </xf>
    <xf numFmtId="0" fontId="6" fillId="0" borderId="10" xfId="65" applyFont="1" applyFill="1" applyBorder="1" applyAlignment="1">
      <alignment horizontal="center" vertical="center"/>
    </xf>
    <xf numFmtId="0" fontId="16" fillId="0" borderId="36" xfId="65" applyFont="1" applyFill="1" applyBorder="1" applyAlignment="1">
      <alignment horizontal="center" vertical="center" shrinkToFit="1"/>
    </xf>
    <xf numFmtId="0" fontId="16" fillId="0" borderId="37" xfId="65" applyFont="1" applyFill="1" applyBorder="1" applyAlignment="1">
      <alignment horizontal="center" vertical="center" shrinkToFit="1"/>
    </xf>
    <xf numFmtId="0" fontId="16" fillId="0" borderId="38" xfId="65" applyFont="1" applyFill="1" applyBorder="1" applyAlignment="1">
      <alignment horizontal="center" vertical="center" shrinkToFit="1"/>
    </xf>
    <xf numFmtId="0" fontId="16" fillId="0" borderId="65" xfId="65" applyFont="1" applyFill="1" applyBorder="1" applyAlignment="1">
      <alignment horizontal="center" vertical="center" shrinkToFit="1"/>
    </xf>
    <xf numFmtId="0" fontId="16" fillId="0" borderId="63" xfId="65" applyFont="1" applyFill="1" applyBorder="1" applyAlignment="1">
      <alignment horizontal="center" vertical="center" shrinkToFit="1"/>
    </xf>
    <xf numFmtId="0" fontId="16" fillId="0" borderId="58" xfId="65" applyFont="1" applyFill="1" applyBorder="1" applyAlignment="1">
      <alignment horizontal="center" vertical="center" shrinkToFit="1"/>
    </xf>
    <xf numFmtId="0" fontId="15" fillId="0" borderId="10" xfId="65" applyFont="1" applyFill="1" applyBorder="1" applyAlignment="1">
      <alignment horizontal="center" vertical="center"/>
    </xf>
    <xf numFmtId="0" fontId="16" fillId="0" borderId="0" xfId="65" applyFont="1" applyFill="1" applyBorder="1" applyAlignment="1">
      <alignment horizontal="left" vertical="center"/>
    </xf>
    <xf numFmtId="0" fontId="16" fillId="0" borderId="0" xfId="65" applyNumberFormat="1" applyFont="1" applyFill="1" applyBorder="1" applyAlignment="1">
      <alignment vertical="center" shrinkToFit="1"/>
    </xf>
    <xf numFmtId="58" fontId="16" fillId="0" borderId="0" xfId="65" applyNumberFormat="1" applyFont="1" applyFill="1" applyBorder="1" applyAlignment="1">
      <alignment horizontal="center" vertical="center" wrapText="1"/>
    </xf>
    <xf numFmtId="0" fontId="16" fillId="0" borderId="0" xfId="65" applyFont="1" applyFill="1" applyBorder="1" applyAlignment="1">
      <alignment vertical="center"/>
    </xf>
    <xf numFmtId="0" fontId="14" fillId="0" borderId="63" xfId="65" applyFont="1" applyFill="1" applyBorder="1" applyAlignment="1">
      <alignment horizontal="center" vertical="center"/>
    </xf>
    <xf numFmtId="0" fontId="16" fillId="0" borderId="0" xfId="65" applyFont="1" applyFill="1" applyBorder="1" applyAlignment="1">
      <alignment horizontal="center" vertical="center"/>
    </xf>
    <xf numFmtId="0" fontId="40" fillId="0" borderId="0" xfId="0" applyFont="1" applyFill="1" applyBorder="1" applyAlignment="1">
      <alignment horizontal="left" vertical="center" wrapText="1" shrinkToFit="1"/>
    </xf>
    <xf numFmtId="0" fontId="16" fillId="0" borderId="30" xfId="65" applyFont="1" applyFill="1" applyBorder="1" applyAlignment="1">
      <alignment horizontal="center" vertical="center"/>
    </xf>
    <xf numFmtId="0" fontId="16" fillId="0" borderId="32" xfId="65" applyFont="1" applyFill="1" applyBorder="1" applyAlignment="1">
      <alignment horizontal="center" vertical="center"/>
    </xf>
    <xf numFmtId="0" fontId="16" fillId="0" borderId="31" xfId="65" applyFont="1" applyFill="1" applyBorder="1" applyAlignment="1">
      <alignment horizontal="center" vertical="center"/>
    </xf>
    <xf numFmtId="0" fontId="16" fillId="0" borderId="0" xfId="65" applyFont="1" applyFill="1" applyBorder="1" applyAlignment="1">
      <alignment horizontal="left" vertical="center" shrinkToFit="1"/>
    </xf>
    <xf numFmtId="0" fontId="6" fillId="0" borderId="10" xfId="0" applyFont="1" applyFill="1" applyBorder="1" applyAlignment="1">
      <alignment horizontal="center"/>
    </xf>
    <xf numFmtId="0" fontId="6" fillId="0" borderId="10" xfId="0" applyFont="1" applyFill="1" applyBorder="1" applyAlignment="1">
      <alignment horizontal="distributed" indent="2"/>
    </xf>
    <xf numFmtId="0" fontId="6" fillId="0" borderId="10" xfId="0" applyFont="1" applyFill="1" applyBorder="1" applyAlignment="1">
      <alignment horizontal="distributed" indent="1"/>
    </xf>
    <xf numFmtId="0" fontId="6" fillId="0" borderId="10" xfId="0" applyFont="1" applyFill="1" applyBorder="1" applyAlignment="1">
      <alignment horizontal="center" vertical="distributed" textRotation="255" indent="2"/>
    </xf>
    <xf numFmtId="0" fontId="6" fillId="0" borderId="10"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0" xfId="0" applyFont="1" applyFill="1" applyAlignment="1">
      <alignment horizontal="center" vertical="center"/>
    </xf>
    <xf numFmtId="0" fontId="6" fillId="0" borderId="10" xfId="0" applyFont="1" applyFill="1" applyBorder="1" applyAlignment="1">
      <alignment horizontal="left" vertical="center" wrapText="1"/>
    </xf>
    <xf numFmtId="0" fontId="6" fillId="0" borderId="0" xfId="0" applyFont="1" applyFill="1" applyAlignment="1">
      <alignment horizontal="center"/>
    </xf>
    <xf numFmtId="0" fontId="6" fillId="0" borderId="13" xfId="0" applyFont="1" applyFill="1" applyBorder="1" applyAlignment="1">
      <alignment horizontal="center"/>
    </xf>
    <xf numFmtId="0" fontId="6" fillId="0" borderId="10" xfId="0" applyFont="1" applyFill="1" applyBorder="1" applyAlignment="1">
      <alignment horizontal="center" vertical="distributed" textRotation="255" indent="4"/>
    </xf>
    <xf numFmtId="0" fontId="31" fillId="26" borderId="90" xfId="0" applyFont="1" applyFill="1" applyBorder="1" applyAlignment="1">
      <alignment horizontal="center" vertical="center"/>
    </xf>
    <xf numFmtId="0" fontId="31" fillId="26" borderId="92" xfId="0" applyFont="1" applyFill="1" applyBorder="1" applyAlignment="1">
      <alignment horizontal="center" vertical="center"/>
    </xf>
    <xf numFmtId="0" fontId="31" fillId="26" borderId="48" xfId="0" applyFont="1" applyFill="1" applyBorder="1" applyAlignment="1">
      <alignment horizontal="center" vertical="center"/>
    </xf>
    <xf numFmtId="0" fontId="31" fillId="26" borderId="50" xfId="0" applyFont="1" applyFill="1" applyBorder="1" applyAlignment="1">
      <alignment horizontal="center" vertical="center"/>
    </xf>
    <xf numFmtId="0" fontId="31" fillId="26" borderId="161" xfId="0" applyFont="1" applyFill="1" applyBorder="1" applyAlignment="1">
      <alignment horizontal="center" vertical="center"/>
    </xf>
    <xf numFmtId="0" fontId="31" fillId="26" borderId="93" xfId="0" applyFont="1" applyFill="1" applyBorder="1" applyAlignment="1">
      <alignment horizontal="center" vertical="center"/>
    </xf>
    <xf numFmtId="0" fontId="31" fillId="26" borderId="161" xfId="0" applyFont="1" applyFill="1" applyBorder="1" applyAlignment="1">
      <alignment horizontal="distributed" vertical="center"/>
    </xf>
    <xf numFmtId="0" fontId="31" fillId="26" borderId="109" xfId="0" applyFont="1" applyFill="1" applyBorder="1" applyAlignment="1">
      <alignment horizontal="distributed" vertical="center"/>
    </xf>
    <xf numFmtId="0" fontId="31" fillId="26" borderId="98" xfId="0" applyFont="1" applyFill="1" applyBorder="1" applyAlignment="1">
      <alignment horizontal="left" vertical="center"/>
    </xf>
    <xf numFmtId="0" fontId="31" fillId="26" borderId="100" xfId="0" applyFont="1" applyFill="1" applyBorder="1" applyAlignment="1">
      <alignment horizontal="left" vertical="center"/>
    </xf>
    <xf numFmtId="0" fontId="31" fillId="26" borderId="106" xfId="0" applyFont="1" applyFill="1" applyBorder="1" applyAlignment="1">
      <alignment horizontal="distributed" vertical="center" shrinkToFit="1"/>
    </xf>
    <xf numFmtId="0" fontId="0" fillId="26" borderId="163" xfId="0" applyFill="1" applyBorder="1" applyAlignment="1">
      <alignment horizontal="distributed" vertical="center" shrinkToFit="1"/>
    </xf>
    <xf numFmtId="0" fontId="31" fillId="26" borderId="99" xfId="0" applyFont="1" applyFill="1" applyBorder="1" applyAlignment="1">
      <alignment horizontal="left" vertical="center"/>
    </xf>
    <xf numFmtId="0" fontId="31" fillId="26" borderId="93" xfId="0" applyFont="1" applyFill="1" applyBorder="1" applyAlignment="1">
      <alignment horizontal="center" vertical="center" wrapText="1"/>
    </xf>
    <xf numFmtId="0" fontId="31" fillId="26" borderId="98" xfId="0" applyFont="1" applyFill="1" applyBorder="1" applyAlignment="1">
      <alignment horizontal="center" vertical="center"/>
    </xf>
    <xf numFmtId="0" fontId="31" fillId="26" borderId="99" xfId="0" applyFont="1" applyFill="1" applyBorder="1" applyAlignment="1">
      <alignment horizontal="center" vertical="center"/>
    </xf>
    <xf numFmtId="0" fontId="31" fillId="26" borderId="100" xfId="0" applyFont="1" applyFill="1" applyBorder="1" applyAlignment="1">
      <alignment horizontal="center" vertical="center"/>
    </xf>
    <xf numFmtId="0" fontId="31" fillId="26" borderId="91" xfId="0" applyFont="1" applyFill="1" applyBorder="1" applyAlignment="1">
      <alignment horizontal="center" vertical="center"/>
    </xf>
    <xf numFmtId="0" fontId="31" fillId="26" borderId="93" xfId="0" applyFont="1" applyFill="1" applyBorder="1" applyAlignment="1">
      <alignment horizontal="distributed" vertical="center"/>
    </xf>
    <xf numFmtId="0" fontId="31" fillId="26" borderId="90" xfId="0" applyFont="1" applyFill="1" applyBorder="1" applyAlignment="1">
      <alignment horizontal="distributed" vertical="center"/>
    </xf>
    <xf numFmtId="0" fontId="31" fillId="26" borderId="90" xfId="0" applyFont="1" applyFill="1" applyBorder="1" applyAlignment="1">
      <alignment horizontal="left" vertical="center"/>
    </xf>
    <xf numFmtId="0" fontId="31" fillId="26" borderId="22" xfId="0" applyFont="1" applyFill="1" applyBorder="1" applyAlignment="1">
      <alignment horizontal="left" vertical="center"/>
    </xf>
    <xf numFmtId="0" fontId="31" fillId="26" borderId="40" xfId="0" applyFont="1" applyFill="1" applyBorder="1" applyAlignment="1">
      <alignment horizontal="distributed" vertical="center" shrinkToFit="1"/>
    </xf>
    <xf numFmtId="0" fontId="0" fillId="26" borderId="35" xfId="0" applyFill="1" applyBorder="1" applyAlignment="1">
      <alignment horizontal="distributed" vertical="center" shrinkToFit="1"/>
    </xf>
    <xf numFmtId="0" fontId="31" fillId="26" borderId="18" xfId="0" applyFont="1" applyFill="1" applyBorder="1" applyAlignment="1">
      <alignment horizontal="left" vertical="center"/>
    </xf>
    <xf numFmtId="0" fontId="31" fillId="26" borderId="42" xfId="0" applyFont="1" applyFill="1" applyBorder="1" applyAlignment="1">
      <alignment horizontal="left" vertical="center"/>
    </xf>
    <xf numFmtId="0" fontId="31" fillId="26" borderId="74" xfId="0" applyFont="1" applyFill="1" applyBorder="1" applyAlignment="1">
      <alignment horizontal="center" vertical="center" wrapText="1"/>
    </xf>
    <xf numFmtId="0" fontId="31" fillId="26" borderId="97" xfId="0" applyFont="1" applyFill="1" applyBorder="1" applyAlignment="1">
      <alignment horizontal="center" vertical="center" wrapText="1"/>
    </xf>
    <xf numFmtId="0" fontId="31" fillId="26" borderId="90" xfId="0" applyNumberFormat="1" applyFont="1" applyFill="1" applyBorder="1" applyAlignment="1">
      <alignment horizontal="left" vertical="center"/>
    </xf>
    <xf numFmtId="0" fontId="31" fillId="26" borderId="22" xfId="0" applyNumberFormat="1" applyFont="1" applyFill="1" applyBorder="1" applyAlignment="1">
      <alignment horizontal="left" vertical="center"/>
    </xf>
    <xf numFmtId="0" fontId="31" fillId="26" borderId="40" xfId="0" applyFont="1" applyFill="1" applyBorder="1" applyAlignment="1">
      <alignment horizontal="distributed" vertical="center" wrapText="1" shrinkToFit="1"/>
    </xf>
    <xf numFmtId="0" fontId="0" fillId="26" borderId="35" xfId="0" applyFill="1" applyBorder="1" applyAlignment="1">
      <alignment horizontal="distributed" vertical="center" wrapText="1" shrinkToFit="1"/>
    </xf>
    <xf numFmtId="0" fontId="31" fillId="26" borderId="22" xfId="0" applyFont="1" applyFill="1" applyBorder="1" applyAlignment="1">
      <alignment horizontal="center" vertical="center"/>
    </xf>
    <xf numFmtId="0" fontId="31" fillId="26" borderId="18" xfId="0" applyFont="1" applyFill="1" applyBorder="1" applyAlignment="1">
      <alignment horizontal="center" vertical="center"/>
    </xf>
    <xf numFmtId="0" fontId="31" fillId="26" borderId="42" xfId="0" applyFont="1" applyFill="1" applyBorder="1" applyAlignment="1">
      <alignment horizontal="center" vertical="center"/>
    </xf>
    <xf numFmtId="0" fontId="31" fillId="26" borderId="157" xfId="0" applyFont="1" applyFill="1" applyBorder="1" applyAlignment="1">
      <alignment horizontal="center" vertical="center"/>
    </xf>
    <xf numFmtId="0" fontId="31" fillId="26" borderId="161" xfId="0" applyFont="1" applyFill="1" applyBorder="1" applyAlignment="1">
      <alignment horizontal="center" vertical="center" shrinkToFit="1"/>
    </xf>
    <xf numFmtId="0" fontId="31" fillId="26" borderId="99" xfId="0" applyFont="1" applyFill="1" applyBorder="1" applyAlignment="1">
      <alignment horizontal="center" vertical="center" shrinkToFit="1"/>
    </xf>
    <xf numFmtId="0" fontId="31" fillId="26" borderId="162" xfId="0" applyFont="1" applyFill="1" applyBorder="1" applyAlignment="1">
      <alignment horizontal="center" vertical="center" shrinkToFit="1"/>
    </xf>
    <xf numFmtId="0" fontId="31" fillId="26" borderId="60" xfId="0" applyFont="1" applyFill="1" applyBorder="1" applyAlignment="1">
      <alignment horizontal="center" vertical="center"/>
    </xf>
    <xf numFmtId="0" fontId="31" fillId="26" borderId="97" xfId="0" applyFont="1" applyFill="1" applyBorder="1" applyAlignment="1">
      <alignment horizontal="center" vertical="center"/>
    </xf>
    <xf numFmtId="0" fontId="31" fillId="26" borderId="73" xfId="0" applyFont="1" applyFill="1" applyBorder="1" applyAlignment="1">
      <alignment horizontal="center" vertical="center"/>
    </xf>
    <xf numFmtId="0" fontId="0" fillId="26" borderId="42" xfId="0" applyFill="1" applyBorder="1" applyAlignment="1">
      <alignment horizontal="center" vertical="center"/>
    </xf>
    <xf numFmtId="0" fontId="31" fillId="26" borderId="75" xfId="0" applyFont="1" applyFill="1" applyBorder="1" applyAlignment="1">
      <alignment horizontal="center" vertical="center" wrapText="1"/>
    </xf>
    <xf numFmtId="0" fontId="31" fillId="26" borderId="95" xfId="0" applyFont="1" applyFill="1" applyBorder="1" applyAlignment="1">
      <alignment horizontal="center" vertical="center"/>
    </xf>
    <xf numFmtId="0" fontId="31" fillId="26" borderId="94" xfId="0" applyFont="1" applyFill="1" applyBorder="1" applyAlignment="1">
      <alignment horizontal="distributed" vertical="center"/>
    </xf>
    <xf numFmtId="0" fontId="31" fillId="26" borderId="95" xfId="0" applyFont="1" applyFill="1" applyBorder="1" applyAlignment="1">
      <alignment horizontal="distributed" vertical="center"/>
    </xf>
    <xf numFmtId="0" fontId="31" fillId="26" borderId="47" xfId="0" applyFont="1" applyFill="1" applyBorder="1" applyAlignment="1">
      <alignment horizontal="distributed" vertical="center" shrinkToFit="1"/>
    </xf>
    <xf numFmtId="0" fontId="0" fillId="26" borderId="49" xfId="0" applyFill="1" applyBorder="1" applyAlignment="1">
      <alignment horizontal="distributed" vertical="center" shrinkToFit="1"/>
    </xf>
    <xf numFmtId="0" fontId="31" fillId="26" borderId="94" xfId="0" applyFont="1" applyFill="1" applyBorder="1" applyAlignment="1">
      <alignment horizontal="center" vertical="center"/>
    </xf>
    <xf numFmtId="0" fontId="31" fillId="26" borderId="92" xfId="0" applyFont="1" applyFill="1" applyBorder="1" applyAlignment="1">
      <alignment horizontal="left" vertical="center"/>
    </xf>
    <xf numFmtId="0" fontId="31" fillId="26" borderId="48" xfId="0" applyFont="1" applyFill="1" applyBorder="1" applyAlignment="1">
      <alignment horizontal="left" vertical="center"/>
    </xf>
    <xf numFmtId="0" fontId="0" fillId="26" borderId="50" xfId="0" applyFill="1" applyBorder="1" applyAlignment="1">
      <alignment vertical="center"/>
    </xf>
    <xf numFmtId="0" fontId="31" fillId="26" borderId="92" xfId="0" applyFont="1" applyFill="1" applyBorder="1" applyAlignment="1">
      <alignment vertical="center"/>
    </xf>
    <xf numFmtId="0" fontId="31" fillId="26" borderId="95" xfId="0" applyFont="1" applyFill="1" applyBorder="1" applyAlignment="1">
      <alignment horizontal="left" vertical="center"/>
    </xf>
    <xf numFmtId="0" fontId="31" fillId="26" borderId="157" xfId="0" applyFont="1" applyFill="1" applyBorder="1" applyAlignment="1">
      <alignment horizontal="left" vertical="center"/>
    </xf>
    <xf numFmtId="0" fontId="0" fillId="26" borderId="42" xfId="0" applyFill="1" applyBorder="1" applyAlignment="1">
      <alignment vertical="center"/>
    </xf>
    <xf numFmtId="0" fontId="31" fillId="26" borderId="22" xfId="0" applyFont="1" applyFill="1" applyBorder="1" applyAlignment="1">
      <alignment vertical="center"/>
    </xf>
    <xf numFmtId="0" fontId="31" fillId="26" borderId="91" xfId="0" applyFont="1" applyFill="1" applyBorder="1" applyAlignment="1">
      <alignment horizontal="left" vertical="center"/>
    </xf>
    <xf numFmtId="0" fontId="31" fillId="26" borderId="158" xfId="0" applyFont="1" applyFill="1" applyBorder="1" applyAlignment="1">
      <alignment horizontal="distributed" vertical="center"/>
    </xf>
    <xf numFmtId="0" fontId="31" fillId="26" borderId="159" xfId="0" applyFont="1" applyFill="1" applyBorder="1" applyAlignment="1">
      <alignment horizontal="distributed" vertical="center"/>
    </xf>
    <xf numFmtId="0" fontId="31" fillId="26" borderId="160" xfId="0" applyFont="1" applyFill="1" applyBorder="1" applyAlignment="1">
      <alignment horizontal="distributed" vertical="center"/>
    </xf>
    <xf numFmtId="0" fontId="0" fillId="26" borderId="31" xfId="0" applyFill="1" applyBorder="1" applyAlignment="1">
      <alignment vertical="center"/>
    </xf>
    <xf numFmtId="0" fontId="0" fillId="26" borderId="32" xfId="0" applyFill="1" applyBorder="1" applyAlignment="1">
      <alignment vertical="center"/>
    </xf>
    <xf numFmtId="0" fontId="31" fillId="26" borderId="36" xfId="0" applyFont="1" applyFill="1" applyBorder="1" applyAlignment="1">
      <alignment horizontal="center" vertical="center"/>
    </xf>
    <xf numFmtId="0" fontId="31" fillId="26" borderId="37" xfId="0" applyFont="1" applyFill="1" applyBorder="1" applyAlignment="1">
      <alignment horizontal="center" vertical="center"/>
    </xf>
    <xf numFmtId="0" fontId="0" fillId="26" borderId="38" xfId="0" applyFill="1" applyBorder="1" applyAlignment="1">
      <alignment horizontal="center" vertical="center"/>
    </xf>
    <xf numFmtId="0" fontId="31" fillId="26" borderId="44" xfId="0" applyFont="1" applyFill="1" applyBorder="1" applyAlignment="1">
      <alignment horizontal="center" vertical="center"/>
    </xf>
    <xf numFmtId="0" fontId="31" fillId="26" borderId="17" xfId="0" applyFont="1" applyFill="1" applyBorder="1" applyAlignment="1">
      <alignment horizontal="center" vertical="center"/>
    </xf>
    <xf numFmtId="0" fontId="0" fillId="26" borderId="45" xfId="0" applyFill="1" applyBorder="1" applyAlignment="1">
      <alignment horizontal="center" vertical="center"/>
    </xf>
    <xf numFmtId="0" fontId="15" fillId="0" borderId="36" xfId="48" applyFont="1" applyFill="1" applyBorder="1" applyAlignment="1">
      <alignment vertical="center"/>
    </xf>
    <xf numFmtId="0" fontId="36" fillId="0" borderId="37" xfId="48" applyFont="1" applyFill="1" applyBorder="1" applyAlignment="1">
      <alignment vertical="center"/>
    </xf>
    <xf numFmtId="0" fontId="36" fillId="0" borderId="64" xfId="48" applyFont="1" applyFill="1" applyBorder="1" applyAlignment="1">
      <alignment vertical="center"/>
    </xf>
    <xf numFmtId="0" fontId="36" fillId="0" borderId="39" xfId="48" applyFont="1" applyFill="1" applyBorder="1" applyAlignment="1">
      <alignment vertical="center"/>
    </xf>
    <xf numFmtId="0" fontId="36" fillId="0" borderId="0" xfId="48" applyFont="1" applyFill="1" applyAlignment="1">
      <alignment vertical="center"/>
    </xf>
    <xf numFmtId="0" fontId="36" fillId="0" borderId="21" xfId="48" applyFont="1" applyFill="1" applyBorder="1" applyAlignment="1">
      <alignment vertical="center"/>
    </xf>
    <xf numFmtId="0" fontId="36" fillId="0" borderId="65" xfId="48" applyFont="1" applyFill="1" applyBorder="1" applyAlignment="1">
      <alignment vertical="center"/>
    </xf>
    <xf numFmtId="0" fontId="36" fillId="0" borderId="63" xfId="48" applyFont="1" applyFill="1" applyBorder="1" applyAlignment="1">
      <alignment vertical="center"/>
    </xf>
    <xf numFmtId="0" fontId="36" fillId="0" borderId="81" xfId="48" applyFont="1" applyFill="1" applyBorder="1" applyAlignment="1">
      <alignment vertical="center"/>
    </xf>
    <xf numFmtId="0" fontId="15" fillId="0" borderId="154" xfId="48" applyFont="1" applyFill="1" applyBorder="1" applyAlignment="1">
      <alignment horizontal="center" vertical="center"/>
    </xf>
    <xf numFmtId="0" fontId="36" fillId="0" borderId="31" xfId="48" applyFont="1" applyFill="1" applyBorder="1" applyAlignment="1">
      <alignment horizontal="center" vertical="center"/>
    </xf>
    <xf numFmtId="0" fontId="36" fillId="0" borderId="80" xfId="48" applyFont="1" applyFill="1" applyBorder="1" applyAlignment="1">
      <alignment horizontal="center" vertical="center"/>
    </xf>
    <xf numFmtId="0" fontId="15" fillId="0" borderId="10" xfId="48" applyFont="1" applyFill="1" applyBorder="1" applyAlignment="1">
      <alignment horizontal="center" vertical="center"/>
    </xf>
    <xf numFmtId="0" fontId="15" fillId="0" borderId="86" xfId="48" applyFont="1" applyFill="1" applyBorder="1" applyAlignment="1">
      <alignment horizontal="center" vertical="center"/>
    </xf>
    <xf numFmtId="0" fontId="36" fillId="0" borderId="37" xfId="48" applyFont="1" applyFill="1" applyBorder="1" applyAlignment="1">
      <alignment horizontal="center" vertical="center"/>
    </xf>
    <xf numFmtId="0" fontId="36" fillId="0" borderId="38" xfId="48" applyFont="1" applyFill="1" applyBorder="1" applyAlignment="1">
      <alignment horizontal="center" vertical="center"/>
    </xf>
    <xf numFmtId="0" fontId="36" fillId="0" borderId="20" xfId="48" applyFont="1" applyFill="1" applyBorder="1" applyAlignment="1">
      <alignment horizontal="center" vertical="center"/>
    </xf>
    <xf numFmtId="0" fontId="36" fillId="0" borderId="0" xfId="48" applyFont="1" applyFill="1" applyBorder="1" applyAlignment="1">
      <alignment horizontal="center" vertical="center"/>
    </xf>
    <xf numFmtId="0" fontId="36" fillId="0" borderId="13" xfId="48" applyFont="1" applyFill="1" applyBorder="1" applyAlignment="1">
      <alignment horizontal="center" vertical="center"/>
    </xf>
    <xf numFmtId="0" fontId="36" fillId="0" borderId="83" xfId="48" applyFont="1" applyFill="1" applyBorder="1" applyAlignment="1">
      <alignment horizontal="center" vertical="center"/>
    </xf>
    <xf numFmtId="0" fontId="36" fillId="0" borderId="63" xfId="48" applyFont="1" applyFill="1" applyBorder="1" applyAlignment="1">
      <alignment horizontal="center" vertical="center"/>
    </xf>
    <xf numFmtId="0" fontId="36" fillId="0" borderId="58" xfId="48" applyFont="1" applyFill="1" applyBorder="1" applyAlignment="1">
      <alignment horizontal="center" vertical="center"/>
    </xf>
    <xf numFmtId="0" fontId="15" fillId="0" borderId="36" xfId="48" applyFont="1" applyFill="1" applyBorder="1" applyAlignment="1">
      <alignment horizontal="center" vertical="center" shrinkToFit="1"/>
    </xf>
    <xf numFmtId="0" fontId="15" fillId="0" borderId="37" xfId="48" applyFont="1" applyFill="1" applyBorder="1" applyAlignment="1">
      <alignment horizontal="center" vertical="center" shrinkToFit="1"/>
    </xf>
    <xf numFmtId="0" fontId="15" fillId="0" borderId="64" xfId="48" applyFont="1" applyFill="1" applyBorder="1" applyAlignment="1">
      <alignment horizontal="center" vertical="center" shrinkToFit="1"/>
    </xf>
    <xf numFmtId="0" fontId="15" fillId="0" borderId="39" xfId="48" applyFont="1" applyFill="1" applyBorder="1" applyAlignment="1">
      <alignment horizontal="center" vertical="center" shrinkToFit="1"/>
    </xf>
    <xf numFmtId="0" fontId="15" fillId="0" borderId="0" xfId="48" applyFont="1" applyFill="1" applyBorder="1" applyAlignment="1">
      <alignment horizontal="center" vertical="center" shrinkToFit="1"/>
    </xf>
    <xf numFmtId="0" fontId="15" fillId="0" borderId="21" xfId="48" applyFont="1" applyFill="1" applyBorder="1" applyAlignment="1">
      <alignment horizontal="center" vertical="center" shrinkToFit="1"/>
    </xf>
    <xf numFmtId="0" fontId="15" fillId="0" borderId="65" xfId="48" applyFont="1" applyFill="1" applyBorder="1" applyAlignment="1">
      <alignment horizontal="center" vertical="center" shrinkToFit="1"/>
    </xf>
    <xf numFmtId="0" fontId="15" fillId="0" borderId="63" xfId="48" applyFont="1" applyFill="1" applyBorder="1" applyAlignment="1">
      <alignment horizontal="center" vertical="center" shrinkToFit="1"/>
    </xf>
    <xf numFmtId="0" fontId="15" fillId="0" borderId="81" xfId="48" applyFont="1" applyFill="1" applyBorder="1" applyAlignment="1">
      <alignment horizontal="center" vertical="center" shrinkToFit="1"/>
    </xf>
    <xf numFmtId="0" fontId="15" fillId="0" borderId="67" xfId="48" applyFont="1" applyFill="1" applyBorder="1" applyAlignment="1">
      <alignment horizontal="center" vertical="center"/>
    </xf>
    <xf numFmtId="0" fontId="15" fillId="0" borderId="82" xfId="48" applyFont="1" applyFill="1" applyBorder="1" applyAlignment="1">
      <alignment horizontal="center" vertical="center"/>
    </xf>
    <xf numFmtId="0" fontId="15" fillId="0" borderId="29" xfId="48" applyFont="1" applyFill="1" applyBorder="1" applyAlignment="1">
      <alignment horizontal="center" vertical="center"/>
    </xf>
    <xf numFmtId="0" fontId="6" fillId="0" borderId="36" xfId="48" applyFont="1" applyFill="1" applyBorder="1" applyAlignment="1">
      <alignment horizontal="center" vertical="center" shrinkToFit="1"/>
    </xf>
    <xf numFmtId="0" fontId="6" fillId="0" borderId="37" xfId="48" applyFont="1" applyFill="1" applyBorder="1" applyAlignment="1">
      <alignment horizontal="center" vertical="center" shrinkToFit="1"/>
    </xf>
    <xf numFmtId="0" fontId="6" fillId="0" borderId="39" xfId="48" applyFont="1" applyFill="1" applyBorder="1" applyAlignment="1">
      <alignment horizontal="center" vertical="center" shrinkToFit="1"/>
    </xf>
    <xf numFmtId="0" fontId="6" fillId="0" borderId="0" xfId="48" applyFont="1" applyFill="1" applyBorder="1" applyAlignment="1">
      <alignment horizontal="center" vertical="center" shrinkToFit="1"/>
    </xf>
    <xf numFmtId="0" fontId="6" fillId="0" borderId="65" xfId="48" applyFont="1" applyFill="1" applyBorder="1" applyAlignment="1">
      <alignment horizontal="center" vertical="center" shrinkToFit="1"/>
    </xf>
    <xf numFmtId="0" fontId="6" fillId="0" borderId="63" xfId="48" applyFont="1" applyFill="1" applyBorder="1" applyAlignment="1">
      <alignment horizontal="center" vertical="center" shrinkToFit="1"/>
    </xf>
    <xf numFmtId="0" fontId="15" fillId="0" borderId="37" xfId="48" applyFont="1" applyFill="1" applyBorder="1" applyAlignment="1">
      <alignment horizontal="left" vertical="center"/>
    </xf>
    <xf numFmtId="0" fontId="15" fillId="0" borderId="64" xfId="48" applyFont="1" applyFill="1" applyBorder="1" applyAlignment="1">
      <alignment horizontal="left" vertical="center"/>
    </xf>
    <xf numFmtId="0" fontId="15" fillId="0" borderId="0" xfId="48" applyFont="1" applyFill="1" applyBorder="1" applyAlignment="1">
      <alignment horizontal="left" vertical="center"/>
    </xf>
    <xf numFmtId="0" fontId="15" fillId="0" borderId="21" xfId="48" applyFont="1" applyFill="1" applyBorder="1" applyAlignment="1">
      <alignment horizontal="left" vertical="center"/>
    </xf>
    <xf numFmtId="0" fontId="15" fillId="0" borderId="63" xfId="48" applyFont="1" applyFill="1" applyBorder="1" applyAlignment="1">
      <alignment horizontal="left" vertical="center"/>
    </xf>
    <xf numFmtId="0" fontId="15" fillId="0" borderId="81" xfId="48" applyFont="1" applyFill="1" applyBorder="1" applyAlignment="1">
      <alignment horizontal="left" vertical="center"/>
    </xf>
    <xf numFmtId="0" fontId="15" fillId="0" borderId="38" xfId="48" applyFont="1" applyFill="1" applyBorder="1" applyAlignment="1">
      <alignment horizontal="center" vertical="center" shrinkToFit="1"/>
    </xf>
    <xf numFmtId="0" fontId="15" fillId="0" borderId="13" xfId="48" applyFont="1" applyFill="1" applyBorder="1" applyAlignment="1">
      <alignment horizontal="center" vertical="center" shrinkToFit="1"/>
    </xf>
    <xf numFmtId="0" fontId="15" fillId="0" borderId="58" xfId="48" applyFont="1" applyFill="1" applyBorder="1" applyAlignment="1">
      <alignment horizontal="center" vertical="center" shrinkToFit="1"/>
    </xf>
    <xf numFmtId="0" fontId="14" fillId="0" borderId="0" xfId="48" applyFont="1" applyFill="1" applyAlignment="1">
      <alignment horizontal="center" vertical="center"/>
    </xf>
    <xf numFmtId="0" fontId="8" fillId="0" borderId="77" xfId="0" applyFont="1" applyBorder="1" applyAlignment="1">
      <alignment horizontal="center" vertical="center"/>
    </xf>
    <xf numFmtId="0" fontId="31" fillId="0" borderId="132" xfId="0" applyFont="1" applyBorder="1" applyAlignment="1">
      <alignment horizontal="center" vertical="center"/>
    </xf>
    <xf numFmtId="0" fontId="6" fillId="0" borderId="30" xfId="0" applyFont="1" applyBorder="1" applyAlignment="1">
      <alignment vertical="center"/>
    </xf>
    <xf numFmtId="0" fontId="6" fillId="0" borderId="32" xfId="0" applyFont="1" applyBorder="1" applyAlignment="1">
      <alignment vertical="center"/>
    </xf>
    <xf numFmtId="0" fontId="15" fillId="0" borderId="0" xfId="48" applyFont="1" applyFill="1" applyBorder="1" applyAlignment="1">
      <alignment horizontal="left" vertical="center" shrinkToFit="1"/>
    </xf>
    <xf numFmtId="58" fontId="15" fillId="0" borderId="0" xfId="48" applyNumberFormat="1" applyFont="1" applyFill="1" applyBorder="1" applyAlignment="1">
      <alignment horizontal="left" vertical="center" shrinkToFit="1"/>
    </xf>
    <xf numFmtId="0" fontId="12" fillId="0" borderId="0" xfId="0" applyFont="1" applyFill="1" applyAlignment="1">
      <alignment vertical="center" shrinkToFit="1"/>
    </xf>
    <xf numFmtId="0" fontId="6" fillId="0" borderId="20" xfId="0" applyFont="1" applyFill="1" applyBorder="1" applyAlignment="1">
      <alignment vertical="center"/>
    </xf>
    <xf numFmtId="0" fontId="0" fillId="0" borderId="0" xfId="0" applyFont="1" applyFill="1" applyBorder="1" applyAlignment="1">
      <alignment vertical="center"/>
    </xf>
    <xf numFmtId="0" fontId="0" fillId="0" borderId="13" xfId="0" applyFont="1" applyFill="1" applyBorder="1" applyAlignment="1">
      <alignment vertical="center"/>
    </xf>
    <xf numFmtId="0" fontId="6" fillId="0" borderId="3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37" xfId="0" applyFont="1" applyFill="1" applyBorder="1" applyAlignment="1">
      <alignment vertical="center"/>
    </xf>
    <xf numFmtId="0" fontId="0" fillId="0" borderId="64" xfId="0" applyFont="1" applyFill="1" applyBorder="1" applyAlignment="1">
      <alignment vertical="center"/>
    </xf>
    <xf numFmtId="0" fontId="6" fillId="0" borderId="20" xfId="0" applyFont="1" applyFill="1" applyBorder="1" applyAlignment="1">
      <alignment horizontal="center" vertical="center"/>
    </xf>
    <xf numFmtId="0" fontId="0" fillId="0" borderId="83" xfId="0" applyFont="1" applyFill="1" applyBorder="1" applyAlignment="1">
      <alignment vertical="center"/>
    </xf>
    <xf numFmtId="0" fontId="0" fillId="0" borderId="63" xfId="0" applyFont="1" applyFill="1" applyBorder="1" applyAlignment="1">
      <alignment vertical="center"/>
    </xf>
    <xf numFmtId="0" fontId="0" fillId="0" borderId="58" xfId="0" applyFont="1" applyFill="1" applyBorder="1" applyAlignment="1">
      <alignment vertical="center"/>
    </xf>
    <xf numFmtId="183"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63" xfId="0" quotePrefix="1" applyFont="1" applyFill="1" applyBorder="1" applyAlignment="1">
      <alignment horizontal="left" vertical="center"/>
    </xf>
    <xf numFmtId="0" fontId="0" fillId="0" borderId="63" xfId="0" applyFont="1" applyFill="1" applyBorder="1" applyAlignment="1">
      <alignment horizontal="left" vertical="center"/>
    </xf>
    <xf numFmtId="0" fontId="0" fillId="0" borderId="81" xfId="0" applyFont="1" applyFill="1" applyBorder="1" applyAlignment="1">
      <alignment horizontal="left" vertical="center"/>
    </xf>
    <xf numFmtId="0" fontId="6" fillId="0" borderId="20" xfId="0" quotePrefix="1" applyFont="1" applyFill="1" applyBorder="1" applyAlignment="1">
      <alignment horizontal="center" vertical="center"/>
    </xf>
    <xf numFmtId="0" fontId="0" fillId="0" borderId="87" xfId="0" applyFont="1" applyFill="1" applyBorder="1" applyAlignment="1">
      <alignment vertical="center"/>
    </xf>
    <xf numFmtId="0" fontId="0" fillId="0" borderId="55" xfId="0" applyFont="1" applyFill="1" applyBorder="1" applyAlignment="1">
      <alignment vertical="center"/>
    </xf>
    <xf numFmtId="0" fontId="0" fillId="0" borderId="56" xfId="0" applyFont="1" applyFill="1" applyBorder="1" applyAlignment="1">
      <alignment vertical="center"/>
    </xf>
    <xf numFmtId="180" fontId="6" fillId="0" borderId="37" xfId="0" applyNumberFormat="1"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37" xfId="0" applyFont="1" applyFill="1" applyBorder="1" applyAlignment="1">
      <alignment vertical="center"/>
    </xf>
    <xf numFmtId="0" fontId="4" fillId="0" borderId="37" xfId="66" applyFont="1" applyFill="1" applyBorder="1" applyAlignment="1">
      <alignment horizontal="center" vertical="center"/>
    </xf>
    <xf numFmtId="0" fontId="4" fillId="0" borderId="55" xfId="66" applyFont="1" applyFill="1" applyBorder="1" applyAlignment="1">
      <alignment horizontal="center" vertical="center"/>
    </xf>
    <xf numFmtId="0" fontId="6" fillId="0" borderId="37" xfId="0" applyFont="1" applyFill="1" applyBorder="1" applyAlignment="1">
      <alignment horizontal="left" vertical="center"/>
    </xf>
    <xf numFmtId="0" fontId="0" fillId="0" borderId="38" xfId="0" applyFont="1" applyFill="1" applyBorder="1" applyAlignment="1">
      <alignment horizontal="left" vertical="center"/>
    </xf>
    <xf numFmtId="0" fontId="6" fillId="0" borderId="55" xfId="0" applyFont="1" applyFill="1" applyBorder="1" applyAlignment="1">
      <alignment horizontal="left" vertical="center"/>
    </xf>
    <xf numFmtId="0" fontId="0" fillId="0" borderId="56" xfId="0" applyFont="1" applyFill="1" applyBorder="1" applyAlignment="1">
      <alignment horizontal="left" vertical="center"/>
    </xf>
    <xf numFmtId="0" fontId="6" fillId="0" borderId="36" xfId="0" quotePrefix="1" applyFont="1" applyFill="1" applyBorder="1" applyAlignment="1">
      <alignment horizontal="center" vertical="center"/>
    </xf>
    <xf numFmtId="0" fontId="6" fillId="0" borderId="37" xfId="0" quotePrefix="1" applyFont="1" applyFill="1" applyBorder="1" applyAlignment="1">
      <alignment horizontal="center" vertical="center"/>
    </xf>
    <xf numFmtId="0" fontId="0" fillId="0" borderId="37" xfId="0" applyFont="1" applyFill="1" applyBorder="1" applyAlignment="1">
      <alignment horizontal="center" vertical="center"/>
    </xf>
    <xf numFmtId="180" fontId="6" fillId="0" borderId="36"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80" fontId="0" fillId="0" borderId="64" xfId="0" applyNumberFormat="1" applyFont="1" applyFill="1" applyBorder="1" applyAlignment="1">
      <alignment horizontal="center" vertical="center"/>
    </xf>
    <xf numFmtId="180" fontId="0" fillId="0" borderId="62" xfId="0" applyNumberFormat="1" applyFont="1" applyFill="1" applyBorder="1" applyAlignment="1">
      <alignment horizontal="center" vertical="center"/>
    </xf>
    <xf numFmtId="180" fontId="0" fillId="0" borderId="55" xfId="0" applyNumberFormat="1" applyFont="1" applyFill="1" applyBorder="1" applyAlignment="1">
      <alignment horizontal="center" vertical="center"/>
    </xf>
    <xf numFmtId="180" fontId="0" fillId="0" borderId="57" xfId="0" applyNumberFormat="1" applyFont="1" applyFill="1" applyBorder="1" applyAlignment="1">
      <alignment horizontal="center" vertical="center"/>
    </xf>
    <xf numFmtId="180" fontId="6" fillId="0" borderId="55" xfId="0" applyNumberFormat="1" applyFont="1" applyFill="1" applyBorder="1" applyAlignment="1">
      <alignment horizontal="distributed" vertical="center"/>
    </xf>
    <xf numFmtId="0" fontId="6" fillId="0" borderId="55" xfId="0" applyFont="1" applyFill="1" applyBorder="1" applyAlignment="1">
      <alignment horizontal="distributed" vertical="center"/>
    </xf>
    <xf numFmtId="0" fontId="6" fillId="0" borderId="55" xfId="0" applyFont="1" applyFill="1" applyBorder="1" applyAlignment="1">
      <alignment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0" fillId="0" borderId="55" xfId="0" applyFont="1" applyFill="1" applyBorder="1" applyAlignment="1">
      <alignment horizontal="center" vertical="center"/>
    </xf>
    <xf numFmtId="0" fontId="6" fillId="0" borderId="86" xfId="0" applyFont="1" applyFill="1" applyBorder="1" applyAlignment="1">
      <alignment horizontal="center" vertical="center"/>
    </xf>
    <xf numFmtId="0" fontId="0" fillId="0" borderId="38" xfId="0" applyFont="1" applyFill="1" applyBorder="1" applyAlignment="1">
      <alignment vertical="center"/>
    </xf>
    <xf numFmtId="0" fontId="6" fillId="0" borderId="36" xfId="0" applyFont="1" applyFill="1" applyBorder="1" applyAlignment="1">
      <alignment horizontal="right" vertical="center"/>
    </xf>
    <xf numFmtId="0" fontId="6" fillId="0" borderId="65" xfId="0" applyFont="1" applyFill="1" applyBorder="1" applyAlignment="1">
      <alignment horizontal="right" vertical="center"/>
    </xf>
    <xf numFmtId="58" fontId="6" fillId="0" borderId="0" xfId="0" applyNumberFormat="1" applyFont="1" applyFill="1" applyAlignment="1">
      <alignment horizontal="center" vertical="center"/>
    </xf>
    <xf numFmtId="183" fontId="6" fillId="0" borderId="37" xfId="0" quotePrefix="1" applyNumberFormat="1" applyFont="1" applyFill="1" applyBorder="1" applyAlignment="1">
      <alignment horizontal="center" vertical="center" shrinkToFit="1"/>
    </xf>
    <xf numFmtId="0" fontId="6" fillId="0" borderId="37" xfId="0" quotePrefix="1" applyFont="1" applyFill="1" applyBorder="1" applyAlignment="1">
      <alignment horizontal="center" vertical="center" shrinkToFit="1"/>
    </xf>
    <xf numFmtId="0" fontId="6" fillId="0" borderId="63" xfId="0" quotePrefix="1" applyFont="1" applyFill="1" applyBorder="1" applyAlignment="1">
      <alignment horizontal="center" vertical="center" shrinkToFit="1"/>
    </xf>
    <xf numFmtId="0" fontId="6" fillId="0" borderId="37"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4" xfId="0" applyFont="1" applyFill="1" applyBorder="1" applyAlignment="1">
      <alignment horizontal="left" vertical="center"/>
    </xf>
    <xf numFmtId="0" fontId="6" fillId="0" borderId="63" xfId="0" applyFont="1" applyFill="1" applyBorder="1" applyAlignment="1">
      <alignment horizontal="left" vertical="center"/>
    </xf>
    <xf numFmtId="0" fontId="6" fillId="0" borderId="81" xfId="0" applyFont="1" applyFill="1" applyBorder="1" applyAlignment="1">
      <alignment horizontal="left" vertical="center"/>
    </xf>
    <xf numFmtId="0" fontId="6" fillId="0" borderId="0" xfId="0" quotePrefix="1" applyFont="1" applyFill="1" applyAlignment="1">
      <alignment horizontal="center" vertical="center"/>
    </xf>
    <xf numFmtId="0" fontId="0" fillId="0" borderId="0" xfId="0" applyFont="1" applyFill="1" applyAlignment="1">
      <alignment vertical="center"/>
    </xf>
    <xf numFmtId="0" fontId="6" fillId="0" borderId="155" xfId="0" applyFont="1" applyFill="1" applyBorder="1" applyAlignment="1">
      <alignment horizontal="center" vertical="center"/>
    </xf>
    <xf numFmtId="0" fontId="0" fillId="0" borderId="78" xfId="0" applyFont="1" applyFill="1" applyBorder="1" applyAlignment="1">
      <alignment vertical="center"/>
    </xf>
    <xf numFmtId="0" fontId="0" fillId="0" borderId="132" xfId="0" applyFont="1" applyFill="1" applyBorder="1" applyAlignment="1">
      <alignment vertical="center"/>
    </xf>
    <xf numFmtId="0" fontId="6" fillId="0" borderId="77" xfId="0" applyFont="1" applyFill="1" applyBorder="1" applyAlignment="1">
      <alignment horizontal="left" vertical="center"/>
    </xf>
    <xf numFmtId="0" fontId="0" fillId="0" borderId="78" xfId="0" applyFont="1" applyFill="1" applyBorder="1" applyAlignment="1">
      <alignment horizontal="left" vertical="center"/>
    </xf>
    <xf numFmtId="0" fontId="0" fillId="0" borderId="132" xfId="0" applyFont="1" applyFill="1" applyBorder="1" applyAlignment="1">
      <alignment horizontal="left" vertical="center"/>
    </xf>
    <xf numFmtId="0" fontId="6" fillId="0" borderId="19" xfId="0" quotePrefix="1" applyFont="1" applyFill="1" applyBorder="1" applyAlignment="1">
      <alignment horizontal="center" vertical="center"/>
    </xf>
    <xf numFmtId="0" fontId="0" fillId="0" borderId="27"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39" xfId="0" applyFont="1" applyFill="1" applyBorder="1" applyAlignment="1">
      <alignment vertical="center"/>
    </xf>
    <xf numFmtId="0" fontId="0" fillId="0" borderId="65" xfId="0" applyFont="1" applyFill="1" applyBorder="1" applyAlignment="1">
      <alignment vertical="center"/>
    </xf>
    <xf numFmtId="0" fontId="6" fillId="0" borderId="19" xfId="0" applyFont="1" applyFill="1" applyBorder="1" applyAlignment="1">
      <alignment horizontal="left" vertical="center" shrinkToFit="1"/>
    </xf>
    <xf numFmtId="0" fontId="0" fillId="0" borderId="27"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0" fillId="0" borderId="39"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21" xfId="0" applyFont="1" applyFill="1" applyBorder="1" applyAlignment="1">
      <alignment horizontal="left" vertical="center" shrinkToFit="1"/>
    </xf>
    <xf numFmtId="0" fontId="0" fillId="0" borderId="65" xfId="0" applyFont="1" applyFill="1" applyBorder="1" applyAlignment="1">
      <alignment horizontal="left" vertical="center" shrinkToFit="1"/>
    </xf>
    <xf numFmtId="0" fontId="0" fillId="0" borderId="63" xfId="0" applyFont="1" applyFill="1" applyBorder="1" applyAlignment="1">
      <alignment horizontal="left" vertical="center" shrinkToFit="1"/>
    </xf>
    <xf numFmtId="0" fontId="0" fillId="0" borderId="81" xfId="0" applyFont="1" applyFill="1" applyBorder="1" applyAlignment="1">
      <alignment horizontal="left" vertical="center" shrinkToFit="1"/>
    </xf>
    <xf numFmtId="49" fontId="6" fillId="0" borderId="164" xfId="0" applyNumberFormat="1" applyFont="1" applyFill="1" applyBorder="1" applyAlignment="1">
      <alignment vertical="center" textRotation="255"/>
    </xf>
    <xf numFmtId="0" fontId="6" fillId="0" borderId="165" xfId="0" applyFont="1" applyFill="1" applyBorder="1" applyAlignment="1">
      <alignment vertical="center" textRotation="255"/>
    </xf>
    <xf numFmtId="0" fontId="6" fillId="0" borderId="166" xfId="0" applyFont="1" applyFill="1" applyBorder="1" applyAlignment="1">
      <alignment vertical="center" textRotation="255"/>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quotePrefix="1" applyFont="1" applyFill="1" applyBorder="1" applyAlignment="1">
      <alignment horizontal="right" vertical="center"/>
    </xf>
    <xf numFmtId="0" fontId="0" fillId="0" borderId="0" xfId="0" applyFont="1" applyFill="1" applyAlignment="1">
      <alignment horizontal="right" vertical="center"/>
    </xf>
    <xf numFmtId="0" fontId="6" fillId="0" borderId="86" xfId="0" quotePrefix="1" applyFont="1" applyFill="1" applyBorder="1" applyAlignment="1">
      <alignment horizontal="center" vertical="center"/>
    </xf>
    <xf numFmtId="0" fontId="6"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21" fillId="0" borderId="0" xfId="0" applyFont="1" applyFill="1" applyAlignment="1">
      <alignment horizontal="center" vertical="center"/>
    </xf>
    <xf numFmtId="0" fontId="22" fillId="0" borderId="0" xfId="0" applyFont="1" applyFill="1" applyAlignment="1">
      <alignment vertical="center"/>
    </xf>
    <xf numFmtId="183" fontId="6" fillId="0" borderId="14" xfId="0" applyNumberFormat="1" applyFont="1" applyFill="1" applyBorder="1" applyAlignment="1">
      <alignment horizontal="center" vertical="center"/>
    </xf>
    <xf numFmtId="0" fontId="6" fillId="0" borderId="0" xfId="0" quotePrefix="1" applyFont="1" applyFill="1" applyAlignment="1">
      <alignment horizontal="left" vertical="top"/>
    </xf>
    <xf numFmtId="0" fontId="6" fillId="0" borderId="0" xfId="0" quotePrefix="1" applyFont="1" applyFill="1" applyAlignment="1">
      <alignment horizontal="left" vertical="center"/>
    </xf>
    <xf numFmtId="0" fontId="21" fillId="0" borderId="0" xfId="0" quotePrefix="1" applyFont="1" applyFill="1" applyAlignment="1">
      <alignment horizontal="center" vertical="center"/>
    </xf>
    <xf numFmtId="0" fontId="6" fillId="0" borderId="0" xfId="0" quotePrefix="1" applyFont="1" applyFill="1" applyAlignment="1">
      <alignment horizontal="right" vertical="center"/>
    </xf>
    <xf numFmtId="0" fontId="6" fillId="0" borderId="0" xfId="0" quotePrefix="1" applyFont="1" applyFill="1" applyAlignment="1">
      <alignment vertical="center" shrinkToFit="1"/>
    </xf>
    <xf numFmtId="0" fontId="0" fillId="0" borderId="31" xfId="0" applyFont="1" applyFill="1" applyBorder="1" applyAlignment="1">
      <alignment vertical="center"/>
    </xf>
    <xf numFmtId="0" fontId="0" fillId="0" borderId="32" xfId="0" applyFont="1" applyFill="1" applyBorder="1" applyAlignment="1">
      <alignment vertical="center"/>
    </xf>
    <xf numFmtId="0" fontId="6" fillId="0" borderId="0" xfId="0" applyFont="1" applyFill="1" applyBorder="1" applyAlignment="1"/>
    <xf numFmtId="0" fontId="0" fillId="0" borderId="0" xfId="0" applyFont="1" applyFill="1" applyBorder="1" applyAlignment="1"/>
    <xf numFmtId="0" fontId="6" fillId="0" borderId="30"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30" xfId="0" applyFont="1" applyFill="1" applyBorder="1" applyAlignment="1"/>
    <xf numFmtId="0" fontId="6" fillId="0" borderId="0" xfId="0" quotePrefix="1" applyFont="1" applyFill="1" applyBorder="1" applyAlignment="1">
      <alignment horizontal="center" vertical="center"/>
    </xf>
    <xf numFmtId="0" fontId="6" fillId="0" borderId="30" xfId="0" quotePrefix="1" applyFont="1" applyFill="1" applyBorder="1" applyAlignment="1">
      <alignment horizontal="center" vertical="center"/>
    </xf>
    <xf numFmtId="0" fontId="6" fillId="0" borderId="90" xfId="63" applyFont="1" applyFill="1" applyBorder="1" applyAlignment="1">
      <alignment horizontal="left" vertical="center"/>
    </xf>
    <xf numFmtId="0" fontId="6" fillId="0" borderId="90" xfId="63" applyFont="1" applyFill="1" applyBorder="1" applyAlignment="1">
      <alignment horizontal="center" vertical="center"/>
    </xf>
    <xf numFmtId="0" fontId="6" fillId="0" borderId="24" xfId="63" applyFont="1" applyFill="1" applyBorder="1" applyAlignment="1">
      <alignment horizontal="center" vertical="top"/>
    </xf>
    <xf numFmtId="0" fontId="6" fillId="0" borderId="46" xfId="63" applyFont="1" applyFill="1" applyBorder="1" applyAlignment="1">
      <alignment horizontal="center" vertical="top"/>
    </xf>
    <xf numFmtId="0" fontId="6" fillId="0" borderId="103" xfId="63" applyFont="1" applyFill="1" applyBorder="1" applyAlignment="1">
      <alignment horizontal="center" vertical="top"/>
    </xf>
    <xf numFmtId="0" fontId="6" fillId="0" borderId="104" xfId="63" applyFont="1" applyFill="1" applyBorder="1" applyAlignment="1">
      <alignment horizontal="center" vertical="top"/>
    </xf>
    <xf numFmtId="0" fontId="8" fillId="0" borderId="90" xfId="63" applyFont="1" applyFill="1" applyBorder="1" applyAlignment="1">
      <alignment horizontal="center" vertical="center"/>
    </xf>
    <xf numFmtId="0" fontId="8" fillId="0" borderId="95" xfId="63" applyFont="1" applyFill="1" applyBorder="1" applyAlignment="1">
      <alignment horizontal="center" vertical="center"/>
    </xf>
    <xf numFmtId="0" fontId="28" fillId="0" borderId="172" xfId="63" applyFont="1" applyFill="1" applyBorder="1" applyAlignment="1">
      <alignment horizontal="distributed" vertical="center"/>
    </xf>
    <xf numFmtId="0" fontId="28" fillId="0" borderId="169" xfId="63" applyFont="1" applyFill="1" applyBorder="1" applyAlignment="1">
      <alignment horizontal="distributed" vertical="center"/>
    </xf>
    <xf numFmtId="0" fontId="6" fillId="0" borderId="173" xfId="63" applyFont="1" applyFill="1" applyBorder="1" applyAlignment="1">
      <alignment horizontal="center" vertical="center"/>
    </xf>
    <xf numFmtId="0" fontId="6" fillId="0" borderId="102" xfId="63" applyFont="1" applyFill="1" applyBorder="1" applyAlignment="1">
      <alignment horizontal="center" vertical="center"/>
    </xf>
    <xf numFmtId="0" fontId="6" fillId="0" borderId="167" xfId="63" applyFont="1" applyFill="1" applyBorder="1" applyAlignment="1">
      <alignment horizontal="left" vertical="center"/>
    </xf>
    <xf numFmtId="0" fontId="6" fillId="0" borderId="110" xfId="63" applyFont="1" applyFill="1" applyBorder="1" applyAlignment="1">
      <alignment horizontal="left" vertical="center"/>
    </xf>
    <xf numFmtId="0" fontId="6" fillId="0" borderId="167" xfId="63" applyFont="1" applyFill="1" applyBorder="1" applyAlignment="1">
      <alignment horizontal="center" vertical="center"/>
    </xf>
    <xf numFmtId="0" fontId="6" fillId="0" borderId="110" xfId="63" applyFont="1" applyFill="1" applyBorder="1" applyAlignment="1">
      <alignment horizontal="center" vertical="center"/>
    </xf>
    <xf numFmtId="0" fontId="6" fillId="0" borderId="109" xfId="63" applyFont="1" applyFill="1" applyBorder="1" applyAlignment="1">
      <alignment horizontal="center" vertical="center"/>
    </xf>
    <xf numFmtId="0" fontId="6" fillId="0" borderId="95" xfId="63" applyFont="1" applyFill="1" applyBorder="1" applyAlignment="1">
      <alignment horizontal="center" vertical="center"/>
    </xf>
    <xf numFmtId="0" fontId="8" fillId="0" borderId="171" xfId="63" applyFont="1" applyFill="1" applyBorder="1" applyAlignment="1">
      <alignment horizontal="center" vertical="center"/>
    </xf>
    <xf numFmtId="0" fontId="8" fillId="0" borderId="37" xfId="63" applyFont="1" applyFill="1" applyBorder="1" applyAlignment="1">
      <alignment horizontal="center" vertical="center"/>
    </xf>
    <xf numFmtId="0" fontId="8" fillId="0" borderId="111" xfId="63" applyFont="1" applyFill="1" applyBorder="1" applyAlignment="1">
      <alignment horizontal="center" vertical="center"/>
    </xf>
    <xf numFmtId="0" fontId="8" fillId="0" borderId="101" xfId="63" applyFont="1" applyFill="1" applyBorder="1" applyAlignment="1">
      <alignment horizontal="center" vertical="center"/>
    </xf>
    <xf numFmtId="0" fontId="8" fillId="0" borderId="17" xfId="63" applyFont="1" applyFill="1" applyBorder="1" applyAlignment="1">
      <alignment horizontal="center" vertical="center"/>
    </xf>
    <xf numFmtId="0" fontId="8" fillId="0" borderId="60" xfId="63" applyFont="1" applyFill="1" applyBorder="1" applyAlignment="1">
      <alignment horizontal="center" vertical="center"/>
    </xf>
    <xf numFmtId="0" fontId="6" fillId="0" borderId="171" xfId="63" applyFont="1" applyFill="1" applyBorder="1" applyAlignment="1">
      <alignment horizontal="center" vertical="center"/>
    </xf>
    <xf numFmtId="0" fontId="6" fillId="0" borderId="111" xfId="63" applyFont="1" applyFill="1" applyBorder="1" applyAlignment="1">
      <alignment horizontal="center" vertical="center"/>
    </xf>
    <xf numFmtId="0" fontId="6" fillId="0" borderId="24" xfId="63" applyFont="1" applyFill="1" applyBorder="1" applyAlignment="1">
      <alignment horizontal="center" vertical="center"/>
    </xf>
    <xf numFmtId="0" fontId="6" fillId="0" borderId="46" xfId="63" applyFont="1" applyFill="1" applyBorder="1" applyAlignment="1">
      <alignment horizontal="center" vertical="center"/>
    </xf>
    <xf numFmtId="0" fontId="6" fillId="0" borderId="103" xfId="63" applyFont="1" applyFill="1" applyBorder="1" applyAlignment="1">
      <alignment horizontal="center" vertical="center"/>
    </xf>
    <xf numFmtId="0" fontId="6" fillId="0" borderId="104" xfId="63" applyFont="1" applyFill="1" applyBorder="1" applyAlignment="1">
      <alignment horizontal="center" vertical="center"/>
    </xf>
    <xf numFmtId="0" fontId="8" fillId="0" borderId="161" xfId="63" applyFont="1" applyFill="1" applyBorder="1" applyAlignment="1">
      <alignment horizontal="center" vertical="center"/>
    </xf>
    <xf numFmtId="0" fontId="8" fillId="0" borderId="107" xfId="63" applyFont="1" applyFill="1" applyBorder="1" applyAlignment="1">
      <alignment horizontal="center" vertical="center"/>
    </xf>
    <xf numFmtId="0" fontId="8" fillId="0" borderId="105" xfId="63" applyFont="1" applyFill="1" applyBorder="1" applyAlignment="1">
      <alignment horizontal="center" vertical="center"/>
    </xf>
    <xf numFmtId="0" fontId="8" fillId="0" borderId="94" xfId="63" applyFont="1" applyFill="1" applyBorder="1" applyAlignment="1">
      <alignment horizontal="center" vertical="center"/>
    </xf>
    <xf numFmtId="0" fontId="6" fillId="0" borderId="171" xfId="63" applyFont="1" applyFill="1" applyBorder="1" applyAlignment="1">
      <alignment horizontal="center"/>
    </xf>
    <xf numFmtId="0" fontId="6" fillId="0" borderId="111" xfId="63" applyFont="1" applyFill="1" applyBorder="1" applyAlignment="1">
      <alignment horizontal="center"/>
    </xf>
    <xf numFmtId="0" fontId="6" fillId="0" borderId="24" xfId="63" applyFont="1" applyFill="1" applyBorder="1" applyAlignment="1">
      <alignment horizontal="center"/>
    </xf>
    <xf numFmtId="0" fontId="6" fillId="0" borderId="46" xfId="63" applyFont="1" applyFill="1" applyBorder="1" applyAlignment="1">
      <alignment horizontal="center"/>
    </xf>
    <xf numFmtId="0" fontId="6" fillId="0" borderId="35" xfId="63" applyFont="1" applyFill="1" applyBorder="1" applyAlignment="1">
      <alignment horizontal="center" vertical="center"/>
    </xf>
    <xf numFmtId="0" fontId="28" fillId="0" borderId="91" xfId="63" applyFont="1" applyFill="1" applyBorder="1" applyAlignment="1">
      <alignment horizontal="center" vertical="center" wrapText="1"/>
    </xf>
    <xf numFmtId="178" fontId="6" fillId="0" borderId="171" xfId="63" applyNumberFormat="1" applyFont="1" applyFill="1" applyBorder="1" applyAlignment="1">
      <alignment horizontal="right" vertical="center"/>
    </xf>
    <xf numFmtId="178" fontId="6" fillId="0" borderId="24" xfId="63" applyNumberFormat="1" applyFont="1" applyFill="1" applyBorder="1" applyAlignment="1">
      <alignment horizontal="right" vertical="center"/>
    </xf>
    <xf numFmtId="0" fontId="6" fillId="0" borderId="111" xfId="63" applyFont="1" applyBorder="1" applyAlignment="1">
      <alignment horizontal="center" vertical="center"/>
    </xf>
    <xf numFmtId="0" fontId="6" fillId="0" borderId="46" xfId="63" applyFont="1" applyBorder="1" applyAlignment="1">
      <alignment horizontal="center" vertical="center"/>
    </xf>
    <xf numFmtId="0" fontId="28" fillId="0" borderId="162" xfId="63" applyFont="1" applyFill="1" applyBorder="1" applyAlignment="1">
      <alignment horizontal="center" vertical="center" wrapText="1"/>
    </xf>
    <xf numFmtId="178" fontId="6" fillId="0" borderId="22" xfId="63" applyNumberFormat="1" applyFont="1" applyFill="1" applyBorder="1" applyAlignment="1">
      <alignment horizontal="right" vertical="center"/>
    </xf>
    <xf numFmtId="0" fontId="6" fillId="0" borderId="93" xfId="63" applyFont="1" applyFill="1" applyBorder="1" applyAlignment="1">
      <alignment horizontal="center" vertical="center"/>
    </xf>
    <xf numFmtId="0" fontId="28" fillId="0" borderId="90" xfId="63" applyFont="1" applyFill="1" applyBorder="1" applyAlignment="1">
      <alignment horizontal="center" vertical="center"/>
    </xf>
    <xf numFmtId="0" fontId="0" fillId="0" borderId="90" xfId="0" applyFill="1" applyBorder="1" applyAlignment="1">
      <alignment horizontal="center" vertical="center"/>
    </xf>
    <xf numFmtId="0" fontId="6" fillId="0" borderId="75" xfId="63" applyFont="1" applyFill="1" applyBorder="1" applyAlignment="1">
      <alignment horizontal="center" vertical="center"/>
    </xf>
    <xf numFmtId="178" fontId="6" fillId="0" borderId="103" xfId="63" applyNumberFormat="1" applyFont="1" applyFill="1" applyBorder="1" applyAlignment="1">
      <alignment horizontal="right" vertical="center"/>
    </xf>
    <xf numFmtId="0" fontId="28" fillId="0" borderId="157" xfId="63" applyFont="1" applyFill="1" applyBorder="1" applyAlignment="1">
      <alignment horizontal="center" vertical="center" wrapText="1"/>
    </xf>
    <xf numFmtId="0" fontId="6" fillId="0" borderId="170" xfId="63" applyFont="1" applyFill="1" applyBorder="1" applyAlignment="1">
      <alignment horizontal="center" vertical="center"/>
    </xf>
    <xf numFmtId="0" fontId="6" fillId="0" borderId="75" xfId="63" applyFont="1" applyFill="1" applyBorder="1" applyAlignment="1">
      <alignment horizontal="left" vertical="center"/>
    </xf>
    <xf numFmtId="0" fontId="6" fillId="0" borderId="74" xfId="63" applyFont="1" applyFill="1" applyBorder="1" applyAlignment="1">
      <alignment horizontal="left" vertical="center"/>
    </xf>
    <xf numFmtId="0" fontId="28" fillId="0" borderId="74" xfId="63" applyFont="1" applyFill="1" applyBorder="1" applyAlignment="1">
      <alignment horizontal="center" vertical="center"/>
    </xf>
    <xf numFmtId="0" fontId="0" fillId="0" borderId="75" xfId="0" applyFill="1" applyBorder="1" applyAlignment="1">
      <alignment horizontal="center" vertical="center"/>
    </xf>
    <xf numFmtId="178" fontId="6" fillId="0" borderId="98" xfId="63" applyNumberFormat="1" applyFont="1" applyFill="1" applyBorder="1" applyAlignment="1">
      <alignment horizontal="right" vertical="center"/>
    </xf>
    <xf numFmtId="0" fontId="6" fillId="0" borderId="163" xfId="63" applyFont="1" applyFill="1" applyBorder="1" applyAlignment="1">
      <alignment horizontal="center" vertical="center"/>
    </xf>
    <xf numFmtId="0" fontId="6" fillId="0" borderId="161" xfId="63" applyFont="1" applyFill="1" applyBorder="1" applyAlignment="1">
      <alignment horizontal="center" vertical="center"/>
    </xf>
    <xf numFmtId="0" fontId="6" fillId="0" borderId="109" xfId="63" applyFont="1" applyFill="1" applyBorder="1" applyAlignment="1">
      <alignment horizontal="left" vertical="center"/>
    </xf>
    <xf numFmtId="0" fontId="28" fillId="0" borderId="109" xfId="63" applyFont="1" applyFill="1" applyBorder="1" applyAlignment="1">
      <alignment horizontal="center" vertical="center"/>
    </xf>
    <xf numFmtId="0" fontId="6" fillId="0" borderId="97" xfId="63" applyFont="1" applyFill="1" applyBorder="1" applyAlignment="1">
      <alignment horizontal="center" vertical="center"/>
    </xf>
    <xf numFmtId="178" fontId="6" fillId="0" borderId="101" xfId="63" applyNumberFormat="1" applyFont="1" applyFill="1" applyBorder="1" applyAlignment="1">
      <alignment horizontal="right" vertical="center"/>
    </xf>
    <xf numFmtId="0" fontId="6" fillId="0" borderId="60" xfId="63" applyFont="1" applyFill="1" applyBorder="1" applyAlignment="1">
      <alignment horizontal="center" vertical="center"/>
    </xf>
    <xf numFmtId="0" fontId="0" fillId="0" borderId="95" xfId="0" applyFill="1" applyBorder="1" applyAlignment="1">
      <alignment horizontal="center" vertical="center"/>
    </xf>
    <xf numFmtId="0" fontId="6" fillId="0" borderId="97" xfId="63" applyFont="1" applyFill="1" applyBorder="1" applyAlignment="1">
      <alignment horizontal="left" vertical="center"/>
    </xf>
    <xf numFmtId="0" fontId="28" fillId="0" borderId="167" xfId="63" applyFont="1" applyFill="1" applyBorder="1" applyAlignment="1">
      <alignment horizontal="center" vertical="center"/>
    </xf>
    <xf numFmtId="0" fontId="0" fillId="0" borderId="110" xfId="0" applyFill="1" applyBorder="1" applyAlignment="1">
      <alignment horizontal="center" vertical="center"/>
    </xf>
    <xf numFmtId="0" fontId="127" fillId="0" borderId="30" xfId="61" applyFont="1" applyFill="1" applyBorder="1" applyAlignment="1">
      <alignment horizontal="justify" vertical="top" wrapText="1"/>
    </xf>
    <xf numFmtId="0" fontId="127" fillId="0" borderId="32" xfId="61" applyFont="1" applyFill="1" applyBorder="1" applyAlignment="1">
      <alignment horizontal="justify" vertical="top" wrapText="1"/>
    </xf>
    <xf numFmtId="0" fontId="2" fillId="0" borderId="39" xfId="61" applyNumberFormat="1" applyFont="1" applyFill="1" applyBorder="1" applyAlignment="1">
      <alignment horizontal="center" vertical="center" shrinkToFit="1"/>
    </xf>
    <xf numFmtId="0" fontId="2" fillId="0" borderId="0" xfId="61" applyNumberFormat="1" applyFont="1" applyFill="1" applyBorder="1" applyAlignment="1">
      <alignment horizontal="center" vertical="center" shrinkToFit="1"/>
    </xf>
    <xf numFmtId="0" fontId="71" fillId="28" borderId="0" xfId="28" applyFont="1" applyFill="1" applyBorder="1" applyAlignment="1" applyProtection="1">
      <alignment horizontal="center" vertical="center" wrapText="1"/>
    </xf>
    <xf numFmtId="0" fontId="127" fillId="0" borderId="36" xfId="61" applyFont="1" applyFill="1" applyBorder="1" applyAlignment="1">
      <alignment horizontal="right" vertical="center" wrapText="1" indent="1"/>
    </xf>
    <xf numFmtId="0" fontId="127" fillId="0" borderId="37" xfId="61" applyFont="1" applyFill="1" applyBorder="1" applyAlignment="1">
      <alignment horizontal="right" vertical="center" wrapText="1" indent="1"/>
    </xf>
    <xf numFmtId="0" fontId="127" fillId="0" borderId="38" xfId="61" applyFont="1" applyFill="1" applyBorder="1" applyAlignment="1">
      <alignment horizontal="right" vertical="center" wrapText="1" indent="1"/>
    </xf>
    <xf numFmtId="0" fontId="127" fillId="0" borderId="30" xfId="61" applyFont="1" applyFill="1" applyBorder="1" applyAlignment="1">
      <alignment horizontal="justify" vertical="center" wrapText="1"/>
    </xf>
    <xf numFmtId="0" fontId="127" fillId="0" borderId="31" xfId="61" applyFont="1" applyFill="1" applyBorder="1" applyAlignment="1">
      <alignment horizontal="justify" vertical="center" wrapText="1"/>
    </xf>
    <xf numFmtId="0" fontId="127" fillId="0" borderId="32" xfId="61" applyFont="1" applyFill="1" applyBorder="1" applyAlignment="1">
      <alignment horizontal="justify" vertical="center" wrapText="1"/>
    </xf>
    <xf numFmtId="0" fontId="2" fillId="0" borderId="30" xfId="61" applyFont="1" applyFill="1" applyBorder="1" applyAlignment="1">
      <alignment horizontal="left" vertical="center" wrapText="1" indent="2"/>
    </xf>
    <xf numFmtId="0" fontId="2" fillId="0" borderId="31" xfId="61" applyFont="1" applyFill="1" applyBorder="1" applyAlignment="1">
      <alignment horizontal="left" vertical="center" wrapText="1" indent="2"/>
    </xf>
    <xf numFmtId="0" fontId="2" fillId="0" borderId="32" xfId="61" applyFont="1" applyFill="1" applyBorder="1" applyAlignment="1">
      <alignment horizontal="left" vertical="center" wrapText="1" indent="2"/>
    </xf>
    <xf numFmtId="0" fontId="37" fillId="0" borderId="0" xfId="61" applyFont="1" applyFill="1" applyAlignment="1">
      <alignment horizontal="center" vertical="center"/>
    </xf>
    <xf numFmtId="0" fontId="127" fillId="0" borderId="30" xfId="61" applyFont="1" applyFill="1" applyBorder="1" applyAlignment="1">
      <alignment horizontal="center" vertical="center" wrapText="1"/>
    </xf>
    <xf numFmtId="0" fontId="127" fillId="0" borderId="32" xfId="61" applyFont="1" applyFill="1" applyBorder="1" applyAlignment="1">
      <alignment horizontal="center" vertical="center" wrapText="1"/>
    </xf>
    <xf numFmtId="0" fontId="127" fillId="0" borderId="31" xfId="61" applyFont="1" applyFill="1" applyBorder="1" applyAlignment="1">
      <alignment horizontal="center" vertical="center" wrapText="1"/>
    </xf>
    <xf numFmtId="0" fontId="127" fillId="0" borderId="30" xfId="61" applyFont="1" applyFill="1" applyBorder="1" applyAlignment="1">
      <alignment horizontal="center" vertical="top" wrapText="1"/>
    </xf>
    <xf numFmtId="0" fontId="127" fillId="0" borderId="31" xfId="61" applyFont="1" applyFill="1" applyBorder="1" applyAlignment="1">
      <alignment horizontal="center" vertical="top" wrapText="1"/>
    </xf>
    <xf numFmtId="0" fontId="127" fillId="0" borderId="32" xfId="61" applyFont="1" applyFill="1" applyBorder="1" applyAlignment="1">
      <alignment horizontal="center" vertical="top" wrapText="1"/>
    </xf>
    <xf numFmtId="0" fontId="2" fillId="0" borderId="0" xfId="0" applyFont="1" applyFill="1" applyBorder="1" applyAlignment="1">
      <alignment vertical="center" shrinkToFit="1"/>
    </xf>
    <xf numFmtId="0" fontId="2" fillId="0" borderId="13" xfId="0" applyFont="1" applyFill="1" applyBorder="1" applyAlignment="1">
      <alignment vertical="center" shrinkToFit="1"/>
    </xf>
    <xf numFmtId="0" fontId="127" fillId="0" borderId="0" xfId="61" applyFont="1" applyFill="1" applyAlignment="1">
      <alignment horizontal="left" vertical="center"/>
    </xf>
    <xf numFmtId="0" fontId="97" fillId="31" borderId="0" xfId="0" applyFont="1" applyFill="1" applyAlignment="1">
      <alignment horizontal="left" vertical="center"/>
    </xf>
    <xf numFmtId="0" fontId="145" fillId="30" borderId="36" xfId="0" applyFont="1" applyFill="1" applyBorder="1" applyAlignment="1">
      <alignment horizontal="center" vertical="center" wrapText="1" shrinkToFit="1"/>
    </xf>
    <xf numFmtId="0" fontId="145" fillId="30" borderId="37" xfId="0" applyFont="1" applyFill="1" applyBorder="1" applyAlignment="1">
      <alignment horizontal="center" vertical="center" wrapText="1" shrinkToFit="1"/>
    </xf>
    <xf numFmtId="0" fontId="145" fillId="30" borderId="65" xfId="0" applyFont="1" applyFill="1" applyBorder="1" applyAlignment="1">
      <alignment horizontal="center" vertical="center" wrapText="1" shrinkToFit="1"/>
    </xf>
    <xf numFmtId="0" fontId="145" fillId="30" borderId="63" xfId="0" applyFont="1" applyFill="1" applyBorder="1" applyAlignment="1">
      <alignment horizontal="center" vertical="center" wrapText="1" shrinkToFit="1"/>
    </xf>
    <xf numFmtId="0" fontId="4" fillId="30" borderId="36" xfId="0" applyFont="1" applyFill="1" applyBorder="1" applyAlignment="1">
      <alignment horizontal="center" vertical="center" wrapText="1"/>
    </xf>
    <xf numFmtId="0" fontId="4" fillId="30" borderId="37" xfId="0" applyFont="1" applyFill="1" applyBorder="1" applyAlignment="1">
      <alignment horizontal="center" vertical="center" wrapText="1"/>
    </xf>
    <xf numFmtId="0" fontId="4" fillId="30" borderId="38" xfId="0" applyFont="1" applyFill="1" applyBorder="1" applyAlignment="1">
      <alignment horizontal="center" vertical="center" wrapText="1"/>
    </xf>
    <xf numFmtId="0" fontId="4" fillId="30" borderId="39" xfId="0" applyFont="1" applyFill="1" applyBorder="1" applyAlignment="1">
      <alignment horizontal="center" vertical="center" wrapText="1"/>
    </xf>
    <xf numFmtId="0" fontId="4" fillId="30" borderId="0" xfId="0" applyFont="1" applyFill="1" applyAlignment="1">
      <alignment horizontal="center" vertical="center" wrapText="1"/>
    </xf>
    <xf numFmtId="0" fontId="4" fillId="30" borderId="13" xfId="0" applyFont="1" applyFill="1" applyBorder="1" applyAlignment="1">
      <alignment horizontal="center" vertical="center" wrapText="1"/>
    </xf>
    <xf numFmtId="0" fontId="4" fillId="30" borderId="65" xfId="0" applyFont="1" applyFill="1" applyBorder="1" applyAlignment="1">
      <alignment horizontal="center" vertical="center" wrapText="1"/>
    </xf>
    <xf numFmtId="0" fontId="4" fillId="30" borderId="63" xfId="0" applyFont="1" applyFill="1" applyBorder="1" applyAlignment="1">
      <alignment horizontal="center" vertical="center" wrapText="1"/>
    </xf>
    <xf numFmtId="0" fontId="4" fillId="30" borderId="58" xfId="0" applyFont="1" applyFill="1" applyBorder="1" applyAlignment="1">
      <alignment horizontal="center" vertical="center" wrapText="1"/>
    </xf>
    <xf numFmtId="0" fontId="42" fillId="32" borderId="10" xfId="0" applyFont="1" applyFill="1" applyBorder="1" applyAlignment="1">
      <alignment horizontal="center" vertical="center"/>
    </xf>
    <xf numFmtId="0" fontId="169" fillId="0" borderId="0" xfId="0" applyFont="1" applyBorder="1" applyAlignment="1">
      <alignment horizontal="left" vertical="top" readingOrder="1"/>
    </xf>
    <xf numFmtId="0" fontId="169" fillId="0" borderId="0" xfId="0" applyFont="1" applyBorder="1" applyAlignment="1">
      <alignment horizontal="left" vertical="top" wrapText="1" readingOrder="1"/>
    </xf>
    <xf numFmtId="0" fontId="169" fillId="0" borderId="13" xfId="0" applyFont="1" applyBorder="1" applyAlignment="1">
      <alignment horizontal="left" vertical="top" wrapText="1" readingOrder="1"/>
    </xf>
    <xf numFmtId="0" fontId="94" fillId="30" borderId="0" xfId="0" applyFont="1" applyFill="1" applyAlignment="1">
      <alignment vertical="center" wrapText="1"/>
    </xf>
    <xf numFmtId="0" fontId="0" fillId="30" borderId="0" xfId="0" applyFont="1" applyFill="1" applyAlignment="1">
      <alignment vertical="center" wrapText="1"/>
    </xf>
    <xf numFmtId="0" fontId="169" fillId="0" borderId="63" xfId="0" applyFont="1" applyBorder="1" applyAlignment="1">
      <alignment horizontal="left" vertical="top" wrapText="1" readingOrder="1"/>
    </xf>
    <xf numFmtId="0" fontId="169" fillId="0" borderId="58" xfId="0" applyFont="1" applyBorder="1" applyAlignment="1">
      <alignment horizontal="left" vertical="top" wrapText="1" readingOrder="1"/>
    </xf>
    <xf numFmtId="0" fontId="144" fillId="26" borderId="36" xfId="0" applyFont="1" applyFill="1" applyBorder="1" applyAlignment="1">
      <alignment horizontal="distributed" vertical="center" wrapText="1"/>
    </xf>
    <xf numFmtId="0" fontId="144" fillId="26" borderId="37" xfId="0" applyFont="1" applyFill="1" applyBorder="1" applyAlignment="1">
      <alignment horizontal="distributed" vertical="center" wrapText="1"/>
    </xf>
    <xf numFmtId="0" fontId="144" fillId="26" borderId="38" xfId="0" applyFont="1" applyFill="1" applyBorder="1" applyAlignment="1">
      <alignment horizontal="distributed" vertical="center" wrapText="1"/>
    </xf>
    <xf numFmtId="0" fontId="144" fillId="26" borderId="65" xfId="0" applyFont="1" applyFill="1" applyBorder="1" applyAlignment="1">
      <alignment horizontal="distributed" vertical="center" wrapText="1"/>
    </xf>
    <xf numFmtId="0" fontId="144" fillId="26" borderId="63" xfId="0" applyFont="1" applyFill="1" applyBorder="1" applyAlignment="1">
      <alignment horizontal="distributed" vertical="center" wrapText="1"/>
    </xf>
    <xf numFmtId="0" fontId="144" fillId="26" borderId="58" xfId="0" applyFont="1" applyFill="1" applyBorder="1" applyAlignment="1">
      <alignment horizontal="distributed" vertical="center" wrapText="1"/>
    </xf>
    <xf numFmtId="0" fontId="136" fillId="30" borderId="36" xfId="0" applyFont="1" applyFill="1" applyBorder="1" applyAlignment="1">
      <alignment horizontal="center" vertical="center" shrinkToFit="1"/>
    </xf>
    <xf numFmtId="0" fontId="136" fillId="30" borderId="37" xfId="0" applyFont="1" applyFill="1" applyBorder="1" applyAlignment="1">
      <alignment horizontal="center" vertical="center" shrinkToFit="1"/>
    </xf>
    <xf numFmtId="0" fontId="136" fillId="30" borderId="38" xfId="0" applyFont="1" applyFill="1" applyBorder="1" applyAlignment="1">
      <alignment horizontal="center" vertical="center" shrinkToFit="1"/>
    </xf>
    <xf numFmtId="0" fontId="136" fillId="30" borderId="65" xfId="0" applyFont="1" applyFill="1" applyBorder="1" applyAlignment="1">
      <alignment horizontal="center" vertical="center" shrinkToFit="1"/>
    </xf>
    <xf numFmtId="0" fontId="136" fillId="30" borderId="63" xfId="0" applyFont="1" applyFill="1" applyBorder="1" applyAlignment="1">
      <alignment horizontal="center" vertical="center" shrinkToFit="1"/>
    </xf>
    <xf numFmtId="0" fontId="136" fillId="30" borderId="58" xfId="0" applyFont="1" applyFill="1" applyBorder="1" applyAlignment="1">
      <alignment horizontal="center" vertical="center" shrinkToFit="1"/>
    </xf>
    <xf numFmtId="0" fontId="42" fillId="32" borderId="10" xfId="0" applyFont="1" applyFill="1" applyBorder="1" applyAlignment="1">
      <alignment horizontal="center" vertical="center" wrapText="1"/>
    </xf>
    <xf numFmtId="0" fontId="144" fillId="30" borderId="37" xfId="0" applyFont="1" applyFill="1" applyBorder="1" applyAlignment="1">
      <alignment horizontal="distributed" vertical="center" wrapText="1"/>
    </xf>
    <xf numFmtId="0" fontId="144" fillId="26" borderId="0" xfId="0" applyFont="1" applyFill="1" applyAlignment="1">
      <alignment horizontal="distributed" vertical="center" wrapText="1"/>
    </xf>
    <xf numFmtId="0" fontId="141" fillId="26" borderId="36" xfId="0" applyFont="1" applyFill="1" applyBorder="1" applyAlignment="1">
      <alignment horizontal="center" vertical="center" shrinkToFit="1"/>
    </xf>
    <xf numFmtId="0" fontId="141" fillId="26" borderId="37" xfId="0" applyFont="1" applyFill="1" applyBorder="1" applyAlignment="1">
      <alignment horizontal="center" vertical="center" shrinkToFit="1"/>
    </xf>
    <xf numFmtId="0" fontId="141" fillId="26" borderId="38" xfId="0" applyFont="1" applyFill="1" applyBorder="1" applyAlignment="1">
      <alignment horizontal="center" vertical="center" shrinkToFit="1"/>
    </xf>
    <xf numFmtId="0" fontId="141" fillId="26" borderId="65" xfId="0" applyFont="1" applyFill="1" applyBorder="1" applyAlignment="1">
      <alignment horizontal="center" vertical="center" shrinkToFit="1"/>
    </xf>
    <xf numFmtId="0" fontId="141" fillId="26" borderId="63" xfId="0" applyFont="1" applyFill="1" applyBorder="1" applyAlignment="1">
      <alignment horizontal="center" vertical="center" shrinkToFit="1"/>
    </xf>
    <xf numFmtId="0" fontId="141" fillId="26" borderId="58" xfId="0" applyFont="1" applyFill="1" applyBorder="1" applyAlignment="1">
      <alignment horizontal="center" vertical="center" shrinkToFit="1"/>
    </xf>
    <xf numFmtId="0" fontId="136" fillId="30" borderId="36" xfId="0" applyFont="1" applyFill="1" applyBorder="1" applyAlignment="1">
      <alignment vertical="center" shrinkToFit="1"/>
    </xf>
    <xf numFmtId="0" fontId="136" fillId="30" borderId="37" xfId="0" applyFont="1" applyFill="1" applyBorder="1" applyAlignment="1">
      <alignment vertical="center" shrinkToFit="1"/>
    </xf>
    <xf numFmtId="0" fontId="136" fillId="30" borderId="38" xfId="0" applyFont="1" applyFill="1" applyBorder="1" applyAlignment="1">
      <alignment vertical="center" shrinkToFit="1"/>
    </xf>
    <xf numFmtId="0" fontId="136" fillId="30" borderId="65" xfId="0" applyFont="1" applyFill="1" applyBorder="1" applyAlignment="1">
      <alignment vertical="center" shrinkToFit="1"/>
    </xf>
    <xf numFmtId="0" fontId="136" fillId="30" borderId="63" xfId="0" applyFont="1" applyFill="1" applyBorder="1" applyAlignment="1">
      <alignment vertical="center" shrinkToFit="1"/>
    </xf>
    <xf numFmtId="0" fontId="136" fillId="30" borderId="58" xfId="0" applyFont="1" applyFill="1" applyBorder="1" applyAlignment="1">
      <alignment vertical="center" shrinkToFit="1"/>
    </xf>
    <xf numFmtId="0" fontId="144" fillId="26" borderId="36" xfId="0" applyFont="1" applyFill="1" applyBorder="1" applyAlignment="1">
      <alignment horizontal="distributed" vertical="center"/>
    </xf>
    <xf numFmtId="0" fontId="144" fillId="26" borderId="37" xfId="0" applyFont="1" applyFill="1" applyBorder="1" applyAlignment="1">
      <alignment horizontal="distributed" vertical="center"/>
    </xf>
    <xf numFmtId="0" fontId="144" fillId="26" borderId="38" xfId="0" applyFont="1" applyFill="1" applyBorder="1" applyAlignment="1">
      <alignment horizontal="distributed" vertical="center"/>
    </xf>
    <xf numFmtId="0" fontId="144" fillId="26" borderId="65" xfId="0" applyFont="1" applyFill="1" applyBorder="1" applyAlignment="1">
      <alignment horizontal="distributed" vertical="center"/>
    </xf>
    <xf numFmtId="0" fontId="144" fillId="26" borderId="63" xfId="0" applyFont="1" applyFill="1" applyBorder="1" applyAlignment="1">
      <alignment horizontal="distributed" vertical="center"/>
    </xf>
    <xf numFmtId="0" fontId="144" fillId="26" borderId="58" xfId="0" applyFont="1" applyFill="1" applyBorder="1" applyAlignment="1">
      <alignment horizontal="distributed" vertical="center"/>
    </xf>
    <xf numFmtId="0" fontId="4" fillId="30" borderId="10" xfId="0" applyFont="1" applyFill="1" applyBorder="1" applyAlignment="1">
      <alignment horizontal="center" vertical="center" wrapText="1"/>
    </xf>
    <xf numFmtId="0" fontId="4" fillId="30" borderId="10" xfId="0" applyFont="1" applyFill="1" applyBorder="1" applyAlignment="1">
      <alignment horizontal="center" vertical="center"/>
    </xf>
    <xf numFmtId="0" fontId="145" fillId="30" borderId="37" xfId="0" applyFont="1" applyFill="1" applyBorder="1" applyAlignment="1">
      <alignment horizontal="distributed" vertical="center" wrapText="1"/>
    </xf>
    <xf numFmtId="0" fontId="145" fillId="30" borderId="63" xfId="0" applyFont="1" applyFill="1" applyBorder="1" applyAlignment="1">
      <alignment horizontal="distributed" vertical="center" wrapText="1"/>
    </xf>
    <xf numFmtId="0" fontId="141" fillId="29" borderId="36" xfId="0" applyFont="1" applyFill="1" applyBorder="1" applyAlignment="1">
      <alignment horizontal="center" vertical="center" shrinkToFit="1"/>
    </xf>
    <xf numFmtId="0" fontId="141" fillId="29" borderId="37" xfId="0" applyFont="1" applyFill="1" applyBorder="1" applyAlignment="1">
      <alignment horizontal="center" vertical="center" shrinkToFit="1"/>
    </xf>
    <xf numFmtId="58" fontId="136" fillId="29" borderId="37" xfId="0" applyNumberFormat="1" applyFont="1" applyFill="1" applyBorder="1" applyAlignment="1">
      <alignment horizontal="center" vertical="center" shrinkToFit="1"/>
    </xf>
    <xf numFmtId="0" fontId="136" fillId="29" borderId="37" xfId="0" applyFont="1" applyFill="1" applyBorder="1" applyAlignment="1">
      <alignment horizontal="center" vertical="center" shrinkToFit="1"/>
    </xf>
    <xf numFmtId="0" fontId="136" fillId="29" borderId="38" xfId="0" applyFont="1" applyFill="1" applyBorder="1" applyAlignment="1">
      <alignment horizontal="center" vertical="center" shrinkToFit="1"/>
    </xf>
    <xf numFmtId="0" fontId="136" fillId="29" borderId="63" xfId="0" applyFont="1" applyFill="1" applyBorder="1" applyAlignment="1">
      <alignment horizontal="center" vertical="center" shrinkToFit="1"/>
    </xf>
    <xf numFmtId="0" fontId="136" fillId="29" borderId="58" xfId="0" applyFont="1" applyFill="1" applyBorder="1" applyAlignment="1">
      <alignment horizontal="center" vertical="center" shrinkToFit="1"/>
    </xf>
    <xf numFmtId="0" fontId="144" fillId="30" borderId="37" xfId="0" applyFont="1" applyFill="1" applyBorder="1" applyAlignment="1">
      <alignment horizontal="distributed" vertical="center"/>
    </xf>
    <xf numFmtId="0" fontId="144" fillId="30" borderId="63" xfId="0" applyFont="1" applyFill="1" applyBorder="1" applyAlignment="1">
      <alignment horizontal="distributed" vertical="center"/>
    </xf>
    <xf numFmtId="0" fontId="136" fillId="29" borderId="36" xfId="0" applyFont="1" applyFill="1" applyBorder="1" applyAlignment="1">
      <alignment horizontal="center" vertical="center" shrinkToFit="1"/>
    </xf>
    <xf numFmtId="0" fontId="136" fillId="29" borderId="65" xfId="0" applyFont="1" applyFill="1" applyBorder="1" applyAlignment="1">
      <alignment horizontal="center" vertical="center" shrinkToFit="1"/>
    </xf>
    <xf numFmtId="0" fontId="141" fillId="29" borderId="65" xfId="0" applyFont="1" applyFill="1" applyBorder="1" applyAlignment="1">
      <alignment horizontal="center" vertical="center" shrinkToFit="1"/>
    </xf>
    <xf numFmtId="0" fontId="141" fillId="29" borderId="63" xfId="0" applyFont="1" applyFill="1" applyBorder="1" applyAlignment="1">
      <alignment horizontal="center" vertical="center" shrinkToFit="1"/>
    </xf>
    <xf numFmtId="0" fontId="144" fillId="30" borderId="63" xfId="0" applyFont="1" applyFill="1" applyBorder="1" applyAlignment="1">
      <alignment horizontal="distributed" vertical="center" wrapText="1"/>
    </xf>
    <xf numFmtId="58" fontId="136" fillId="32" borderId="36" xfId="0" applyNumberFormat="1" applyFont="1" applyFill="1" applyBorder="1" applyAlignment="1">
      <alignment horizontal="center" vertical="center" shrinkToFit="1"/>
    </xf>
    <xf numFmtId="0" fontId="136" fillId="32" borderId="37" xfId="0" applyFont="1" applyFill="1" applyBorder="1" applyAlignment="1">
      <alignment horizontal="center" vertical="center" shrinkToFit="1"/>
    </xf>
    <xf numFmtId="0" fontId="136" fillId="32" borderId="38" xfId="0" applyFont="1" applyFill="1" applyBorder="1" applyAlignment="1">
      <alignment horizontal="center" vertical="center" shrinkToFit="1"/>
    </xf>
    <xf numFmtId="0" fontId="136" fillId="32" borderId="65" xfId="0" applyFont="1" applyFill="1" applyBorder="1" applyAlignment="1">
      <alignment horizontal="center" vertical="center" shrinkToFit="1"/>
    </xf>
    <xf numFmtId="0" fontId="136" fillId="32" borderId="63" xfId="0" applyFont="1" applyFill="1" applyBorder="1" applyAlignment="1">
      <alignment horizontal="center" vertical="center" shrinkToFit="1"/>
    </xf>
    <xf numFmtId="0" fontId="136" fillId="32" borderId="58" xfId="0" applyFont="1" applyFill="1" applyBorder="1" applyAlignment="1">
      <alignment horizontal="center" vertical="center" shrinkToFit="1"/>
    </xf>
    <xf numFmtId="0" fontId="141" fillId="30" borderId="37" xfId="0" applyFont="1" applyFill="1" applyBorder="1" applyAlignment="1">
      <alignment horizontal="distributed" vertical="center" wrapText="1"/>
    </xf>
    <xf numFmtId="0" fontId="141" fillId="30" borderId="63" xfId="0" applyFont="1" applyFill="1" applyBorder="1" applyAlignment="1">
      <alignment horizontal="distributed" vertical="center" wrapText="1"/>
    </xf>
    <xf numFmtId="0" fontId="68" fillId="30" borderId="37" xfId="0" applyFont="1" applyFill="1" applyBorder="1" applyAlignment="1">
      <alignment horizontal="left" vertical="center" wrapText="1"/>
    </xf>
    <xf numFmtId="0" fontId="68" fillId="30" borderId="63" xfId="0" applyFont="1" applyFill="1" applyBorder="1" applyAlignment="1">
      <alignment horizontal="left" vertical="center" wrapText="1"/>
    </xf>
    <xf numFmtId="0" fontId="141" fillId="30" borderId="36" xfId="0" applyFont="1" applyFill="1" applyBorder="1" applyAlignment="1">
      <alignment horizontal="center" vertical="center" shrinkToFit="1"/>
    </xf>
    <xf numFmtId="0" fontId="141" fillId="30" borderId="37" xfId="0" applyFont="1" applyFill="1" applyBorder="1" applyAlignment="1">
      <alignment horizontal="center" vertical="center" shrinkToFit="1"/>
    </xf>
    <xf numFmtId="0" fontId="141" fillId="30" borderId="38" xfId="0" applyFont="1" applyFill="1" applyBorder="1" applyAlignment="1">
      <alignment horizontal="center" vertical="center" shrinkToFit="1"/>
    </xf>
    <xf numFmtId="0" fontId="141" fillId="30" borderId="65" xfId="0" applyFont="1" applyFill="1" applyBorder="1" applyAlignment="1">
      <alignment horizontal="center" vertical="center" shrinkToFit="1"/>
    </xf>
    <xf numFmtId="0" fontId="141" fillId="30" borderId="63" xfId="0" applyFont="1" applyFill="1" applyBorder="1" applyAlignment="1">
      <alignment horizontal="center" vertical="center" shrinkToFit="1"/>
    </xf>
    <xf numFmtId="0" fontId="141" fillId="30" borderId="58" xfId="0" applyFont="1" applyFill="1" applyBorder="1" applyAlignment="1">
      <alignment horizontal="center" vertical="center" shrinkToFit="1"/>
    </xf>
    <xf numFmtId="0" fontId="68" fillId="30" borderId="37" xfId="0" applyFont="1" applyFill="1" applyBorder="1" applyAlignment="1">
      <alignment horizontal="distributed" vertical="center"/>
    </xf>
    <xf numFmtId="0" fontId="68" fillId="30" borderId="63" xfId="0" applyFont="1" applyFill="1" applyBorder="1" applyAlignment="1">
      <alignment horizontal="distributed" vertical="center"/>
    </xf>
    <xf numFmtId="0" fontId="136" fillId="30" borderId="37" xfId="0" applyFont="1" applyFill="1" applyBorder="1" applyAlignment="1">
      <alignment horizontal="distributed" vertical="center"/>
    </xf>
    <xf numFmtId="0" fontId="136" fillId="30" borderId="63" xfId="0" applyFont="1" applyFill="1" applyBorder="1" applyAlignment="1">
      <alignment horizontal="distributed" vertical="center"/>
    </xf>
    <xf numFmtId="58" fontId="136" fillId="30" borderId="36" xfId="0" applyNumberFormat="1" applyFont="1" applyFill="1" applyBorder="1" applyAlignment="1">
      <alignment horizontal="center" vertical="center" shrinkToFit="1"/>
    </xf>
    <xf numFmtId="0" fontId="136" fillId="30" borderId="36" xfId="0" applyFont="1" applyFill="1" applyBorder="1" applyAlignment="1">
      <alignment horizontal="center" vertical="center"/>
    </xf>
    <xf numFmtId="0" fontId="136" fillId="30" borderId="37" xfId="0" applyFont="1" applyFill="1" applyBorder="1" applyAlignment="1">
      <alignment horizontal="center" vertical="center"/>
    </xf>
    <xf numFmtId="0" fontId="136" fillId="30" borderId="38" xfId="0" applyFont="1" applyFill="1" applyBorder="1" applyAlignment="1">
      <alignment horizontal="center" vertical="center"/>
    </xf>
    <xf numFmtId="0" fontId="136" fillId="30" borderId="65" xfId="0" applyFont="1" applyFill="1" applyBorder="1" applyAlignment="1">
      <alignment horizontal="center" vertical="center"/>
    </xf>
    <xf numFmtId="0" fontId="136" fillId="30" borderId="63" xfId="0" applyFont="1" applyFill="1" applyBorder="1" applyAlignment="1">
      <alignment horizontal="center" vertical="center"/>
    </xf>
    <xf numFmtId="0" fontId="136" fillId="30" borderId="58" xfId="0" applyFont="1" applyFill="1" applyBorder="1" applyAlignment="1">
      <alignment horizontal="center" vertical="center"/>
    </xf>
    <xf numFmtId="58" fontId="136" fillId="29" borderId="36" xfId="0" applyNumberFormat="1" applyFont="1" applyFill="1" applyBorder="1" applyAlignment="1">
      <alignment horizontal="center" vertical="center" shrinkToFit="1"/>
    </xf>
    <xf numFmtId="0" fontId="136" fillId="26" borderId="36" xfId="0" applyFont="1" applyFill="1" applyBorder="1" applyAlignment="1">
      <alignment horizontal="center" vertical="center" justifyLastLine="1"/>
    </xf>
    <xf numFmtId="0" fontId="136" fillId="26" borderId="37" xfId="0" applyFont="1" applyFill="1" applyBorder="1" applyAlignment="1">
      <alignment horizontal="center" vertical="center" justifyLastLine="1"/>
    </xf>
    <xf numFmtId="0" fontId="136" fillId="26" borderId="38" xfId="0" applyFont="1" applyFill="1" applyBorder="1" applyAlignment="1">
      <alignment horizontal="center" vertical="center" justifyLastLine="1"/>
    </xf>
    <xf numFmtId="0" fontId="136" fillId="26" borderId="39" xfId="0" applyFont="1" applyFill="1" applyBorder="1" applyAlignment="1">
      <alignment horizontal="center" vertical="center" justifyLastLine="1"/>
    </xf>
    <xf numFmtId="0" fontId="136" fillId="26" borderId="0" xfId="0" applyFont="1" applyFill="1" applyAlignment="1">
      <alignment horizontal="center" vertical="center" justifyLastLine="1"/>
    </xf>
    <xf numFmtId="0" fontId="136" fillId="26" borderId="13" xfId="0" applyFont="1" applyFill="1" applyBorder="1" applyAlignment="1">
      <alignment horizontal="center" vertical="center" justifyLastLine="1"/>
    </xf>
    <xf numFmtId="0" fontId="136" fillId="30" borderId="39" xfId="0" applyFont="1" applyFill="1" applyBorder="1" applyAlignment="1">
      <alignment horizontal="center" vertical="center"/>
    </xf>
    <xf numFmtId="0" fontId="136" fillId="30" borderId="0" xfId="0" applyFont="1" applyFill="1" applyAlignment="1">
      <alignment horizontal="center" vertical="center"/>
    </xf>
    <xf numFmtId="0" fontId="136" fillId="30" borderId="13" xfId="0" applyFont="1" applyFill="1" applyBorder="1" applyAlignment="1">
      <alignment horizontal="center" vertical="center"/>
    </xf>
    <xf numFmtId="0" fontId="136" fillId="30" borderId="36" xfId="0" applyFont="1" applyFill="1" applyBorder="1" applyAlignment="1">
      <alignment horizontal="center" vertical="center" justifyLastLine="1"/>
    </xf>
    <xf numFmtId="0" fontId="136" fillId="30" borderId="37" xfId="0" applyFont="1" applyFill="1" applyBorder="1" applyAlignment="1">
      <alignment horizontal="center" vertical="center" justifyLastLine="1"/>
    </xf>
    <xf numFmtId="0" fontId="136" fillId="30" borderId="38" xfId="0" applyFont="1" applyFill="1" applyBorder="1" applyAlignment="1">
      <alignment horizontal="center" vertical="center" justifyLastLine="1"/>
    </xf>
    <xf numFmtId="0" fontId="136" fillId="30" borderId="39" xfId="0" applyFont="1" applyFill="1" applyBorder="1" applyAlignment="1">
      <alignment horizontal="center" vertical="center" justifyLastLine="1"/>
    </xf>
    <xf numFmtId="0" fontId="136" fillId="30" borderId="0" xfId="0" applyFont="1" applyFill="1" applyAlignment="1">
      <alignment horizontal="center" vertical="center" justifyLastLine="1"/>
    </xf>
    <xf numFmtId="0" fontId="136" fillId="30" borderId="13" xfId="0" applyFont="1" applyFill="1" applyBorder="1" applyAlignment="1">
      <alignment horizontal="center" vertical="center" justifyLastLine="1"/>
    </xf>
    <xf numFmtId="0" fontId="139" fillId="29" borderId="36" xfId="0" applyFont="1" applyFill="1" applyBorder="1" applyAlignment="1">
      <alignment horizontal="left" vertical="center" wrapText="1"/>
    </xf>
    <xf numFmtId="0" fontId="139" fillId="29" borderId="37" xfId="0" applyFont="1" applyFill="1" applyBorder="1" applyAlignment="1">
      <alignment horizontal="left" vertical="center" wrapText="1"/>
    </xf>
    <xf numFmtId="0" fontId="139" fillId="29" borderId="38" xfId="0" applyFont="1" applyFill="1" applyBorder="1" applyAlignment="1">
      <alignment horizontal="left" vertical="center" wrapText="1"/>
    </xf>
    <xf numFmtId="0" fontId="139" fillId="29" borderId="39" xfId="0" applyFont="1" applyFill="1" applyBorder="1" applyAlignment="1">
      <alignment horizontal="left" vertical="center" wrapText="1"/>
    </xf>
    <xf numFmtId="0" fontId="139" fillId="29" borderId="0" xfId="0" applyFont="1" applyFill="1" applyAlignment="1">
      <alignment horizontal="left" vertical="center" wrapText="1"/>
    </xf>
    <xf numFmtId="0" fontId="139" fillId="29" borderId="13" xfId="0" applyFont="1" applyFill="1" applyBorder="1" applyAlignment="1">
      <alignment horizontal="left" vertical="center" wrapText="1"/>
    </xf>
    <xf numFmtId="0" fontId="136" fillId="26" borderId="65" xfId="0" applyFont="1" applyFill="1" applyBorder="1" applyAlignment="1">
      <alignment horizontal="center" vertical="center" justifyLastLine="1"/>
    </xf>
    <xf numFmtId="0" fontId="136" fillId="26" borderId="63" xfId="0" applyFont="1" applyFill="1" applyBorder="1" applyAlignment="1">
      <alignment horizontal="center" vertical="center" justifyLastLine="1"/>
    </xf>
    <xf numFmtId="0" fontId="136" fillId="26" borderId="58" xfId="0" applyFont="1" applyFill="1" applyBorder="1" applyAlignment="1">
      <alignment horizontal="center" vertical="center" justifyLastLine="1"/>
    </xf>
    <xf numFmtId="0" fontId="136" fillId="29" borderId="36" xfId="0" applyFont="1" applyFill="1" applyBorder="1" applyAlignment="1">
      <alignment horizontal="center" vertical="center"/>
    </xf>
    <xf numFmtId="0" fontId="136" fillId="29" borderId="37" xfId="0" applyFont="1" applyFill="1" applyBorder="1" applyAlignment="1">
      <alignment horizontal="center" vertical="center"/>
    </xf>
    <xf numFmtId="0" fontId="136" fillId="29" borderId="38" xfId="0" applyFont="1" applyFill="1" applyBorder="1" applyAlignment="1">
      <alignment horizontal="center" vertical="center"/>
    </xf>
    <xf numFmtId="0" fontId="136" fillId="29" borderId="65" xfId="0" applyFont="1" applyFill="1" applyBorder="1" applyAlignment="1">
      <alignment horizontal="center" vertical="center"/>
    </xf>
    <xf numFmtId="0" fontId="136" fillId="29" borderId="63" xfId="0" applyFont="1" applyFill="1" applyBorder="1" applyAlignment="1">
      <alignment horizontal="center" vertical="center"/>
    </xf>
    <xf numFmtId="0" fontId="136" fillId="29" borderId="58" xfId="0" applyFont="1" applyFill="1" applyBorder="1" applyAlignment="1">
      <alignment horizontal="center" vertical="center"/>
    </xf>
    <xf numFmtId="0" fontId="136" fillId="30" borderId="36" xfId="0" applyFont="1" applyFill="1" applyBorder="1" applyAlignment="1">
      <alignment horizontal="center" vertical="center" wrapText="1"/>
    </xf>
    <xf numFmtId="0" fontId="136" fillId="30" borderId="37" xfId="0" applyFont="1" applyFill="1" applyBorder="1" applyAlignment="1">
      <alignment vertical="center"/>
    </xf>
    <xf numFmtId="0" fontId="136" fillId="30" borderId="38" xfId="0" applyFont="1" applyFill="1" applyBorder="1" applyAlignment="1">
      <alignment vertical="center"/>
    </xf>
    <xf numFmtId="0" fontId="136" fillId="30" borderId="39" xfId="0" applyFont="1" applyFill="1" applyBorder="1" applyAlignment="1">
      <alignment vertical="center"/>
    </xf>
    <xf numFmtId="0" fontId="136" fillId="30" borderId="0" xfId="0" applyFont="1" applyFill="1" applyAlignment="1">
      <alignment vertical="center"/>
    </xf>
    <xf numFmtId="0" fontId="136" fillId="30" borderId="13" xfId="0" applyFont="1" applyFill="1" applyBorder="1" applyAlignment="1">
      <alignment vertical="center"/>
    </xf>
    <xf numFmtId="0" fontId="136" fillId="30" borderId="65" xfId="0" applyFont="1" applyFill="1" applyBorder="1" applyAlignment="1">
      <alignment vertical="center"/>
    </xf>
    <xf numFmtId="0" fontId="136" fillId="30" borderId="63" xfId="0" applyFont="1" applyFill="1" applyBorder="1" applyAlignment="1">
      <alignment vertical="center"/>
    </xf>
    <xf numFmtId="0" fontId="136" fillId="30" borderId="58" xfId="0" applyFont="1" applyFill="1" applyBorder="1" applyAlignment="1">
      <alignment vertical="center"/>
    </xf>
    <xf numFmtId="0" fontId="139" fillId="30" borderId="36" xfId="0" applyFont="1" applyFill="1" applyBorder="1" applyAlignment="1">
      <alignment horizontal="center" vertical="center" shrinkToFit="1"/>
    </xf>
    <xf numFmtId="0" fontId="139" fillId="30" borderId="37" xfId="0" applyFont="1" applyFill="1" applyBorder="1" applyAlignment="1">
      <alignment horizontal="center" vertical="center" shrinkToFit="1"/>
    </xf>
    <xf numFmtId="0" fontId="139" fillId="30" borderId="38" xfId="0" applyFont="1" applyFill="1" applyBorder="1" applyAlignment="1">
      <alignment horizontal="center" vertical="center" shrinkToFit="1"/>
    </xf>
    <xf numFmtId="0" fontId="139" fillId="30" borderId="65" xfId="0" applyFont="1" applyFill="1" applyBorder="1" applyAlignment="1">
      <alignment horizontal="center" vertical="center" shrinkToFit="1"/>
    </xf>
    <xf numFmtId="0" fontId="139" fillId="30" borderId="63" xfId="0" applyFont="1" applyFill="1" applyBorder="1" applyAlignment="1">
      <alignment horizontal="center" vertical="center" shrinkToFit="1"/>
    </xf>
    <xf numFmtId="0" fontId="139" fillId="30" borderId="58" xfId="0" applyFont="1" applyFill="1" applyBorder="1" applyAlignment="1">
      <alignment horizontal="center" vertical="center" shrinkToFit="1"/>
    </xf>
    <xf numFmtId="49" fontId="136" fillId="29" borderId="36" xfId="0" applyNumberFormat="1" applyFont="1" applyFill="1" applyBorder="1" applyAlignment="1">
      <alignment horizontal="center" vertical="center" shrinkToFit="1"/>
    </xf>
    <xf numFmtId="49" fontId="136" fillId="29" borderId="37" xfId="0" applyNumberFormat="1" applyFont="1" applyFill="1" applyBorder="1" applyAlignment="1">
      <alignment horizontal="center" vertical="center" shrinkToFit="1"/>
    </xf>
    <xf numFmtId="49" fontId="136" fillId="29" borderId="38" xfId="0" applyNumberFormat="1" applyFont="1" applyFill="1" applyBorder="1" applyAlignment="1">
      <alignment horizontal="center" vertical="center" shrinkToFit="1"/>
    </xf>
    <xf numFmtId="49" fontId="136" fillId="29" borderId="65" xfId="0" applyNumberFormat="1" applyFont="1" applyFill="1" applyBorder="1" applyAlignment="1">
      <alignment horizontal="center" vertical="center" shrinkToFit="1"/>
    </xf>
    <xf numFmtId="49" fontId="136" fillId="29" borderId="63" xfId="0" applyNumberFormat="1" applyFont="1" applyFill="1" applyBorder="1" applyAlignment="1">
      <alignment horizontal="center" vertical="center" shrinkToFit="1"/>
    </xf>
    <xf numFmtId="49" fontId="136" fillId="29" borderId="58" xfId="0" applyNumberFormat="1" applyFont="1" applyFill="1" applyBorder="1" applyAlignment="1">
      <alignment horizontal="center" vertical="center" shrinkToFit="1"/>
    </xf>
    <xf numFmtId="0" fontId="139" fillId="26" borderId="36" xfId="0" applyFont="1" applyFill="1" applyBorder="1" applyAlignment="1">
      <alignment horizontal="center" vertical="center" wrapText="1"/>
    </xf>
    <xf numFmtId="0" fontId="139" fillId="26" borderId="37" xfId="0" applyFont="1" applyFill="1" applyBorder="1" applyAlignment="1">
      <alignment horizontal="center" vertical="center" wrapText="1"/>
    </xf>
    <xf numFmtId="0" fontId="139" fillId="26" borderId="38" xfId="0" applyFont="1" applyFill="1" applyBorder="1" applyAlignment="1">
      <alignment horizontal="center" vertical="center" wrapText="1"/>
    </xf>
    <xf numFmtId="0" fontId="139" fillId="26" borderId="39" xfId="0" applyFont="1" applyFill="1" applyBorder="1" applyAlignment="1">
      <alignment horizontal="center" vertical="center" wrapText="1"/>
    </xf>
    <xf numFmtId="0" fontId="139" fillId="26" borderId="0" xfId="0" applyFont="1" applyFill="1" applyAlignment="1">
      <alignment horizontal="center" vertical="center" wrapText="1"/>
    </xf>
    <xf numFmtId="0" fontId="139" fillId="26" borderId="13" xfId="0" applyFont="1" applyFill="1" applyBorder="1" applyAlignment="1">
      <alignment horizontal="center" vertical="center" wrapText="1"/>
    </xf>
    <xf numFmtId="0" fontId="136" fillId="30" borderId="37" xfId="0" applyFont="1" applyFill="1" applyBorder="1" applyAlignment="1">
      <alignment horizontal="center" vertical="center" wrapText="1"/>
    </xf>
    <xf numFmtId="0" fontId="136" fillId="30" borderId="0" xfId="0" applyFont="1" applyFill="1" applyAlignment="1">
      <alignment horizontal="center" vertical="center" wrapText="1"/>
    </xf>
    <xf numFmtId="0" fontId="136" fillId="30" borderId="63" xfId="0" applyFont="1" applyFill="1" applyBorder="1" applyAlignment="1">
      <alignment horizontal="center" vertical="center" wrapText="1"/>
    </xf>
    <xf numFmtId="0" fontId="136" fillId="30" borderId="38" xfId="0" applyFont="1" applyFill="1" applyBorder="1" applyAlignment="1">
      <alignment horizontal="center" vertical="center" wrapText="1"/>
    </xf>
    <xf numFmtId="0" fontId="136" fillId="30" borderId="39" xfId="0" applyFont="1" applyFill="1" applyBorder="1" applyAlignment="1">
      <alignment horizontal="center" vertical="center" wrapText="1"/>
    </xf>
    <xf numFmtId="0" fontId="136" fillId="30" borderId="13" xfId="0" applyFont="1" applyFill="1" applyBorder="1" applyAlignment="1">
      <alignment horizontal="center" vertical="center" wrapText="1"/>
    </xf>
    <xf numFmtId="0" fontId="136" fillId="30" borderId="65" xfId="0" applyFont="1" applyFill="1" applyBorder="1" applyAlignment="1">
      <alignment horizontal="center" vertical="center" wrapText="1"/>
    </xf>
    <xf numFmtId="0" fontId="136" fillId="30" borderId="58" xfId="0" applyFont="1" applyFill="1" applyBorder="1" applyAlignment="1">
      <alignment horizontal="center" vertical="center" wrapText="1"/>
    </xf>
    <xf numFmtId="0" fontId="136" fillId="30" borderId="10" xfId="0" applyFont="1" applyFill="1" applyBorder="1" applyAlignment="1">
      <alignment horizontal="center" vertical="center" wrapText="1"/>
    </xf>
    <xf numFmtId="0" fontId="136" fillId="30" borderId="36" xfId="0" applyFont="1" applyFill="1" applyBorder="1" applyAlignment="1">
      <alignment horizontal="distributed" vertical="center" indent="1"/>
    </xf>
    <xf numFmtId="0" fontId="136" fillId="30" borderId="37" xfId="0" applyFont="1" applyFill="1" applyBorder="1" applyAlignment="1">
      <alignment horizontal="distributed" vertical="center" indent="1"/>
    </xf>
    <xf numFmtId="0" fontId="136" fillId="30" borderId="38" xfId="0" applyFont="1" applyFill="1" applyBorder="1" applyAlignment="1">
      <alignment horizontal="distributed" vertical="center" indent="1"/>
    </xf>
    <xf numFmtId="0" fontId="136" fillId="30" borderId="65" xfId="0" applyFont="1" applyFill="1" applyBorder="1" applyAlignment="1">
      <alignment horizontal="distributed" vertical="center" indent="1"/>
    </xf>
    <xf numFmtId="0" fontId="136" fillId="30" borderId="63" xfId="0" applyFont="1" applyFill="1" applyBorder="1" applyAlignment="1">
      <alignment horizontal="distributed" vertical="center" indent="1"/>
    </xf>
    <xf numFmtId="0" fontId="136" fillId="30" borderId="58" xfId="0" applyFont="1" applyFill="1" applyBorder="1" applyAlignment="1">
      <alignment horizontal="distributed" vertical="center" indent="1"/>
    </xf>
    <xf numFmtId="0" fontId="136" fillId="29" borderId="36" xfId="0" applyFont="1" applyFill="1" applyBorder="1" applyAlignment="1">
      <alignment horizontal="left" vertical="center" shrinkToFit="1"/>
    </xf>
    <xf numFmtId="0" fontId="136" fillId="29" borderId="37" xfId="0" applyFont="1" applyFill="1" applyBorder="1" applyAlignment="1">
      <alignment horizontal="left" vertical="center" shrinkToFit="1"/>
    </xf>
    <xf numFmtId="0" fontId="136" fillId="29" borderId="38" xfId="0" applyFont="1" applyFill="1" applyBorder="1" applyAlignment="1">
      <alignment horizontal="left" vertical="center" shrinkToFit="1"/>
    </xf>
    <xf numFmtId="0" fontId="136" fillId="29" borderId="65" xfId="0" applyFont="1" applyFill="1" applyBorder="1" applyAlignment="1">
      <alignment horizontal="left" vertical="center" shrinkToFit="1"/>
    </xf>
    <xf numFmtId="0" fontId="136" fillId="29" borderId="63" xfId="0" applyFont="1" applyFill="1" applyBorder="1" applyAlignment="1">
      <alignment horizontal="left" vertical="center" shrinkToFit="1"/>
    </xf>
    <xf numFmtId="0" fontId="136" fillId="29" borderId="58" xfId="0" applyFont="1" applyFill="1" applyBorder="1" applyAlignment="1">
      <alignment horizontal="left" vertical="center" shrinkToFit="1"/>
    </xf>
    <xf numFmtId="0" fontId="165" fillId="32" borderId="36" xfId="0" applyFont="1" applyFill="1" applyBorder="1" applyAlignment="1">
      <alignment horizontal="center" vertical="center" wrapText="1"/>
    </xf>
    <xf numFmtId="0" fontId="165" fillId="32" borderId="37" xfId="0" applyFont="1" applyFill="1" applyBorder="1" applyAlignment="1">
      <alignment horizontal="center" vertical="center" wrapText="1"/>
    </xf>
    <xf numFmtId="0" fontId="165" fillId="32" borderId="38" xfId="0" applyFont="1" applyFill="1" applyBorder="1" applyAlignment="1">
      <alignment horizontal="center" vertical="center" wrapText="1"/>
    </xf>
    <xf numFmtId="0" fontId="165" fillId="32" borderId="65" xfId="0" applyFont="1" applyFill="1" applyBorder="1" applyAlignment="1">
      <alignment horizontal="center" vertical="center" wrapText="1"/>
    </xf>
    <xf numFmtId="0" fontId="165" fillId="32" borderId="63" xfId="0" applyFont="1" applyFill="1" applyBorder="1" applyAlignment="1">
      <alignment horizontal="center" vertical="center" wrapText="1"/>
    </xf>
    <xf numFmtId="0" fontId="165" fillId="32" borderId="58" xfId="0" applyFont="1" applyFill="1" applyBorder="1" applyAlignment="1">
      <alignment horizontal="center" vertical="center" wrapText="1"/>
    </xf>
    <xf numFmtId="0" fontId="143" fillId="30" borderId="37" xfId="0" applyFont="1" applyFill="1" applyBorder="1" applyAlignment="1">
      <alignment vertical="center"/>
    </xf>
    <xf numFmtId="0" fontId="143" fillId="30" borderId="38" xfId="0" applyFont="1" applyFill="1" applyBorder="1" applyAlignment="1">
      <alignment vertical="center"/>
    </xf>
    <xf numFmtId="0" fontId="143" fillId="30" borderId="39" xfId="0" applyFont="1" applyFill="1" applyBorder="1" applyAlignment="1">
      <alignment vertical="center"/>
    </xf>
    <xf numFmtId="0" fontId="143" fillId="30" borderId="0" xfId="0" applyFont="1" applyFill="1" applyAlignment="1">
      <alignment vertical="center"/>
    </xf>
    <xf numFmtId="0" fontId="143" fillId="30" borderId="13" xfId="0" applyFont="1" applyFill="1" applyBorder="1" applyAlignment="1">
      <alignment vertical="center"/>
    </xf>
    <xf numFmtId="0" fontId="143" fillId="30" borderId="65" xfId="0" applyFont="1" applyFill="1" applyBorder="1" applyAlignment="1">
      <alignment vertical="center"/>
    </xf>
    <xf numFmtId="0" fontId="143" fillId="30" borderId="63" xfId="0" applyFont="1" applyFill="1" applyBorder="1" applyAlignment="1">
      <alignment vertical="center"/>
    </xf>
    <xf numFmtId="0" fontId="143" fillId="30" borderId="58" xfId="0" applyFont="1" applyFill="1" applyBorder="1" applyAlignment="1">
      <alignment vertical="center"/>
    </xf>
    <xf numFmtId="0" fontId="136" fillId="30" borderId="36" xfId="0" applyFont="1" applyFill="1" applyBorder="1" applyAlignment="1">
      <alignment horizontal="right" vertical="center"/>
    </xf>
    <xf numFmtId="0" fontId="136" fillId="30" borderId="37" xfId="0" applyFont="1" applyFill="1" applyBorder="1" applyAlignment="1">
      <alignment horizontal="right" vertical="center"/>
    </xf>
    <xf numFmtId="0" fontId="136" fillId="30" borderId="38" xfId="0" applyFont="1" applyFill="1" applyBorder="1" applyAlignment="1">
      <alignment horizontal="right" vertical="center"/>
    </xf>
    <xf numFmtId="0" fontId="136" fillId="30" borderId="65" xfId="0" applyFont="1" applyFill="1" applyBorder="1" applyAlignment="1">
      <alignment horizontal="right" vertical="center"/>
    </xf>
    <xf numFmtId="0" fontId="136" fillId="30" borderId="63" xfId="0" applyFont="1" applyFill="1" applyBorder="1" applyAlignment="1">
      <alignment horizontal="right" vertical="center"/>
    </xf>
    <xf numFmtId="0" fontId="136" fillId="30" borderId="58" xfId="0" applyFont="1" applyFill="1" applyBorder="1" applyAlignment="1">
      <alignment horizontal="right" vertical="center"/>
    </xf>
    <xf numFmtId="0" fontId="72" fillId="30" borderId="36" xfId="0" applyFont="1" applyFill="1" applyBorder="1" applyAlignment="1">
      <alignment horizontal="center" vertical="center" wrapText="1" shrinkToFit="1"/>
    </xf>
    <xf numFmtId="0" fontId="72" fillId="30" borderId="37" xfId="0" applyFont="1" applyFill="1" applyBorder="1" applyAlignment="1">
      <alignment horizontal="center" vertical="center" wrapText="1" shrinkToFit="1"/>
    </xf>
    <xf numFmtId="0" fontId="72" fillId="30" borderId="65" xfId="0" applyFont="1" applyFill="1" applyBorder="1" applyAlignment="1">
      <alignment horizontal="center" vertical="center" wrapText="1" shrinkToFit="1"/>
    </xf>
    <xf numFmtId="0" fontId="72" fillId="30" borderId="63" xfId="0" applyFont="1" applyFill="1" applyBorder="1" applyAlignment="1">
      <alignment horizontal="center" vertical="center" wrapText="1" shrinkToFit="1"/>
    </xf>
    <xf numFmtId="0" fontId="96" fillId="30" borderId="37" xfId="0" applyFont="1" applyFill="1" applyBorder="1" applyAlignment="1">
      <alignment horizontal="center" vertical="center"/>
    </xf>
    <xf numFmtId="0" fontId="96" fillId="30" borderId="63" xfId="0" applyFont="1" applyFill="1" applyBorder="1" applyAlignment="1">
      <alignment horizontal="center" vertical="center"/>
    </xf>
    <xf numFmtId="49" fontId="11" fillId="30" borderId="37" xfId="0" applyNumberFormat="1" applyFont="1" applyFill="1" applyBorder="1" applyAlignment="1">
      <alignment horizontal="center" vertical="center" shrinkToFit="1"/>
    </xf>
    <xf numFmtId="49" fontId="11" fillId="30" borderId="63" xfId="0" applyNumberFormat="1" applyFont="1" applyFill="1" applyBorder="1" applyAlignment="1">
      <alignment horizontal="center" vertical="center" shrinkToFit="1"/>
    </xf>
    <xf numFmtId="0" fontId="96" fillId="30" borderId="38" xfId="0" applyFont="1" applyFill="1" applyBorder="1" applyAlignment="1">
      <alignment horizontal="center" vertical="center"/>
    </xf>
    <xf numFmtId="0" fontId="96" fillId="30" borderId="58" xfId="0" applyFont="1" applyFill="1" applyBorder="1" applyAlignment="1">
      <alignment horizontal="center" vertical="center"/>
    </xf>
    <xf numFmtId="0" fontId="136" fillId="29" borderId="36" xfId="0" applyFont="1" applyFill="1" applyBorder="1" applyAlignment="1">
      <alignment horizontal="right" vertical="center"/>
    </xf>
    <xf numFmtId="0" fontId="136" fillId="29" borderId="37" xfId="0" applyFont="1" applyFill="1" applyBorder="1" applyAlignment="1">
      <alignment horizontal="right" vertical="center"/>
    </xf>
    <xf numFmtId="0" fontId="136" fillId="29" borderId="38" xfId="0" applyFont="1" applyFill="1" applyBorder="1" applyAlignment="1">
      <alignment horizontal="right" vertical="center"/>
    </xf>
    <xf numFmtId="0" fontId="136" fillId="29" borderId="65" xfId="0" applyFont="1" applyFill="1" applyBorder="1" applyAlignment="1">
      <alignment horizontal="right" vertical="center"/>
    </xf>
    <xf numFmtId="0" fontId="136" fillId="29" borderId="63" xfId="0" applyFont="1" applyFill="1" applyBorder="1" applyAlignment="1">
      <alignment horizontal="right" vertical="center"/>
    </xf>
    <xf numFmtId="0" fontId="136" fillId="29" borderId="58" xfId="0" applyFont="1" applyFill="1" applyBorder="1" applyAlignment="1">
      <alignment horizontal="right" vertical="center"/>
    </xf>
    <xf numFmtId="180" fontId="12" fillId="30" borderId="36" xfId="0" applyNumberFormat="1" applyFont="1" applyFill="1" applyBorder="1" applyAlignment="1">
      <alignment horizontal="distributed" vertical="center" wrapText="1" indent="1"/>
    </xf>
    <xf numFmtId="180" fontId="12" fillId="30" borderId="37" xfId="0" applyNumberFormat="1" applyFont="1" applyFill="1" applyBorder="1" applyAlignment="1">
      <alignment horizontal="distributed" vertical="center" wrapText="1" indent="1"/>
    </xf>
    <xf numFmtId="180" fontId="12" fillId="30" borderId="38" xfId="0" applyNumberFormat="1" applyFont="1" applyFill="1" applyBorder="1" applyAlignment="1">
      <alignment horizontal="distributed" vertical="center" wrapText="1" indent="1"/>
    </xf>
    <xf numFmtId="180" fontId="12" fillId="30" borderId="65" xfId="0" applyNumberFormat="1" applyFont="1" applyFill="1" applyBorder="1" applyAlignment="1">
      <alignment horizontal="distributed" vertical="center" wrapText="1" indent="1"/>
    </xf>
    <xf numFmtId="180" fontId="12" fillId="30" borderId="63" xfId="0" applyNumberFormat="1" applyFont="1" applyFill="1" applyBorder="1" applyAlignment="1">
      <alignment horizontal="distributed" vertical="center" wrapText="1" indent="1"/>
    </xf>
    <xf numFmtId="180" fontId="12" fillId="30" borderId="58" xfId="0" applyNumberFormat="1" applyFont="1" applyFill="1" applyBorder="1" applyAlignment="1">
      <alignment horizontal="distributed" vertical="center" wrapText="1" indent="1"/>
    </xf>
    <xf numFmtId="0" fontId="136" fillId="30" borderId="37" xfId="0" applyFont="1" applyFill="1" applyBorder="1" applyAlignment="1">
      <alignment horizontal="distributed" vertical="center" wrapText="1"/>
    </xf>
    <xf numFmtId="0" fontId="136" fillId="30" borderId="0" xfId="0" applyFont="1" applyFill="1" applyAlignment="1">
      <alignment horizontal="distributed" vertical="center" wrapText="1"/>
    </xf>
    <xf numFmtId="0" fontId="136" fillId="30" borderId="63" xfId="0" applyFont="1" applyFill="1" applyBorder="1" applyAlignment="1">
      <alignment horizontal="distributed" vertical="center" wrapText="1"/>
    </xf>
    <xf numFmtId="0" fontId="136" fillId="30" borderId="0" xfId="0" applyFont="1" applyFill="1" applyAlignment="1">
      <alignment horizontal="distributed" vertical="center"/>
    </xf>
    <xf numFmtId="179" fontId="40" fillId="29" borderId="36" xfId="0" applyNumberFormat="1" applyFont="1" applyFill="1" applyBorder="1" applyAlignment="1">
      <alignment vertical="center" wrapText="1"/>
    </xf>
    <xf numFmtId="179" fontId="40" fillId="29" borderId="37" xfId="0" applyNumberFormat="1" applyFont="1" applyFill="1" applyBorder="1" applyAlignment="1">
      <alignment vertical="center" wrapText="1"/>
    </xf>
    <xf numFmtId="179" fontId="40" fillId="29" borderId="65" xfId="0" applyNumberFormat="1" applyFont="1" applyFill="1" applyBorder="1" applyAlignment="1">
      <alignment vertical="center" wrapText="1"/>
    </xf>
    <xf numFmtId="179" fontId="40" fillId="29" borderId="63" xfId="0" applyNumberFormat="1" applyFont="1" applyFill="1" applyBorder="1" applyAlignment="1">
      <alignment vertical="center" wrapText="1"/>
    </xf>
    <xf numFmtId="0" fontId="12" fillId="29" borderId="37" xfId="0" applyFont="1" applyFill="1" applyBorder="1" applyAlignment="1">
      <alignment horizontal="center" vertical="center" wrapText="1"/>
    </xf>
    <xf numFmtId="0" fontId="12" fillId="29" borderId="38" xfId="0" applyFont="1" applyFill="1" applyBorder="1" applyAlignment="1">
      <alignment horizontal="center" vertical="center" wrapText="1"/>
    </xf>
    <xf numFmtId="0" fontId="12" fillId="29" borderId="63" xfId="0" applyFont="1" applyFill="1" applyBorder="1" applyAlignment="1">
      <alignment horizontal="center" vertical="center" wrapText="1"/>
    </xf>
    <xf numFmtId="0" fontId="12" fillId="29" borderId="58" xfId="0" applyFont="1" applyFill="1" applyBorder="1" applyAlignment="1">
      <alignment horizontal="center" vertical="center" wrapText="1"/>
    </xf>
    <xf numFmtId="0" fontId="12" fillId="29" borderId="39" xfId="0" applyFont="1" applyFill="1" applyBorder="1" applyAlignment="1">
      <alignment horizontal="center" vertical="center" wrapText="1"/>
    </xf>
    <xf numFmtId="0" fontId="12" fillId="29" borderId="0" xfId="0" applyFont="1" applyFill="1" applyAlignment="1">
      <alignment horizontal="center" vertical="center" wrapText="1"/>
    </xf>
    <xf numFmtId="0" fontId="12" fillId="29" borderId="65" xfId="0" applyFont="1" applyFill="1" applyBorder="1" applyAlignment="1">
      <alignment horizontal="center" vertical="center" wrapText="1"/>
    </xf>
    <xf numFmtId="180" fontId="11" fillId="29" borderId="36" xfId="0" applyNumberFormat="1" applyFont="1" applyFill="1" applyBorder="1" applyAlignment="1">
      <alignment horizontal="distributed" vertical="center" wrapText="1" indent="1"/>
    </xf>
    <xf numFmtId="180" fontId="11" fillId="29" borderId="37" xfId="0" applyNumberFormat="1" applyFont="1" applyFill="1" applyBorder="1" applyAlignment="1">
      <alignment horizontal="distributed" vertical="center" wrapText="1" indent="1"/>
    </xf>
    <xf numFmtId="180" fontId="11" fillId="29" borderId="38" xfId="0" applyNumberFormat="1" applyFont="1" applyFill="1" applyBorder="1" applyAlignment="1">
      <alignment horizontal="distributed" vertical="center" wrapText="1" indent="1"/>
    </xf>
    <xf numFmtId="180" fontId="11" fillId="29" borderId="65" xfId="0" applyNumberFormat="1" applyFont="1" applyFill="1" applyBorder="1" applyAlignment="1">
      <alignment horizontal="distributed" vertical="center" wrapText="1" indent="1"/>
    </xf>
    <xf numFmtId="180" fontId="11" fillId="29" borderId="63" xfId="0" applyNumberFormat="1" applyFont="1" applyFill="1" applyBorder="1" applyAlignment="1">
      <alignment horizontal="distributed" vertical="center" wrapText="1" indent="1"/>
    </xf>
    <xf numFmtId="180" fontId="11" fillId="29" borderId="58" xfId="0" applyNumberFormat="1" applyFont="1" applyFill="1" applyBorder="1" applyAlignment="1">
      <alignment horizontal="distributed" vertical="center" wrapText="1" indent="1"/>
    </xf>
    <xf numFmtId="0" fontId="11" fillId="30" borderId="37" xfId="0" applyFont="1" applyFill="1" applyBorder="1" applyAlignment="1">
      <alignment horizontal="distributed" vertical="center"/>
    </xf>
    <xf numFmtId="0" fontId="11" fillId="30" borderId="0" xfId="0" applyFont="1" applyFill="1" applyAlignment="1">
      <alignment horizontal="distributed" vertical="center"/>
    </xf>
    <xf numFmtId="0" fontId="11" fillId="30" borderId="63" xfId="0" applyFont="1" applyFill="1" applyBorder="1" applyAlignment="1">
      <alignment horizontal="distributed" vertical="center"/>
    </xf>
    <xf numFmtId="0" fontId="12" fillId="29" borderId="36" xfId="0" applyFont="1" applyFill="1" applyBorder="1" applyAlignment="1">
      <alignment horizontal="center" vertical="center" wrapText="1"/>
    </xf>
    <xf numFmtId="180" fontId="11" fillId="29" borderId="0" xfId="0" applyNumberFormat="1" applyFont="1" applyFill="1" applyAlignment="1">
      <alignment horizontal="distributed" vertical="center" wrapText="1" indent="1"/>
    </xf>
    <xf numFmtId="180" fontId="11" fillId="29" borderId="13" xfId="0" applyNumberFormat="1" applyFont="1" applyFill="1" applyBorder="1" applyAlignment="1">
      <alignment horizontal="distributed" vertical="center" wrapText="1" indent="1"/>
    </xf>
    <xf numFmtId="0" fontId="166" fillId="29" borderId="0" xfId="0" applyFont="1" applyFill="1" applyAlignment="1">
      <alignment horizontal="left" vertical="center"/>
    </xf>
    <xf numFmtId="0" fontId="136" fillId="0" borderId="0" xfId="0" applyFont="1" applyAlignment="1">
      <alignment horizontal="distributed" vertical="center"/>
    </xf>
    <xf numFmtId="0" fontId="136" fillId="29" borderId="0" xfId="0" applyFont="1" applyFill="1" applyAlignment="1">
      <alignment horizontal="right" vertical="center"/>
    </xf>
    <xf numFmtId="0" fontId="139" fillId="30" borderId="37" xfId="0" applyFont="1" applyFill="1" applyBorder="1" applyAlignment="1">
      <alignment horizontal="distributed" vertical="center" wrapText="1"/>
    </xf>
    <xf numFmtId="0" fontId="139" fillId="30" borderId="0" xfId="0" applyFont="1" applyFill="1" applyAlignment="1">
      <alignment horizontal="distributed" vertical="center" wrapText="1"/>
    </xf>
    <xf numFmtId="0" fontId="139" fillId="30" borderId="63" xfId="0" applyFont="1" applyFill="1" applyBorder="1" applyAlignment="1">
      <alignment horizontal="distributed" vertical="center" wrapText="1"/>
    </xf>
    <xf numFmtId="0" fontId="136" fillId="29" borderId="36" xfId="0" applyFont="1" applyFill="1" applyBorder="1" applyAlignment="1">
      <alignment horizontal="left" vertical="center"/>
    </xf>
    <xf numFmtId="0" fontId="136" fillId="29" borderId="37" xfId="0" applyFont="1" applyFill="1" applyBorder="1" applyAlignment="1">
      <alignment horizontal="left" vertical="center"/>
    </xf>
    <xf numFmtId="0" fontId="136" fillId="29" borderId="38" xfId="0" applyFont="1" applyFill="1" applyBorder="1" applyAlignment="1">
      <alignment horizontal="left" vertical="center"/>
    </xf>
    <xf numFmtId="0" fontId="136" fillId="29" borderId="39" xfId="0" applyFont="1" applyFill="1" applyBorder="1" applyAlignment="1">
      <alignment horizontal="left" vertical="center"/>
    </xf>
    <xf numFmtId="0" fontId="136" fillId="29" borderId="0" xfId="0" applyFont="1" applyFill="1" applyAlignment="1">
      <alignment horizontal="left" vertical="center"/>
    </xf>
    <xf numFmtId="0" fontId="136" fillId="29" borderId="13" xfId="0" applyFont="1" applyFill="1" applyBorder="1" applyAlignment="1">
      <alignment horizontal="left" vertical="center"/>
    </xf>
    <xf numFmtId="0" fontId="165" fillId="29" borderId="0" xfId="0" applyFont="1" applyFill="1" applyAlignment="1">
      <alignment horizontal="right" vertical="center" shrinkToFit="1"/>
    </xf>
    <xf numFmtId="0" fontId="165" fillId="30" borderId="0" xfId="0" applyFont="1" applyFill="1" applyAlignment="1">
      <alignment horizontal="center" vertical="center" shrinkToFit="1"/>
    </xf>
    <xf numFmtId="0" fontId="72" fillId="32" borderId="36" xfId="0" applyFont="1" applyFill="1" applyBorder="1" applyAlignment="1">
      <alignment horizontal="center" vertical="center" wrapText="1" shrinkToFit="1"/>
    </xf>
    <xf numFmtId="0" fontId="72" fillId="32" borderId="37" xfId="0" applyFont="1" applyFill="1" applyBorder="1" applyAlignment="1">
      <alignment horizontal="center" vertical="center" wrapText="1" shrinkToFit="1"/>
    </xf>
    <xf numFmtId="0" fontId="72" fillId="32" borderId="65" xfId="0" applyFont="1" applyFill="1" applyBorder="1" applyAlignment="1">
      <alignment horizontal="center" vertical="center" wrapText="1" shrinkToFit="1"/>
    </xf>
    <xf numFmtId="0" fontId="72" fillId="32" borderId="63" xfId="0" applyFont="1" applyFill="1" applyBorder="1" applyAlignment="1">
      <alignment horizontal="center" vertical="center" wrapText="1" shrinkToFit="1"/>
    </xf>
    <xf numFmtId="0" fontId="96" fillId="32" borderId="37" xfId="0" applyFont="1" applyFill="1" applyBorder="1" applyAlignment="1">
      <alignment horizontal="center" vertical="center"/>
    </xf>
    <xf numFmtId="0" fontId="96" fillId="32" borderId="63" xfId="0" applyFont="1" applyFill="1" applyBorder="1" applyAlignment="1">
      <alignment horizontal="center" vertical="center"/>
    </xf>
    <xf numFmtId="49" fontId="11" fillId="32" borderId="37" xfId="0" applyNumberFormat="1" applyFont="1" applyFill="1" applyBorder="1" applyAlignment="1">
      <alignment horizontal="center" vertical="center" shrinkToFit="1"/>
    </xf>
    <xf numFmtId="49" fontId="11" fillId="32" borderId="63" xfId="0" applyNumberFormat="1" applyFont="1" applyFill="1" applyBorder="1" applyAlignment="1">
      <alignment horizontal="center" vertical="center" shrinkToFit="1"/>
    </xf>
    <xf numFmtId="0" fontId="96" fillId="32" borderId="38" xfId="0" applyFont="1" applyFill="1" applyBorder="1" applyAlignment="1">
      <alignment horizontal="center" vertical="center"/>
    </xf>
    <xf numFmtId="0" fontId="96" fillId="32" borderId="58" xfId="0" applyFont="1" applyFill="1" applyBorder="1" applyAlignment="1">
      <alignment horizontal="center" vertical="center"/>
    </xf>
    <xf numFmtId="180" fontId="12" fillId="29" borderId="36" xfId="0" applyNumberFormat="1" applyFont="1" applyFill="1" applyBorder="1" applyAlignment="1">
      <alignment horizontal="distributed" vertical="center" wrapText="1" indent="1"/>
    </xf>
    <xf numFmtId="180" fontId="12" fillId="29" borderId="37" xfId="0" applyNumberFormat="1" applyFont="1" applyFill="1" applyBorder="1" applyAlignment="1">
      <alignment horizontal="distributed" vertical="center" wrapText="1" indent="1"/>
    </xf>
    <xf numFmtId="180" fontId="12" fillId="29" borderId="38" xfId="0" applyNumberFormat="1" applyFont="1" applyFill="1" applyBorder="1" applyAlignment="1">
      <alignment horizontal="distributed" vertical="center" wrapText="1" indent="1"/>
    </xf>
    <xf numFmtId="180" fontId="12" fillId="29" borderId="65" xfId="0" applyNumberFormat="1" applyFont="1" applyFill="1" applyBorder="1" applyAlignment="1">
      <alignment horizontal="distributed" vertical="center" wrapText="1" indent="1"/>
    </xf>
    <xf numFmtId="180" fontId="12" fillId="29" borderId="63" xfId="0" applyNumberFormat="1" applyFont="1" applyFill="1" applyBorder="1" applyAlignment="1">
      <alignment horizontal="distributed" vertical="center" wrapText="1" indent="1"/>
    </xf>
    <xf numFmtId="180" fontId="12" fillId="29" borderId="58" xfId="0" applyNumberFormat="1" applyFont="1" applyFill="1" applyBorder="1" applyAlignment="1">
      <alignment horizontal="distributed" vertical="center" wrapText="1" indent="1"/>
    </xf>
    <xf numFmtId="0" fontId="136" fillId="0" borderId="0" xfId="0" applyFont="1" applyAlignment="1">
      <alignment horizontal="left" vertical="center"/>
    </xf>
    <xf numFmtId="0" fontId="136" fillId="0" borderId="13" xfId="0" applyFont="1" applyBorder="1" applyAlignment="1">
      <alignment horizontal="left" vertical="center"/>
    </xf>
    <xf numFmtId="0" fontId="94" fillId="0" borderId="0" xfId="0" applyFont="1" applyAlignment="1">
      <alignment horizontal="center" vertical="center"/>
    </xf>
    <xf numFmtId="0" fontId="94" fillId="0" borderId="63" xfId="0" applyFont="1" applyBorder="1" applyAlignment="1">
      <alignment horizontal="center" vertical="center"/>
    </xf>
    <xf numFmtId="0" fontId="94" fillId="32" borderId="0" xfId="0" applyFont="1" applyFill="1" applyAlignment="1">
      <alignment horizontal="center" vertical="center"/>
    </xf>
    <xf numFmtId="0" fontId="94" fillId="32" borderId="63" xfId="0" applyFont="1" applyFill="1" applyBorder="1" applyAlignment="1">
      <alignment horizontal="center" vertical="center"/>
    </xf>
    <xf numFmtId="0" fontId="136" fillId="29" borderId="39" xfId="0" applyFont="1" applyFill="1" applyBorder="1" applyAlignment="1">
      <alignment horizontal="left" vertical="center" indent="1"/>
    </xf>
    <xf numFmtId="0" fontId="136" fillId="29" borderId="0" xfId="0" applyFont="1" applyFill="1" applyAlignment="1">
      <alignment horizontal="left" vertical="center" indent="1"/>
    </xf>
    <xf numFmtId="0" fontId="136" fillId="29" borderId="13" xfId="0" applyFont="1" applyFill="1" applyBorder="1" applyAlignment="1">
      <alignment horizontal="left" vertical="center" indent="1"/>
    </xf>
    <xf numFmtId="0" fontId="136" fillId="29" borderId="65" xfId="0" applyFont="1" applyFill="1" applyBorder="1" applyAlignment="1">
      <alignment horizontal="left" vertical="center" indent="1"/>
    </xf>
    <xf numFmtId="0" fontId="136" fillId="29" borderId="63" xfId="0" applyFont="1" applyFill="1" applyBorder="1" applyAlignment="1">
      <alignment horizontal="left" vertical="center" indent="1"/>
    </xf>
    <xf numFmtId="0" fontId="136" fillId="29" borderId="58" xfId="0" applyFont="1" applyFill="1" applyBorder="1" applyAlignment="1">
      <alignment horizontal="left" vertical="center" indent="1"/>
    </xf>
    <xf numFmtId="0" fontId="166" fillId="29" borderId="39" xfId="0" applyFont="1" applyFill="1" applyBorder="1" applyAlignment="1">
      <alignment horizontal="left" vertical="center" shrinkToFit="1"/>
    </xf>
    <xf numFmtId="0" fontId="166" fillId="29" borderId="0" xfId="0" applyFont="1" applyFill="1" applyAlignment="1">
      <alignment horizontal="left" vertical="center" shrinkToFit="1"/>
    </xf>
    <xf numFmtId="0" fontId="4" fillId="30" borderId="0" xfId="0" applyFont="1" applyFill="1" applyAlignment="1">
      <alignment horizontal="distributed" vertical="center" wrapText="1"/>
    </xf>
    <xf numFmtId="0" fontId="4" fillId="30" borderId="0" xfId="0" applyFont="1" applyFill="1" applyAlignment="1">
      <alignment horizontal="distributed" vertical="center"/>
    </xf>
    <xf numFmtId="0" fontId="4" fillId="30" borderId="63" xfId="0" applyFont="1" applyFill="1" applyBorder="1" applyAlignment="1">
      <alignment horizontal="distributed" vertical="center"/>
    </xf>
    <xf numFmtId="0" fontId="12" fillId="30" borderId="37" xfId="0" applyFont="1" applyFill="1" applyBorder="1" applyAlignment="1">
      <alignment horizontal="distributed" vertical="center" wrapText="1"/>
    </xf>
    <xf numFmtId="0" fontId="0" fillId="30" borderId="37" xfId="0" applyFill="1" applyBorder="1" applyAlignment="1">
      <alignment horizontal="distributed" vertical="center"/>
    </xf>
    <xf numFmtId="0" fontId="0" fillId="30" borderId="63" xfId="0" applyFill="1" applyBorder="1" applyAlignment="1">
      <alignment horizontal="distributed" vertical="center"/>
    </xf>
    <xf numFmtId="0" fontId="139" fillId="29" borderId="36" xfId="0" applyFont="1" applyFill="1" applyBorder="1" applyAlignment="1">
      <alignment horizontal="center" vertical="center" wrapText="1"/>
    </xf>
    <xf numFmtId="0" fontId="139" fillId="29" borderId="37" xfId="0" applyFont="1" applyFill="1" applyBorder="1" applyAlignment="1">
      <alignment horizontal="center" vertical="center" wrapText="1"/>
    </xf>
    <xf numFmtId="0" fontId="136" fillId="29" borderId="39" xfId="0" applyFont="1" applyFill="1" applyBorder="1" applyAlignment="1">
      <alignment vertical="center"/>
    </xf>
    <xf numFmtId="0" fontId="136" fillId="29" borderId="0" xfId="0" applyFont="1" applyFill="1" applyAlignment="1">
      <alignment vertical="center"/>
    </xf>
    <xf numFmtId="0" fontId="136" fillId="29" borderId="13" xfId="0" applyFont="1" applyFill="1" applyBorder="1" applyAlignment="1">
      <alignment vertical="center"/>
    </xf>
    <xf numFmtId="0" fontId="136" fillId="29" borderId="65" xfId="0" applyFont="1" applyFill="1" applyBorder="1" applyAlignment="1">
      <alignment vertical="center"/>
    </xf>
    <xf numFmtId="0" fontId="136" fillId="29" borderId="63" xfId="0" applyFont="1" applyFill="1" applyBorder="1" applyAlignment="1">
      <alignment vertical="center"/>
    </xf>
    <xf numFmtId="0" fontId="136" fillId="29" borderId="58" xfId="0" applyFont="1" applyFill="1" applyBorder="1" applyAlignment="1">
      <alignment vertical="center"/>
    </xf>
    <xf numFmtId="180" fontId="136" fillId="29" borderId="63" xfId="0" applyNumberFormat="1" applyFont="1" applyFill="1" applyBorder="1" applyAlignment="1">
      <alignment horizontal="distributed" vertical="center" indent="2"/>
    </xf>
    <xf numFmtId="180" fontId="136" fillId="29" borderId="58" xfId="0" applyNumberFormat="1" applyFont="1" applyFill="1" applyBorder="1" applyAlignment="1">
      <alignment horizontal="distributed" vertical="center" indent="2"/>
    </xf>
    <xf numFmtId="0" fontId="136" fillId="30" borderId="0" xfId="0" applyFont="1" applyFill="1" applyAlignment="1">
      <alignment horizontal="right" vertical="center" shrinkToFit="1"/>
    </xf>
    <xf numFmtId="0" fontId="136" fillId="30" borderId="63" xfId="0" applyFont="1" applyFill="1" applyBorder="1" applyAlignment="1">
      <alignment horizontal="right" vertical="center" shrinkToFit="1"/>
    </xf>
    <xf numFmtId="0" fontId="136" fillId="29" borderId="0" xfId="0" applyFont="1" applyFill="1" applyAlignment="1">
      <alignment horizontal="center" vertical="center" shrinkToFit="1"/>
    </xf>
    <xf numFmtId="0" fontId="139" fillId="29" borderId="37" xfId="0" applyFont="1" applyFill="1" applyBorder="1" applyAlignment="1">
      <alignment horizontal="center" vertical="center"/>
    </xf>
    <xf numFmtId="0" fontId="139" fillId="29" borderId="38" xfId="0" applyFont="1" applyFill="1" applyBorder="1" applyAlignment="1">
      <alignment horizontal="center" vertical="center"/>
    </xf>
    <xf numFmtId="0" fontId="139" fillId="29" borderId="63" xfId="0" applyFont="1" applyFill="1" applyBorder="1" applyAlignment="1">
      <alignment horizontal="center" vertical="center"/>
    </xf>
    <xf numFmtId="0" fontId="139" fillId="29" borderId="58" xfId="0" applyFont="1" applyFill="1" applyBorder="1" applyAlignment="1">
      <alignment horizontal="center" vertical="center"/>
    </xf>
    <xf numFmtId="0" fontId="139" fillId="26" borderId="0" xfId="0" applyFont="1" applyFill="1" applyAlignment="1">
      <alignment horizontal="center" vertical="center" shrinkToFit="1"/>
    </xf>
    <xf numFmtId="0" fontId="4" fillId="30" borderId="37" xfId="0" applyFont="1" applyFill="1" applyBorder="1" applyAlignment="1">
      <alignment horizontal="distributed" vertical="center" wrapText="1"/>
    </xf>
    <xf numFmtId="0" fontId="4" fillId="30" borderId="63" xfId="0" applyFont="1" applyFill="1" applyBorder="1" applyAlignment="1">
      <alignment horizontal="distributed" vertical="center" wrapText="1"/>
    </xf>
    <xf numFmtId="0" fontId="136" fillId="29" borderId="36" xfId="0" applyFont="1" applyFill="1" applyBorder="1" applyAlignment="1">
      <alignment horizontal="left" vertical="top" indent="1" shrinkToFit="1"/>
    </xf>
    <xf numFmtId="0" fontId="136" fillId="29" borderId="37" xfId="0" applyFont="1" applyFill="1" applyBorder="1" applyAlignment="1">
      <alignment horizontal="left" vertical="top" indent="1" shrinkToFit="1"/>
    </xf>
    <xf numFmtId="0" fontId="136" fillId="29" borderId="38" xfId="0" applyFont="1" applyFill="1" applyBorder="1" applyAlignment="1">
      <alignment horizontal="left" vertical="top" indent="1" shrinkToFit="1"/>
    </xf>
    <xf numFmtId="0" fontId="136" fillId="29" borderId="39" xfId="0" applyFont="1" applyFill="1" applyBorder="1" applyAlignment="1">
      <alignment horizontal="left" vertical="top" indent="1" shrinkToFit="1"/>
    </xf>
    <xf numFmtId="0" fontId="136" fillId="29" borderId="0" xfId="0" applyFont="1" applyFill="1" applyAlignment="1">
      <alignment horizontal="left" vertical="top" indent="1" shrinkToFit="1"/>
    </xf>
    <xf numFmtId="0" fontId="136" fillId="29" borderId="13" xfId="0" applyFont="1" applyFill="1" applyBorder="1" applyAlignment="1">
      <alignment horizontal="left" vertical="top" indent="1" shrinkToFit="1"/>
    </xf>
    <xf numFmtId="49" fontId="165" fillId="29" borderId="63" xfId="0" applyNumberFormat="1" applyFont="1" applyFill="1" applyBorder="1" applyAlignment="1">
      <alignment horizontal="center" vertical="center"/>
    </xf>
    <xf numFmtId="0" fontId="136" fillId="29" borderId="65" xfId="0" applyFont="1" applyFill="1" applyBorder="1" applyAlignment="1">
      <alignment horizontal="left" vertical="center"/>
    </xf>
    <xf numFmtId="0" fontId="136" fillId="29" borderId="63" xfId="0" applyFont="1" applyFill="1" applyBorder="1" applyAlignment="1">
      <alignment horizontal="left" vertical="center"/>
    </xf>
    <xf numFmtId="0" fontId="136" fillId="29" borderId="58" xfId="0" applyFont="1" applyFill="1" applyBorder="1" applyAlignment="1">
      <alignment horizontal="left" vertical="center"/>
    </xf>
    <xf numFmtId="0" fontId="4" fillId="30" borderId="37" xfId="0" applyFont="1" applyFill="1" applyBorder="1" applyAlignment="1">
      <alignment horizontal="distributed" vertical="center"/>
    </xf>
    <xf numFmtId="0" fontId="12" fillId="30" borderId="37" xfId="0" applyFont="1" applyFill="1" applyBorder="1" applyAlignment="1">
      <alignment horizontal="distributed" vertical="center"/>
    </xf>
    <xf numFmtId="0" fontId="12" fillId="30" borderId="63" xfId="0" applyFont="1" applyFill="1" applyBorder="1" applyAlignment="1">
      <alignment horizontal="distributed" vertical="center"/>
    </xf>
    <xf numFmtId="180" fontId="136" fillId="29" borderId="37" xfId="0" applyNumberFormat="1" applyFont="1" applyFill="1" applyBorder="1" applyAlignment="1">
      <alignment horizontal="distributed" vertical="center" indent="2"/>
    </xf>
    <xf numFmtId="180" fontId="136" fillId="29" borderId="38" xfId="0" applyNumberFormat="1" applyFont="1" applyFill="1" applyBorder="1" applyAlignment="1">
      <alignment horizontal="distributed" vertical="center" indent="2"/>
    </xf>
    <xf numFmtId="180" fontId="11" fillId="32" borderId="0" xfId="0" applyNumberFormat="1" applyFont="1" applyFill="1" applyAlignment="1">
      <alignment horizontal="distributed" vertical="center" wrapText="1" indent="1"/>
    </xf>
    <xf numFmtId="0" fontId="137" fillId="26" borderId="0" xfId="0" applyFont="1" applyFill="1" applyAlignment="1">
      <alignment horizontal="center" vertical="top"/>
    </xf>
    <xf numFmtId="0" fontId="138" fillId="26" borderId="0" xfId="0" applyFont="1" applyFill="1" applyAlignment="1">
      <alignment horizontal="center" vertical="top"/>
    </xf>
    <xf numFmtId="0" fontId="11" fillId="26" borderId="0" xfId="0" applyFont="1" applyFill="1" applyAlignment="1">
      <alignment horizontal="left" vertical="center"/>
    </xf>
    <xf numFmtId="0" fontId="136" fillId="29" borderId="36" xfId="0" applyFont="1" applyFill="1" applyBorder="1" applyAlignment="1">
      <alignment horizontal="left" vertical="center" wrapText="1" indent="1"/>
    </xf>
    <xf numFmtId="0" fontId="136" fillId="29" borderId="37" xfId="0" applyFont="1" applyFill="1" applyBorder="1" applyAlignment="1">
      <alignment horizontal="left" vertical="center" wrapText="1" indent="1"/>
    </xf>
    <xf numFmtId="0" fontId="136" fillId="29" borderId="38" xfId="0" applyFont="1" applyFill="1" applyBorder="1" applyAlignment="1">
      <alignment horizontal="left" vertical="center" wrapText="1" indent="1"/>
    </xf>
    <xf numFmtId="0" fontId="136" fillId="29" borderId="39" xfId="0" applyFont="1" applyFill="1" applyBorder="1" applyAlignment="1">
      <alignment horizontal="left" vertical="center" wrapText="1" indent="1"/>
    </xf>
    <xf numFmtId="0" fontId="136" fillId="29" borderId="0" xfId="0" applyFont="1" applyFill="1" applyAlignment="1">
      <alignment horizontal="left" vertical="center" wrapText="1" indent="1"/>
    </xf>
    <xf numFmtId="0" fontId="136" fillId="29" borderId="13" xfId="0" applyFont="1" applyFill="1" applyBorder="1" applyAlignment="1">
      <alignment horizontal="left" vertical="center" wrapText="1" indent="1"/>
    </xf>
    <xf numFmtId="0" fontId="136" fillId="29" borderId="65" xfId="0" applyFont="1" applyFill="1" applyBorder="1" applyAlignment="1">
      <alignment horizontal="left" vertical="center" wrapText="1" indent="1"/>
    </xf>
    <xf numFmtId="0" fontId="136" fillId="29" borderId="63" xfId="0" applyFont="1" applyFill="1" applyBorder="1" applyAlignment="1">
      <alignment horizontal="left" vertical="center" wrapText="1" indent="1"/>
    </xf>
    <xf numFmtId="0" fontId="136" fillId="29" borderId="58" xfId="0" applyFont="1" applyFill="1" applyBorder="1" applyAlignment="1">
      <alignment horizontal="left" vertical="center" wrapText="1" indent="1"/>
    </xf>
    <xf numFmtId="58" fontId="136" fillId="29" borderId="63" xfId="0" applyNumberFormat="1" applyFont="1" applyFill="1" applyBorder="1" applyAlignment="1">
      <alignment horizontal="left" vertical="center"/>
    </xf>
    <xf numFmtId="0" fontId="11" fillId="0" borderId="0" xfId="59" applyFont="1" applyFill="1" applyBorder="1" applyAlignment="1">
      <alignment vertical="center"/>
    </xf>
    <xf numFmtId="0" fontId="15" fillId="0" borderId="0" xfId="59" applyFont="1" applyFill="1" applyBorder="1" applyAlignment="1">
      <alignment vertical="center"/>
    </xf>
    <xf numFmtId="0" fontId="11" fillId="0" borderId="0" xfId="59" applyFont="1" applyFill="1" applyAlignment="1"/>
    <xf numFmtId="0" fontId="12" fillId="0" borderId="0" xfId="59" applyNumberFormat="1" applyFont="1" applyFill="1" applyAlignment="1">
      <alignment horizontal="left" vertical="top" wrapText="1"/>
    </xf>
    <xf numFmtId="0" fontId="12" fillId="0" borderId="0" xfId="59" applyNumberFormat="1" applyFont="1" applyFill="1" applyAlignment="1"/>
    <xf numFmtId="0" fontId="4" fillId="0" borderId="0" xfId="59" applyNumberFormat="1" applyFont="1" applyFill="1" applyAlignment="1">
      <alignment horizontal="left" shrinkToFit="1"/>
    </xf>
    <xf numFmtId="0" fontId="139" fillId="30" borderId="0" xfId="0" applyFont="1" applyFill="1" applyAlignment="1">
      <alignment horizontal="left" vertical="center" wrapText="1"/>
    </xf>
    <xf numFmtId="0" fontId="72" fillId="30" borderId="0" xfId="0" applyFont="1" applyFill="1" applyAlignment="1">
      <alignment horizontal="center" vertical="center"/>
    </xf>
    <xf numFmtId="0" fontId="151" fillId="31" borderId="0" xfId="0" applyFont="1" applyFill="1" applyAlignment="1">
      <alignment horizontal="left" vertical="center" wrapText="1"/>
    </xf>
    <xf numFmtId="0" fontId="72" fillId="30" borderId="0" xfId="0" applyFont="1" applyFill="1" applyAlignment="1">
      <alignment horizontal="left" vertical="center" wrapText="1"/>
    </xf>
    <xf numFmtId="0" fontId="5" fillId="30" borderId="0" xfId="0" applyFont="1" applyFill="1" applyAlignment="1">
      <alignment horizontal="left" vertical="center" wrapText="1"/>
    </xf>
    <xf numFmtId="0" fontId="4" fillId="30" borderId="0" xfId="0" applyFont="1" applyFill="1" applyAlignment="1">
      <alignment horizontal="left" vertical="center" wrapText="1"/>
    </xf>
    <xf numFmtId="0" fontId="72" fillId="30" borderId="0" xfId="0" applyFont="1" applyFill="1" applyAlignment="1">
      <alignment horizontal="left" vertical="center" shrinkToFit="1"/>
    </xf>
    <xf numFmtId="0" fontId="38" fillId="29" borderId="131" xfId="0" applyFont="1" applyFill="1" applyBorder="1" applyAlignment="1">
      <alignment horizontal="center" vertical="center" wrapText="1"/>
    </xf>
    <xf numFmtId="0" fontId="38" fillId="29" borderId="23" xfId="0" applyFont="1" applyFill="1" applyBorder="1" applyAlignment="1">
      <alignment horizontal="center" vertical="center" wrapText="1"/>
    </xf>
    <xf numFmtId="0" fontId="38" fillId="29" borderId="59" xfId="0" applyFont="1" applyFill="1" applyBorder="1" applyAlignment="1">
      <alignment horizontal="center" vertical="center" wrapText="1"/>
    </xf>
    <xf numFmtId="0" fontId="38" fillId="29" borderId="101" xfId="0" applyFont="1" applyFill="1" applyBorder="1" applyAlignment="1">
      <alignment horizontal="center" vertical="center" wrapText="1"/>
    </xf>
    <xf numFmtId="0" fontId="38" fillId="29" borderId="17" xfId="0" applyFont="1" applyFill="1" applyBorder="1" applyAlignment="1">
      <alignment horizontal="center" vertical="center" wrapText="1"/>
    </xf>
    <xf numFmtId="0" fontId="38" fillId="29" borderId="60" xfId="0" applyFont="1" applyFill="1" applyBorder="1" applyAlignment="1">
      <alignment horizontal="center" vertical="center" wrapText="1"/>
    </xf>
    <xf numFmtId="0" fontId="38" fillId="29" borderId="215" xfId="0" applyFont="1" applyFill="1" applyBorder="1" applyAlignment="1">
      <alignment horizontal="center" vertical="center" shrinkToFit="1"/>
    </xf>
    <xf numFmtId="0" fontId="38" fillId="29" borderId="212" xfId="0" applyFont="1" applyFill="1" applyBorder="1" applyAlignment="1">
      <alignment horizontal="center" vertical="center" shrinkToFit="1"/>
    </xf>
    <xf numFmtId="0" fontId="38" fillId="30" borderId="216" xfId="0" applyFont="1" applyFill="1" applyBorder="1" applyAlignment="1">
      <alignment horizontal="center" vertical="center" shrinkToFit="1"/>
    </xf>
    <xf numFmtId="0" fontId="38" fillId="30" borderId="213" xfId="0" applyFont="1" applyFill="1" applyBorder="1" applyAlignment="1">
      <alignment horizontal="center" vertical="center" shrinkToFit="1"/>
    </xf>
    <xf numFmtId="195" fontId="12" fillId="32" borderId="131" xfId="0" applyNumberFormat="1" applyFont="1" applyFill="1" applyBorder="1" applyAlignment="1">
      <alignment horizontal="center" vertical="center"/>
    </xf>
    <xf numFmtId="195" fontId="12" fillId="32" borderId="23" xfId="0" applyNumberFormat="1" applyFont="1" applyFill="1" applyBorder="1" applyAlignment="1">
      <alignment horizontal="center" vertical="center"/>
    </xf>
    <xf numFmtId="195" fontId="12" fillId="32" borderId="59" xfId="0" applyNumberFormat="1" applyFont="1" applyFill="1" applyBorder="1" applyAlignment="1">
      <alignment horizontal="center" vertical="center"/>
    </xf>
    <xf numFmtId="195" fontId="12" fillId="32" borderId="24" xfId="0" applyNumberFormat="1" applyFont="1" applyFill="1" applyBorder="1" applyAlignment="1">
      <alignment horizontal="center" vertical="center"/>
    </xf>
    <xf numFmtId="195" fontId="12" fillId="32" borderId="0" xfId="0" applyNumberFormat="1" applyFont="1" applyFill="1" applyAlignment="1">
      <alignment horizontal="center" vertical="center"/>
    </xf>
    <xf numFmtId="195" fontId="12" fillId="32" borderId="46" xfId="0" applyNumberFormat="1" applyFont="1" applyFill="1" applyBorder="1" applyAlignment="1">
      <alignment horizontal="center" vertical="center"/>
    </xf>
    <xf numFmtId="195" fontId="12" fillId="32" borderId="103" xfId="0" applyNumberFormat="1" applyFont="1" applyFill="1" applyBorder="1" applyAlignment="1">
      <alignment horizontal="center" vertical="center"/>
    </xf>
    <xf numFmtId="195" fontId="12" fillId="32" borderId="63" xfId="0" applyNumberFormat="1" applyFont="1" applyFill="1" applyBorder="1" applyAlignment="1">
      <alignment horizontal="center" vertical="center"/>
    </xf>
    <xf numFmtId="195" fontId="12" fillId="32" borderId="104" xfId="0" applyNumberFormat="1" applyFont="1" applyFill="1" applyBorder="1" applyAlignment="1">
      <alignment horizontal="center" vertical="center"/>
    </xf>
    <xf numFmtId="0" fontId="38" fillId="29" borderId="217" xfId="0" applyFont="1" applyFill="1" applyBorder="1" applyAlignment="1">
      <alignment horizontal="center" vertical="center" shrinkToFit="1"/>
    </xf>
    <xf numFmtId="0" fontId="38" fillId="29" borderId="208" xfId="0" applyFont="1" applyFill="1" applyBorder="1" applyAlignment="1">
      <alignment horizontal="center" vertical="center" shrinkToFit="1"/>
    </xf>
    <xf numFmtId="0" fontId="38" fillId="29" borderId="225" xfId="0" applyFont="1" applyFill="1" applyBorder="1" applyAlignment="1">
      <alignment horizontal="center" vertical="center" shrinkToFit="1"/>
    </xf>
    <xf numFmtId="49" fontId="4" fillId="30" borderId="131" xfId="0" applyNumberFormat="1" applyFont="1" applyFill="1" applyBorder="1" applyAlignment="1">
      <alignment horizontal="center" vertical="center"/>
    </xf>
    <xf numFmtId="49" fontId="4" fillId="30" borderId="41" xfId="0" applyNumberFormat="1" applyFont="1" applyFill="1" applyBorder="1" applyAlignment="1">
      <alignment horizontal="center" vertical="center"/>
    </xf>
    <xf numFmtId="49" fontId="4" fillId="30" borderId="24" xfId="0" applyNumberFormat="1" applyFont="1" applyFill="1" applyBorder="1" applyAlignment="1">
      <alignment horizontal="center" vertical="center"/>
    </xf>
    <xf numFmtId="49" fontId="4" fillId="30" borderId="13" xfId="0" applyNumberFormat="1" applyFont="1" applyFill="1" applyBorder="1" applyAlignment="1">
      <alignment horizontal="center" vertical="center"/>
    </xf>
    <xf numFmtId="49" fontId="4" fillId="30" borderId="103" xfId="0" applyNumberFormat="1" applyFont="1" applyFill="1" applyBorder="1" applyAlignment="1">
      <alignment horizontal="center" vertical="center"/>
    </xf>
    <xf numFmtId="49" fontId="4" fillId="30" borderId="58" xfId="0" applyNumberFormat="1" applyFont="1" applyFill="1" applyBorder="1" applyAlignment="1">
      <alignment horizontal="center" vertical="center"/>
    </xf>
    <xf numFmtId="0" fontId="38" fillId="30" borderId="131" xfId="0" applyFont="1" applyFill="1" applyBorder="1" applyAlignment="1">
      <alignment horizontal="center" vertical="center" wrapText="1"/>
    </xf>
    <xf numFmtId="0" fontId="38" fillId="30" borderId="23" xfId="0" applyFont="1" applyFill="1" applyBorder="1" applyAlignment="1">
      <alignment horizontal="center" vertical="center" wrapText="1"/>
    </xf>
    <xf numFmtId="0" fontId="38" fillId="30" borderId="59" xfId="0" applyFont="1" applyFill="1" applyBorder="1" applyAlignment="1">
      <alignment horizontal="center" vertical="center" wrapText="1"/>
    </xf>
    <xf numFmtId="0" fontId="38" fillId="30" borderId="103" xfId="0" applyFont="1" applyFill="1" applyBorder="1" applyAlignment="1">
      <alignment horizontal="center" vertical="center" wrapText="1"/>
    </xf>
    <xf numFmtId="0" fontId="38" fillId="30" borderId="63" xfId="0" applyFont="1" applyFill="1" applyBorder="1" applyAlignment="1">
      <alignment horizontal="center" vertical="center" wrapText="1"/>
    </xf>
    <xf numFmtId="0" fontId="38" fillId="30" borderId="104" xfId="0" applyFont="1" applyFill="1" applyBorder="1" applyAlignment="1">
      <alignment horizontal="center" vertical="center" wrapText="1"/>
    </xf>
    <xf numFmtId="0" fontId="38" fillId="30" borderId="215" xfId="0" applyFont="1" applyFill="1" applyBorder="1" applyAlignment="1">
      <alignment horizontal="center" vertical="center" shrinkToFit="1"/>
    </xf>
    <xf numFmtId="0" fontId="38" fillId="30" borderId="223" xfId="0" applyFont="1" applyFill="1" applyBorder="1" applyAlignment="1">
      <alignment horizontal="center" vertical="center" shrinkToFit="1"/>
    </xf>
    <xf numFmtId="0" fontId="38" fillId="30" borderId="218" xfId="0" applyFont="1" applyFill="1" applyBorder="1" applyAlignment="1">
      <alignment horizontal="center" vertical="center" shrinkToFit="1"/>
    </xf>
    <xf numFmtId="0" fontId="38" fillId="30" borderId="224" xfId="0" applyFont="1" applyFill="1" applyBorder="1" applyAlignment="1">
      <alignment horizontal="center" vertical="center" shrinkToFit="1"/>
    </xf>
    <xf numFmtId="0" fontId="38" fillId="30" borderId="167" xfId="0" applyFont="1" applyFill="1" applyBorder="1" applyAlignment="1">
      <alignment horizontal="center" vertical="center" wrapText="1"/>
    </xf>
    <xf numFmtId="0" fontId="38" fillId="30" borderId="110" xfId="0" applyFont="1" applyFill="1" applyBorder="1" applyAlignment="1">
      <alignment horizontal="center" vertical="center" wrapText="1"/>
    </xf>
    <xf numFmtId="0" fontId="38" fillId="30" borderId="75" xfId="0" applyFont="1" applyFill="1" applyBorder="1" applyAlignment="1">
      <alignment horizontal="center" vertical="center" wrapText="1"/>
    </xf>
    <xf numFmtId="49" fontId="4" fillId="30" borderId="171" xfId="0" applyNumberFormat="1" applyFont="1" applyFill="1" applyBorder="1" applyAlignment="1">
      <alignment horizontal="center" vertical="center"/>
    </xf>
    <xf numFmtId="49" fontId="4" fillId="30" borderId="38" xfId="0" applyNumberFormat="1" applyFont="1" applyFill="1" applyBorder="1" applyAlignment="1">
      <alignment horizontal="center" vertical="center"/>
    </xf>
    <xf numFmtId="0" fontId="38" fillId="30" borderId="210" xfId="0" applyFont="1" applyFill="1" applyBorder="1" applyAlignment="1">
      <alignment horizontal="center" vertical="center" wrapText="1"/>
    </xf>
    <xf numFmtId="0" fontId="38" fillId="30" borderId="214" xfId="0" applyFont="1" applyFill="1" applyBorder="1" applyAlignment="1">
      <alignment horizontal="center" vertical="center" wrapText="1"/>
    </xf>
    <xf numFmtId="0" fontId="38" fillId="30" borderId="219" xfId="0" applyFont="1" applyFill="1" applyBorder="1" applyAlignment="1">
      <alignment horizontal="center" vertical="center" wrapText="1"/>
    </xf>
    <xf numFmtId="0" fontId="38" fillId="30" borderId="171" xfId="0" applyFont="1" applyFill="1" applyBorder="1" applyAlignment="1">
      <alignment horizontal="center" vertical="center" wrapText="1"/>
    </xf>
    <xf numFmtId="0" fontId="38" fillId="30" borderId="37" xfId="0" applyFont="1" applyFill="1" applyBorder="1" applyAlignment="1">
      <alignment horizontal="center" vertical="center" wrapText="1"/>
    </xf>
    <xf numFmtId="0" fontId="38" fillId="30" borderId="111" xfId="0" applyFont="1" applyFill="1" applyBorder="1" applyAlignment="1">
      <alignment horizontal="center" vertical="center" wrapText="1"/>
    </xf>
    <xf numFmtId="0" fontId="38" fillId="30" borderId="24" xfId="0" applyFont="1" applyFill="1" applyBorder="1" applyAlignment="1">
      <alignment horizontal="center" vertical="center" wrapText="1"/>
    </xf>
    <xf numFmtId="0" fontId="38" fillId="30" borderId="0" xfId="0" applyFont="1" applyFill="1" applyAlignment="1">
      <alignment horizontal="center" vertical="center" wrapText="1"/>
    </xf>
    <xf numFmtId="0" fontId="38" fillId="30" borderId="46" xfId="0" applyFont="1" applyFill="1" applyBorder="1" applyAlignment="1">
      <alignment horizontal="center" vertical="center" wrapText="1"/>
    </xf>
    <xf numFmtId="0" fontId="38" fillId="30" borderId="219" xfId="0" applyFont="1" applyFill="1" applyBorder="1" applyAlignment="1">
      <alignment horizontal="center" vertical="center" shrinkToFit="1"/>
    </xf>
    <xf numFmtId="0" fontId="38" fillId="30" borderId="220" xfId="0" applyFont="1" applyFill="1" applyBorder="1" applyAlignment="1">
      <alignment horizontal="center" vertical="center" shrinkToFit="1"/>
    </xf>
    <xf numFmtId="0" fontId="72" fillId="30" borderId="0" xfId="0" applyFont="1" applyFill="1" applyAlignment="1">
      <alignment horizontal="left" vertical="center"/>
    </xf>
    <xf numFmtId="0" fontId="4" fillId="30" borderId="173" xfId="0" applyFont="1" applyFill="1" applyBorder="1" applyAlignment="1">
      <alignment horizontal="center" vertical="center"/>
    </xf>
    <xf numFmtId="0" fontId="4" fillId="30" borderId="102" xfId="0" applyFont="1" applyFill="1" applyBorder="1" applyAlignment="1">
      <alignment horizontal="center" vertical="center"/>
    </xf>
    <xf numFmtId="0" fontId="4" fillId="30" borderId="170" xfId="0" applyFont="1" applyFill="1" applyBorder="1" applyAlignment="1">
      <alignment horizontal="center" vertical="center"/>
    </xf>
    <xf numFmtId="0" fontId="38" fillId="29" borderId="171" xfId="0" applyFont="1" applyFill="1" applyBorder="1" applyAlignment="1">
      <alignment horizontal="center" vertical="center" wrapText="1"/>
    </xf>
    <xf numFmtId="0" fontId="38" fillId="29" borderId="37" xfId="0" applyFont="1" applyFill="1" applyBorder="1" applyAlignment="1">
      <alignment horizontal="center" vertical="center" wrapText="1"/>
    </xf>
    <xf numFmtId="0" fontId="38" fillId="29" borderId="111" xfId="0" applyFont="1" applyFill="1" applyBorder="1" applyAlignment="1">
      <alignment horizontal="center" vertical="center" wrapText="1"/>
    </xf>
    <xf numFmtId="0" fontId="72" fillId="29" borderId="171" xfId="0" applyFont="1" applyFill="1" applyBorder="1" applyAlignment="1">
      <alignment horizontal="center" vertical="center" wrapText="1"/>
    </xf>
    <xf numFmtId="0" fontId="72" fillId="29" borderId="37" xfId="0" applyFont="1" applyFill="1" applyBorder="1" applyAlignment="1">
      <alignment horizontal="center" vertical="center" wrapText="1"/>
    </xf>
    <xf numFmtId="0" fontId="72" fillId="29" borderId="111" xfId="0" applyFont="1" applyFill="1" applyBorder="1" applyAlignment="1">
      <alignment horizontal="center" vertical="center" wrapText="1"/>
    </xf>
    <xf numFmtId="0" fontId="72" fillId="29" borderId="24" xfId="0" applyFont="1" applyFill="1" applyBorder="1" applyAlignment="1">
      <alignment horizontal="center" vertical="center" wrapText="1"/>
    </xf>
    <xf numFmtId="0" fontId="72" fillId="29" borderId="0" xfId="0" applyFont="1" applyFill="1" applyAlignment="1">
      <alignment horizontal="center" vertical="center" wrapText="1"/>
    </xf>
    <xf numFmtId="0" fontId="72" fillId="29" borderId="46" xfId="0" applyFont="1" applyFill="1" applyBorder="1" applyAlignment="1">
      <alignment horizontal="center" vertical="center" wrapText="1"/>
    </xf>
    <xf numFmtId="0" fontId="72" fillId="29" borderId="103" xfId="0" applyFont="1" applyFill="1" applyBorder="1" applyAlignment="1">
      <alignment horizontal="center" vertical="center" wrapText="1"/>
    </xf>
    <xf numFmtId="0" fontId="72" fillId="29" borderId="63" xfId="0" applyFont="1" applyFill="1" applyBorder="1" applyAlignment="1">
      <alignment horizontal="center" vertical="center" wrapText="1"/>
    </xf>
    <xf numFmtId="0" fontId="72" fillId="29" borderId="104" xfId="0" applyFont="1" applyFill="1" applyBorder="1" applyAlignment="1">
      <alignment horizontal="center" vertical="center" wrapText="1"/>
    </xf>
    <xf numFmtId="0" fontId="4" fillId="30" borderId="167" xfId="0" applyFont="1" applyFill="1" applyBorder="1" applyAlignment="1">
      <alignment horizontal="center" vertical="center"/>
    </xf>
    <xf numFmtId="0" fontId="4" fillId="30" borderId="110" xfId="0" applyFont="1" applyFill="1" applyBorder="1" applyAlignment="1">
      <alignment horizontal="center" vertical="center"/>
    </xf>
    <xf numFmtId="0" fontId="4" fillId="30" borderId="75" xfId="0" applyFont="1" applyFill="1" applyBorder="1" applyAlignment="1">
      <alignment horizontal="center" vertical="center"/>
    </xf>
    <xf numFmtId="192" fontId="12" fillId="29" borderId="171" xfId="0" applyNumberFormat="1" applyFont="1" applyFill="1" applyBorder="1" applyAlignment="1">
      <alignment horizontal="center" vertical="center" shrinkToFit="1"/>
    </xf>
    <xf numFmtId="192" fontId="12" fillId="29" borderId="37" xfId="0" applyNumberFormat="1" applyFont="1" applyFill="1" applyBorder="1" applyAlignment="1">
      <alignment horizontal="center" vertical="center" shrinkToFit="1"/>
    </xf>
    <xf numFmtId="192" fontId="12" fillId="29" borderId="240" xfId="0" applyNumberFormat="1" applyFont="1" applyFill="1" applyBorder="1" applyAlignment="1">
      <alignment horizontal="center" vertical="center" shrinkToFit="1"/>
    </xf>
    <xf numFmtId="192" fontId="12" fillId="29" borderId="24" xfId="0" applyNumberFormat="1" applyFont="1" applyFill="1" applyBorder="1" applyAlignment="1">
      <alignment horizontal="center" vertical="center" shrinkToFit="1"/>
    </xf>
    <xf numFmtId="192" fontId="12" fillId="29" borderId="0" xfId="0" applyNumberFormat="1" applyFont="1" applyFill="1" applyBorder="1" applyAlignment="1">
      <alignment horizontal="center" vertical="center" shrinkToFit="1"/>
    </xf>
    <xf numFmtId="192" fontId="12" fillId="29" borderId="138" xfId="0" applyNumberFormat="1" applyFont="1" applyFill="1" applyBorder="1" applyAlignment="1">
      <alignment horizontal="center" vertical="center" shrinkToFit="1"/>
    </xf>
    <xf numFmtId="192" fontId="12" fillId="29" borderId="101" xfId="0" applyNumberFormat="1" applyFont="1" applyFill="1" applyBorder="1" applyAlignment="1">
      <alignment horizontal="center" vertical="center" shrinkToFit="1"/>
    </xf>
    <xf numFmtId="192" fontId="12" fillId="29" borderId="17" xfId="0" applyNumberFormat="1" applyFont="1" applyFill="1" applyBorder="1" applyAlignment="1">
      <alignment horizontal="center" vertical="center" shrinkToFit="1"/>
    </xf>
    <xf numFmtId="192" fontId="12" fillId="29" borderId="139" xfId="0" applyNumberFormat="1" applyFont="1" applyFill="1" applyBorder="1" applyAlignment="1">
      <alignment horizontal="center" vertical="center" shrinkToFit="1"/>
    </xf>
    <xf numFmtId="0" fontId="38" fillId="29" borderId="210" xfId="0" applyFont="1" applyFill="1" applyBorder="1" applyAlignment="1">
      <alignment horizontal="center" vertical="center" shrinkToFit="1"/>
    </xf>
    <xf numFmtId="0" fontId="38" fillId="29" borderId="206" xfId="0" applyFont="1" applyFill="1" applyBorder="1" applyAlignment="1">
      <alignment horizontal="center" vertical="center" shrinkToFit="1"/>
    </xf>
    <xf numFmtId="0" fontId="38" fillId="29" borderId="221" xfId="0" applyFont="1" applyFill="1" applyBorder="1" applyAlignment="1">
      <alignment horizontal="center" vertical="center" shrinkToFit="1"/>
    </xf>
    <xf numFmtId="0" fontId="38" fillId="30" borderId="211" xfId="0" applyFont="1" applyFill="1" applyBorder="1" applyAlignment="1">
      <alignment horizontal="center" vertical="center" shrinkToFit="1"/>
    </xf>
    <xf numFmtId="0" fontId="38" fillId="29" borderId="222" xfId="0" applyFont="1" applyFill="1" applyBorder="1" applyAlignment="1">
      <alignment horizontal="center" vertical="center" shrinkToFit="1"/>
    </xf>
    <xf numFmtId="0" fontId="12" fillId="30" borderId="131" xfId="0" applyFont="1" applyFill="1" applyBorder="1" applyAlignment="1">
      <alignment horizontal="center" vertical="center" wrapText="1"/>
    </xf>
    <xf numFmtId="0" fontId="12" fillId="30" borderId="23" xfId="0" applyFont="1" applyFill="1" applyBorder="1" applyAlignment="1">
      <alignment horizontal="center" vertical="center" wrapText="1"/>
    </xf>
    <xf numFmtId="0" fontId="12" fillId="30" borderId="59" xfId="0" applyFont="1" applyFill="1" applyBorder="1" applyAlignment="1">
      <alignment horizontal="center" vertical="center" wrapText="1"/>
    </xf>
    <xf numFmtId="0" fontId="12" fillId="30" borderId="103" xfId="0" applyFont="1" applyFill="1" applyBorder="1" applyAlignment="1">
      <alignment horizontal="center" vertical="center" wrapText="1"/>
    </xf>
    <xf numFmtId="0" fontId="12" fillId="30" borderId="63" xfId="0" applyFont="1" applyFill="1" applyBorder="1" applyAlignment="1">
      <alignment horizontal="center" vertical="center" wrapText="1"/>
    </xf>
    <xf numFmtId="0" fontId="12" fillId="30" borderId="104" xfId="0" applyFont="1" applyFill="1" applyBorder="1" applyAlignment="1">
      <alignment horizontal="center" vertical="center" wrapText="1"/>
    </xf>
    <xf numFmtId="0" fontId="4" fillId="30" borderId="218" xfId="0" applyFont="1" applyFill="1" applyBorder="1" applyAlignment="1">
      <alignment horizontal="center" vertical="center" shrinkToFit="1"/>
    </xf>
    <xf numFmtId="0" fontId="4" fillId="30" borderId="220" xfId="0" applyFont="1" applyFill="1" applyBorder="1" applyAlignment="1">
      <alignment horizontal="center" vertical="center" shrinkToFit="1"/>
    </xf>
    <xf numFmtId="0" fontId="4" fillId="29" borderId="206" xfId="0" applyFont="1" applyFill="1" applyBorder="1" applyAlignment="1">
      <alignment horizontal="center" vertical="center" shrinkToFit="1"/>
    </xf>
    <xf numFmtId="0" fontId="4" fillId="29" borderId="208" xfId="0" applyFont="1" applyFill="1" applyBorder="1" applyAlignment="1">
      <alignment horizontal="center" vertical="center" shrinkToFit="1"/>
    </xf>
    <xf numFmtId="0" fontId="12" fillId="29" borderId="131" xfId="0" applyFont="1" applyFill="1" applyBorder="1" applyAlignment="1">
      <alignment horizontal="center" vertical="center" wrapText="1"/>
    </xf>
    <xf numFmtId="0" fontId="12" fillId="29" borderId="23" xfId="0" applyFont="1" applyFill="1" applyBorder="1" applyAlignment="1">
      <alignment horizontal="center" vertical="center" wrapText="1"/>
    </xf>
    <xf numFmtId="0" fontId="12" fillId="29" borderId="59" xfId="0" applyFont="1" applyFill="1" applyBorder="1" applyAlignment="1">
      <alignment horizontal="center" vertical="center" wrapText="1"/>
    </xf>
    <xf numFmtId="0" fontId="12" fillId="29" borderId="101" xfId="0" applyFont="1" applyFill="1" applyBorder="1" applyAlignment="1">
      <alignment horizontal="center" vertical="center" wrapText="1"/>
    </xf>
    <xf numFmtId="0" fontId="12" fillId="29" borderId="17" xfId="0" applyFont="1" applyFill="1" applyBorder="1" applyAlignment="1">
      <alignment horizontal="center" vertical="center" wrapText="1"/>
    </xf>
    <xf numFmtId="0" fontId="12" fillId="29" borderId="60" xfId="0" applyFont="1" applyFill="1" applyBorder="1" applyAlignment="1">
      <alignment horizontal="center" vertical="center" wrapText="1"/>
    </xf>
    <xf numFmtId="0" fontId="4" fillId="29" borderId="215" xfId="0" applyFont="1" applyFill="1" applyBorder="1" applyAlignment="1">
      <alignment horizontal="center" vertical="center" shrinkToFit="1"/>
    </xf>
    <xf numFmtId="0" fontId="4" fillId="29" borderId="212" xfId="0" applyFont="1" applyFill="1" applyBorder="1" applyAlignment="1">
      <alignment horizontal="center" vertical="center" shrinkToFit="1"/>
    </xf>
    <xf numFmtId="192" fontId="12" fillId="29" borderId="111" xfId="0" applyNumberFormat="1" applyFont="1" applyFill="1" applyBorder="1" applyAlignment="1">
      <alignment horizontal="center" vertical="center" shrinkToFit="1"/>
    </xf>
    <xf numFmtId="192" fontId="12" fillId="29" borderId="0" xfId="0" applyNumberFormat="1" applyFont="1" applyFill="1" applyAlignment="1">
      <alignment horizontal="center" vertical="center" shrinkToFit="1"/>
    </xf>
    <xf numFmtId="192" fontId="12" fillId="29" borderId="46" xfId="0" applyNumberFormat="1" applyFont="1" applyFill="1" applyBorder="1" applyAlignment="1">
      <alignment horizontal="center" vertical="center" shrinkToFit="1"/>
    </xf>
    <xf numFmtId="192" fontId="12" fillId="29" borderId="60" xfId="0" applyNumberFormat="1" applyFont="1" applyFill="1" applyBorder="1" applyAlignment="1">
      <alignment horizontal="center" vertical="center" shrinkToFit="1"/>
    </xf>
    <xf numFmtId="0" fontId="4" fillId="29" borderId="210" xfId="0" applyFont="1" applyFill="1" applyBorder="1" applyAlignment="1">
      <alignment horizontal="center" vertical="center" shrinkToFit="1"/>
    </xf>
    <xf numFmtId="0" fontId="4" fillId="30" borderId="211" xfId="0" applyFont="1" applyFill="1" applyBorder="1" applyAlignment="1">
      <alignment horizontal="center" vertical="center" shrinkToFit="1"/>
    </xf>
    <xf numFmtId="0" fontId="4" fillId="30" borderId="213" xfId="0" applyFont="1" applyFill="1" applyBorder="1" applyAlignment="1">
      <alignment horizontal="center" vertical="center" shrinkToFit="1"/>
    </xf>
    <xf numFmtId="0" fontId="4" fillId="30" borderId="173" xfId="0" applyFont="1" applyFill="1" applyBorder="1" applyAlignment="1">
      <alignment horizontal="center" vertical="center" textRotation="255"/>
    </xf>
    <xf numFmtId="0" fontId="4" fillId="30" borderId="102" xfId="0" applyFont="1" applyFill="1" applyBorder="1" applyAlignment="1">
      <alignment horizontal="center" vertical="center" textRotation="255"/>
    </xf>
    <xf numFmtId="0" fontId="4" fillId="30" borderId="170" xfId="0" applyFont="1" applyFill="1" applyBorder="1" applyAlignment="1">
      <alignment horizontal="center" vertical="center" textRotation="255"/>
    </xf>
    <xf numFmtId="0" fontId="4" fillId="30" borderId="171" xfId="0" applyFont="1" applyFill="1" applyBorder="1" applyAlignment="1">
      <alignment horizontal="center" vertical="center"/>
    </xf>
    <xf numFmtId="0" fontId="4" fillId="30" borderId="37" xfId="0" applyFont="1" applyFill="1" applyBorder="1" applyAlignment="1">
      <alignment horizontal="center" vertical="center"/>
    </xf>
    <xf numFmtId="0" fontId="4" fillId="30" borderId="111" xfId="0" applyFont="1" applyFill="1" applyBorder="1" applyAlignment="1">
      <alignment horizontal="center" vertical="center"/>
    </xf>
    <xf numFmtId="0" fontId="4" fillId="30" borderId="24" xfId="0" applyFont="1" applyFill="1" applyBorder="1" applyAlignment="1">
      <alignment horizontal="center" vertical="center"/>
    </xf>
    <xf numFmtId="0" fontId="4" fillId="30" borderId="0" xfId="0" applyFont="1" applyFill="1" applyAlignment="1">
      <alignment horizontal="center" vertical="center"/>
    </xf>
    <xf numFmtId="0" fontId="4" fillId="30" borderId="46" xfId="0" applyFont="1" applyFill="1" applyBorder="1" applyAlignment="1">
      <alignment horizontal="center" vertical="center"/>
    </xf>
    <xf numFmtId="0" fontId="4" fillId="30" borderId="171" xfId="0" applyFont="1" applyFill="1" applyBorder="1" applyAlignment="1">
      <alignment horizontal="distributed" vertical="center" indent="2"/>
    </xf>
    <xf numFmtId="0" fontId="4" fillId="30" borderId="37" xfId="0" applyFont="1" applyFill="1" applyBorder="1" applyAlignment="1">
      <alignment horizontal="distributed" vertical="center" indent="2"/>
    </xf>
    <xf numFmtId="0" fontId="4" fillId="30" borderId="111" xfId="0" applyFont="1" applyFill="1" applyBorder="1" applyAlignment="1">
      <alignment horizontal="distributed" vertical="center" indent="2"/>
    </xf>
    <xf numFmtId="0" fontId="4" fillId="30" borderId="24" xfId="0" applyFont="1" applyFill="1" applyBorder="1" applyAlignment="1">
      <alignment horizontal="distributed" vertical="center" indent="2"/>
    </xf>
    <xf numFmtId="0" fontId="4" fillId="30" borderId="0" xfId="0" applyFont="1" applyFill="1" applyAlignment="1">
      <alignment horizontal="distributed" vertical="center" indent="2"/>
    </xf>
    <xf numFmtId="0" fontId="4" fillId="30" borderId="46" xfId="0" applyFont="1" applyFill="1" applyBorder="1" applyAlignment="1">
      <alignment horizontal="distributed" vertical="center" indent="2"/>
    </xf>
    <xf numFmtId="0" fontId="4" fillId="30" borderId="103" xfId="0" applyFont="1" applyFill="1" applyBorder="1" applyAlignment="1">
      <alignment horizontal="distributed" vertical="center" indent="2"/>
    </xf>
    <xf numFmtId="0" fontId="4" fillId="30" borderId="63" xfId="0" applyFont="1" applyFill="1" applyBorder="1" applyAlignment="1">
      <alignment horizontal="distributed" vertical="center" indent="2"/>
    </xf>
    <xf numFmtId="0" fontId="4" fillId="30" borderId="104" xfId="0" applyFont="1" applyFill="1" applyBorder="1" applyAlignment="1">
      <alignment horizontal="distributed" vertical="center" indent="2"/>
    </xf>
    <xf numFmtId="0" fontId="4" fillId="30" borderId="101" xfId="0" applyFont="1" applyFill="1" applyBorder="1" applyAlignment="1">
      <alignment horizontal="center" vertical="center"/>
    </xf>
    <xf numFmtId="0" fontId="4" fillId="30" borderId="17" xfId="0" applyFont="1" applyFill="1" applyBorder="1" applyAlignment="1">
      <alignment horizontal="center" vertical="center"/>
    </xf>
    <xf numFmtId="0" fontId="4" fillId="30" borderId="60" xfId="0" applyFont="1" applyFill="1" applyBorder="1" applyAlignment="1">
      <alignment horizontal="center" vertical="center"/>
    </xf>
    <xf numFmtId="0" fontId="4" fillId="30" borderId="204" xfId="0" applyFont="1" applyFill="1" applyBorder="1" applyAlignment="1">
      <alignment horizontal="center" vertical="center"/>
    </xf>
    <xf numFmtId="0" fontId="4" fillId="30" borderId="205" xfId="0" applyFont="1" applyFill="1" applyBorder="1" applyAlignment="1">
      <alignment horizontal="center" vertical="center"/>
    </xf>
    <xf numFmtId="0" fontId="4" fillId="30" borderId="143" xfId="0" applyFont="1" applyFill="1" applyBorder="1" applyAlignment="1">
      <alignment horizontal="center" vertical="center"/>
    </xf>
    <xf numFmtId="0" fontId="4" fillId="30" borderId="139" xfId="0" applyFont="1" applyFill="1" applyBorder="1" applyAlignment="1">
      <alignment horizontal="center" vertical="center"/>
    </xf>
    <xf numFmtId="0" fontId="4" fillId="30" borderId="206" xfId="0" applyFont="1" applyFill="1" applyBorder="1" applyAlignment="1">
      <alignment horizontal="center" vertical="center" wrapText="1"/>
    </xf>
    <xf numFmtId="0" fontId="4" fillId="30" borderId="208" xfId="0" applyFont="1" applyFill="1" applyBorder="1" applyAlignment="1">
      <alignment horizontal="center" vertical="center"/>
    </xf>
    <xf numFmtId="0" fontId="4" fillId="30" borderId="207" xfId="0" applyFont="1" applyFill="1" applyBorder="1" applyAlignment="1">
      <alignment horizontal="center" vertical="center"/>
    </xf>
    <xf numFmtId="0" fontId="4" fillId="30" borderId="189" xfId="0" applyFont="1" applyFill="1" applyBorder="1" applyAlignment="1">
      <alignment horizontal="center" vertical="center"/>
    </xf>
    <xf numFmtId="0" fontId="4" fillId="30" borderId="0" xfId="0" applyFont="1" applyFill="1" applyBorder="1" applyAlignment="1">
      <alignment horizontal="center" vertical="center"/>
    </xf>
    <xf numFmtId="0" fontId="4" fillId="30" borderId="171" xfId="0" applyFont="1" applyFill="1" applyBorder="1" applyAlignment="1">
      <alignment horizontal="center" vertical="center" justifyLastLine="1"/>
    </xf>
    <xf numFmtId="0" fontId="4" fillId="30" borderId="38" xfId="0" applyFont="1" applyFill="1" applyBorder="1" applyAlignment="1">
      <alignment horizontal="center" vertical="center" justifyLastLine="1"/>
    </xf>
    <xf numFmtId="0" fontId="4" fillId="30" borderId="24" xfId="0" applyFont="1" applyFill="1" applyBorder="1" applyAlignment="1">
      <alignment horizontal="center" vertical="center" justifyLastLine="1"/>
    </xf>
    <xf numFmtId="0" fontId="4" fillId="30" borderId="13" xfId="0" applyFont="1" applyFill="1" applyBorder="1" applyAlignment="1">
      <alignment horizontal="center" vertical="center" justifyLastLine="1"/>
    </xf>
    <xf numFmtId="0" fontId="4" fillId="30" borderId="131" xfId="0" applyFont="1" applyFill="1" applyBorder="1" applyAlignment="1">
      <alignment horizontal="center" vertical="center"/>
    </xf>
    <xf numFmtId="0" fontId="4" fillId="30" borderId="23" xfId="0" applyFont="1" applyFill="1" applyBorder="1" applyAlignment="1">
      <alignment horizontal="center" vertical="center"/>
    </xf>
    <xf numFmtId="0" fontId="4" fillId="30" borderId="59" xfId="0" applyFont="1" applyFill="1" applyBorder="1" applyAlignment="1">
      <alignment horizontal="center" vertical="center"/>
    </xf>
    <xf numFmtId="0" fontId="4" fillId="30" borderId="140" xfId="0" applyFont="1" applyFill="1" applyBorder="1" applyAlignment="1">
      <alignment horizontal="center" vertical="center"/>
    </xf>
    <xf numFmtId="0" fontId="4" fillId="30" borderId="137" xfId="0" applyFont="1" applyFill="1" applyBorder="1" applyAlignment="1">
      <alignment horizontal="center" vertical="center"/>
    </xf>
    <xf numFmtId="0" fontId="4" fillId="30" borderId="103" xfId="0" applyFont="1" applyFill="1" applyBorder="1" applyAlignment="1">
      <alignment horizontal="center" vertical="center"/>
    </xf>
    <xf numFmtId="0" fontId="4" fillId="30" borderId="63" xfId="0" applyFont="1" applyFill="1" applyBorder="1" applyAlignment="1">
      <alignment horizontal="center" vertical="center"/>
    </xf>
    <xf numFmtId="0" fontId="4" fillId="30" borderId="104" xfId="0" applyFont="1" applyFill="1" applyBorder="1" applyAlignment="1">
      <alignment horizontal="center" vertical="center"/>
    </xf>
    <xf numFmtId="0" fontId="4" fillId="30" borderId="59" xfId="0" applyFont="1" applyFill="1" applyBorder="1" applyAlignment="1">
      <alignment horizontal="center" vertical="center" wrapText="1"/>
    </xf>
    <xf numFmtId="0" fontId="4" fillId="30" borderId="46" xfId="0" applyFont="1" applyFill="1" applyBorder="1" applyAlignment="1">
      <alignment horizontal="center" vertical="center" wrapText="1"/>
    </xf>
    <xf numFmtId="0" fontId="4" fillId="30" borderId="104" xfId="0" applyFont="1" applyFill="1" applyBorder="1" applyAlignment="1">
      <alignment horizontal="center" vertical="center" wrapText="1"/>
    </xf>
    <xf numFmtId="0" fontId="4" fillId="30" borderId="74" xfId="0" applyFont="1" applyFill="1" applyBorder="1" applyAlignment="1">
      <alignment horizontal="center" vertical="center"/>
    </xf>
    <xf numFmtId="0" fontId="4" fillId="30" borderId="131" xfId="0" applyFont="1" applyFill="1" applyBorder="1" applyAlignment="1">
      <alignment horizontal="center" vertical="center" wrapText="1" justifyLastLine="1"/>
    </xf>
    <xf numFmtId="0" fontId="4" fillId="30" borderId="41" xfId="0" applyFont="1" applyFill="1" applyBorder="1" applyAlignment="1">
      <alignment horizontal="center" vertical="center" wrapText="1" justifyLastLine="1"/>
    </xf>
    <xf numFmtId="0" fontId="4" fillId="30" borderId="24" xfId="0" applyFont="1" applyFill="1" applyBorder="1" applyAlignment="1">
      <alignment horizontal="center" vertical="center" wrapText="1" justifyLastLine="1"/>
    </xf>
    <xf numFmtId="0" fontId="4" fillId="30" borderId="13" xfId="0" applyFont="1" applyFill="1" applyBorder="1" applyAlignment="1">
      <alignment horizontal="center" vertical="center" wrapText="1" justifyLastLine="1"/>
    </xf>
    <xf numFmtId="0" fontId="4" fillId="30" borderId="103" xfId="0" applyFont="1" applyFill="1" applyBorder="1" applyAlignment="1">
      <alignment horizontal="center" vertical="center" wrapText="1" justifyLastLine="1"/>
    </xf>
    <xf numFmtId="0" fontId="4" fillId="30" borderId="58" xfId="0" applyFont="1" applyFill="1" applyBorder="1" applyAlignment="1">
      <alignment horizontal="center" vertical="center" wrapText="1" justifyLastLine="1"/>
    </xf>
    <xf numFmtId="0" fontId="4" fillId="30" borderId="140" xfId="0" applyFont="1" applyFill="1" applyBorder="1" applyAlignment="1">
      <alignment horizontal="center" vertical="center" wrapText="1"/>
    </xf>
    <xf numFmtId="0" fontId="4" fillId="30" borderId="209" xfId="0" applyFont="1" applyFill="1" applyBorder="1" applyAlignment="1">
      <alignment horizontal="center" vertical="center" wrapText="1"/>
    </xf>
    <xf numFmtId="0" fontId="71" fillId="31" borderId="0" xfId="28" applyFill="1" applyBorder="1" applyAlignment="1" applyProtection="1">
      <alignment horizontal="center" vertical="center" wrapText="1"/>
    </xf>
    <xf numFmtId="0" fontId="147" fillId="30" borderId="0" xfId="0" applyFont="1" applyFill="1" applyAlignment="1">
      <alignment horizontal="center" vertical="center" wrapText="1"/>
    </xf>
    <xf numFmtId="192" fontId="11" fillId="32" borderId="0" xfId="0" applyNumberFormat="1" applyFont="1" applyFill="1" applyAlignment="1">
      <alignment horizontal="distributed" vertical="center" wrapText="1" indent="1"/>
    </xf>
    <xf numFmtId="0" fontId="12" fillId="30" borderId="74" xfId="0" applyFont="1" applyFill="1" applyBorder="1" applyAlignment="1">
      <alignment horizontal="center" vertical="center" wrapText="1"/>
    </xf>
    <xf numFmtId="0" fontId="12" fillId="30" borderId="97" xfId="0" applyFont="1" applyFill="1" applyBorder="1" applyAlignment="1">
      <alignment horizontal="center" vertical="center" wrapText="1"/>
    </xf>
    <xf numFmtId="0" fontId="12" fillId="0" borderId="131" xfId="0" applyFont="1" applyBorder="1" applyAlignment="1">
      <alignment horizontal="center" vertical="center"/>
    </xf>
    <xf numFmtId="0" fontId="12" fillId="0" borderId="59" xfId="0" applyFont="1" applyBorder="1" applyAlignment="1">
      <alignment horizontal="center" vertical="center"/>
    </xf>
    <xf numFmtId="0" fontId="12" fillId="0" borderId="101" xfId="0" applyFont="1" applyBorder="1" applyAlignment="1">
      <alignment horizontal="center" vertical="center"/>
    </xf>
    <xf numFmtId="0" fontId="12" fillId="0" borderId="60" xfId="0" applyFont="1" applyBorder="1" applyAlignment="1">
      <alignment horizontal="center" vertical="center"/>
    </xf>
    <xf numFmtId="0" fontId="12" fillId="30" borderId="0" xfId="0" applyFont="1" applyFill="1" applyAlignment="1">
      <alignment horizontal="center" vertical="center" wrapText="1"/>
    </xf>
    <xf numFmtId="0" fontId="12" fillId="30" borderId="17" xfId="0" applyFont="1" applyFill="1" applyBorder="1" applyAlignment="1">
      <alignment horizontal="center" vertical="center" shrinkToFit="1"/>
    </xf>
    <xf numFmtId="0" fontId="149" fillId="30" borderId="0" xfId="0" applyFont="1" applyFill="1" applyAlignment="1">
      <alignment horizontal="left" vertical="center" wrapText="1"/>
    </xf>
    <xf numFmtId="0" fontId="12" fillId="30" borderId="0" xfId="0" applyFont="1" applyFill="1" applyAlignment="1">
      <alignment horizontal="center" vertical="center"/>
    </xf>
    <xf numFmtId="58" fontId="12" fillId="30" borderId="18" xfId="0" applyNumberFormat="1" applyFont="1" applyFill="1" applyBorder="1" applyAlignment="1">
      <alignment horizontal="center" vertical="center"/>
    </xf>
    <xf numFmtId="0" fontId="12" fillId="30" borderId="18" xfId="0" applyFont="1" applyFill="1" applyBorder="1" applyAlignment="1">
      <alignment horizontal="center" vertical="center"/>
    </xf>
    <xf numFmtId="180" fontId="31" fillId="32" borderId="23" xfId="0" applyNumberFormat="1" applyFont="1" applyFill="1" applyBorder="1" applyAlignment="1">
      <alignment horizontal="distributed" vertical="center" indent="2"/>
    </xf>
    <xf numFmtId="0" fontId="148" fillId="30" borderId="17" xfId="0" applyFont="1" applyFill="1" applyBorder="1" applyAlignment="1">
      <alignment horizontal="center" vertical="center"/>
    </xf>
    <xf numFmtId="0" fontId="12" fillId="26" borderId="36" xfId="0" applyFont="1" applyFill="1" applyBorder="1" applyAlignment="1">
      <alignment horizontal="distributed" vertical="center" justifyLastLine="1"/>
    </xf>
    <xf numFmtId="0" fontId="12" fillId="26" borderId="37" xfId="0" applyFont="1" applyFill="1" applyBorder="1" applyAlignment="1">
      <alignment horizontal="distributed" vertical="center" justifyLastLine="1"/>
    </xf>
    <xf numFmtId="0" fontId="12" fillId="26" borderId="38" xfId="0" applyFont="1" applyFill="1" applyBorder="1" applyAlignment="1">
      <alignment horizontal="distributed" vertical="center" justifyLastLine="1"/>
    </xf>
    <xf numFmtId="0" fontId="12" fillId="26" borderId="65" xfId="0" applyFont="1" applyFill="1" applyBorder="1" applyAlignment="1">
      <alignment horizontal="distributed" vertical="center" justifyLastLine="1"/>
    </xf>
    <xf numFmtId="0" fontId="12" fillId="26" borderId="63" xfId="0" applyFont="1" applyFill="1" applyBorder="1" applyAlignment="1">
      <alignment horizontal="distributed" vertical="center" justifyLastLine="1"/>
    </xf>
    <xf numFmtId="0" fontId="12" fillId="26" borderId="58" xfId="0" applyFont="1" applyFill="1" applyBorder="1" applyAlignment="1">
      <alignment horizontal="distributed" vertical="center" justifyLastLine="1"/>
    </xf>
    <xf numFmtId="0" fontId="12" fillId="29" borderId="36" xfId="0" applyFont="1" applyFill="1" applyBorder="1" applyAlignment="1">
      <alignment horizontal="center" vertical="center"/>
    </xf>
    <xf numFmtId="0" fontId="12" fillId="29" borderId="37" xfId="0" applyFont="1" applyFill="1" applyBorder="1" applyAlignment="1">
      <alignment horizontal="center" vertical="center"/>
    </xf>
    <xf numFmtId="0" fontId="12" fillId="29" borderId="38" xfId="0" applyFont="1" applyFill="1" applyBorder="1" applyAlignment="1">
      <alignment horizontal="center" vertical="center"/>
    </xf>
    <xf numFmtId="0" fontId="12" fillId="29" borderId="65" xfId="0" applyFont="1" applyFill="1" applyBorder="1" applyAlignment="1">
      <alignment horizontal="center" vertical="center"/>
    </xf>
    <xf numFmtId="0" fontId="12" fillId="29" borderId="63" xfId="0" applyFont="1" applyFill="1" applyBorder="1" applyAlignment="1">
      <alignment horizontal="center" vertical="center"/>
    </xf>
    <xf numFmtId="0" fontId="12" fillId="29" borderId="58" xfId="0" applyFont="1" applyFill="1" applyBorder="1" applyAlignment="1">
      <alignment horizontal="center" vertical="center"/>
    </xf>
    <xf numFmtId="0" fontId="12" fillId="30" borderId="36" xfId="0" applyFont="1" applyFill="1" applyBorder="1" applyAlignment="1">
      <alignment horizontal="center" vertical="center"/>
    </xf>
    <xf numFmtId="0" fontId="12" fillId="30" borderId="37" xfId="0" applyFont="1" applyFill="1" applyBorder="1" applyAlignment="1">
      <alignment horizontal="center" vertical="center"/>
    </xf>
    <xf numFmtId="0" fontId="12" fillId="30" borderId="38" xfId="0" applyFont="1" applyFill="1" applyBorder="1" applyAlignment="1">
      <alignment horizontal="center" vertical="center"/>
    </xf>
    <xf numFmtId="0" fontId="12" fillId="30" borderId="65" xfId="0" applyFont="1" applyFill="1" applyBorder="1" applyAlignment="1">
      <alignment horizontal="center" vertical="center"/>
    </xf>
    <xf numFmtId="0" fontId="12" fillId="30" borderId="63" xfId="0" applyFont="1" applyFill="1" applyBorder="1" applyAlignment="1">
      <alignment horizontal="center" vertical="center"/>
    </xf>
    <xf numFmtId="0" fontId="12" fillId="30" borderId="58" xfId="0" applyFont="1" applyFill="1" applyBorder="1" applyAlignment="1">
      <alignment horizontal="center" vertical="center"/>
    </xf>
    <xf numFmtId="0" fontId="125" fillId="26" borderId="0" xfId="0" applyFont="1" applyFill="1" applyAlignment="1">
      <alignment horizontal="left" vertical="center"/>
    </xf>
    <xf numFmtId="0" fontId="172" fillId="0" borderId="0" xfId="0" applyFont="1" applyAlignment="1">
      <alignment vertical="center"/>
    </xf>
    <xf numFmtId="0" fontId="12" fillId="30" borderId="10" xfId="0" applyFont="1" applyFill="1" applyBorder="1" applyAlignment="1">
      <alignment horizontal="center" vertical="center" wrapText="1"/>
    </xf>
    <xf numFmtId="0" fontId="12" fillId="30" borderId="10" xfId="0" applyFont="1" applyFill="1" applyBorder="1" applyAlignment="1">
      <alignment horizontal="center" vertical="center"/>
    </xf>
    <xf numFmtId="0" fontId="12" fillId="30" borderId="36" xfId="0" applyFont="1" applyFill="1" applyBorder="1" applyAlignment="1">
      <alignment horizontal="center" vertical="center" wrapText="1"/>
    </xf>
    <xf numFmtId="0" fontId="12" fillId="30" borderId="37" xfId="0" applyFont="1" applyFill="1" applyBorder="1" applyAlignment="1">
      <alignment horizontal="center" vertical="center" wrapText="1"/>
    </xf>
    <xf numFmtId="0" fontId="12" fillId="30" borderId="38" xfId="0" applyFont="1" applyFill="1" applyBorder="1" applyAlignment="1">
      <alignment horizontal="center" vertical="center" wrapText="1"/>
    </xf>
    <xf numFmtId="0" fontId="12" fillId="30" borderId="39" xfId="0" applyFont="1" applyFill="1" applyBorder="1" applyAlignment="1">
      <alignment horizontal="center" vertical="center" wrapText="1"/>
    </xf>
    <xf numFmtId="0" fontId="12" fillId="30" borderId="13" xfId="0" applyFont="1" applyFill="1" applyBorder="1" applyAlignment="1">
      <alignment horizontal="center" vertical="center" wrapText="1"/>
    </xf>
    <xf numFmtId="0" fontId="12" fillId="30" borderId="39" xfId="0" applyFont="1" applyFill="1" applyBorder="1" applyAlignment="1">
      <alignment horizontal="center" vertical="center"/>
    </xf>
    <xf numFmtId="0" fontId="12" fillId="30" borderId="13" xfId="0" applyFont="1" applyFill="1" applyBorder="1" applyAlignment="1">
      <alignment horizontal="center" vertical="center"/>
    </xf>
    <xf numFmtId="0" fontId="12" fillId="26" borderId="39" xfId="0" applyFont="1" applyFill="1" applyBorder="1" applyAlignment="1">
      <alignment horizontal="distributed" vertical="center" justifyLastLine="1"/>
    </xf>
    <xf numFmtId="0" fontId="12" fillId="26" borderId="0" xfId="0" applyFont="1" applyFill="1" applyAlignment="1">
      <alignment horizontal="distributed" vertical="center" justifyLastLine="1"/>
    </xf>
    <xf numFmtId="0" fontId="12" fillId="26" borderId="13" xfId="0" applyFont="1" applyFill="1" applyBorder="1" applyAlignment="1">
      <alignment horizontal="distributed" vertical="center" justifyLastLine="1"/>
    </xf>
    <xf numFmtId="0" fontId="94" fillId="0" borderId="0" xfId="0" applyFont="1" applyAlignment="1">
      <alignment vertical="center" wrapText="1"/>
    </xf>
    <xf numFmtId="0" fontId="0" fillId="0" borderId="0" xfId="0" applyFont="1" applyAlignment="1">
      <alignment vertical="center" wrapText="1"/>
    </xf>
    <xf numFmtId="0" fontId="12" fillId="30" borderId="36" xfId="0" applyFont="1" applyFill="1" applyBorder="1" applyAlignment="1">
      <alignment horizontal="distributed" vertical="center" justifyLastLine="1"/>
    </xf>
    <xf numFmtId="0" fontId="12" fillId="30" borderId="37" xfId="0" applyFont="1" applyFill="1" applyBorder="1" applyAlignment="1">
      <alignment horizontal="distributed" vertical="center" justifyLastLine="1"/>
    </xf>
    <xf numFmtId="0" fontId="12" fillId="30" borderId="38" xfId="0" applyFont="1" applyFill="1" applyBorder="1" applyAlignment="1">
      <alignment horizontal="distributed" vertical="center" justifyLastLine="1"/>
    </xf>
    <xf numFmtId="0" fontId="12" fillId="30" borderId="39" xfId="0" applyFont="1" applyFill="1" applyBorder="1" applyAlignment="1">
      <alignment horizontal="distributed" vertical="center" justifyLastLine="1"/>
    </xf>
    <xf numFmtId="0" fontId="12" fillId="30" borderId="0" xfId="0" applyFont="1" applyFill="1" applyAlignment="1">
      <alignment horizontal="distributed" vertical="center" justifyLastLine="1"/>
    </xf>
    <xf numFmtId="0" fontId="12" fillId="30" borderId="13" xfId="0" applyFont="1" applyFill="1" applyBorder="1" applyAlignment="1">
      <alignment horizontal="distributed" vertical="center" justifyLastLine="1"/>
    </xf>
    <xf numFmtId="0" fontId="4" fillId="29" borderId="36" xfId="0" applyFont="1" applyFill="1" applyBorder="1" applyAlignment="1">
      <alignment horizontal="left" vertical="center" wrapText="1"/>
    </xf>
    <xf numFmtId="0" fontId="4" fillId="29" borderId="37" xfId="0" applyFont="1" applyFill="1" applyBorder="1" applyAlignment="1">
      <alignment horizontal="left" vertical="center" wrapText="1"/>
    </xf>
    <xf numFmtId="0" fontId="4" fillId="29" borderId="38" xfId="0" applyFont="1" applyFill="1" applyBorder="1" applyAlignment="1">
      <alignment horizontal="left" vertical="center" wrapText="1"/>
    </xf>
    <xf numFmtId="0" fontId="4" fillId="29" borderId="39" xfId="0" applyFont="1" applyFill="1" applyBorder="1" applyAlignment="1">
      <alignment horizontal="left" vertical="center" wrapText="1"/>
    </xf>
    <xf numFmtId="0" fontId="4" fillId="29" borderId="0" xfId="0" applyFont="1" applyFill="1" applyAlignment="1">
      <alignment horizontal="left" vertical="center" wrapText="1"/>
    </xf>
    <xf numFmtId="0" fontId="4" fillId="29" borderId="13" xfId="0" applyFont="1" applyFill="1" applyBorder="1" applyAlignment="1">
      <alignment horizontal="left" vertical="center" wrapText="1"/>
    </xf>
    <xf numFmtId="0" fontId="12" fillId="26" borderId="36" xfId="0" applyFont="1" applyFill="1" applyBorder="1" applyAlignment="1">
      <alignment horizontal="center" vertical="center" justifyLastLine="1"/>
    </xf>
    <xf numFmtId="0" fontId="12" fillId="26" borderId="37" xfId="0" applyFont="1" applyFill="1" applyBorder="1" applyAlignment="1">
      <alignment horizontal="center" vertical="center" justifyLastLine="1"/>
    </xf>
    <xf numFmtId="0" fontId="12" fillId="26" borderId="38" xfId="0" applyFont="1" applyFill="1" applyBorder="1" applyAlignment="1">
      <alignment horizontal="center" vertical="center" justifyLastLine="1"/>
    </xf>
    <xf numFmtId="0" fontId="12" fillId="26" borderId="39" xfId="0" applyFont="1" applyFill="1" applyBorder="1" applyAlignment="1">
      <alignment horizontal="center" vertical="center" justifyLastLine="1"/>
    </xf>
    <xf numFmtId="0" fontId="12" fillId="26" borderId="0" xfId="0" applyFont="1" applyFill="1" applyAlignment="1">
      <alignment horizontal="center" vertical="center" justifyLastLine="1"/>
    </xf>
    <xf numFmtId="0" fontId="12" fillId="26" borderId="13" xfId="0" applyFont="1" applyFill="1" applyBorder="1" applyAlignment="1">
      <alignment horizontal="center" vertical="center" justifyLastLine="1"/>
    </xf>
    <xf numFmtId="0" fontId="12" fillId="26" borderId="65" xfId="0" applyFont="1" applyFill="1" applyBorder="1" applyAlignment="1">
      <alignment horizontal="center" vertical="center" justifyLastLine="1"/>
    </xf>
    <xf numFmtId="0" fontId="12" fillId="26" borderId="63" xfId="0" applyFont="1" applyFill="1" applyBorder="1" applyAlignment="1">
      <alignment horizontal="center" vertical="center" justifyLastLine="1"/>
    </xf>
    <xf numFmtId="0" fontId="12" fillId="26" borderId="58" xfId="0" applyFont="1" applyFill="1" applyBorder="1" applyAlignment="1">
      <alignment horizontal="center" vertical="center" justifyLastLine="1"/>
    </xf>
    <xf numFmtId="0" fontId="11" fillId="29" borderId="36" xfId="0" applyFont="1" applyFill="1" applyBorder="1" applyAlignment="1">
      <alignment horizontal="center" vertical="center" shrinkToFit="1"/>
    </xf>
    <xf numFmtId="0" fontId="11" fillId="29" borderId="37" xfId="0" applyFont="1" applyFill="1" applyBorder="1" applyAlignment="1">
      <alignment horizontal="center" vertical="center" shrinkToFit="1"/>
    </xf>
    <xf numFmtId="0" fontId="11" fillId="29" borderId="65" xfId="0" applyFont="1" applyFill="1" applyBorder="1" applyAlignment="1">
      <alignment horizontal="center" vertical="center" shrinkToFit="1"/>
    </xf>
    <xf numFmtId="0" fontId="11" fillId="29" borderId="63" xfId="0" applyFont="1" applyFill="1" applyBorder="1" applyAlignment="1">
      <alignment horizontal="center" vertical="center" shrinkToFit="1"/>
    </xf>
    <xf numFmtId="0" fontId="11" fillId="29" borderId="38" xfId="0" applyFont="1" applyFill="1" applyBorder="1" applyAlignment="1">
      <alignment horizontal="center" vertical="center" shrinkToFit="1"/>
    </xf>
    <xf numFmtId="0" fontId="11" fillId="29" borderId="58" xfId="0" applyFont="1" applyFill="1" applyBorder="1" applyAlignment="1">
      <alignment horizontal="center" vertical="center" shrinkToFit="1"/>
    </xf>
    <xf numFmtId="0" fontId="12" fillId="30" borderId="37" xfId="0" applyFont="1" applyFill="1" applyBorder="1" applyAlignment="1">
      <alignment vertical="center"/>
    </xf>
    <xf numFmtId="0" fontId="12" fillId="30" borderId="38" xfId="0" applyFont="1" applyFill="1" applyBorder="1" applyAlignment="1">
      <alignment vertical="center"/>
    </xf>
    <xf numFmtId="0" fontId="12" fillId="30" borderId="39" xfId="0" applyFont="1" applyFill="1" applyBorder="1" applyAlignment="1">
      <alignment vertical="center"/>
    </xf>
    <xf numFmtId="0" fontId="12" fillId="30" borderId="0" xfId="0" applyFont="1" applyFill="1" applyAlignment="1">
      <alignment vertical="center"/>
    </xf>
    <xf numFmtId="0" fontId="12" fillId="30" borderId="13" xfId="0" applyFont="1" applyFill="1" applyBorder="1" applyAlignment="1">
      <alignment vertical="center"/>
    </xf>
    <xf numFmtId="0" fontId="12" fillId="30" borderId="65" xfId="0" applyFont="1" applyFill="1" applyBorder="1" applyAlignment="1">
      <alignment vertical="center"/>
    </xf>
    <xf numFmtId="0" fontId="12" fillId="30" borderId="63" xfId="0" applyFont="1" applyFill="1" applyBorder="1" applyAlignment="1">
      <alignment vertical="center"/>
    </xf>
    <xf numFmtId="0" fontId="12" fillId="30" borderId="58" xfId="0" applyFont="1" applyFill="1" applyBorder="1" applyAlignment="1">
      <alignment vertical="center"/>
    </xf>
    <xf numFmtId="0" fontId="12" fillId="30" borderId="36" xfId="0" applyFont="1" applyFill="1" applyBorder="1" applyAlignment="1">
      <alignment horizontal="center" vertical="center" justifyLastLine="1"/>
    </xf>
    <xf numFmtId="0" fontId="12" fillId="30" borderId="37" xfId="0" applyFont="1" applyFill="1" applyBorder="1" applyAlignment="1">
      <alignment horizontal="center" vertical="center" justifyLastLine="1"/>
    </xf>
    <xf numFmtId="0" fontId="12" fillId="30" borderId="38" xfId="0" applyFont="1" applyFill="1" applyBorder="1" applyAlignment="1">
      <alignment horizontal="center" vertical="center" justifyLastLine="1"/>
    </xf>
    <xf numFmtId="0" fontId="12" fillId="30" borderId="39" xfId="0" applyFont="1" applyFill="1" applyBorder="1" applyAlignment="1">
      <alignment horizontal="center" vertical="center" justifyLastLine="1"/>
    </xf>
    <xf numFmtId="0" fontId="12" fillId="30" borderId="0" xfId="0" applyFont="1" applyFill="1" applyAlignment="1">
      <alignment horizontal="center" vertical="center" justifyLastLine="1"/>
    </xf>
    <xf numFmtId="0" fontId="12" fillId="30" borderId="13" xfId="0" applyFont="1" applyFill="1" applyBorder="1" applyAlignment="1">
      <alignment horizontal="center" vertical="center" justifyLastLine="1"/>
    </xf>
    <xf numFmtId="0" fontId="4" fillId="32" borderId="36" xfId="0" applyFont="1" applyFill="1" applyBorder="1" applyAlignment="1">
      <alignment horizontal="left" vertical="center" wrapText="1"/>
    </xf>
    <xf numFmtId="0" fontId="4" fillId="32" borderId="37" xfId="0" applyFont="1" applyFill="1" applyBorder="1" applyAlignment="1">
      <alignment horizontal="left" vertical="center" wrapText="1"/>
    </xf>
    <xf numFmtId="0" fontId="4" fillId="32" borderId="38" xfId="0" applyFont="1" applyFill="1" applyBorder="1" applyAlignment="1">
      <alignment horizontal="left" vertical="center" wrapText="1"/>
    </xf>
    <xf numFmtId="0" fontId="4" fillId="32" borderId="39" xfId="0" applyFont="1" applyFill="1" applyBorder="1" applyAlignment="1">
      <alignment horizontal="left" vertical="center" wrapText="1"/>
    </xf>
    <xf numFmtId="0" fontId="4" fillId="32" borderId="0" xfId="0" applyFont="1" applyFill="1" applyAlignment="1">
      <alignment horizontal="left" vertical="center" wrapText="1"/>
    </xf>
    <xf numFmtId="0" fontId="4" fillId="32" borderId="13" xfId="0" applyFont="1" applyFill="1" applyBorder="1" applyAlignment="1">
      <alignment horizontal="left" vertical="center" wrapText="1"/>
    </xf>
    <xf numFmtId="0" fontId="12" fillId="30" borderId="58" xfId="0" applyFont="1" applyFill="1" applyBorder="1" applyAlignment="1">
      <alignment horizontal="center" vertical="center" wrapText="1"/>
    </xf>
    <xf numFmtId="0" fontId="12" fillId="30" borderId="36" xfId="0" applyFont="1" applyFill="1" applyBorder="1" applyAlignment="1">
      <alignment horizontal="right" vertical="center"/>
    </xf>
    <xf numFmtId="0" fontId="12" fillId="30" borderId="37" xfId="0" applyFont="1" applyFill="1" applyBorder="1" applyAlignment="1">
      <alignment horizontal="right" vertical="center"/>
    </xf>
    <xf numFmtId="0" fontId="12" fillId="30" borderId="38" xfId="0" applyFont="1" applyFill="1" applyBorder="1" applyAlignment="1">
      <alignment horizontal="right" vertical="center"/>
    </xf>
    <xf numFmtId="0" fontId="12" fillId="30" borderId="65" xfId="0" applyFont="1" applyFill="1" applyBorder="1" applyAlignment="1">
      <alignment horizontal="right" vertical="center"/>
    </xf>
    <xf numFmtId="0" fontId="12" fillId="30" borderId="63" xfId="0" applyFont="1" applyFill="1" applyBorder="1" applyAlignment="1">
      <alignment horizontal="right" vertical="center"/>
    </xf>
    <xf numFmtId="0" fontId="12" fillId="30" borderId="58" xfId="0" applyFont="1" applyFill="1" applyBorder="1" applyAlignment="1">
      <alignment horizontal="right" vertical="center"/>
    </xf>
    <xf numFmtId="0" fontId="12" fillId="29" borderId="36" xfId="0" applyFont="1" applyFill="1" applyBorder="1" applyAlignment="1">
      <alignment horizontal="right" vertical="center"/>
    </xf>
    <xf numFmtId="0" fontId="12" fillId="29" borderId="37" xfId="0" applyFont="1" applyFill="1" applyBorder="1" applyAlignment="1">
      <alignment horizontal="right" vertical="center"/>
    </xf>
    <xf numFmtId="0" fontId="12" fillId="29" borderId="38" xfId="0" applyFont="1" applyFill="1" applyBorder="1" applyAlignment="1">
      <alignment horizontal="right" vertical="center"/>
    </xf>
    <xf numFmtId="0" fontId="12" fillId="29" borderId="65" xfId="0" applyFont="1" applyFill="1" applyBorder="1" applyAlignment="1">
      <alignment horizontal="right" vertical="center"/>
    </xf>
    <xf numFmtId="0" fontId="12" fillId="29" borderId="63" xfId="0" applyFont="1" applyFill="1" applyBorder="1" applyAlignment="1">
      <alignment horizontal="right" vertical="center"/>
    </xf>
    <xf numFmtId="0" fontId="12" fillId="29" borderId="58" xfId="0" applyFont="1" applyFill="1" applyBorder="1" applyAlignment="1">
      <alignment horizontal="right" vertical="center"/>
    </xf>
    <xf numFmtId="0" fontId="12" fillId="32" borderId="36" xfId="0" applyFont="1" applyFill="1" applyBorder="1" applyAlignment="1">
      <alignment horizontal="center" vertical="center" shrinkToFit="1"/>
    </xf>
    <xf numFmtId="0" fontId="12" fillId="32" borderId="37" xfId="0" applyFont="1" applyFill="1" applyBorder="1" applyAlignment="1">
      <alignment horizontal="center" vertical="center" shrinkToFit="1"/>
    </xf>
    <xf numFmtId="0" fontId="12" fillId="32" borderId="65" xfId="0" applyFont="1" applyFill="1" applyBorder="1" applyAlignment="1">
      <alignment horizontal="center" vertical="center" shrinkToFit="1"/>
    </xf>
    <xf numFmtId="0" fontId="12" fillId="32" borderId="63" xfId="0" applyFont="1" applyFill="1" applyBorder="1" applyAlignment="1">
      <alignment horizontal="center" vertical="center" shrinkToFit="1"/>
    </xf>
    <xf numFmtId="0" fontId="12" fillId="32" borderId="38" xfId="0" applyFont="1" applyFill="1" applyBorder="1" applyAlignment="1">
      <alignment horizontal="center" vertical="center" shrinkToFit="1"/>
    </xf>
    <xf numFmtId="0" fontId="12" fillId="32" borderId="58" xfId="0" applyFont="1" applyFill="1" applyBorder="1" applyAlignment="1">
      <alignment horizontal="center" vertical="center" shrinkToFit="1"/>
    </xf>
    <xf numFmtId="0" fontId="12" fillId="30" borderId="0" xfId="0" applyFont="1" applyFill="1" applyAlignment="1">
      <alignment horizontal="distributed" vertical="center"/>
    </xf>
    <xf numFmtId="0" fontId="12" fillId="30" borderId="0" xfId="0" applyFont="1" applyFill="1" applyAlignment="1">
      <alignment horizontal="distributed" vertical="center" wrapText="1"/>
    </xf>
    <xf numFmtId="0" fontId="12" fillId="30" borderId="63" xfId="0" applyFont="1" applyFill="1" applyBorder="1" applyAlignment="1">
      <alignment horizontal="distributed" vertical="center" wrapText="1"/>
    </xf>
    <xf numFmtId="0" fontId="4" fillId="29" borderId="63" xfId="0" applyFont="1" applyFill="1" applyBorder="1" applyAlignment="1">
      <alignment horizontal="right" vertical="center"/>
    </xf>
    <xf numFmtId="0" fontId="11" fillId="26" borderId="0" xfId="0" applyFont="1" applyFill="1" applyAlignment="1">
      <alignment vertical="center"/>
    </xf>
    <xf numFmtId="0" fontId="11" fillId="26" borderId="63" xfId="0" applyFont="1" applyFill="1" applyBorder="1" applyAlignment="1">
      <alignment vertical="center"/>
    </xf>
    <xf numFmtId="0" fontId="12" fillId="32" borderId="36" xfId="0" applyFont="1" applyFill="1" applyBorder="1" applyAlignment="1">
      <alignment horizontal="right" vertical="center"/>
    </xf>
    <xf numFmtId="0" fontId="12" fillId="32" borderId="37" xfId="0" applyFont="1" applyFill="1" applyBorder="1" applyAlignment="1">
      <alignment horizontal="right" vertical="center"/>
    </xf>
    <xf numFmtId="0" fontId="12" fillId="32" borderId="38" xfId="0" applyFont="1" applyFill="1" applyBorder="1" applyAlignment="1">
      <alignment horizontal="right" vertical="center"/>
    </xf>
    <xf numFmtId="0" fontId="12" fillId="32" borderId="65" xfId="0" applyFont="1" applyFill="1" applyBorder="1" applyAlignment="1">
      <alignment horizontal="right" vertical="center"/>
    </xf>
    <xf numFmtId="0" fontId="12" fillId="32" borderId="63" xfId="0" applyFont="1" applyFill="1" applyBorder="1" applyAlignment="1">
      <alignment horizontal="right" vertical="center"/>
    </xf>
    <xf numFmtId="0" fontId="12" fillId="32" borderId="58" xfId="0" applyFont="1" applyFill="1" applyBorder="1" applyAlignment="1">
      <alignment horizontal="right" vertical="center"/>
    </xf>
    <xf numFmtId="0" fontId="12" fillId="29" borderId="36" xfId="0" applyFont="1" applyFill="1" applyBorder="1" applyAlignment="1">
      <alignment vertical="center"/>
    </xf>
    <xf numFmtId="0" fontId="12" fillId="29" borderId="37" xfId="0" applyFont="1" applyFill="1" applyBorder="1" applyAlignment="1">
      <alignment vertical="center"/>
    </xf>
    <xf numFmtId="0" fontId="12" fillId="29" borderId="38" xfId="0" applyFont="1" applyFill="1" applyBorder="1" applyAlignment="1">
      <alignment vertical="center"/>
    </xf>
    <xf numFmtId="0" fontId="12" fillId="29" borderId="39" xfId="0" applyFont="1" applyFill="1" applyBorder="1" applyAlignment="1">
      <alignment vertical="center"/>
    </xf>
    <xf numFmtId="0" fontId="12" fillId="29" borderId="0" xfId="0" applyFont="1" applyFill="1" applyAlignment="1">
      <alignment vertical="center"/>
    </xf>
    <xf numFmtId="0" fontId="12" fillId="29" borderId="13" xfId="0" applyFont="1" applyFill="1" applyBorder="1" applyAlignment="1">
      <alignment vertical="center"/>
    </xf>
    <xf numFmtId="0" fontId="12" fillId="29" borderId="65" xfId="0" applyFont="1" applyFill="1" applyBorder="1" applyAlignment="1">
      <alignment vertical="center"/>
    </xf>
    <xf numFmtId="0" fontId="12" fillId="29" borderId="63" xfId="0" applyFont="1" applyFill="1" applyBorder="1" applyAlignment="1">
      <alignment vertical="center"/>
    </xf>
    <xf numFmtId="0" fontId="12" fillId="29" borderId="58" xfId="0" applyFont="1" applyFill="1" applyBorder="1" applyAlignment="1">
      <alignment vertical="center"/>
    </xf>
    <xf numFmtId="192" fontId="11" fillId="29" borderId="37" xfId="0" applyNumberFormat="1" applyFont="1" applyFill="1" applyBorder="1" applyAlignment="1">
      <alignment horizontal="distributed" vertical="center" wrapText="1" indent="1"/>
    </xf>
    <xf numFmtId="192" fontId="11" fillId="29" borderId="38" xfId="0" applyNumberFormat="1" applyFont="1" applyFill="1" applyBorder="1" applyAlignment="1">
      <alignment horizontal="distributed" vertical="center" wrapText="1" indent="1"/>
    </xf>
    <xf numFmtId="192" fontId="11" fillId="29" borderId="0" xfId="0" applyNumberFormat="1" applyFont="1" applyFill="1" applyAlignment="1">
      <alignment horizontal="distributed" vertical="center" wrapText="1" indent="1"/>
    </xf>
    <xf numFmtId="192" fontId="11" fillId="29" borderId="13" xfId="0" applyNumberFormat="1" applyFont="1" applyFill="1" applyBorder="1" applyAlignment="1">
      <alignment horizontal="distributed" vertical="center" wrapText="1" indent="1"/>
    </xf>
    <xf numFmtId="0" fontId="4" fillId="26" borderId="63" xfId="0" applyFont="1" applyFill="1" applyBorder="1" applyAlignment="1">
      <alignment vertical="center"/>
    </xf>
    <xf numFmtId="0" fontId="11" fillId="30" borderId="0" xfId="0" applyFont="1" applyFill="1" applyAlignment="1">
      <alignment horizontal="center" vertical="center"/>
    </xf>
    <xf numFmtId="0" fontId="11" fillId="30" borderId="63" xfId="0" applyFont="1" applyFill="1" applyBorder="1" applyAlignment="1">
      <alignment horizontal="center" vertical="center"/>
    </xf>
    <xf numFmtId="192" fontId="11" fillId="29" borderId="63" xfId="0" applyNumberFormat="1" applyFont="1" applyFill="1" applyBorder="1" applyAlignment="1">
      <alignment horizontal="distributed" vertical="center" wrapText="1" indent="1"/>
    </xf>
    <xf numFmtId="192" fontId="11" fillId="29" borderId="58" xfId="0" applyNumberFormat="1" applyFont="1" applyFill="1" applyBorder="1" applyAlignment="1">
      <alignment horizontal="distributed" vertical="center" wrapText="1" indent="1"/>
    </xf>
    <xf numFmtId="58" fontId="11" fillId="29" borderId="36" xfId="0" applyNumberFormat="1" applyFont="1" applyFill="1" applyBorder="1" applyAlignment="1">
      <alignment horizontal="center" vertical="center" wrapText="1"/>
    </xf>
    <xf numFmtId="0" fontId="11" fillId="29" borderId="37" xfId="0" applyFont="1" applyFill="1" applyBorder="1" applyAlignment="1">
      <alignment horizontal="center" vertical="center" wrapText="1"/>
    </xf>
    <xf numFmtId="0" fontId="11" fillId="29" borderId="38" xfId="0" applyFont="1" applyFill="1" applyBorder="1" applyAlignment="1">
      <alignment horizontal="center" vertical="center" wrapText="1"/>
    </xf>
    <xf numFmtId="0" fontId="11" fillId="29" borderId="39" xfId="0" applyFont="1" applyFill="1" applyBorder="1" applyAlignment="1">
      <alignment horizontal="center" vertical="center" wrapText="1"/>
    </xf>
    <xf numFmtId="0" fontId="11" fillId="29" borderId="0" xfId="0" applyFont="1" applyFill="1" applyAlignment="1">
      <alignment horizontal="center" vertical="center" wrapText="1"/>
    </xf>
    <xf numFmtId="0" fontId="11" fillId="29" borderId="13" xfId="0" applyFont="1" applyFill="1" applyBorder="1" applyAlignment="1">
      <alignment horizontal="center" vertical="center" wrapText="1"/>
    </xf>
    <xf numFmtId="0" fontId="11" fillId="29" borderId="65" xfId="0" applyFont="1" applyFill="1" applyBorder="1" applyAlignment="1">
      <alignment horizontal="center" vertical="center" wrapText="1"/>
    </xf>
    <xf numFmtId="0" fontId="11" fillId="29" borderId="63" xfId="0" applyFont="1" applyFill="1" applyBorder="1" applyAlignment="1">
      <alignment horizontal="center" vertical="center" wrapText="1"/>
    </xf>
    <xf numFmtId="0" fontId="11" fillId="29" borderId="58" xfId="0" applyFont="1" applyFill="1" applyBorder="1" applyAlignment="1">
      <alignment horizontal="center" vertical="center" wrapText="1"/>
    </xf>
    <xf numFmtId="180" fontId="11" fillId="29" borderId="36" xfId="0" applyNumberFormat="1" applyFont="1" applyFill="1" applyBorder="1" applyAlignment="1">
      <alignment horizontal="distributed" vertical="center" wrapText="1" indent="2"/>
    </xf>
    <xf numFmtId="180" fontId="11" fillId="29" borderId="37" xfId="0" applyNumberFormat="1" applyFont="1" applyFill="1" applyBorder="1" applyAlignment="1">
      <alignment horizontal="distributed" vertical="center" wrapText="1" indent="2"/>
    </xf>
    <xf numFmtId="180" fontId="11" fillId="29" borderId="38" xfId="0" applyNumberFormat="1" applyFont="1" applyFill="1" applyBorder="1" applyAlignment="1">
      <alignment horizontal="distributed" vertical="center" wrapText="1" indent="2"/>
    </xf>
    <xf numFmtId="180" fontId="11" fillId="29" borderId="65" xfId="0" applyNumberFormat="1" applyFont="1" applyFill="1" applyBorder="1" applyAlignment="1">
      <alignment horizontal="distributed" vertical="center" wrapText="1" indent="2"/>
    </xf>
    <xf numFmtId="180" fontId="11" fillId="29" borderId="63" xfId="0" applyNumberFormat="1" applyFont="1" applyFill="1" applyBorder="1" applyAlignment="1">
      <alignment horizontal="distributed" vertical="center" wrapText="1" indent="2"/>
    </xf>
    <xf numFmtId="180" fontId="11" fillId="29" borderId="58" xfId="0" applyNumberFormat="1" applyFont="1" applyFill="1" applyBorder="1" applyAlignment="1">
      <alignment horizontal="distributed" vertical="center" wrapText="1" indent="2"/>
    </xf>
    <xf numFmtId="0" fontId="11" fillId="30" borderId="37" xfId="0" applyFont="1" applyFill="1" applyBorder="1" applyAlignment="1">
      <alignment horizontal="center" vertical="center" wrapText="1"/>
    </xf>
    <xf numFmtId="0" fontId="11" fillId="30" borderId="0" xfId="0" applyFont="1" applyFill="1" applyAlignment="1">
      <alignment horizontal="center" vertical="center" wrapText="1"/>
    </xf>
    <xf numFmtId="49" fontId="11" fillId="32" borderId="58" xfId="0" applyNumberFormat="1" applyFont="1" applyFill="1" applyBorder="1" applyAlignment="1">
      <alignment horizontal="center" vertical="center" shrinkToFit="1"/>
    </xf>
    <xf numFmtId="0" fontId="12" fillId="26" borderId="0" xfId="0" applyFont="1" applyFill="1" applyAlignment="1">
      <alignment horizontal="right" vertical="center"/>
    </xf>
    <xf numFmtId="0" fontId="12" fillId="29" borderId="36" xfId="0" applyFont="1" applyFill="1" applyBorder="1" applyAlignment="1">
      <alignment horizontal="left" vertical="center"/>
    </xf>
    <xf numFmtId="0" fontId="12" fillId="29" borderId="37" xfId="0" applyFont="1" applyFill="1" applyBorder="1" applyAlignment="1">
      <alignment horizontal="left" vertical="center"/>
    </xf>
    <xf numFmtId="0" fontId="12" fillId="29" borderId="38" xfId="0" applyFont="1" applyFill="1" applyBorder="1" applyAlignment="1">
      <alignment horizontal="left" vertical="center"/>
    </xf>
    <xf numFmtId="0" fontId="12" fillId="29" borderId="39" xfId="0" applyFont="1" applyFill="1" applyBorder="1" applyAlignment="1">
      <alignment horizontal="left" vertical="center"/>
    </xf>
    <xf numFmtId="0" fontId="12" fillId="29" borderId="0" xfId="0" applyFont="1" applyFill="1" applyAlignment="1">
      <alignment horizontal="left" vertical="center"/>
    </xf>
    <xf numFmtId="0" fontId="12" fillId="29" borderId="13" xfId="0" applyFont="1" applyFill="1" applyBorder="1" applyAlignment="1">
      <alignment horizontal="left" vertical="center"/>
    </xf>
    <xf numFmtId="0" fontId="12" fillId="29" borderId="65" xfId="0" applyFont="1" applyFill="1" applyBorder="1" applyAlignment="1">
      <alignment horizontal="left" vertical="center"/>
    </xf>
    <xf numFmtId="0" fontId="12" fillId="29" borderId="63" xfId="0" applyFont="1" applyFill="1" applyBorder="1" applyAlignment="1">
      <alignment horizontal="left" vertical="center"/>
    </xf>
    <xf numFmtId="0" fontId="12" fillId="29" borderId="58" xfId="0" applyFont="1" applyFill="1" applyBorder="1" applyAlignment="1">
      <alignment horizontal="left" vertical="center"/>
    </xf>
    <xf numFmtId="0" fontId="4" fillId="29" borderId="0" xfId="0" applyFont="1" applyFill="1" applyAlignment="1">
      <alignment horizontal="center" vertical="center" wrapText="1"/>
    </xf>
    <xf numFmtId="0" fontId="4" fillId="29" borderId="63" xfId="0" applyFont="1" applyFill="1" applyBorder="1" applyAlignment="1">
      <alignment horizontal="center" vertical="center" wrapText="1"/>
    </xf>
    <xf numFmtId="0" fontId="12" fillId="29" borderId="36" xfId="0" applyFont="1" applyFill="1" applyBorder="1" applyAlignment="1">
      <alignment horizontal="left" vertical="top"/>
    </xf>
    <xf numFmtId="0" fontId="12" fillId="29" borderId="37" xfId="0" applyFont="1" applyFill="1" applyBorder="1" applyAlignment="1">
      <alignment horizontal="left" vertical="top"/>
    </xf>
    <xf numFmtId="0" fontId="12" fillId="29" borderId="38" xfId="0" applyFont="1" applyFill="1" applyBorder="1" applyAlignment="1">
      <alignment horizontal="left" vertical="top"/>
    </xf>
    <xf numFmtId="0" fontId="12" fillId="29" borderId="39" xfId="0" applyFont="1" applyFill="1" applyBorder="1" applyAlignment="1">
      <alignment horizontal="left" vertical="top"/>
    </xf>
    <xf numFmtId="0" fontId="12" fillId="29" borderId="0" xfId="0" applyFont="1" applyFill="1" applyAlignment="1">
      <alignment horizontal="left" vertical="top"/>
    </xf>
    <xf numFmtId="0" fontId="12" fillId="29" borderId="13" xfId="0" applyFont="1" applyFill="1" applyBorder="1" applyAlignment="1">
      <alignment horizontal="left" vertical="top"/>
    </xf>
    <xf numFmtId="0" fontId="12" fillId="26" borderId="0" xfId="0" applyFont="1" applyFill="1" applyAlignment="1">
      <alignment horizontal="left" vertical="center" justifyLastLine="1"/>
    </xf>
    <xf numFmtId="49" fontId="11" fillId="29" borderId="63" xfId="0" applyNumberFormat="1" applyFont="1" applyFill="1" applyBorder="1" applyAlignment="1">
      <alignment horizontal="center" vertical="center" shrinkToFit="1"/>
    </xf>
    <xf numFmtId="0" fontId="97" fillId="26" borderId="0" xfId="0" applyFont="1" applyFill="1" applyAlignment="1">
      <alignment horizontal="left" vertical="center"/>
    </xf>
    <xf numFmtId="0" fontId="11" fillId="26" borderId="63" xfId="0" applyFont="1" applyFill="1" applyBorder="1" applyAlignment="1">
      <alignment horizontal="left" vertical="center"/>
    </xf>
    <xf numFmtId="0" fontId="95" fillId="26" borderId="0" xfId="0" applyFont="1" applyFill="1" applyAlignment="1">
      <alignment horizontal="center" vertical="top"/>
    </xf>
    <xf numFmtId="0" fontId="39" fillId="26" borderId="0" xfId="0" applyFont="1" applyFill="1" applyAlignment="1">
      <alignment horizontal="center" vertical="top"/>
    </xf>
    <xf numFmtId="0" fontId="97" fillId="26" borderId="63" xfId="0" applyFont="1" applyFill="1" applyBorder="1" applyAlignment="1">
      <alignment horizontal="right" vertical="center"/>
    </xf>
    <xf numFmtId="0" fontId="8" fillId="0" borderId="235" xfId="71" applyFont="1" applyBorder="1" applyAlignment="1">
      <alignment horizontal="center" vertical="center" wrapText="1"/>
    </xf>
    <xf numFmtId="0" fontId="8" fillId="0" borderId="236" xfId="71" applyFont="1" applyBorder="1" applyAlignment="1">
      <alignment horizontal="center" vertical="center"/>
    </xf>
    <xf numFmtId="0" fontId="8" fillId="0" borderId="237" xfId="71" applyFont="1" applyBorder="1" applyAlignment="1">
      <alignment horizontal="center" vertical="center"/>
    </xf>
    <xf numFmtId="192" fontId="51" fillId="32" borderId="242" xfId="71" applyNumberFormat="1" applyFont="1" applyFill="1" applyBorder="1" applyAlignment="1">
      <alignment horizontal="center" vertical="center" shrinkToFit="1"/>
    </xf>
    <xf numFmtId="192" fontId="51" fillId="32" borderId="236" xfId="71" applyNumberFormat="1" applyFont="1" applyFill="1" applyBorder="1" applyAlignment="1">
      <alignment horizontal="center" vertical="center" shrinkToFit="1"/>
    </xf>
    <xf numFmtId="192" fontId="51" fillId="32" borderId="238" xfId="71" applyNumberFormat="1" applyFont="1" applyFill="1" applyBorder="1" applyAlignment="1">
      <alignment horizontal="center" vertical="center" shrinkToFit="1"/>
    </xf>
    <xf numFmtId="0" fontId="8" fillId="30" borderId="230" xfId="71" applyFont="1" applyFill="1" applyBorder="1" applyAlignment="1">
      <alignment horizontal="center" vertical="center"/>
    </xf>
    <xf numFmtId="0" fontId="8" fillId="30" borderId="177" xfId="71" applyFont="1" applyFill="1" applyBorder="1" applyAlignment="1">
      <alignment horizontal="center" vertical="center"/>
    </xf>
    <xf numFmtId="192" fontId="51" fillId="32" borderId="230" xfId="71" applyNumberFormat="1" applyFont="1" applyFill="1" applyBorder="1" applyAlignment="1">
      <alignment horizontal="right" vertical="center" shrinkToFit="1"/>
    </xf>
    <xf numFmtId="192" fontId="51" fillId="32" borderId="176" xfId="71" applyNumberFormat="1" applyFont="1" applyFill="1" applyBorder="1" applyAlignment="1">
      <alignment horizontal="right" vertical="center" shrinkToFit="1"/>
    </xf>
    <xf numFmtId="192" fontId="51" fillId="32" borderId="176" xfId="71" applyNumberFormat="1" applyFont="1" applyFill="1" applyBorder="1" applyAlignment="1">
      <alignment horizontal="left" vertical="center" shrinkToFit="1"/>
    </xf>
    <xf numFmtId="192" fontId="51" fillId="32" borderId="177" xfId="71" applyNumberFormat="1" applyFont="1" applyFill="1" applyBorder="1" applyAlignment="1">
      <alignment horizontal="left" vertical="center" shrinkToFit="1"/>
    </xf>
    <xf numFmtId="0" fontId="8" fillId="30" borderId="36" xfId="71" applyFont="1" applyFill="1" applyBorder="1" applyAlignment="1">
      <alignment horizontal="distributed" vertical="center" indent="1"/>
    </xf>
    <xf numFmtId="0" fontId="8" fillId="30" borderId="37" xfId="71" applyFont="1" applyFill="1" applyBorder="1" applyAlignment="1">
      <alignment horizontal="distributed" vertical="center" indent="1"/>
    </xf>
    <xf numFmtId="0" fontId="8" fillId="30" borderId="38" xfId="71" applyFont="1" applyFill="1" applyBorder="1" applyAlignment="1">
      <alignment horizontal="distributed" vertical="center" indent="1"/>
    </xf>
    <xf numFmtId="0" fontId="35" fillId="30" borderId="65" xfId="71" applyFont="1" applyFill="1" applyBorder="1" applyAlignment="1">
      <alignment horizontal="center" vertical="center" shrinkToFit="1"/>
    </xf>
    <xf numFmtId="0" fontId="35" fillId="30" borderId="63" xfId="71" applyFont="1" applyFill="1" applyBorder="1" applyAlignment="1">
      <alignment horizontal="center" vertical="center" shrinkToFit="1"/>
    </xf>
    <xf numFmtId="0" fontId="35" fillId="30" borderId="58" xfId="71" applyFont="1" applyFill="1" applyBorder="1" applyAlignment="1">
      <alignment horizontal="center" vertical="center" shrinkToFit="1"/>
    </xf>
    <xf numFmtId="0" fontId="8" fillId="0" borderId="30" xfId="71" applyFont="1" applyBorder="1" applyAlignment="1">
      <alignment horizontal="center" vertical="center" wrapText="1"/>
    </xf>
    <xf numFmtId="0" fontId="8" fillId="0" borderId="32" xfId="71" applyFont="1" applyBorder="1" applyAlignment="1">
      <alignment horizontal="center" vertical="center" wrapText="1"/>
    </xf>
    <xf numFmtId="0" fontId="35" fillId="0" borderId="30" xfId="71" applyFont="1" applyBorder="1" applyAlignment="1">
      <alignment horizontal="center" vertical="center" shrinkToFit="1"/>
    </xf>
    <xf numFmtId="0" fontId="35" fillId="0" borderId="31" xfId="71" applyFont="1" applyBorder="1" applyAlignment="1">
      <alignment horizontal="center" vertical="center" shrinkToFit="1"/>
    </xf>
    <xf numFmtId="0" fontId="35" fillId="0" borderId="32" xfId="71" applyFont="1" applyBorder="1" applyAlignment="1">
      <alignment horizontal="center" vertical="center" shrinkToFit="1"/>
    </xf>
    <xf numFmtId="0" fontId="21" fillId="0" borderId="11" xfId="71" applyFont="1" applyBorder="1" applyAlignment="1">
      <alignment horizontal="center" vertical="top" wrapText="1"/>
    </xf>
    <xf numFmtId="0" fontId="21" fillId="0" borderId="12" xfId="71" applyFont="1" applyBorder="1" applyAlignment="1">
      <alignment horizontal="center" vertical="top" wrapText="1"/>
    </xf>
    <xf numFmtId="0" fontId="22" fillId="32" borderId="30" xfId="71" applyFont="1" applyFill="1" applyBorder="1" applyAlignment="1">
      <alignment horizontal="center" vertical="center" shrinkToFit="1"/>
    </xf>
    <xf numFmtId="0" fontId="22" fillId="32" borderId="31" xfId="71" applyFont="1" applyFill="1" applyBorder="1" applyAlignment="1">
      <alignment horizontal="center" vertical="center" shrinkToFit="1"/>
    </xf>
    <xf numFmtId="0" fontId="22" fillId="32" borderId="32" xfId="71" applyFont="1" applyFill="1" applyBorder="1" applyAlignment="1">
      <alignment horizontal="center" vertical="center" shrinkToFit="1"/>
    </xf>
    <xf numFmtId="0" fontId="8" fillId="30" borderId="65" xfId="71" applyFont="1" applyFill="1" applyBorder="1" applyAlignment="1">
      <alignment horizontal="distributed" vertical="center" wrapText="1" indent="1"/>
    </xf>
    <xf numFmtId="0" fontId="8" fillId="30" borderId="63" xfId="71" applyFont="1" applyFill="1" applyBorder="1" applyAlignment="1">
      <alignment horizontal="distributed" vertical="center" indent="1"/>
    </xf>
    <xf numFmtId="0" fontId="8" fillId="30" borderId="58" xfId="71" applyFont="1" applyFill="1" applyBorder="1" applyAlignment="1">
      <alignment horizontal="distributed" vertical="center" indent="1"/>
    </xf>
    <xf numFmtId="0" fontId="35" fillId="30" borderId="229" xfId="71" applyFont="1" applyFill="1" applyBorder="1" applyAlignment="1">
      <alignment horizontal="center" vertical="center" shrinkToFit="1"/>
    </xf>
    <xf numFmtId="0" fontId="35" fillId="30" borderId="174" xfId="71" applyFont="1" applyFill="1" applyBorder="1" applyAlignment="1">
      <alignment horizontal="center" vertical="center" shrinkToFit="1"/>
    </xf>
    <xf numFmtId="0" fontId="35" fillId="30" borderId="175" xfId="71" applyFont="1" applyFill="1" applyBorder="1" applyAlignment="1">
      <alignment horizontal="center" vertical="center" shrinkToFit="1"/>
    </xf>
    <xf numFmtId="0" fontId="35" fillId="32" borderId="30" xfId="71" applyFont="1" applyFill="1" applyBorder="1" applyAlignment="1">
      <alignment horizontal="center" vertical="center" shrinkToFit="1"/>
    </xf>
    <xf numFmtId="0" fontId="35" fillId="32" borderId="31" xfId="71" applyFont="1" applyFill="1" applyBorder="1" applyAlignment="1">
      <alignment horizontal="center" vertical="center" shrinkToFit="1"/>
    </xf>
    <xf numFmtId="0" fontId="35" fillId="32" borderId="32" xfId="71" applyFont="1" applyFill="1" applyBorder="1" applyAlignment="1">
      <alignment horizontal="center" vertical="center" shrinkToFit="1"/>
    </xf>
    <xf numFmtId="0" fontId="8" fillId="30" borderId="230" xfId="71" applyFont="1" applyFill="1" applyBorder="1" applyAlignment="1">
      <alignment horizontal="distributed" vertical="center" indent="1"/>
    </xf>
    <xf numFmtId="0" fontId="8" fillId="30" borderId="176" xfId="71" applyFont="1" applyFill="1" applyBorder="1" applyAlignment="1">
      <alignment horizontal="distributed" vertical="center" indent="1"/>
    </xf>
    <xf numFmtId="0" fontId="8" fillId="30" borderId="177" xfId="71" applyFont="1" applyFill="1" applyBorder="1" applyAlignment="1">
      <alignment horizontal="distributed" vertical="center" indent="1"/>
    </xf>
    <xf numFmtId="0" fontId="174" fillId="0" borderId="230" xfId="71" applyFont="1" applyBorder="1" applyAlignment="1">
      <alignment horizontal="center" vertical="center" shrinkToFit="1"/>
    </xf>
    <xf numFmtId="0" fontId="174" fillId="0" borderId="176" xfId="71" applyFont="1" applyBorder="1" applyAlignment="1">
      <alignment horizontal="center" vertical="center" shrinkToFit="1"/>
    </xf>
    <xf numFmtId="0" fontId="174" fillId="0" borderId="177" xfId="71" applyFont="1" applyBorder="1" applyAlignment="1">
      <alignment horizontal="center" vertical="center" shrinkToFit="1"/>
    </xf>
    <xf numFmtId="0" fontId="16" fillId="32" borderId="36" xfId="71" applyFont="1" applyFill="1" applyBorder="1" applyAlignment="1">
      <alignment horizontal="center" vertical="center" textRotation="255" wrapText="1"/>
    </xf>
    <xf numFmtId="0" fontId="16" fillId="32" borderId="39" xfId="71" applyFont="1" applyFill="1" applyBorder="1" applyAlignment="1">
      <alignment horizontal="center" vertical="center" textRotation="255" wrapText="1"/>
    </xf>
    <xf numFmtId="0" fontId="35" fillId="32" borderId="36" xfId="71" applyFont="1" applyFill="1" applyBorder="1" applyAlignment="1">
      <alignment horizontal="left" vertical="center" shrinkToFit="1"/>
    </xf>
    <xf numFmtId="0" fontId="35" fillId="32" borderId="37" xfId="71" applyFont="1" applyFill="1" applyBorder="1" applyAlignment="1">
      <alignment horizontal="left" vertical="center" shrinkToFit="1"/>
    </xf>
    <xf numFmtId="0" fontId="35" fillId="32" borderId="38" xfId="71" applyFont="1" applyFill="1" applyBorder="1" applyAlignment="1">
      <alignment horizontal="left" vertical="center" shrinkToFit="1"/>
    </xf>
    <xf numFmtId="0" fontId="8" fillId="30" borderId="241" xfId="71" applyFont="1" applyFill="1" applyBorder="1" applyAlignment="1">
      <alignment horizontal="distributed" vertical="center" indent="1"/>
    </xf>
    <xf numFmtId="0" fontId="8" fillId="30" borderId="232" xfId="71" applyFont="1" applyFill="1" applyBorder="1" applyAlignment="1">
      <alignment horizontal="distributed" vertical="center" indent="1"/>
    </xf>
    <xf numFmtId="0" fontId="8" fillId="30" borderId="233" xfId="71" applyFont="1" applyFill="1" applyBorder="1" applyAlignment="1">
      <alignment horizontal="distributed" vertical="center" indent="1"/>
    </xf>
    <xf numFmtId="49" fontId="36" fillId="32" borderId="39" xfId="71" applyNumberFormat="1" applyFont="1" applyFill="1" applyBorder="1" applyAlignment="1">
      <alignment horizontal="center" vertical="center" shrinkToFit="1"/>
    </xf>
    <xf numFmtId="49" fontId="36" fillId="32" borderId="0" xfId="71" applyNumberFormat="1" applyFont="1" applyFill="1" applyAlignment="1">
      <alignment horizontal="center" vertical="center" shrinkToFit="1"/>
    </xf>
    <xf numFmtId="49" fontId="36" fillId="32" borderId="13" xfId="71" applyNumberFormat="1" applyFont="1" applyFill="1" applyBorder="1" applyAlignment="1">
      <alignment horizontal="center" vertical="center" shrinkToFit="1"/>
    </xf>
    <xf numFmtId="0" fontId="8" fillId="30" borderId="226" xfId="71" applyFont="1" applyFill="1" applyBorder="1" applyAlignment="1">
      <alignment horizontal="distributed" vertical="center" indent="1"/>
    </xf>
    <xf numFmtId="0" fontId="8" fillId="30" borderId="227" xfId="71" applyFont="1" applyFill="1" applyBorder="1" applyAlignment="1">
      <alignment horizontal="distributed" vertical="center" indent="1"/>
    </xf>
    <xf numFmtId="0" fontId="8" fillId="30" borderId="228" xfId="71" applyFont="1" applyFill="1" applyBorder="1" applyAlignment="1">
      <alignment horizontal="distributed" vertical="center" indent="1"/>
    </xf>
    <xf numFmtId="0" fontId="36" fillId="32" borderId="242" xfId="71" applyFont="1" applyFill="1" applyBorder="1" applyAlignment="1">
      <alignment horizontal="center" vertical="center" shrinkToFit="1"/>
    </xf>
    <xf numFmtId="0" fontId="36" fillId="32" borderId="236" xfId="71" applyFont="1" applyFill="1" applyBorder="1" applyAlignment="1">
      <alignment horizontal="center" vertical="center" shrinkToFit="1"/>
    </xf>
    <xf numFmtId="0" fontId="36" fillId="32" borderId="238" xfId="71" applyFont="1" applyFill="1" applyBorder="1" applyAlignment="1">
      <alignment horizontal="center" vertical="center" shrinkToFit="1"/>
    </xf>
    <xf numFmtId="0" fontId="8" fillId="30" borderId="231" xfId="71" applyFont="1" applyFill="1" applyBorder="1" applyAlignment="1">
      <alignment horizontal="distributed" vertical="center" indent="1"/>
    </xf>
    <xf numFmtId="197" fontId="175" fillId="29" borderId="242" xfId="35" applyNumberFormat="1" applyFont="1" applyFill="1" applyBorder="1" applyAlignment="1">
      <alignment vertical="center" shrinkToFit="1"/>
    </xf>
    <xf numFmtId="197" fontId="175" fillId="29" borderId="236" xfId="35" applyNumberFormat="1" applyFont="1" applyFill="1" applyBorder="1" applyAlignment="1">
      <alignment vertical="center" shrinkToFit="1"/>
    </xf>
    <xf numFmtId="197" fontId="175" fillId="29" borderId="238" xfId="35" applyNumberFormat="1" applyFont="1" applyFill="1" applyBorder="1" applyAlignment="1">
      <alignment vertical="center" shrinkToFit="1"/>
    </xf>
    <xf numFmtId="0" fontId="8" fillId="30" borderId="229" xfId="71" applyFont="1" applyFill="1" applyBorder="1" applyAlignment="1">
      <alignment horizontal="distributed" vertical="center" indent="1"/>
    </xf>
    <xf numFmtId="0" fontId="8" fillId="30" borderId="174" xfId="71" applyFont="1" applyFill="1" applyBorder="1" applyAlignment="1">
      <alignment horizontal="distributed" vertical="center" indent="1"/>
    </xf>
    <xf numFmtId="0" fontId="8" fillId="30" borderId="175" xfId="71" applyFont="1" applyFill="1" applyBorder="1" applyAlignment="1">
      <alignment horizontal="distributed" vertical="center" indent="1"/>
    </xf>
    <xf numFmtId="0" fontId="35" fillId="29" borderId="229" xfId="71" applyFont="1" applyFill="1" applyBorder="1" applyAlignment="1">
      <alignment horizontal="center" vertical="center" shrinkToFit="1"/>
    </xf>
    <xf numFmtId="0" fontId="35" fillId="29" borderId="174" xfId="71" applyFont="1" applyFill="1" applyBorder="1" applyAlignment="1">
      <alignment horizontal="center" vertical="center" shrinkToFit="1"/>
    </xf>
    <xf numFmtId="0" fontId="35" fillId="29" borderId="175" xfId="71" applyFont="1" applyFill="1" applyBorder="1" applyAlignment="1">
      <alignment horizontal="center" vertical="center" shrinkToFit="1"/>
    </xf>
    <xf numFmtId="0" fontId="8" fillId="30" borderId="65" xfId="71" applyFont="1" applyFill="1" applyBorder="1" applyAlignment="1">
      <alignment horizontal="distributed" vertical="center" indent="1"/>
    </xf>
    <xf numFmtId="196" fontId="35" fillId="0" borderId="30" xfId="71" applyNumberFormat="1" applyFont="1" applyBorder="1" applyAlignment="1">
      <alignment horizontal="center" vertical="center" shrinkToFit="1"/>
    </xf>
    <xf numFmtId="196" fontId="35" fillId="0" borderId="31" xfId="71" applyNumberFormat="1" applyFont="1" applyBorder="1" applyAlignment="1">
      <alignment horizontal="center" vertical="center" shrinkToFit="1"/>
    </xf>
    <xf numFmtId="196" fontId="35" fillId="0" borderId="32" xfId="71" applyNumberFormat="1" applyFont="1" applyBorder="1" applyAlignment="1">
      <alignment horizontal="center" vertical="center" shrinkToFit="1"/>
    </xf>
    <xf numFmtId="0" fontId="15" fillId="0" borderId="36" xfId="71" applyFont="1" applyBorder="1" applyAlignment="1">
      <alignment horizontal="center" vertical="center"/>
    </xf>
    <xf numFmtId="0" fontId="15" fillId="0" borderId="38" xfId="71" applyFont="1" applyBorder="1" applyAlignment="1">
      <alignment horizontal="center" vertical="center"/>
    </xf>
    <xf numFmtId="0" fontId="15" fillId="0" borderId="65" xfId="71" applyFont="1" applyBorder="1" applyAlignment="1">
      <alignment horizontal="center" vertical="center"/>
    </xf>
    <xf numFmtId="0" fontId="15" fillId="0" borderId="58" xfId="71" applyFont="1" applyBorder="1" applyAlignment="1">
      <alignment horizontal="center" vertical="center"/>
    </xf>
    <xf numFmtId="0" fontId="14" fillId="0" borderId="30" xfId="71" applyFont="1" applyBorder="1" applyAlignment="1">
      <alignment horizontal="center" vertical="center"/>
    </xf>
    <xf numFmtId="0" fontId="14" fillId="0" borderId="32" xfId="71" applyFont="1" applyBorder="1" applyAlignment="1">
      <alignment horizontal="center" vertical="center"/>
    </xf>
    <xf numFmtId="0" fontId="15" fillId="0" borderId="30" xfId="71" applyFont="1" applyBorder="1" applyAlignment="1">
      <alignment horizontal="center" vertical="center"/>
    </xf>
    <xf numFmtId="0" fontId="15" fillId="0" borderId="32" xfId="71" applyFont="1" applyBorder="1" applyAlignment="1">
      <alignment horizontal="center" vertical="center"/>
    </xf>
    <xf numFmtId="0" fontId="14" fillId="0" borderId="30" xfId="71" applyFont="1" applyBorder="1" applyAlignment="1">
      <alignment horizontal="center" vertical="center" shrinkToFit="1"/>
    </xf>
    <xf numFmtId="0" fontId="14" fillId="0" borderId="32" xfId="71" applyFont="1" applyBorder="1" applyAlignment="1">
      <alignment horizontal="center" vertical="center" shrinkToFit="1"/>
    </xf>
    <xf numFmtId="0" fontId="15" fillId="0" borderId="36" xfId="71" applyFont="1" applyBorder="1" applyAlignment="1">
      <alignment horizontal="distributed" vertical="center" wrapText="1" indent="1"/>
    </xf>
    <xf numFmtId="0" fontId="15" fillId="0" borderId="38" xfId="71" applyFont="1" applyBorder="1" applyAlignment="1">
      <alignment horizontal="distributed" vertical="center" wrapText="1" indent="1"/>
    </xf>
    <xf numFmtId="0" fontId="15" fillId="0" borderId="30" xfId="71" applyFont="1" applyBorder="1" applyAlignment="1">
      <alignment horizontal="distributed" vertical="center" wrapText="1" indent="1"/>
    </xf>
    <xf numFmtId="0" fontId="15" fillId="0" borderId="32" xfId="71" applyFont="1" applyBorder="1" applyAlignment="1">
      <alignment horizontal="distributed" vertical="center" wrapText="1" indent="1"/>
    </xf>
    <xf numFmtId="0" fontId="15" fillId="30" borderId="30" xfId="71" applyFont="1" applyFill="1" applyBorder="1" applyAlignment="1">
      <alignment horizontal="distributed" vertical="center" wrapText="1" indent="1"/>
    </xf>
    <xf numFmtId="0" fontId="15" fillId="30" borderId="32" xfId="71" applyFont="1" applyFill="1" applyBorder="1" applyAlignment="1">
      <alignment horizontal="distributed" vertical="center" wrapText="1" indent="1"/>
    </xf>
    <xf numFmtId="58" fontId="16" fillId="32" borderId="30" xfId="71" applyNumberFormat="1" applyFont="1" applyFill="1" applyBorder="1" applyAlignment="1">
      <alignment horizontal="center" vertical="center" wrapText="1" shrinkToFit="1"/>
    </xf>
    <xf numFmtId="0" fontId="16" fillId="32" borderId="32" xfId="71" applyFont="1" applyFill="1" applyBorder="1" applyAlignment="1">
      <alignment horizontal="center" vertical="center" wrapText="1" shrinkToFit="1"/>
    </xf>
    <xf numFmtId="0" fontId="173" fillId="0" borderId="31" xfId="71" applyFont="1" applyBorder="1" applyAlignment="1">
      <alignment horizontal="center" vertical="center"/>
    </xf>
    <xf numFmtId="0" fontId="173" fillId="0" borderId="63" xfId="71" applyFont="1" applyBorder="1" applyAlignment="1">
      <alignment horizontal="center" vertical="center"/>
    </xf>
    <xf numFmtId="0" fontId="15" fillId="30" borderId="36" xfId="71" applyFont="1" applyFill="1" applyBorder="1" applyAlignment="1">
      <alignment horizontal="distributed" vertical="center" wrapText="1" indent="1"/>
    </xf>
    <xf numFmtId="0" fontId="15" fillId="30" borderId="38" xfId="71" applyFont="1" applyFill="1" applyBorder="1" applyAlignment="1">
      <alignment horizontal="distributed" vertical="center" wrapText="1" indent="1"/>
    </xf>
    <xf numFmtId="58" fontId="14" fillId="32" borderId="36" xfId="71" applyNumberFormat="1" applyFont="1" applyFill="1" applyBorder="1" applyAlignment="1">
      <alignment horizontal="center" vertical="center" shrinkToFit="1"/>
    </xf>
    <xf numFmtId="0" fontId="14" fillId="32" borderId="38" xfId="71" applyFont="1" applyFill="1" applyBorder="1" applyAlignment="1">
      <alignment horizontal="center" vertical="center" shrinkToFit="1"/>
    </xf>
    <xf numFmtId="0" fontId="15" fillId="30" borderId="65" xfId="71" applyFont="1" applyFill="1" applyBorder="1" applyAlignment="1">
      <alignment horizontal="distributed" vertical="center" wrapText="1" indent="1"/>
    </xf>
    <xf numFmtId="0" fontId="15" fillId="30" borderId="58" xfId="71" applyFont="1" applyFill="1" applyBorder="1" applyAlignment="1">
      <alignment horizontal="distributed" vertical="center" wrapText="1" indent="1"/>
    </xf>
    <xf numFmtId="58" fontId="15" fillId="32" borderId="65" xfId="71" applyNumberFormat="1" applyFont="1" applyFill="1" applyBorder="1" applyAlignment="1">
      <alignment horizontal="center" vertical="center" shrinkToFit="1"/>
    </xf>
    <xf numFmtId="58" fontId="15" fillId="32" borderId="58" xfId="71" applyNumberFormat="1" applyFont="1" applyFill="1" applyBorder="1" applyAlignment="1">
      <alignment horizontal="center" vertical="center" shrinkToFit="1"/>
    </xf>
    <xf numFmtId="0" fontId="71" fillId="34" borderId="0" xfId="28" applyFill="1" applyAlignment="1" applyProtection="1">
      <alignment horizontal="center" vertical="center"/>
    </xf>
    <xf numFmtId="0" fontId="49" fillId="0" borderId="0" xfId="71" applyFont="1" applyAlignment="1">
      <alignment horizontal="center" vertical="center"/>
    </xf>
    <xf numFmtId="0" fontId="15" fillId="30" borderId="30" xfId="71" applyFont="1" applyFill="1" applyBorder="1" applyAlignment="1">
      <alignment horizontal="distributed" vertical="center" indent="1"/>
    </xf>
    <xf numFmtId="0" fontId="15" fillId="30" borderId="32" xfId="71" applyFont="1" applyFill="1" applyBorder="1" applyAlignment="1">
      <alignment horizontal="distributed" vertical="center" indent="1"/>
    </xf>
    <xf numFmtId="0" fontId="14" fillId="32" borderId="10" xfId="71" applyFont="1" applyFill="1" applyBorder="1" applyAlignment="1">
      <alignment vertical="center"/>
    </xf>
    <xf numFmtId="0" fontId="14" fillId="30" borderId="36" xfId="71" applyFont="1" applyFill="1" applyBorder="1" applyAlignment="1">
      <alignment horizontal="center" vertical="center"/>
    </xf>
    <xf numFmtId="0" fontId="14" fillId="30" borderId="38" xfId="71" applyFont="1" applyFill="1" applyBorder="1" applyAlignment="1">
      <alignment horizontal="center" vertical="center"/>
    </xf>
    <xf numFmtId="0" fontId="14" fillId="30" borderId="65" xfId="71" applyFont="1" applyFill="1" applyBorder="1" applyAlignment="1">
      <alignment horizontal="center" vertical="center"/>
    </xf>
    <xf numFmtId="0" fontId="14" fillId="30" borderId="58" xfId="71" applyFont="1" applyFill="1" applyBorder="1" applyAlignment="1">
      <alignment horizontal="center" vertical="center"/>
    </xf>
    <xf numFmtId="180" fontId="51" fillId="32" borderId="37" xfId="71" applyNumberFormat="1" applyFont="1" applyFill="1" applyBorder="1" applyAlignment="1">
      <alignment horizontal="distributed" vertical="center" indent="3"/>
    </xf>
    <xf numFmtId="180" fontId="51" fillId="32" borderId="38" xfId="71" applyNumberFormat="1" applyFont="1" applyFill="1" applyBorder="1" applyAlignment="1">
      <alignment horizontal="distributed" vertical="center" indent="3"/>
    </xf>
    <xf numFmtId="0" fontId="14" fillId="32" borderId="10" xfId="71" applyFont="1" applyFill="1" applyBorder="1" applyAlignment="1">
      <alignment vertical="center" shrinkToFit="1"/>
    </xf>
    <xf numFmtId="180" fontId="51" fillId="32" borderId="63" xfId="71" applyNumberFormat="1" applyFont="1" applyFill="1" applyBorder="1" applyAlignment="1">
      <alignment horizontal="distributed" vertical="center" indent="3"/>
    </xf>
    <xf numFmtId="180" fontId="51" fillId="32" borderId="58" xfId="71" applyNumberFormat="1" applyFont="1" applyFill="1" applyBorder="1" applyAlignment="1">
      <alignment horizontal="distributed" vertical="center" indent="3"/>
    </xf>
    <xf numFmtId="0" fontId="8" fillId="0" borderId="181" xfId="0" applyFont="1" applyFill="1" applyBorder="1" applyAlignment="1">
      <alignment horizontal="center"/>
    </xf>
    <xf numFmtId="0" fontId="8" fillId="0" borderId="10" xfId="0" applyFont="1" applyFill="1" applyBorder="1" applyAlignment="1">
      <alignment horizontal="center"/>
    </xf>
    <xf numFmtId="0" fontId="8" fillId="0" borderId="30" xfId="0" applyFont="1" applyFill="1" applyBorder="1" applyAlignment="1">
      <alignment horizontal="center"/>
    </xf>
    <xf numFmtId="0" fontId="8" fillId="0" borderId="32" xfId="0" applyFont="1" applyFill="1" applyBorder="1" applyAlignment="1">
      <alignment horizontal="center"/>
    </xf>
    <xf numFmtId="0" fontId="8" fillId="0" borderId="10" xfId="0" applyFont="1" applyFill="1" applyBorder="1" applyAlignment="1">
      <alignment horizontal="center" vertical="center"/>
    </xf>
    <xf numFmtId="0" fontId="8" fillId="0" borderId="31" xfId="0" applyFont="1" applyFill="1" applyBorder="1" applyAlignment="1">
      <alignment horizontal="center"/>
    </xf>
    <xf numFmtId="0" fontId="8" fillId="0" borderId="30" xfId="0" applyFont="1" applyFill="1" applyBorder="1" applyAlignment="1">
      <alignment horizontal="center" vertical="top"/>
    </xf>
    <xf numFmtId="0" fontId="8" fillId="0" borderId="31" xfId="0" applyFont="1" applyFill="1" applyBorder="1" applyAlignment="1">
      <alignment horizontal="center" vertical="top"/>
    </xf>
    <xf numFmtId="0" fontId="8" fillId="0" borderId="32" xfId="0" applyFont="1" applyFill="1" applyBorder="1" applyAlignment="1">
      <alignment horizontal="center" vertical="top"/>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8" xfId="0" applyFont="1" applyFill="1" applyBorder="1" applyAlignment="1">
      <alignment horizontal="center" vertical="center"/>
    </xf>
    <xf numFmtId="0" fontId="8" fillId="0" borderId="179"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18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0" xfId="0" applyNumberFormat="1" applyFont="1" applyFill="1" applyBorder="1" applyAlignment="1">
      <alignment horizontal="center" vertical="center" shrinkToFit="1"/>
    </xf>
    <xf numFmtId="0" fontId="8" fillId="0" borderId="31" xfId="0" applyNumberFormat="1" applyFont="1" applyFill="1" applyBorder="1" applyAlignment="1">
      <alignment horizontal="center" vertical="center" shrinkToFit="1"/>
    </xf>
    <xf numFmtId="0" fontId="8" fillId="0" borderId="32" xfId="0" applyNumberFormat="1" applyFont="1" applyFill="1" applyBorder="1" applyAlignment="1">
      <alignment horizontal="center" vertical="center" shrinkToFit="1"/>
    </xf>
    <xf numFmtId="58" fontId="8" fillId="0" borderId="10" xfId="0" applyNumberFormat="1" applyFont="1" applyFill="1" applyBorder="1" applyAlignment="1">
      <alignment horizontal="center" vertical="center"/>
    </xf>
    <xf numFmtId="0" fontId="92" fillId="0" borderId="0" xfId="0" applyFont="1" applyFill="1" applyAlignment="1">
      <alignment horizontal="center"/>
    </xf>
    <xf numFmtId="0" fontId="15" fillId="0" borderId="30" xfId="0" applyFont="1" applyFill="1" applyBorder="1" applyAlignment="1">
      <alignment horizontal="left" vertical="center" indent="1" shrinkToFit="1"/>
    </xf>
    <xf numFmtId="0" fontId="15" fillId="0" borderId="31" xfId="0" applyFont="1" applyFill="1" applyBorder="1" applyAlignment="1">
      <alignment horizontal="left" vertical="center" indent="1" shrinkToFit="1"/>
    </xf>
    <xf numFmtId="0" fontId="15" fillId="0" borderId="32" xfId="0" applyFont="1" applyFill="1" applyBorder="1" applyAlignment="1">
      <alignment horizontal="left" vertical="center" indent="1" shrinkToFit="1"/>
    </xf>
    <xf numFmtId="0" fontId="6" fillId="0" borderId="30" xfId="0" applyFont="1" applyFill="1" applyBorder="1" applyAlignment="1">
      <alignment horizontal="center"/>
    </xf>
    <xf numFmtId="0" fontId="6" fillId="0" borderId="31" xfId="0" applyFont="1" applyFill="1" applyBorder="1" applyAlignment="1">
      <alignment horizontal="center"/>
    </xf>
    <xf numFmtId="0" fontId="6" fillId="0" borderId="32" xfId="0" applyFont="1" applyFill="1" applyBorder="1" applyAlignment="1">
      <alignment horizontal="center"/>
    </xf>
    <xf numFmtId="0" fontId="8" fillId="0" borderId="30"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0" fillId="27" borderId="0" xfId="0" applyFont="1" applyFill="1" applyBorder="1" applyAlignment="1"/>
    <xf numFmtId="0" fontId="6" fillId="27" borderId="0" xfId="0" quotePrefix="1" applyFont="1" applyFill="1" applyBorder="1" applyAlignment="1">
      <alignment horizontal="center" vertical="center"/>
    </xf>
    <xf numFmtId="0" fontId="0" fillId="27" borderId="0" xfId="0" applyFont="1" applyFill="1" applyBorder="1" applyAlignment="1">
      <alignment vertical="center"/>
    </xf>
    <xf numFmtId="0" fontId="6" fillId="27" borderId="0" xfId="0" applyFont="1" applyFill="1" applyBorder="1" applyAlignment="1">
      <alignment horizontal="center" vertical="center"/>
    </xf>
    <xf numFmtId="0" fontId="12" fillId="0" borderId="37" xfId="0" applyFont="1" applyFill="1" applyBorder="1" applyAlignment="1">
      <alignment horizontal="left" vertical="center" wrapText="1"/>
    </xf>
    <xf numFmtId="0" fontId="12" fillId="0" borderId="3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63" xfId="0" applyFont="1" applyFill="1" applyBorder="1" applyAlignment="1">
      <alignment horizontal="left"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36" xfId="0" applyFont="1" applyFill="1" applyBorder="1" applyAlignment="1">
      <alignment horizontal="left" vertical="center" shrinkToFit="1"/>
    </xf>
    <xf numFmtId="0" fontId="12" fillId="0" borderId="37" xfId="0" applyFont="1" applyFill="1" applyBorder="1" applyAlignment="1">
      <alignment horizontal="left" vertical="center" shrinkToFit="1"/>
    </xf>
    <xf numFmtId="0" fontId="12" fillId="0" borderId="38" xfId="0" applyFont="1" applyFill="1" applyBorder="1" applyAlignment="1">
      <alignment horizontal="left" vertical="center" shrinkToFit="1"/>
    </xf>
    <xf numFmtId="0" fontId="12" fillId="0" borderId="65" xfId="0" applyFont="1" applyFill="1" applyBorder="1" applyAlignment="1">
      <alignment horizontal="left" vertical="center" shrinkToFit="1"/>
    </xf>
    <xf numFmtId="0" fontId="12" fillId="0" borderId="63" xfId="0" applyFont="1" applyFill="1" applyBorder="1" applyAlignment="1">
      <alignment horizontal="left" vertical="center" shrinkToFit="1"/>
    </xf>
    <xf numFmtId="0" fontId="12" fillId="0" borderId="58" xfId="0" applyFont="1" applyFill="1" applyBorder="1" applyAlignment="1">
      <alignment horizontal="left" vertical="center" shrinkToFit="1"/>
    </xf>
    <xf numFmtId="180" fontId="12" fillId="0" borderId="37" xfId="0" applyNumberFormat="1" applyFont="1" applyFill="1" applyBorder="1" applyAlignment="1">
      <alignment horizontal="center" vertical="center"/>
    </xf>
    <xf numFmtId="180" fontId="12" fillId="0" borderId="38" xfId="0" applyNumberFormat="1" applyFont="1" applyFill="1" applyBorder="1" applyAlignment="1">
      <alignment horizontal="center" vertical="center"/>
    </xf>
    <xf numFmtId="180" fontId="12" fillId="0" borderId="63" xfId="0" applyNumberFormat="1" applyFont="1" applyFill="1" applyBorder="1" applyAlignment="1">
      <alignment horizontal="center" vertical="center"/>
    </xf>
    <xf numFmtId="180" fontId="12" fillId="0" borderId="58" xfId="0" applyNumberFormat="1" applyFont="1" applyFill="1" applyBorder="1" applyAlignment="1">
      <alignment horizontal="center" vertical="center"/>
    </xf>
    <xf numFmtId="180" fontId="12" fillId="0" borderId="36" xfId="0" applyNumberFormat="1" applyFont="1" applyFill="1" applyBorder="1" applyAlignment="1">
      <alignment horizontal="center" vertical="center"/>
    </xf>
    <xf numFmtId="180" fontId="12" fillId="0" borderId="65" xfId="0" applyNumberFormat="1" applyFont="1" applyFill="1" applyBorder="1" applyAlignment="1">
      <alignment horizontal="center" vertical="center"/>
    </xf>
    <xf numFmtId="0" fontId="12" fillId="0" borderId="36" xfId="0" applyFont="1" applyFill="1" applyBorder="1" applyAlignment="1">
      <alignment horizontal="left" vertical="center"/>
    </xf>
    <xf numFmtId="0" fontId="12" fillId="0" borderId="38" xfId="0" applyFont="1" applyFill="1" applyBorder="1" applyAlignment="1">
      <alignment horizontal="left" vertical="center"/>
    </xf>
    <xf numFmtId="0" fontId="12" fillId="0" borderId="65" xfId="0" applyFont="1" applyFill="1" applyBorder="1" applyAlignment="1">
      <alignment horizontal="left" vertical="center"/>
    </xf>
    <xf numFmtId="0" fontId="12" fillId="0" borderId="58" xfId="0" applyFont="1" applyFill="1" applyBorder="1" applyAlignment="1">
      <alignment horizontal="left" vertical="center"/>
    </xf>
    <xf numFmtId="0" fontId="12" fillId="0" borderId="36" xfId="0" applyFont="1" applyFill="1" applyBorder="1" applyAlignment="1">
      <alignment horizontal="distributed" vertical="center"/>
    </xf>
    <xf numFmtId="0" fontId="12" fillId="0" borderId="37" xfId="0" applyFont="1" applyFill="1" applyBorder="1" applyAlignment="1">
      <alignment horizontal="distributed" vertical="center"/>
    </xf>
    <xf numFmtId="0" fontId="12" fillId="0" borderId="38" xfId="0" applyFont="1" applyFill="1" applyBorder="1" applyAlignment="1">
      <alignment horizontal="distributed" vertical="center"/>
    </xf>
    <xf numFmtId="0" fontId="12" fillId="0" borderId="65" xfId="0" applyFont="1" applyFill="1" applyBorder="1" applyAlignment="1">
      <alignment horizontal="distributed" vertical="center"/>
    </xf>
    <xf numFmtId="0" fontId="12" fillId="0" borderId="63" xfId="0" applyFont="1" applyFill="1" applyBorder="1" applyAlignment="1">
      <alignment horizontal="distributed" vertical="center"/>
    </xf>
    <xf numFmtId="0" fontId="12" fillId="0" borderId="58" xfId="0" applyFont="1" applyFill="1" applyBorder="1" applyAlignment="1">
      <alignment horizontal="distributed" vertical="center"/>
    </xf>
    <xf numFmtId="0" fontId="93" fillId="0" borderId="0" xfId="0" applyFont="1" applyFill="1" applyBorder="1" applyAlignment="1">
      <alignment horizontal="center" vertical="center"/>
    </xf>
    <xf numFmtId="0" fontId="12" fillId="0" borderId="0" xfId="0" applyFont="1" applyFill="1" applyBorder="1" applyAlignment="1">
      <alignment vertical="center" shrinkToFit="1"/>
    </xf>
    <xf numFmtId="58" fontId="12" fillId="0" borderId="0" xfId="0" applyNumberFormat="1" applyFont="1" applyFill="1" applyBorder="1" applyAlignment="1">
      <alignment horizontal="left" vertical="center" shrinkToFit="1"/>
    </xf>
    <xf numFmtId="0" fontId="12" fillId="0" borderId="36" xfId="0" applyFont="1" applyFill="1" applyBorder="1" applyAlignment="1">
      <alignment horizontal="left" vertical="center" wrapText="1" shrinkToFit="1"/>
    </xf>
    <xf numFmtId="0" fontId="12" fillId="0" borderId="37" xfId="0" applyFont="1" applyFill="1" applyBorder="1" applyAlignment="1">
      <alignment horizontal="left" vertical="center" wrapText="1" shrinkToFit="1"/>
    </xf>
    <xf numFmtId="0" fontId="12" fillId="0" borderId="38" xfId="0" applyFont="1" applyFill="1" applyBorder="1" applyAlignment="1">
      <alignment horizontal="left" vertical="center" wrapText="1" shrinkToFit="1"/>
    </xf>
    <xf numFmtId="0" fontId="12" fillId="0" borderId="65" xfId="0" applyFont="1" applyFill="1" applyBorder="1" applyAlignment="1">
      <alignment horizontal="left" vertical="center" wrapText="1" shrinkToFit="1"/>
    </xf>
    <xf numFmtId="0" fontId="12" fillId="0" borderId="63" xfId="0" applyFont="1" applyFill="1" applyBorder="1" applyAlignment="1">
      <alignment horizontal="left" vertical="center" wrapText="1" shrinkToFit="1"/>
    </xf>
    <xf numFmtId="0" fontId="12" fillId="0" borderId="58" xfId="0" applyFont="1" applyFill="1" applyBorder="1" applyAlignment="1">
      <alignment horizontal="left" vertical="center" wrapText="1" shrinkToFit="1"/>
    </xf>
    <xf numFmtId="0" fontId="12" fillId="0" borderId="39" xfId="0" applyFont="1" applyFill="1" applyBorder="1" applyAlignment="1">
      <alignment horizontal="center" vertical="center"/>
    </xf>
    <xf numFmtId="0" fontId="12" fillId="0" borderId="0" xfId="0" applyFont="1" applyFill="1" applyBorder="1" applyAlignment="1">
      <alignment horizontal="center" vertical="center"/>
    </xf>
    <xf numFmtId="0" fontId="38" fillId="0" borderId="30" xfId="0" applyFont="1" applyFill="1" applyBorder="1" applyAlignment="1">
      <alignment horizontal="center" vertical="center" shrinkToFit="1"/>
    </xf>
    <xf numFmtId="0" fontId="38" fillId="0" borderId="32" xfId="0" applyFont="1" applyFill="1" applyBorder="1" applyAlignment="1">
      <alignment horizontal="center" vertical="center" shrinkToFit="1"/>
    </xf>
    <xf numFmtId="0" fontId="38" fillId="0" borderId="31" xfId="0" applyFont="1" applyFill="1" applyBorder="1" applyAlignment="1">
      <alignment horizontal="center" vertical="center" shrinkToFit="1"/>
    </xf>
    <xf numFmtId="0" fontId="2" fillId="0" borderId="30" xfId="71" applyBorder="1" applyAlignment="1">
      <alignment horizontal="left" vertical="center"/>
    </xf>
    <xf numFmtId="0" fontId="2" fillId="0" borderId="31" xfId="71" applyBorder="1" applyAlignment="1">
      <alignment horizontal="left" vertical="center"/>
    </xf>
    <xf numFmtId="0" fontId="2" fillId="0" borderId="32" xfId="71" applyBorder="1" applyAlignment="1">
      <alignment horizontal="left" vertical="center"/>
    </xf>
    <xf numFmtId="0" fontId="2" fillId="31" borderId="30" xfId="71" applyFill="1" applyBorder="1" applyAlignment="1">
      <alignment horizontal="left" vertical="center"/>
    </xf>
    <xf numFmtId="0" fontId="2" fillId="31" borderId="31" xfId="71" applyFill="1" applyBorder="1" applyAlignment="1">
      <alignment horizontal="left" vertical="center"/>
    </xf>
    <xf numFmtId="0" fontId="2" fillId="31" borderId="32" xfId="71" applyFill="1" applyBorder="1" applyAlignment="1">
      <alignment horizontal="left" vertical="center"/>
    </xf>
    <xf numFmtId="0" fontId="2" fillId="31" borderId="30" xfId="71" applyFill="1" applyBorder="1" applyAlignment="1">
      <alignment horizontal="center"/>
    </xf>
    <xf numFmtId="0" fontId="2" fillId="31" borderId="31" xfId="71" applyFill="1" applyBorder="1" applyAlignment="1">
      <alignment horizontal="center"/>
    </xf>
    <xf numFmtId="0" fontId="2" fillId="31" borderId="32" xfId="71" applyFill="1" applyBorder="1" applyAlignment="1">
      <alignment horizontal="center"/>
    </xf>
    <xf numFmtId="0" fontId="31" fillId="0" borderId="0" xfId="72" applyFont="1" applyAlignment="1" applyProtection="1">
      <alignment horizontal="right" vertical="center" wrapText="1"/>
      <protection locked="0"/>
    </xf>
    <xf numFmtId="0" fontId="31" fillId="31" borderId="0" xfId="72" applyFont="1" applyFill="1" applyAlignment="1" applyProtection="1">
      <alignment horizontal="right" vertical="center" wrapText="1"/>
      <protection locked="0"/>
    </xf>
    <xf numFmtId="0" fontId="2" fillId="0" borderId="30" xfId="72" applyFont="1" applyBorder="1" applyAlignment="1">
      <alignment horizontal="center" vertical="center"/>
    </xf>
    <xf numFmtId="0" fontId="2" fillId="0" borderId="31" xfId="72" applyFont="1" applyBorder="1" applyAlignment="1">
      <alignment horizontal="center" vertical="center"/>
    </xf>
    <xf numFmtId="0" fontId="2" fillId="0" borderId="32" xfId="72" applyFont="1" applyBorder="1" applyAlignment="1">
      <alignment horizontal="center" vertical="center"/>
    </xf>
    <xf numFmtId="0" fontId="2" fillId="31" borderId="30" xfId="72" applyFont="1" applyFill="1" applyBorder="1" applyAlignment="1">
      <alignment horizontal="center" vertical="center"/>
    </xf>
    <xf numFmtId="0" fontId="2" fillId="31" borderId="31" xfId="72" applyFont="1" applyFill="1" applyBorder="1" applyAlignment="1">
      <alignment horizontal="center" vertical="center"/>
    </xf>
    <xf numFmtId="0" fontId="2" fillId="31" borderId="32" xfId="72" applyFont="1" applyFill="1" applyBorder="1" applyAlignment="1">
      <alignment horizontal="center" vertical="center"/>
    </xf>
    <xf numFmtId="0" fontId="2" fillId="0" borderId="30" xfId="71" applyBorder="1" applyAlignment="1">
      <alignment horizontal="center" vertical="center"/>
    </xf>
    <xf numFmtId="0" fontId="2" fillId="0" borderId="32" xfId="71" applyBorder="1" applyAlignment="1">
      <alignment horizontal="center" vertical="center"/>
    </xf>
    <xf numFmtId="0" fontId="2" fillId="0" borderId="30" xfId="72" applyFont="1" applyBorder="1" applyAlignment="1">
      <alignment horizontal="center" vertical="center" wrapText="1"/>
    </xf>
    <xf numFmtId="0" fontId="2" fillId="0" borderId="32" xfId="72" applyFont="1" applyBorder="1" applyAlignment="1">
      <alignment horizontal="center" vertical="center" wrapText="1"/>
    </xf>
    <xf numFmtId="0" fontId="2" fillId="31" borderId="30" xfId="72" applyFont="1" applyFill="1" applyBorder="1" applyAlignment="1">
      <alignment horizontal="center" vertical="center" wrapText="1"/>
    </xf>
    <xf numFmtId="0" fontId="2" fillId="31" borderId="32" xfId="72" applyFont="1" applyFill="1" applyBorder="1" applyAlignment="1">
      <alignment horizontal="center" vertical="center" wrapText="1"/>
    </xf>
    <xf numFmtId="58" fontId="0" fillId="0" borderId="30" xfId="71" applyNumberFormat="1" applyFont="1" applyBorder="1" applyAlignment="1">
      <alignment horizontal="left" vertical="center"/>
    </xf>
    <xf numFmtId="0" fontId="2" fillId="0" borderId="31" xfId="71" applyNumberFormat="1" applyBorder="1" applyAlignment="1">
      <alignment horizontal="left" vertical="center"/>
    </xf>
    <xf numFmtId="0" fontId="2" fillId="0" borderId="32" xfId="71" applyNumberFormat="1" applyBorder="1" applyAlignment="1">
      <alignment horizontal="left" vertical="center"/>
    </xf>
    <xf numFmtId="0" fontId="71" fillId="34" borderId="0" xfId="28" applyFill="1" applyBorder="1" applyAlignment="1" applyProtection="1">
      <alignment horizontal="center" vertical="center" wrapText="1"/>
    </xf>
    <xf numFmtId="0" fontId="68" fillId="0" borderId="0" xfId="62" applyNumberFormat="1" applyFont="1" applyFill="1" applyBorder="1" applyAlignment="1">
      <alignment vertical="top"/>
    </xf>
    <xf numFmtId="0" fontId="68" fillId="0" borderId="63" xfId="62" applyFont="1" applyFill="1" applyBorder="1" applyAlignment="1">
      <alignment vertical="top"/>
    </xf>
    <xf numFmtId="0" fontId="11" fillId="0" borderId="0" xfId="62" applyFont="1" applyFill="1" applyBorder="1" applyAlignment="1">
      <alignment horizontal="center" vertical="center" wrapText="1" justifyLastLine="1"/>
    </xf>
    <xf numFmtId="0" fontId="68" fillId="0" borderId="36" xfId="62" applyFont="1" applyFill="1" applyBorder="1" applyAlignment="1">
      <alignment horizontal="center" vertical="center" wrapText="1"/>
    </xf>
    <xf numFmtId="0" fontId="68" fillId="0" borderId="64" xfId="62" applyFont="1" applyFill="1" applyBorder="1" applyAlignment="1">
      <alignment horizontal="center" vertical="center" wrapText="1"/>
    </xf>
    <xf numFmtId="0" fontId="68" fillId="0" borderId="65" xfId="62" applyFont="1" applyFill="1" applyBorder="1" applyAlignment="1">
      <alignment horizontal="center" vertical="center" wrapText="1"/>
    </xf>
    <xf numFmtId="0" fontId="68" fillId="0" borderId="81" xfId="62" applyFont="1" applyFill="1" applyBorder="1" applyAlignment="1">
      <alignment horizontal="center" vertical="center" wrapText="1"/>
    </xf>
    <xf numFmtId="0" fontId="68" fillId="0" borderId="20" xfId="62" applyFont="1" applyFill="1" applyBorder="1" applyAlignment="1">
      <alignment horizontal="justify" vertical="top" wrapText="1"/>
    </xf>
    <xf numFmtId="0" fontId="68" fillId="0" borderId="0" xfId="62" applyFont="1" applyFill="1" applyBorder="1" applyAlignment="1">
      <alignment horizontal="justify" vertical="top" wrapText="1"/>
    </xf>
    <xf numFmtId="0" fontId="68" fillId="0" borderId="21" xfId="62" applyFont="1" applyFill="1" applyBorder="1" applyAlignment="1">
      <alignment horizontal="justify" vertical="top" wrapText="1"/>
    </xf>
    <xf numFmtId="0" fontId="68" fillId="0" borderId="86" xfId="62" applyFont="1" applyFill="1" applyBorder="1" applyAlignment="1">
      <alignment horizontal="distributed" vertical="center" wrapText="1" indent="1"/>
    </xf>
    <xf numFmtId="0" fontId="68" fillId="0" borderId="38" xfId="62" applyFont="1" applyFill="1" applyBorder="1" applyAlignment="1">
      <alignment horizontal="distributed" vertical="center" wrapText="1" indent="1"/>
    </xf>
    <xf numFmtId="0" fontId="68" fillId="0" borderId="83" xfId="62" applyFont="1" applyFill="1" applyBorder="1" applyAlignment="1">
      <alignment horizontal="distributed" vertical="center" wrapText="1" indent="1"/>
    </xf>
    <xf numFmtId="0" fontId="68" fillId="0" borderId="58" xfId="62" applyFont="1" applyFill="1" applyBorder="1" applyAlignment="1">
      <alignment horizontal="distributed" vertical="center" wrapText="1" indent="1"/>
    </xf>
    <xf numFmtId="0" fontId="68" fillId="0" borderId="10" xfId="62" applyFont="1" applyFill="1" applyBorder="1" applyAlignment="1">
      <alignment horizontal="center" vertical="center" wrapText="1"/>
    </xf>
    <xf numFmtId="0" fontId="68" fillId="0" borderId="30" xfId="62" applyFont="1" applyFill="1" applyBorder="1" applyAlignment="1">
      <alignment horizontal="distributed" vertical="center" wrapText="1" indent="3"/>
    </xf>
    <xf numFmtId="0" fontId="68" fillId="0" borderId="31" xfId="62" applyFont="1" applyFill="1" applyBorder="1" applyAlignment="1">
      <alignment horizontal="distributed" vertical="center" wrapText="1" indent="3"/>
    </xf>
    <xf numFmtId="0" fontId="68" fillId="0" borderId="32" xfId="62" applyFont="1" applyFill="1" applyBorder="1" applyAlignment="1">
      <alignment horizontal="distributed" vertical="center" wrapText="1" indent="3"/>
    </xf>
    <xf numFmtId="0" fontId="68" fillId="0" borderId="86" xfId="62" applyFont="1" applyFill="1" applyBorder="1" applyAlignment="1">
      <alignment horizontal="justify" wrapText="1"/>
    </xf>
    <xf numFmtId="0" fontId="68" fillId="0" borderId="37" xfId="62" applyFont="1" applyFill="1" applyBorder="1" applyAlignment="1">
      <alignment horizontal="justify" wrapText="1"/>
    </xf>
    <xf numFmtId="0" fontId="68" fillId="0" borderId="64" xfId="62" applyFont="1" applyFill="1" applyBorder="1" applyAlignment="1">
      <alignment horizontal="justify" wrapText="1"/>
    </xf>
    <xf numFmtId="0" fontId="30" fillId="0" borderId="0" xfId="62" applyFill="1" applyBorder="1" applyAlignment="1">
      <alignment vertical="center" wrapText="1"/>
    </xf>
    <xf numFmtId="0" fontId="68" fillId="0" borderId="67" xfId="62" applyFont="1" applyFill="1" applyBorder="1" applyAlignment="1">
      <alignment horizontal="justify" vertical="top" wrapText="1"/>
    </xf>
    <xf numFmtId="0" fontId="68" fillId="0" borderId="10" xfId="62" applyFont="1" applyFill="1" applyBorder="1" applyAlignment="1">
      <alignment horizontal="justify" vertical="top" wrapText="1"/>
    </xf>
    <xf numFmtId="0" fontId="68" fillId="0" borderId="186" xfId="62" applyFont="1" applyFill="1" applyBorder="1" applyAlignment="1">
      <alignment horizontal="left" vertical="center" wrapText="1" indent="1"/>
    </xf>
    <xf numFmtId="0" fontId="68" fillId="0" borderId="182" xfId="62" applyFont="1" applyFill="1" applyBorder="1" applyAlignment="1">
      <alignment horizontal="left" vertical="center" wrapText="1" indent="1"/>
    </xf>
    <xf numFmtId="0" fontId="68" fillId="0" borderId="70" xfId="62" applyFont="1" applyFill="1" applyBorder="1" applyAlignment="1">
      <alignment horizontal="justify" vertical="top" wrapText="1"/>
    </xf>
    <xf numFmtId="0" fontId="68" fillId="0" borderId="183" xfId="62" applyFont="1" applyFill="1" applyBorder="1" applyAlignment="1">
      <alignment horizontal="justify" vertical="top" wrapText="1"/>
    </xf>
    <xf numFmtId="0" fontId="68" fillId="0" borderId="71" xfId="62" applyFont="1" applyFill="1" applyBorder="1" applyAlignment="1">
      <alignment horizontal="justify" vertical="top" wrapText="1"/>
    </xf>
    <xf numFmtId="0" fontId="68" fillId="0" borderId="30" xfId="62" applyFont="1" applyFill="1" applyBorder="1" applyAlignment="1">
      <alignment horizontal="center" vertical="top" wrapText="1"/>
    </xf>
    <xf numFmtId="0" fontId="68" fillId="0" borderId="80" xfId="62" applyFont="1" applyFill="1" applyBorder="1" applyAlignment="1">
      <alignment horizontal="center" vertical="top" wrapText="1"/>
    </xf>
    <xf numFmtId="0" fontId="68" fillId="0" borderId="10" xfId="62" applyFont="1" applyFill="1" applyBorder="1" applyAlignment="1">
      <alignment vertical="center" shrinkToFit="1"/>
    </xf>
    <xf numFmtId="0" fontId="68" fillId="0" borderId="10" xfId="62" applyFont="1" applyFill="1" applyBorder="1" applyAlignment="1">
      <alignment horizontal="justify" vertical="center" wrapText="1"/>
    </xf>
    <xf numFmtId="0" fontId="68" fillId="0" borderId="30" xfId="62" applyFont="1" applyFill="1" applyBorder="1" applyAlignment="1">
      <alignment horizontal="justify" vertical="center" wrapText="1"/>
    </xf>
    <xf numFmtId="0" fontId="68" fillId="0" borderId="29" xfId="62" applyFont="1" applyFill="1" applyBorder="1" applyAlignment="1">
      <alignment horizontal="justify" vertical="center" wrapText="1"/>
    </xf>
    <xf numFmtId="0" fontId="68" fillId="0" borderId="36" xfId="62" applyFont="1" applyFill="1" applyBorder="1" applyAlignment="1">
      <alignment horizontal="justify" vertical="center" wrapText="1"/>
    </xf>
    <xf numFmtId="0" fontId="72" fillId="0" borderId="36" xfId="62" applyFont="1" applyFill="1" applyBorder="1" applyAlignment="1">
      <alignment horizontal="justify" vertical="center" wrapText="1"/>
    </xf>
    <xf numFmtId="0" fontId="72" fillId="0" borderId="37" xfId="62" applyFont="1" applyFill="1" applyBorder="1" applyAlignment="1">
      <alignment horizontal="justify" vertical="center" wrapText="1"/>
    </xf>
    <xf numFmtId="0" fontId="72" fillId="0" borderId="64" xfId="62" applyFont="1" applyFill="1" applyBorder="1" applyAlignment="1">
      <alignment horizontal="justify" vertical="center" wrapText="1"/>
    </xf>
    <xf numFmtId="0" fontId="72" fillId="0" borderId="39" xfId="62" applyFont="1" applyFill="1" applyBorder="1" applyAlignment="1">
      <alignment horizontal="justify" vertical="center" wrapText="1"/>
    </xf>
    <xf numFmtId="0" fontId="72" fillId="0" borderId="0" xfId="62" applyFont="1" applyFill="1" applyBorder="1" applyAlignment="1">
      <alignment horizontal="justify" vertical="center" wrapText="1"/>
    </xf>
    <xf numFmtId="0" fontId="72" fillId="0" borderId="21" xfId="62" applyFont="1" applyFill="1" applyBorder="1" applyAlignment="1">
      <alignment horizontal="justify" vertical="center" wrapText="1"/>
    </xf>
    <xf numFmtId="0" fontId="68" fillId="0" borderId="29" xfId="62" applyFont="1" applyFill="1" applyBorder="1" applyAlignment="1">
      <alignment vertical="center" shrinkToFit="1"/>
    </xf>
    <xf numFmtId="0" fontId="68" fillId="0" borderId="67" xfId="62" applyFont="1" applyFill="1" applyBorder="1" applyAlignment="1">
      <alignment horizontal="distributed" vertical="center" wrapText="1" justifyLastLine="1"/>
    </xf>
    <xf numFmtId="0" fontId="68" fillId="0" borderId="154" xfId="62" applyFont="1" applyFill="1" applyBorder="1" applyAlignment="1">
      <alignment horizontal="justify" vertical="top" wrapText="1"/>
    </xf>
    <xf numFmtId="0" fontId="68" fillId="0" borderId="31" xfId="62" applyFont="1" applyFill="1" applyBorder="1" applyAlignment="1">
      <alignment horizontal="justify" vertical="top" wrapText="1"/>
    </xf>
    <xf numFmtId="0" fontId="68" fillId="0" borderId="80" xfId="62" applyFont="1" applyFill="1" applyBorder="1" applyAlignment="1">
      <alignment horizontal="justify" vertical="top" wrapText="1"/>
    </xf>
    <xf numFmtId="0" fontId="68" fillId="0" borderId="10" xfId="62" applyNumberFormat="1" applyFont="1" applyFill="1" applyBorder="1" applyAlignment="1">
      <alignment vertical="center" shrinkToFit="1"/>
    </xf>
    <xf numFmtId="0" fontId="68" fillId="0" borderId="36" xfId="62" applyFont="1" applyFill="1" applyBorder="1" applyAlignment="1">
      <alignment vertical="center" wrapText="1"/>
    </xf>
    <xf numFmtId="0" fontId="68" fillId="0" borderId="37" xfId="62" applyFont="1" applyFill="1" applyBorder="1" applyAlignment="1">
      <alignment vertical="center" wrapText="1"/>
    </xf>
    <xf numFmtId="0" fontId="68" fillId="0" borderId="38" xfId="62" applyFont="1" applyFill="1" applyBorder="1" applyAlignment="1">
      <alignment vertical="center" wrapText="1"/>
    </xf>
    <xf numFmtId="0" fontId="68" fillId="0" borderId="65" xfId="62" applyFont="1" applyFill="1" applyBorder="1" applyAlignment="1">
      <alignment vertical="center" wrapText="1"/>
    </xf>
    <xf numFmtId="0" fontId="68" fillId="0" borderId="63" xfId="62" applyFont="1" applyFill="1" applyBorder="1" applyAlignment="1">
      <alignment vertical="center" wrapText="1"/>
    </xf>
    <xf numFmtId="0" fontId="68" fillId="0" borderId="58" xfId="62" applyFont="1" applyFill="1" applyBorder="1" applyAlignment="1">
      <alignment vertical="center" wrapText="1"/>
    </xf>
    <xf numFmtId="0" fontId="68" fillId="0" borderId="30" xfId="62" applyFont="1" applyFill="1" applyBorder="1" applyAlignment="1">
      <alignment vertical="center" shrinkToFit="1"/>
    </xf>
    <xf numFmtId="0" fontId="68" fillId="0" borderId="31" xfId="62" applyFont="1" applyFill="1" applyBorder="1" applyAlignment="1">
      <alignment vertical="center" shrinkToFit="1"/>
    </xf>
    <xf numFmtId="0" fontId="68" fillId="0" borderId="32" xfId="62" applyFont="1" applyFill="1" applyBorder="1" applyAlignment="1">
      <alignment vertical="center" shrinkToFit="1"/>
    </xf>
    <xf numFmtId="0" fontId="68" fillId="0" borderId="31" xfId="62" applyFont="1" applyFill="1" applyBorder="1" applyAlignment="1">
      <alignment horizontal="justify" vertical="center" wrapText="1"/>
    </xf>
    <xf numFmtId="0" fontId="68" fillId="0" borderId="32" xfId="62" applyFont="1" applyFill="1" applyBorder="1" applyAlignment="1">
      <alignment horizontal="justify" vertical="center" wrapText="1"/>
    </xf>
    <xf numFmtId="190" fontId="72" fillId="0" borderId="30" xfId="62" applyNumberFormat="1" applyFont="1" applyFill="1" applyBorder="1" applyAlignment="1">
      <alignment horizontal="left" vertical="center" wrapText="1"/>
    </xf>
    <xf numFmtId="190" fontId="72" fillId="0" borderId="31" xfId="62" applyNumberFormat="1" applyFont="1" applyFill="1" applyBorder="1" applyAlignment="1">
      <alignment horizontal="left" vertical="center" wrapText="1"/>
    </xf>
    <xf numFmtId="190" fontId="72" fillId="0" borderId="32" xfId="62" applyNumberFormat="1" applyFont="1" applyFill="1" applyBorder="1" applyAlignment="1">
      <alignment horizontal="left" vertical="center" wrapText="1"/>
    </xf>
    <xf numFmtId="191" fontId="72" fillId="0" borderId="30" xfId="62" applyNumberFormat="1" applyFont="1" applyFill="1" applyBorder="1" applyAlignment="1">
      <alignment horizontal="left" vertical="center" wrapText="1"/>
    </xf>
    <xf numFmtId="191" fontId="72" fillId="0" borderId="31" xfId="62" applyNumberFormat="1" applyFont="1" applyFill="1" applyBorder="1" applyAlignment="1">
      <alignment horizontal="left" vertical="center" wrapText="1"/>
    </xf>
    <xf numFmtId="191" fontId="72" fillId="0" borderId="32" xfId="62" applyNumberFormat="1" applyFont="1" applyFill="1" applyBorder="1" applyAlignment="1">
      <alignment horizontal="left" vertical="center" wrapText="1"/>
    </xf>
    <xf numFmtId="0" fontId="68" fillId="0" borderId="112" xfId="62" applyFont="1" applyFill="1" applyBorder="1" applyAlignment="1">
      <alignment horizontal="justify" vertical="top" wrapText="1"/>
    </xf>
    <xf numFmtId="0" fontId="68" fillId="0" borderId="112" xfId="62" applyFont="1" applyFill="1" applyBorder="1" applyAlignment="1">
      <alignment horizontal="justify" vertical="center" wrapText="1"/>
    </xf>
    <xf numFmtId="0" fontId="68" fillId="0" borderId="77" xfId="62" applyFont="1" applyFill="1" applyBorder="1" applyAlignment="1">
      <alignment horizontal="justify" vertical="center" wrapText="1"/>
    </xf>
    <xf numFmtId="0" fontId="12" fillId="0" borderId="22" xfId="66" applyFont="1" applyFill="1" applyBorder="1" applyAlignment="1">
      <alignment vertical="center" wrapText="1"/>
    </xf>
    <xf numFmtId="0" fontId="0" fillId="0" borderId="18" xfId="0" applyFill="1" applyBorder="1" applyAlignment="1">
      <alignment wrapText="1"/>
    </xf>
    <xf numFmtId="0" fontId="12" fillId="0" borderId="92" xfId="66" applyFont="1" applyFill="1" applyBorder="1" applyAlignment="1">
      <alignment vertical="center" wrapText="1"/>
    </xf>
    <xf numFmtId="0" fontId="0" fillId="0" borderId="48" xfId="0" applyFill="1" applyBorder="1" applyAlignment="1">
      <alignment wrapText="1"/>
    </xf>
    <xf numFmtId="0" fontId="30" fillId="0" borderId="18" xfId="0" applyFont="1" applyFill="1" applyBorder="1" applyAlignment="1">
      <alignment wrapText="1"/>
    </xf>
    <xf numFmtId="0" fontId="12" fillId="0" borderId="18" xfId="66" applyFont="1" applyFill="1" applyBorder="1" applyAlignment="1" applyProtection="1">
      <alignment horizontal="left" vertical="center" wrapText="1" indent="1"/>
      <protection locked="0"/>
    </xf>
    <xf numFmtId="0" fontId="12" fillId="0" borderId="131" xfId="66" applyFont="1" applyFill="1" applyBorder="1" applyAlignment="1">
      <alignment horizontal="center" vertical="center"/>
    </xf>
    <xf numFmtId="0" fontId="30" fillId="0" borderId="23" xfId="0" applyFont="1" applyFill="1" applyBorder="1" applyAlignment="1">
      <alignment vertical="center"/>
    </xf>
    <xf numFmtId="0" fontId="30" fillId="0" borderId="41" xfId="0" applyFont="1" applyFill="1" applyBorder="1" applyAlignment="1">
      <alignment vertical="center"/>
    </xf>
    <xf numFmtId="0" fontId="30" fillId="0" borderId="101" xfId="0" applyFont="1" applyFill="1" applyBorder="1" applyAlignment="1">
      <alignment vertical="center"/>
    </xf>
    <xf numFmtId="0" fontId="30" fillId="0" borderId="17" xfId="0" applyFont="1" applyFill="1" applyBorder="1" applyAlignment="1">
      <alignment vertical="center"/>
    </xf>
    <xf numFmtId="0" fontId="30" fillId="0" borderId="45" xfId="0" applyFont="1" applyFill="1" applyBorder="1" applyAlignment="1">
      <alignment vertical="center"/>
    </xf>
    <xf numFmtId="0" fontId="12" fillId="0" borderId="23" xfId="66" applyFont="1" applyFill="1" applyBorder="1" applyAlignment="1">
      <alignment horizontal="left" vertical="center"/>
    </xf>
    <xf numFmtId="0" fontId="12" fillId="0" borderId="17" xfId="66" applyFont="1" applyFill="1" applyBorder="1" applyAlignment="1">
      <alignment horizontal="left" vertical="center"/>
    </xf>
    <xf numFmtId="176" fontId="12" fillId="0" borderId="131" xfId="66" applyNumberFormat="1" applyFont="1" applyFill="1" applyBorder="1" applyAlignment="1">
      <alignment horizontal="left" vertical="center"/>
    </xf>
    <xf numFmtId="0" fontId="30" fillId="0" borderId="23" xfId="0" applyFont="1" applyFill="1" applyBorder="1" applyAlignment="1">
      <alignment horizontal="left" vertical="center"/>
    </xf>
    <xf numFmtId="177" fontId="12" fillId="0" borderId="101" xfId="66" applyNumberFormat="1" applyFont="1" applyFill="1" applyBorder="1" applyAlignment="1">
      <alignment horizontal="left" vertical="center"/>
    </xf>
    <xf numFmtId="0" fontId="30" fillId="0" borderId="17" xfId="0" applyFont="1" applyFill="1" applyBorder="1" applyAlignment="1">
      <alignment horizontal="left" vertical="center"/>
    </xf>
    <xf numFmtId="0" fontId="12" fillId="0" borderId="23" xfId="66" applyNumberFormat="1" applyFont="1" applyFill="1" applyBorder="1" applyAlignment="1">
      <alignment horizontal="right" vertical="center"/>
    </xf>
    <xf numFmtId="0" fontId="30" fillId="0" borderId="17" xfId="0" applyNumberFormat="1" applyFont="1" applyFill="1" applyBorder="1" applyAlignment="1">
      <alignment horizontal="right" vertical="center"/>
    </xf>
    <xf numFmtId="0" fontId="12" fillId="0" borderId="23" xfId="66" applyFont="1" applyFill="1" applyBorder="1" applyAlignment="1">
      <alignment horizontal="distributed" vertical="center"/>
    </xf>
    <xf numFmtId="0" fontId="30" fillId="0" borderId="23" xfId="0" applyFont="1" applyFill="1" applyBorder="1" applyAlignment="1">
      <alignment horizontal="distributed" vertical="center"/>
    </xf>
    <xf numFmtId="0" fontId="30" fillId="0" borderId="59" xfId="0" applyFont="1" applyFill="1" applyBorder="1" applyAlignment="1">
      <alignment horizontal="distributed" vertical="center"/>
    </xf>
    <xf numFmtId="0" fontId="30" fillId="0" borderId="59" xfId="0" applyFont="1" applyFill="1" applyBorder="1" applyAlignment="1">
      <alignment vertical="center"/>
    </xf>
    <xf numFmtId="0" fontId="30" fillId="0" borderId="60" xfId="0" applyFont="1" applyFill="1" applyBorder="1" applyAlignment="1">
      <alignment vertical="center"/>
    </xf>
    <xf numFmtId="0" fontId="12" fillId="0" borderId="18" xfId="66" applyFont="1" applyFill="1" applyBorder="1" applyAlignment="1">
      <alignment horizontal="distributed" vertical="center"/>
    </xf>
    <xf numFmtId="0" fontId="30" fillId="0" borderId="18" xfId="0" applyFont="1" applyFill="1" applyBorder="1" applyAlignment="1">
      <alignment vertical="center"/>
    </xf>
    <xf numFmtId="0" fontId="30" fillId="0" borderId="35" xfId="0" applyFont="1" applyFill="1" applyBorder="1" applyAlignment="1">
      <alignment vertical="center"/>
    </xf>
    <xf numFmtId="0" fontId="12" fillId="0" borderId="22" xfId="66" applyFont="1" applyFill="1" applyBorder="1" applyAlignment="1">
      <alignment horizontal="left" vertical="center" wrapText="1"/>
    </xf>
    <xf numFmtId="0" fontId="30" fillId="0" borderId="18" xfId="0" applyFont="1" applyFill="1" applyBorder="1" applyAlignment="1">
      <alignment horizontal="left" wrapText="1"/>
    </xf>
    <xf numFmtId="0" fontId="12" fillId="0" borderId="22" xfId="66" applyFont="1" applyFill="1" applyBorder="1" applyAlignment="1">
      <alignment horizontal="center" vertical="center"/>
    </xf>
    <xf numFmtId="0" fontId="12" fillId="0" borderId="18" xfId="66" applyFont="1" applyFill="1" applyBorder="1" applyAlignment="1">
      <alignment horizontal="center" vertical="center"/>
    </xf>
    <xf numFmtId="0" fontId="12" fillId="0" borderId="35" xfId="66" applyFont="1" applyFill="1" applyBorder="1" applyAlignment="1">
      <alignment horizontal="center" vertical="center"/>
    </xf>
    <xf numFmtId="0" fontId="30" fillId="0" borderId="35" xfId="0" applyFont="1" applyFill="1" applyBorder="1" applyAlignment="1">
      <alignment horizontal="center" vertical="center"/>
    </xf>
    <xf numFmtId="0" fontId="13" fillId="0" borderId="39" xfId="66" applyFont="1" applyFill="1" applyBorder="1" applyAlignment="1">
      <alignment horizontal="center" vertical="center"/>
    </xf>
    <xf numFmtId="0" fontId="13" fillId="0" borderId="0" xfId="66" applyFont="1" applyFill="1" applyBorder="1" applyAlignment="1">
      <alignment horizontal="center" vertical="center"/>
    </xf>
    <xf numFmtId="0" fontId="13" fillId="0" borderId="13" xfId="66" applyFont="1" applyFill="1" applyBorder="1" applyAlignment="1">
      <alignment horizontal="center" vertical="center"/>
    </xf>
    <xf numFmtId="0" fontId="12" fillId="0" borderId="0" xfId="66" applyFont="1" applyFill="1" applyBorder="1" applyAlignment="1"/>
    <xf numFmtId="0" fontId="12" fillId="0" borderId="22" xfId="66" applyNumberFormat="1" applyFont="1" applyFill="1" applyBorder="1" applyAlignment="1">
      <alignment horizontal="left" vertical="center" wrapText="1" indent="1"/>
    </xf>
    <xf numFmtId="0" fontId="12" fillId="0" borderId="18" xfId="66" applyNumberFormat="1" applyFont="1" applyFill="1" applyBorder="1" applyAlignment="1">
      <alignment horizontal="left" vertical="center" wrapText="1" indent="1"/>
    </xf>
    <xf numFmtId="0" fontId="12" fillId="0" borderId="35" xfId="66" applyNumberFormat="1" applyFont="1" applyFill="1" applyBorder="1" applyAlignment="1">
      <alignment horizontal="left" vertical="center" wrapText="1" indent="1"/>
    </xf>
    <xf numFmtId="0" fontId="12" fillId="0" borderId="0" xfId="66" applyFont="1" applyFill="1" applyBorder="1" applyAlignment="1">
      <alignment vertical="center" shrinkToFit="1"/>
    </xf>
    <xf numFmtId="0" fontId="12" fillId="0" borderId="0" xfId="66" applyFont="1" applyFill="1" applyBorder="1" applyAlignment="1">
      <alignment horizontal="center" vertical="center"/>
    </xf>
    <xf numFmtId="0" fontId="12" fillId="0" borderId="37" xfId="66" applyFont="1" applyFill="1" applyBorder="1" applyAlignment="1">
      <alignment horizontal="distributed" vertical="center"/>
    </xf>
    <xf numFmtId="0" fontId="12" fillId="0" borderId="111" xfId="66" applyFont="1" applyFill="1" applyBorder="1" applyAlignment="1">
      <alignment horizontal="distributed" vertical="center"/>
    </xf>
    <xf numFmtId="0" fontId="12" fillId="0" borderId="171" xfId="66" applyFont="1" applyFill="1" applyBorder="1" applyAlignment="1">
      <alignment horizontal="center" vertical="center"/>
    </xf>
    <xf numFmtId="0" fontId="12" fillId="0" borderId="37" xfId="66" applyFont="1" applyFill="1" applyBorder="1" applyAlignment="1">
      <alignment horizontal="center" vertical="center"/>
    </xf>
    <xf numFmtId="0" fontId="12" fillId="0" borderId="38" xfId="66" applyFont="1" applyFill="1" applyBorder="1" applyAlignment="1">
      <alignment horizontal="center" vertical="center"/>
    </xf>
    <xf numFmtId="0" fontId="12" fillId="0" borderId="101" xfId="66" applyFont="1" applyFill="1" applyBorder="1" applyAlignment="1">
      <alignment horizontal="center" vertical="center"/>
    </xf>
    <xf numFmtId="0" fontId="12" fillId="0" borderId="17" xfId="66" applyFont="1" applyFill="1" applyBorder="1" applyAlignment="1">
      <alignment horizontal="center" vertical="center"/>
    </xf>
    <xf numFmtId="0" fontId="12" fillId="0" borderId="45" xfId="66" applyFont="1" applyFill="1" applyBorder="1" applyAlignment="1">
      <alignment horizontal="center" vertical="center"/>
    </xf>
    <xf numFmtId="0" fontId="12" fillId="0" borderId="90" xfId="66" applyFont="1" applyFill="1" applyBorder="1" applyAlignment="1">
      <alignment horizontal="center" vertical="center"/>
    </xf>
    <xf numFmtId="0" fontId="30" fillId="0" borderId="90" xfId="0" applyFont="1" applyFill="1" applyBorder="1" applyAlignment="1">
      <alignment vertical="center"/>
    </xf>
    <xf numFmtId="0" fontId="30" fillId="0" borderId="90" xfId="0" applyFont="1" applyFill="1" applyBorder="1" applyAlignment="1"/>
    <xf numFmtId="0" fontId="12" fillId="0" borderId="22" xfId="66" applyFont="1" applyFill="1" applyBorder="1" applyAlignment="1">
      <alignment horizontal="left" vertical="center" wrapText="1" indent="1"/>
    </xf>
    <xf numFmtId="0" fontId="12" fillId="0" borderId="18" xfId="66" applyFont="1" applyFill="1" applyBorder="1" applyAlignment="1">
      <alignment horizontal="left" vertical="center" wrapText="1" indent="1"/>
    </xf>
    <xf numFmtId="0" fontId="12" fillId="0" borderId="0" xfId="66" applyFont="1" applyFill="1" applyBorder="1" applyAlignment="1">
      <alignment horizontal="center"/>
    </xf>
    <xf numFmtId="0" fontId="12" fillId="0" borderId="0" xfId="66" applyFont="1" applyFill="1" applyBorder="1" applyAlignment="1">
      <alignment shrinkToFit="1"/>
    </xf>
    <xf numFmtId="0" fontId="12" fillId="0" borderId="23" xfId="66" applyFont="1" applyFill="1" applyBorder="1" applyAlignment="1">
      <alignment horizontal="right" vertical="center"/>
    </xf>
    <xf numFmtId="0" fontId="30" fillId="0" borderId="17" xfId="0" applyFont="1" applyFill="1" applyBorder="1" applyAlignment="1">
      <alignment horizontal="right" vertical="center"/>
    </xf>
    <xf numFmtId="0" fontId="12" fillId="0" borderId="22" xfId="66" quotePrefix="1" applyNumberFormat="1" applyFont="1" applyFill="1" applyBorder="1" applyAlignment="1">
      <alignment horizontal="left" vertical="center" indent="1" shrinkToFit="1"/>
    </xf>
    <xf numFmtId="0" fontId="12" fillId="0" borderId="18" xfId="66" quotePrefix="1" applyNumberFormat="1" applyFont="1" applyFill="1" applyBorder="1" applyAlignment="1">
      <alignment horizontal="left" vertical="center" indent="1" shrinkToFit="1"/>
    </xf>
    <xf numFmtId="0" fontId="12" fillId="0" borderId="35" xfId="66" quotePrefix="1" applyNumberFormat="1" applyFont="1" applyFill="1" applyBorder="1" applyAlignment="1">
      <alignment horizontal="left" vertical="center" indent="1" shrinkToFit="1"/>
    </xf>
    <xf numFmtId="0" fontId="0" fillId="0" borderId="18" xfId="0" applyFill="1" applyBorder="1" applyAlignment="1">
      <alignment horizontal="left" wrapText="1"/>
    </xf>
    <xf numFmtId="0" fontId="30" fillId="0" borderId="0" xfId="0" applyFont="1" applyFill="1" applyBorder="1" applyAlignment="1"/>
    <xf numFmtId="0" fontId="85" fillId="0" borderId="74" xfId="49" applyFont="1" applyBorder="1">
      <alignment vertical="center"/>
    </xf>
    <xf numFmtId="0" fontId="2" fillId="0" borderId="110" xfId="49" applyFont="1" applyBorder="1">
      <alignment vertical="center"/>
    </xf>
    <xf numFmtId="0" fontId="2" fillId="0" borderId="97" xfId="49" applyFont="1" applyBorder="1">
      <alignment vertical="center"/>
    </xf>
    <xf numFmtId="0" fontId="84" fillId="0" borderId="110" xfId="49" applyFont="1" applyBorder="1">
      <alignment vertical="center"/>
    </xf>
    <xf numFmtId="0" fontId="84" fillId="0" borderId="75" xfId="49" applyFont="1" applyBorder="1">
      <alignment vertical="center"/>
    </xf>
    <xf numFmtId="0" fontId="85" fillId="27" borderId="98" xfId="49" applyFont="1" applyFill="1" applyBorder="1" applyAlignment="1">
      <alignment horizontal="center" vertical="center" shrinkToFit="1"/>
    </xf>
    <xf numFmtId="0" fontId="84" fillId="27" borderId="99" xfId="49" applyFont="1" applyFill="1" applyBorder="1" applyAlignment="1">
      <alignment vertical="center" shrinkToFit="1"/>
    </xf>
    <xf numFmtId="0" fontId="2" fillId="27" borderId="163" xfId="49" applyFont="1" applyFill="1" applyBorder="1" applyAlignment="1">
      <alignment vertical="center" shrinkToFit="1"/>
    </xf>
    <xf numFmtId="0" fontId="84" fillId="27" borderId="22" xfId="49" applyFont="1" applyFill="1" applyBorder="1" applyAlignment="1">
      <alignment vertical="center" shrinkToFit="1"/>
    </xf>
    <xf numFmtId="0" fontId="84" fillId="27" borderId="18" xfId="49" applyFont="1" applyFill="1" applyBorder="1" applyAlignment="1">
      <alignment vertical="center" shrinkToFit="1"/>
    </xf>
    <xf numFmtId="0" fontId="2" fillId="27" borderId="35" xfId="49" applyFont="1" applyFill="1" applyBorder="1" applyAlignment="1">
      <alignment vertical="center" shrinkToFit="1"/>
    </xf>
    <xf numFmtId="0" fontId="85" fillId="27" borderId="109" xfId="49" applyFont="1" applyFill="1" applyBorder="1" applyAlignment="1">
      <alignment horizontal="center" vertical="center" shrinkToFit="1"/>
    </xf>
    <xf numFmtId="0" fontId="85" fillId="27" borderId="171" xfId="49" applyFont="1" applyFill="1" applyBorder="1" applyAlignment="1">
      <alignment horizontal="center" vertical="center" shrinkToFit="1"/>
    </xf>
    <xf numFmtId="0" fontId="2" fillId="27" borderId="38" xfId="49" applyFont="1" applyFill="1" applyBorder="1" applyAlignment="1">
      <alignment horizontal="center" vertical="center" shrinkToFit="1"/>
    </xf>
    <xf numFmtId="0" fontId="2" fillId="27" borderId="24" xfId="49" applyFont="1" applyFill="1" applyBorder="1" applyAlignment="1">
      <alignment horizontal="center" vertical="center" shrinkToFit="1"/>
    </xf>
    <xf numFmtId="0" fontId="2" fillId="27" borderId="13" xfId="49" applyFont="1" applyFill="1" applyBorder="1" applyAlignment="1">
      <alignment horizontal="center" vertical="center" shrinkToFit="1"/>
    </xf>
    <xf numFmtId="0" fontId="2" fillId="27" borderId="101" xfId="49" applyFont="1" applyFill="1" applyBorder="1" applyAlignment="1">
      <alignment horizontal="center" vertical="center" shrinkToFit="1"/>
    </xf>
    <xf numFmtId="0" fontId="2" fillId="27" borderId="45" xfId="49" applyFont="1" applyFill="1" applyBorder="1" applyAlignment="1">
      <alignment horizontal="center" vertical="center" shrinkToFit="1"/>
    </xf>
    <xf numFmtId="0" fontId="86" fillId="27" borderId="74" xfId="49" applyFont="1" applyFill="1" applyBorder="1" applyAlignment="1">
      <alignment vertical="center" shrinkToFit="1"/>
    </xf>
    <xf numFmtId="0" fontId="84" fillId="27" borderId="110" xfId="49" applyFont="1" applyFill="1" applyBorder="1" applyAlignment="1">
      <alignment vertical="center" shrinkToFit="1"/>
    </xf>
    <xf numFmtId="0" fontId="84" fillId="27" borderId="97" xfId="49" applyFont="1" applyFill="1" applyBorder="1" applyAlignment="1">
      <alignment vertical="center" shrinkToFit="1"/>
    </xf>
    <xf numFmtId="0" fontId="85" fillId="27" borderId="74" xfId="49" applyFont="1" applyFill="1" applyBorder="1" applyAlignment="1">
      <alignment horizontal="center" vertical="center" shrinkToFit="1"/>
    </xf>
    <xf numFmtId="0" fontId="85" fillId="27" borderId="110" xfId="49" applyFont="1" applyFill="1" applyBorder="1" applyAlignment="1">
      <alignment horizontal="center" vertical="center" shrinkToFit="1"/>
    </xf>
    <xf numFmtId="0" fontId="85" fillId="27" borderId="97" xfId="49" applyFont="1" applyFill="1" applyBorder="1" applyAlignment="1">
      <alignment horizontal="center" vertical="center" shrinkToFit="1"/>
    </xf>
    <xf numFmtId="0" fontId="85" fillId="0" borderId="22" xfId="49" applyNumberFormat="1" applyFont="1" applyFill="1" applyBorder="1" applyAlignment="1">
      <alignment horizontal="left" vertical="center"/>
    </xf>
    <xf numFmtId="0" fontId="85" fillId="0" borderId="18" xfId="49" applyNumberFormat="1" applyFont="1" applyFill="1" applyBorder="1" applyAlignment="1">
      <alignment horizontal="left" vertical="center"/>
    </xf>
    <xf numFmtId="0" fontId="85" fillId="0" borderId="42" xfId="49" applyNumberFormat="1" applyFont="1" applyFill="1" applyBorder="1" applyAlignment="1">
      <alignment horizontal="left" vertical="center"/>
    </xf>
    <xf numFmtId="0" fontId="84" fillId="0" borderId="30" xfId="57" applyFont="1" applyFill="1" applyBorder="1" applyAlignment="1">
      <alignment horizontal="center" vertical="center"/>
    </xf>
    <xf numFmtId="0" fontId="84" fillId="0" borderId="32" xfId="57" applyFont="1" applyFill="1" applyBorder="1" applyAlignment="1">
      <alignment horizontal="center" vertical="center"/>
    </xf>
    <xf numFmtId="0" fontId="84" fillId="0" borderId="10" xfId="57" applyFont="1" applyFill="1" applyBorder="1" applyAlignment="1">
      <alignment horizontal="center" vertical="center"/>
    </xf>
    <xf numFmtId="0" fontId="107" fillId="0" borderId="10" xfId="49" applyFont="1" applyFill="1" applyBorder="1" applyAlignment="1">
      <alignment horizontal="center" vertical="center"/>
    </xf>
    <xf numFmtId="180" fontId="84" fillId="0" borderId="63" xfId="49" applyNumberFormat="1" applyFont="1" applyBorder="1" applyAlignment="1">
      <alignment horizontal="distributed" vertical="center" indent="1"/>
    </xf>
    <xf numFmtId="0" fontId="85" fillId="0" borderId="75" xfId="49" applyFont="1" applyFill="1" applyBorder="1" applyAlignment="1">
      <alignment vertical="center"/>
    </xf>
    <xf numFmtId="0" fontId="84" fillId="0" borderId="75" xfId="49" applyFont="1" applyFill="1" applyBorder="1" applyAlignment="1">
      <alignment vertical="center"/>
    </xf>
    <xf numFmtId="0" fontId="85" fillId="0" borderId="37" xfId="49" applyFont="1" applyFill="1" applyBorder="1" applyAlignment="1">
      <alignment horizontal="center" vertical="center"/>
    </xf>
    <xf numFmtId="0" fontId="30" fillId="0" borderId="38" xfId="49" applyFont="1" applyFill="1" applyBorder="1" applyAlignment="1">
      <alignment horizontal="center" vertical="center"/>
    </xf>
    <xf numFmtId="0" fontId="106" fillId="27" borderId="0" xfId="28" applyFont="1" applyFill="1" applyBorder="1" applyAlignment="1" applyProtection="1">
      <alignment horizontal="center" vertical="center" wrapText="1"/>
    </xf>
    <xf numFmtId="0" fontId="85" fillId="27" borderId="39" xfId="49" applyFont="1" applyFill="1" applyBorder="1" applyAlignment="1">
      <alignment horizontal="left" vertical="center"/>
    </xf>
    <xf numFmtId="0" fontId="85" fillId="27" borderId="0" xfId="49" applyFont="1" applyFill="1" applyBorder="1" applyAlignment="1">
      <alignment horizontal="left" vertical="center"/>
    </xf>
    <xf numFmtId="0" fontId="85" fillId="27" borderId="90" xfId="49" applyFont="1" applyFill="1" applyBorder="1" applyAlignment="1">
      <alignment horizontal="center" vertical="center"/>
    </xf>
    <xf numFmtId="0" fontId="84" fillId="27" borderId="90" xfId="49" applyFont="1" applyFill="1" applyBorder="1" applyAlignment="1">
      <alignment vertical="center"/>
    </xf>
    <xf numFmtId="0" fontId="85" fillId="27" borderId="22" xfId="49" applyFont="1" applyFill="1" applyBorder="1" applyAlignment="1">
      <alignment horizontal="center" vertical="center"/>
    </xf>
    <xf numFmtId="0" fontId="85" fillId="27" borderId="91" xfId="49" applyFont="1" applyFill="1" applyBorder="1" applyAlignment="1">
      <alignment horizontal="center" vertical="center"/>
    </xf>
    <xf numFmtId="0" fontId="84" fillId="0" borderId="22" xfId="49" applyFont="1" applyFill="1" applyBorder="1" applyAlignment="1">
      <alignment horizontal="center" vertical="center"/>
    </xf>
    <xf numFmtId="0" fontId="84" fillId="0" borderId="18" xfId="49" applyFont="1" applyFill="1" applyBorder="1" applyAlignment="1">
      <alignment vertical="center"/>
    </xf>
    <xf numFmtId="0" fontId="84" fillId="0" borderId="35" xfId="49" applyFont="1" applyFill="1" applyBorder="1" applyAlignment="1">
      <alignment vertical="center"/>
    </xf>
    <xf numFmtId="0" fontId="84" fillId="0" borderId="92" xfId="49" applyFont="1" applyFill="1" applyBorder="1" applyAlignment="1">
      <alignment vertical="center"/>
    </xf>
    <xf numFmtId="0" fontId="84" fillId="0" borderId="48" xfId="49" applyFont="1" applyFill="1" applyBorder="1" applyAlignment="1">
      <alignment vertical="center"/>
    </xf>
    <xf numFmtId="0" fontId="84" fillId="0" borderId="49" xfId="49" applyFont="1" applyFill="1" applyBorder="1" applyAlignment="1">
      <alignment vertical="center"/>
    </xf>
    <xf numFmtId="0" fontId="84" fillId="0" borderId="37" xfId="49" applyFont="1" applyFill="1" applyBorder="1" applyAlignment="1">
      <alignment vertical="center"/>
    </xf>
    <xf numFmtId="0" fontId="30" fillId="0" borderId="37" xfId="49" applyFont="1" applyFill="1" applyBorder="1" applyAlignment="1">
      <alignment vertical="center"/>
    </xf>
    <xf numFmtId="0" fontId="85" fillId="0" borderId="37" xfId="49" applyFont="1" applyFill="1" applyBorder="1" applyAlignment="1">
      <alignment horizontal="left" vertical="center"/>
    </xf>
    <xf numFmtId="0" fontId="85" fillId="0" borderId="90" xfId="49" applyFont="1" applyFill="1" applyBorder="1" applyAlignment="1">
      <alignment vertical="center"/>
    </xf>
    <xf numFmtId="0" fontId="84" fillId="0" borderId="90" xfId="49" applyFont="1" applyFill="1" applyBorder="1" applyAlignment="1">
      <alignment vertical="center"/>
    </xf>
    <xf numFmtId="0" fontId="84" fillId="0" borderId="22" xfId="49" applyFont="1" applyFill="1" applyBorder="1" applyAlignment="1">
      <alignment vertical="center"/>
    </xf>
    <xf numFmtId="0" fontId="84" fillId="0" borderId="91" xfId="49" applyFont="1" applyFill="1" applyBorder="1" applyAlignment="1">
      <alignment vertical="center"/>
    </xf>
    <xf numFmtId="0" fontId="84" fillId="0" borderId="103" xfId="49" applyFont="1" applyFill="1" applyBorder="1" applyAlignment="1">
      <alignment vertical="center"/>
    </xf>
    <xf numFmtId="0" fontId="84" fillId="0" borderId="169" xfId="49" applyFont="1" applyFill="1" applyBorder="1" applyAlignment="1">
      <alignment vertical="center"/>
    </xf>
    <xf numFmtId="0" fontId="85" fillId="0" borderId="22" xfId="49" applyFont="1" applyFill="1" applyBorder="1" applyAlignment="1">
      <alignment vertical="center" wrapText="1"/>
    </xf>
    <xf numFmtId="0" fontId="85" fillId="0" borderId="18" xfId="49" applyFont="1" applyFill="1" applyBorder="1" applyAlignment="1">
      <alignment vertical="center" wrapText="1"/>
    </xf>
    <xf numFmtId="0" fontId="85" fillId="0" borderId="35" xfId="49" applyFont="1" applyFill="1" applyBorder="1" applyAlignment="1">
      <alignment vertical="center" wrapText="1"/>
    </xf>
    <xf numFmtId="0" fontId="85" fillId="0" borderId="74" xfId="49" applyFont="1" applyFill="1" applyBorder="1" applyAlignment="1">
      <alignment vertical="center"/>
    </xf>
    <xf numFmtId="0" fontId="84" fillId="0" borderId="97" xfId="49" applyFont="1" applyFill="1" applyBorder="1" applyAlignment="1">
      <alignment vertical="center"/>
    </xf>
    <xf numFmtId="0" fontId="85" fillId="0" borderId="97" xfId="49" applyFont="1" applyFill="1" applyBorder="1" applyAlignment="1">
      <alignment vertical="center"/>
    </xf>
    <xf numFmtId="0" fontId="84" fillId="0" borderId="101" xfId="49" applyFont="1" applyFill="1" applyBorder="1" applyAlignment="1">
      <alignment vertical="center"/>
    </xf>
    <xf numFmtId="0" fontId="84" fillId="0" borderId="73" xfId="49" applyFont="1" applyFill="1" applyBorder="1" applyAlignment="1">
      <alignment vertical="center"/>
    </xf>
    <xf numFmtId="0" fontId="85" fillId="27" borderId="47" xfId="49" applyFont="1" applyFill="1" applyBorder="1" applyAlignment="1">
      <alignment vertical="top" wrapText="1"/>
    </xf>
    <xf numFmtId="0" fontId="31" fillId="27" borderId="48" xfId="49" applyFont="1" applyFill="1" applyBorder="1" applyAlignment="1">
      <alignment vertical="top"/>
    </xf>
    <xf numFmtId="0" fontId="30" fillId="27" borderId="49" xfId="49" applyFont="1" applyFill="1" applyBorder="1" applyAlignment="1">
      <alignment vertical="top"/>
    </xf>
    <xf numFmtId="0" fontId="85" fillId="0" borderId="92" xfId="49" applyFont="1" applyFill="1" applyBorder="1" applyAlignment="1">
      <alignment vertical="top" wrapText="1"/>
    </xf>
    <xf numFmtId="0" fontId="30" fillId="0" borderId="48" xfId="49" applyFont="1" applyFill="1" applyBorder="1" applyAlignment="1">
      <alignment vertical="center"/>
    </xf>
    <xf numFmtId="0" fontId="30" fillId="0" borderId="50" xfId="49" applyFont="1" applyFill="1" applyBorder="1" applyAlignment="1">
      <alignment vertical="center"/>
    </xf>
    <xf numFmtId="0" fontId="85" fillId="27" borderId="30" xfId="49" applyFont="1" applyFill="1" applyBorder="1" applyAlignment="1">
      <alignment vertical="center" wrapText="1"/>
    </xf>
    <xf numFmtId="0" fontId="85" fillId="27" borderId="31" xfId="49" applyFont="1" applyFill="1" applyBorder="1" applyAlignment="1">
      <alignment vertical="center" wrapText="1"/>
    </xf>
    <xf numFmtId="0" fontId="30" fillId="0" borderId="160" xfId="49" applyFont="1" applyFill="1" applyBorder="1" applyAlignment="1">
      <alignment horizontal="left" vertical="center"/>
    </xf>
    <xf numFmtId="0" fontId="30" fillId="0" borderId="31" xfId="49" applyFont="1" applyFill="1" applyBorder="1" applyAlignment="1">
      <alignment horizontal="left" vertical="center"/>
    </xf>
    <xf numFmtId="0" fontId="30" fillId="0" borderId="32" xfId="49" applyFont="1" applyFill="1" applyBorder="1" applyAlignment="1">
      <alignment horizontal="left" vertical="center"/>
    </xf>
    <xf numFmtId="0" fontId="85" fillId="27" borderId="167" xfId="49" applyFont="1" applyFill="1" applyBorder="1" applyAlignment="1">
      <alignment horizontal="center" vertical="center"/>
    </xf>
    <xf numFmtId="0" fontId="84" fillId="27" borderId="167" xfId="49" applyFont="1" applyFill="1" applyBorder="1" applyAlignment="1">
      <alignment vertical="center"/>
    </xf>
    <xf numFmtId="0" fontId="84" fillId="27" borderId="110" xfId="49" applyFont="1" applyFill="1" applyBorder="1" applyAlignment="1">
      <alignment vertical="center"/>
    </xf>
    <xf numFmtId="0" fontId="84" fillId="27" borderId="97" xfId="49" applyFont="1" applyFill="1" applyBorder="1" applyAlignment="1">
      <alignment vertical="center"/>
    </xf>
    <xf numFmtId="0" fontId="85" fillId="27" borderId="109" xfId="49" applyFont="1" applyFill="1" applyBorder="1" applyAlignment="1">
      <alignment horizontal="center" vertical="center"/>
    </xf>
    <xf numFmtId="0" fontId="85" fillId="27" borderId="171" xfId="49" applyFont="1" applyFill="1" applyBorder="1" applyAlignment="1">
      <alignment horizontal="center" vertical="center"/>
    </xf>
    <xf numFmtId="0" fontId="84" fillId="27" borderId="72" xfId="49" applyFont="1" applyFill="1" applyBorder="1" applyAlignment="1">
      <alignment horizontal="center" vertical="center"/>
    </xf>
    <xf numFmtId="0" fontId="84" fillId="27" borderId="110" xfId="49" applyFont="1" applyFill="1" applyBorder="1" applyAlignment="1">
      <alignment horizontal="center" vertical="center"/>
    </xf>
    <xf numFmtId="0" fontId="84" fillId="27" borderId="24" xfId="49" applyFont="1" applyFill="1" applyBorder="1" applyAlignment="1">
      <alignment horizontal="center" vertical="center"/>
    </xf>
    <xf numFmtId="0" fontId="84" fillId="27" borderId="168" xfId="49" applyFont="1" applyFill="1" applyBorder="1" applyAlignment="1">
      <alignment horizontal="center" vertical="center"/>
    </xf>
    <xf numFmtId="0" fontId="84" fillId="27" borderId="97" xfId="49" applyFont="1" applyFill="1" applyBorder="1" applyAlignment="1">
      <alignment horizontal="center" vertical="center"/>
    </xf>
    <xf numFmtId="0" fontId="84" fillId="27" borderId="101" xfId="49" applyFont="1" applyFill="1" applyBorder="1" applyAlignment="1">
      <alignment horizontal="center" vertical="center"/>
    </xf>
    <xf numFmtId="0" fontId="84" fillId="27" borderId="73" xfId="49" applyFont="1" applyFill="1" applyBorder="1" applyAlignment="1">
      <alignment horizontal="center" vertical="center"/>
    </xf>
    <xf numFmtId="0" fontId="86" fillId="27" borderId="74" xfId="49" applyFont="1" applyFill="1" applyBorder="1" applyAlignment="1">
      <alignment vertical="center"/>
    </xf>
    <xf numFmtId="0" fontId="85" fillId="27" borderId="110" xfId="49" applyFont="1" applyFill="1" applyBorder="1" applyAlignment="1">
      <alignment horizontal="center" vertical="center"/>
    </xf>
    <xf numFmtId="0" fontId="85" fillId="27" borderId="97" xfId="49" applyFont="1" applyFill="1" applyBorder="1" applyAlignment="1">
      <alignment horizontal="center" vertical="center"/>
    </xf>
    <xf numFmtId="0" fontId="85" fillId="27" borderId="98" xfId="49" applyFont="1" applyFill="1" applyBorder="1" applyAlignment="1">
      <alignment horizontal="center" vertical="center"/>
    </xf>
    <xf numFmtId="0" fontId="84" fillId="27" borderId="99" xfId="49" applyFont="1" applyFill="1" applyBorder="1" applyAlignment="1">
      <alignment horizontal="center" vertical="center"/>
    </xf>
    <xf numFmtId="0" fontId="84" fillId="27" borderId="163" xfId="49" applyFont="1" applyFill="1" applyBorder="1" applyAlignment="1">
      <alignment horizontal="center" vertical="center"/>
    </xf>
    <xf numFmtId="0" fontId="85" fillId="27" borderId="98" xfId="49" applyFont="1" applyFill="1" applyBorder="1" applyAlignment="1">
      <alignment horizontal="center" vertical="center" wrapText="1"/>
    </xf>
    <xf numFmtId="0" fontId="84" fillId="27" borderId="100" xfId="49" applyFont="1" applyFill="1" applyBorder="1" applyAlignment="1">
      <alignment horizontal="center" vertical="center"/>
    </xf>
    <xf numFmtId="0" fontId="85" fillId="27" borderId="106" xfId="49" applyFont="1" applyFill="1" applyBorder="1" applyAlignment="1">
      <alignment vertical="top" wrapText="1"/>
    </xf>
    <xf numFmtId="0" fontId="31" fillId="27" borderId="99" xfId="49" applyFont="1" applyFill="1" applyBorder="1" applyAlignment="1">
      <alignment vertical="top"/>
    </xf>
    <xf numFmtId="0" fontId="30" fillId="27" borderId="163" xfId="49" applyFont="1" applyFill="1" applyBorder="1" applyAlignment="1">
      <alignment vertical="top"/>
    </xf>
    <xf numFmtId="0" fontId="85" fillId="0" borderId="98" xfId="49" applyFont="1" applyFill="1" applyBorder="1" applyAlignment="1">
      <alignment vertical="top" wrapText="1"/>
    </xf>
    <xf numFmtId="0" fontId="30" fillId="0" borderId="99" xfId="49" applyFont="1" applyFill="1" applyBorder="1" applyAlignment="1">
      <alignment vertical="center"/>
    </xf>
    <xf numFmtId="0" fontId="30" fillId="0" borderId="100" xfId="49" applyFont="1" applyFill="1" applyBorder="1" applyAlignment="1">
      <alignment vertical="center"/>
    </xf>
    <xf numFmtId="0" fontId="85" fillId="31" borderId="93" xfId="49" applyFont="1" applyFill="1" applyBorder="1" applyAlignment="1">
      <alignment vertical="top" wrapText="1"/>
    </xf>
    <xf numFmtId="0" fontId="31" fillId="31" borderId="90" xfId="49" applyFont="1" applyFill="1" applyBorder="1" applyAlignment="1">
      <alignment vertical="top"/>
    </xf>
    <xf numFmtId="0" fontId="86" fillId="0" borderId="22" xfId="49" applyFont="1" applyBorder="1" applyAlignment="1">
      <alignment vertical="center" wrapText="1"/>
    </xf>
    <xf numFmtId="0" fontId="33" fillId="0" borderId="18" xfId="49" applyFont="1" applyBorder="1" applyAlignment="1">
      <alignment vertical="center" wrapText="1"/>
    </xf>
    <xf numFmtId="0" fontId="33" fillId="0" borderId="35" xfId="49" applyFont="1" applyBorder="1" applyAlignment="1">
      <alignment vertical="center" wrapText="1"/>
    </xf>
    <xf numFmtId="0" fontId="85" fillId="27" borderId="90" xfId="49" applyFont="1" applyFill="1" applyBorder="1" applyAlignment="1">
      <alignment vertical="top" wrapText="1"/>
    </xf>
    <xf numFmtId="0" fontId="2" fillId="27" borderId="90" xfId="49" applyFont="1" applyFill="1" applyBorder="1" applyAlignment="1">
      <alignment vertical="top" wrapText="1"/>
    </xf>
    <xf numFmtId="0" fontId="86" fillId="0" borderId="18" xfId="49" applyFont="1" applyBorder="1" applyAlignment="1">
      <alignment vertical="center" wrapText="1"/>
    </xf>
    <xf numFmtId="0" fontId="33" fillId="0" borderId="42" xfId="49" applyFont="1" applyBorder="1" applyAlignment="1">
      <alignment vertical="center" wrapText="1"/>
    </xf>
    <xf numFmtId="0" fontId="85" fillId="27" borderId="47" xfId="49" applyFont="1" applyFill="1" applyBorder="1" applyAlignment="1">
      <alignment vertical="center"/>
    </xf>
    <xf numFmtId="0" fontId="31" fillId="27" borderId="49" xfId="49" applyFont="1" applyFill="1" applyBorder="1" applyAlignment="1">
      <alignment vertical="center"/>
    </xf>
    <xf numFmtId="0" fontId="85" fillId="0" borderId="92" xfId="49" applyFont="1" applyFill="1" applyBorder="1" applyAlignment="1">
      <alignment vertical="center"/>
    </xf>
    <xf numFmtId="0" fontId="85" fillId="31" borderId="161" xfId="49" applyFont="1" applyFill="1" applyBorder="1" applyAlignment="1">
      <alignment vertical="top" wrapText="1"/>
    </xf>
    <xf numFmtId="0" fontId="31" fillId="31" borderId="109" xfId="49" applyFont="1" applyFill="1" applyBorder="1" applyAlignment="1">
      <alignment vertical="top"/>
    </xf>
    <xf numFmtId="0" fontId="86" fillId="0" borderId="98" xfId="49" applyFont="1" applyBorder="1" applyAlignment="1">
      <alignment vertical="center" wrapText="1"/>
    </xf>
    <xf numFmtId="0" fontId="33" fillId="0" borderId="99" xfId="49" applyFont="1" applyBorder="1" applyAlignment="1">
      <alignment vertical="center" wrapText="1"/>
    </xf>
    <xf numFmtId="0" fontId="33" fillId="0" borderId="163" xfId="49" applyFont="1" applyBorder="1" applyAlignment="1">
      <alignment vertical="center" wrapText="1"/>
    </xf>
    <xf numFmtId="0" fontId="85" fillId="27" borderId="109" xfId="49" applyFont="1" applyFill="1" applyBorder="1" applyAlignment="1">
      <alignment vertical="top" wrapText="1"/>
    </xf>
    <xf numFmtId="0" fontId="2" fillId="27" borderId="109" xfId="49" applyFont="1" applyFill="1" applyBorder="1" applyAlignment="1">
      <alignment vertical="top" wrapText="1"/>
    </xf>
    <xf numFmtId="0" fontId="86" fillId="0" borderId="99" xfId="49" applyFont="1" applyBorder="1" applyAlignment="1">
      <alignment vertical="center" wrapText="1"/>
    </xf>
    <xf numFmtId="0" fontId="33" fillId="0" borderId="100" xfId="49" applyFont="1" applyBorder="1">
      <alignment vertical="center"/>
    </xf>
    <xf numFmtId="0" fontId="6" fillId="0" borderId="64" xfId="0" applyFont="1" applyFill="1" applyBorder="1" applyAlignment="1">
      <alignment vertical="center"/>
    </xf>
    <xf numFmtId="0" fontId="6" fillId="0" borderId="63" xfId="0" applyFont="1" applyFill="1" applyBorder="1" applyAlignment="1">
      <alignment vertical="center"/>
    </xf>
    <xf numFmtId="0" fontId="6" fillId="0" borderId="81" xfId="0" applyFont="1" applyFill="1" applyBorder="1" applyAlignment="1">
      <alignment vertical="center"/>
    </xf>
    <xf numFmtId="0" fontId="6" fillId="0" borderId="0" xfId="0" quotePrefix="1" applyFont="1" applyFill="1" applyAlignment="1">
      <alignment horizontal="center" vertical="center" wrapText="1"/>
    </xf>
    <xf numFmtId="0" fontId="16" fillId="0" borderId="0" xfId="0" applyFont="1" applyFill="1" applyAlignment="1">
      <alignment horizontal="left" vertical="center"/>
    </xf>
    <xf numFmtId="0" fontId="6"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21"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6" fillId="0" borderId="3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56" xfId="0" applyFont="1" applyFill="1" applyBorder="1" applyAlignment="1">
      <alignment horizontal="center" vertical="center"/>
    </xf>
    <xf numFmtId="0" fontId="0" fillId="0" borderId="20" xfId="0" applyFont="1" applyFill="1" applyBorder="1" applyAlignment="1">
      <alignment vertical="center"/>
    </xf>
    <xf numFmtId="0" fontId="12" fillId="0" borderId="63" xfId="66" applyFont="1" applyFill="1" applyBorder="1" applyAlignment="1">
      <alignment horizontal="center" vertical="center"/>
    </xf>
    <xf numFmtId="0" fontId="6" fillId="0" borderId="0" xfId="0" quotePrefix="1" applyFont="1" applyFill="1" applyAlignment="1">
      <alignment horizontal="left" vertical="center" wrapText="1"/>
    </xf>
    <xf numFmtId="0" fontId="6" fillId="0" borderId="0" xfId="0" applyFont="1" applyFill="1" applyAlignment="1">
      <alignment vertical="center" shrinkToFit="1"/>
    </xf>
    <xf numFmtId="0" fontId="6" fillId="0" borderId="0" xfId="0" applyFont="1" applyFill="1" applyBorder="1" applyAlignment="1">
      <alignment horizontal="left" vertical="center"/>
    </xf>
    <xf numFmtId="180" fontId="6" fillId="0" borderId="37"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0" fontId="0" fillId="0" borderId="21" xfId="0" applyNumberFormat="1" applyFont="1" applyFill="1" applyBorder="1" applyAlignment="1">
      <alignment horizontal="center" vertical="center"/>
    </xf>
    <xf numFmtId="180" fontId="6" fillId="0" borderId="0" xfId="0" applyNumberFormat="1" applyFont="1" applyFill="1" applyBorder="1" applyAlignment="1">
      <alignment horizontal="distributed" vertical="center"/>
    </xf>
    <xf numFmtId="0" fontId="6" fillId="0" borderId="0" xfId="0" applyFont="1" applyFill="1" applyBorder="1" applyAlignment="1">
      <alignment horizontal="distributed" vertical="center"/>
    </xf>
    <xf numFmtId="0" fontId="40" fillId="0" borderId="63" xfId="0" applyFont="1" applyBorder="1" applyAlignment="1">
      <alignment horizontal="left" shrinkToFit="1"/>
    </xf>
    <xf numFmtId="0" fontId="15" fillId="0" borderId="29" xfId="58" applyFont="1" applyBorder="1" applyAlignment="1">
      <alignment horizontal="center" vertical="top" wrapText="1"/>
    </xf>
    <xf numFmtId="0" fontId="15" fillId="0" borderId="11" xfId="58" applyFont="1" applyBorder="1" applyAlignment="1">
      <alignment horizontal="center" vertical="top" wrapText="1"/>
    </xf>
    <xf numFmtId="0" fontId="15" fillId="0" borderId="12" xfId="58" applyFont="1" applyBorder="1" applyAlignment="1">
      <alignment horizontal="center" vertical="top" wrapText="1"/>
    </xf>
    <xf numFmtId="0" fontId="49" fillId="0" borderId="30" xfId="58" applyFont="1" applyBorder="1" applyAlignment="1">
      <alignment horizontal="center" vertical="center" wrapText="1"/>
    </xf>
    <xf numFmtId="0" fontId="8" fillId="0" borderId="31" xfId="58" applyFont="1" applyBorder="1" applyAlignment="1">
      <alignment horizontal="center" vertical="center" wrapText="1"/>
    </xf>
    <xf numFmtId="0" fontId="40" fillId="0" borderId="36" xfId="66" applyFont="1" applyBorder="1" applyAlignment="1">
      <alignment horizontal="center" vertical="center" shrinkToFit="1"/>
    </xf>
    <xf numFmtId="0" fontId="40" fillId="0" borderId="38" xfId="66" applyFont="1" applyBorder="1" applyAlignment="1">
      <alignment horizontal="center" vertical="center" shrinkToFit="1"/>
    </xf>
    <xf numFmtId="0" fontId="40" fillId="0" borderId="39" xfId="66" applyFont="1" applyBorder="1" applyAlignment="1">
      <alignment horizontal="center" vertical="center" shrinkToFit="1"/>
    </xf>
    <xf numFmtId="0" fontId="40" fillId="0" borderId="13" xfId="66" applyFont="1" applyBorder="1" applyAlignment="1">
      <alignment horizontal="center" vertical="center" shrinkToFit="1"/>
    </xf>
    <xf numFmtId="0" fontId="40" fillId="0" borderId="65" xfId="66" applyFont="1" applyBorder="1" applyAlignment="1">
      <alignment horizontal="center" vertical="center" shrinkToFit="1"/>
    </xf>
    <xf numFmtId="0" fontId="40" fillId="0" borderId="58" xfId="66" applyFont="1" applyBorder="1" applyAlignment="1">
      <alignment horizontal="center" vertical="center" shrinkToFit="1"/>
    </xf>
    <xf numFmtId="58" fontId="51" fillId="0" borderId="36" xfId="58" applyNumberFormat="1" applyFont="1" applyBorder="1" applyAlignment="1">
      <alignment horizontal="center" vertical="center"/>
    </xf>
    <xf numFmtId="0" fontId="51" fillId="0" borderId="37" xfId="58" applyFont="1" applyBorder="1" applyAlignment="1">
      <alignment horizontal="center" vertical="center"/>
    </xf>
    <xf numFmtId="0" fontId="51" fillId="0" borderId="38" xfId="58" applyFont="1" applyBorder="1" applyAlignment="1">
      <alignment horizontal="center" vertical="center"/>
    </xf>
    <xf numFmtId="0" fontId="51" fillId="0" borderId="39" xfId="58" applyFont="1" applyBorder="1" applyAlignment="1">
      <alignment horizontal="center" vertical="center"/>
    </xf>
    <xf numFmtId="0" fontId="51" fillId="0" borderId="0" xfId="58" applyFont="1" applyAlignment="1">
      <alignment horizontal="center" vertical="center"/>
    </xf>
    <xf numFmtId="0" fontId="51" fillId="0" borderId="13" xfId="58" applyFont="1" applyBorder="1" applyAlignment="1">
      <alignment horizontal="center" vertical="center"/>
    </xf>
    <xf numFmtId="0" fontId="51" fillId="0" borderId="65" xfId="58" applyFont="1" applyBorder="1" applyAlignment="1">
      <alignment horizontal="center" vertical="center"/>
    </xf>
    <xf numFmtId="0" fontId="51" fillId="0" borderId="63" xfId="58" applyFont="1" applyBorder="1" applyAlignment="1">
      <alignment horizontal="center" vertical="center"/>
    </xf>
    <xf numFmtId="0" fontId="51" fillId="0" borderId="58" xfId="58" applyFont="1" applyBorder="1" applyAlignment="1">
      <alignment horizontal="center" vertical="center"/>
    </xf>
    <xf numFmtId="0" fontId="40" fillId="0" borderId="29" xfId="66" quotePrefix="1" applyFont="1" applyBorder="1" applyAlignment="1">
      <alignment horizontal="center" vertical="center" wrapText="1"/>
    </xf>
    <xf numFmtId="0" fontId="40" fillId="0" borderId="12" xfId="66" quotePrefix="1" applyFont="1" applyBorder="1" applyAlignment="1">
      <alignment horizontal="center" vertical="center" wrapText="1"/>
    </xf>
    <xf numFmtId="0" fontId="4" fillId="0" borderId="29" xfId="58" applyBorder="1" applyAlignment="1">
      <alignment horizontal="center" vertical="center" wrapText="1"/>
    </xf>
    <xf numFmtId="0" fontId="4" fillId="0" borderId="12" xfId="58" applyBorder="1" applyAlignment="1">
      <alignment horizontal="center" vertical="center" wrapText="1"/>
    </xf>
    <xf numFmtId="58" fontId="16" fillId="0" borderId="30" xfId="58" applyNumberFormat="1" applyFont="1" applyBorder="1" applyAlignment="1">
      <alignment horizontal="center" vertical="center" wrapText="1"/>
    </xf>
    <xf numFmtId="0" fontId="16" fillId="0" borderId="32" xfId="58" applyFont="1" applyBorder="1" applyAlignment="1">
      <alignment horizontal="center" vertical="center" wrapText="1"/>
    </xf>
    <xf numFmtId="0" fontId="6" fillId="0" borderId="30" xfId="58" applyFont="1" applyBorder="1" applyAlignment="1">
      <alignment horizontal="left" vertical="center" wrapText="1"/>
    </xf>
    <xf numFmtId="0" fontId="6" fillId="0" borderId="31" xfId="58" applyFont="1" applyBorder="1" applyAlignment="1">
      <alignment horizontal="left" vertical="center" wrapText="1"/>
    </xf>
    <xf numFmtId="0" fontId="6" fillId="0" borderId="32" xfId="58" applyFont="1" applyBorder="1" applyAlignment="1">
      <alignment horizontal="left" vertical="center" wrapText="1"/>
    </xf>
    <xf numFmtId="0" fontId="16" fillId="0" borderId="30" xfId="58" applyFont="1" applyBorder="1" applyAlignment="1">
      <alignment horizontal="center" vertical="center" wrapText="1"/>
    </xf>
    <xf numFmtId="0" fontId="16" fillId="0" borderId="30" xfId="58" applyFont="1" applyBorder="1" applyAlignment="1">
      <alignment horizontal="left" vertical="center" wrapText="1"/>
    </xf>
    <xf numFmtId="0" fontId="16" fillId="0" borderId="31" xfId="58" applyFont="1" applyBorder="1" applyAlignment="1">
      <alignment horizontal="left" vertical="center" wrapText="1"/>
    </xf>
    <xf numFmtId="0" fontId="16" fillId="0" borderId="32" xfId="58" applyFont="1" applyBorder="1" applyAlignment="1">
      <alignment horizontal="left" vertical="center" wrapText="1"/>
    </xf>
    <xf numFmtId="0" fontId="14" fillId="0" borderId="30" xfId="58" applyFont="1" applyBorder="1" applyAlignment="1">
      <alignment horizontal="center" vertical="center"/>
    </xf>
    <xf numFmtId="0" fontId="14" fillId="0" borderId="31" xfId="58" applyFont="1" applyBorder="1" applyAlignment="1">
      <alignment horizontal="center" vertical="center"/>
    </xf>
    <xf numFmtId="0" fontId="14" fillId="0" borderId="32" xfId="58" applyFont="1" applyBorder="1" applyAlignment="1">
      <alignment horizontal="center" vertical="center"/>
    </xf>
    <xf numFmtId="0" fontId="51" fillId="0" borderId="44" xfId="58" applyFont="1" applyBorder="1" applyAlignment="1">
      <alignment horizontal="center" vertical="center"/>
    </xf>
    <xf numFmtId="0" fontId="8" fillId="0" borderId="17" xfId="58" applyFont="1" applyBorder="1" applyAlignment="1">
      <alignment horizontal="center" vertical="center"/>
    </xf>
    <xf numFmtId="0" fontId="8" fillId="0" borderId="45" xfId="58" applyFont="1" applyBorder="1" applyAlignment="1">
      <alignment horizontal="center" vertical="center"/>
    </xf>
    <xf numFmtId="0" fontId="51" fillId="0" borderId="17" xfId="58" applyFont="1" applyBorder="1" applyAlignment="1">
      <alignment horizontal="center" vertical="center"/>
    </xf>
    <xf numFmtId="0" fontId="51" fillId="0" borderId="45" xfId="58" applyFont="1" applyBorder="1" applyAlignment="1">
      <alignment horizontal="center" vertical="center"/>
    </xf>
    <xf numFmtId="0" fontId="51" fillId="0" borderId="40" xfId="58" applyFont="1" applyBorder="1" applyAlignment="1">
      <alignment horizontal="center" vertical="center"/>
    </xf>
    <xf numFmtId="0" fontId="51" fillId="0" borderId="18" xfId="58" applyFont="1" applyBorder="1" applyAlignment="1">
      <alignment horizontal="center" vertical="center"/>
    </xf>
    <xf numFmtId="0" fontId="51" fillId="0" borderId="42" xfId="58" applyFont="1" applyBorder="1" applyAlignment="1">
      <alignment horizontal="center" vertical="center"/>
    </xf>
    <xf numFmtId="0" fontId="14" fillId="0" borderId="40" xfId="58" applyFont="1" applyBorder="1" applyAlignment="1">
      <alignment vertical="center"/>
    </xf>
    <xf numFmtId="0" fontId="14" fillId="0" borderId="18" xfId="58" applyFont="1" applyBorder="1" applyAlignment="1">
      <alignment vertical="center"/>
    </xf>
    <xf numFmtId="0" fontId="14" fillId="0" borderId="42" xfId="58" applyFont="1" applyBorder="1" applyAlignment="1">
      <alignment vertical="center"/>
    </xf>
    <xf numFmtId="0" fontId="14" fillId="0" borderId="40" xfId="58" applyFont="1" applyBorder="1" applyAlignment="1">
      <alignment horizontal="right" vertical="center" indent="5"/>
    </xf>
    <xf numFmtId="0" fontId="14" fillId="0" borderId="18" xfId="58" applyFont="1" applyBorder="1" applyAlignment="1">
      <alignment horizontal="right" vertical="center" indent="5"/>
    </xf>
    <xf numFmtId="0" fontId="14" fillId="0" borderId="42" xfId="58" applyFont="1" applyBorder="1" applyAlignment="1">
      <alignment horizontal="right" vertical="center" indent="5"/>
    </xf>
    <xf numFmtId="0" fontId="14" fillId="0" borderId="40" xfId="58" applyFont="1" applyBorder="1" applyAlignment="1">
      <alignment horizontal="center" vertical="center"/>
    </xf>
    <xf numFmtId="0" fontId="14" fillId="0" borderId="18" xfId="58" applyFont="1" applyBorder="1" applyAlignment="1">
      <alignment horizontal="center" vertical="center"/>
    </xf>
    <xf numFmtId="0" fontId="14" fillId="0" borderId="42" xfId="58" applyFont="1" applyBorder="1" applyAlignment="1">
      <alignment horizontal="center" vertical="center"/>
    </xf>
    <xf numFmtId="0" fontId="14" fillId="0" borderId="40" xfId="58" applyFont="1" applyBorder="1" applyAlignment="1">
      <alignment horizontal="left" vertical="center" indent="1"/>
    </xf>
    <xf numFmtId="0" fontId="14" fillId="0" borderId="18" xfId="58" applyFont="1" applyBorder="1" applyAlignment="1">
      <alignment horizontal="left" vertical="center" indent="1"/>
    </xf>
    <xf numFmtId="0" fontId="14" fillId="0" borderId="42" xfId="58" applyFont="1" applyBorder="1" applyAlignment="1">
      <alignment horizontal="left" vertical="center" indent="1"/>
    </xf>
    <xf numFmtId="0" fontId="14" fillId="0" borderId="10" xfId="58" applyFont="1" applyBorder="1" applyAlignment="1">
      <alignment vertical="center"/>
    </xf>
    <xf numFmtId="0" fontId="14" fillId="0" borderId="30" xfId="58" applyFont="1" applyBorder="1" applyAlignment="1">
      <alignment vertical="center"/>
    </xf>
    <xf numFmtId="0" fontId="14" fillId="0" borderId="31" xfId="58" applyFont="1" applyBorder="1" applyAlignment="1">
      <alignment vertical="center"/>
    </xf>
    <xf numFmtId="0" fontId="14" fillId="0" borderId="32" xfId="58" applyFont="1" applyBorder="1" applyAlignment="1">
      <alignment vertical="center"/>
    </xf>
    <xf numFmtId="0" fontId="14" fillId="0" borderId="106" xfId="58" applyFont="1" applyBorder="1" applyAlignment="1">
      <alignment horizontal="center" vertical="center"/>
    </xf>
    <xf numFmtId="0" fontId="14" fillId="0" borderId="99" xfId="58" applyFont="1" applyBorder="1" applyAlignment="1">
      <alignment horizontal="center" vertical="center"/>
    </xf>
    <xf numFmtId="0" fontId="14" fillId="0" borderId="100" xfId="58" applyFont="1" applyBorder="1" applyAlignment="1">
      <alignment horizontal="center" vertical="center"/>
    </xf>
    <xf numFmtId="0" fontId="14" fillId="0" borderId="44" xfId="58" applyFont="1" applyBorder="1" applyAlignment="1">
      <alignment vertical="center"/>
    </xf>
    <xf numFmtId="0" fontId="14" fillId="0" borderId="17" xfId="58" applyFont="1" applyBorder="1" applyAlignment="1">
      <alignment vertical="center"/>
    </xf>
    <xf numFmtId="0" fontId="14" fillId="0" borderId="45" xfId="58" applyFont="1" applyBorder="1" applyAlignment="1">
      <alignment vertical="center"/>
    </xf>
    <xf numFmtId="0" fontId="15" fillId="0" borderId="37" xfId="58" applyFont="1" applyBorder="1" applyAlignment="1">
      <alignment horizontal="center" vertical="center"/>
    </xf>
    <xf numFmtId="0" fontId="15" fillId="0" borderId="38" xfId="58" applyFont="1" applyBorder="1" applyAlignment="1">
      <alignment horizontal="center" vertical="center"/>
    </xf>
    <xf numFmtId="0" fontId="15" fillId="0" borderId="39" xfId="58" applyFont="1" applyBorder="1" applyAlignment="1">
      <alignment horizontal="left" vertical="center" wrapText="1"/>
    </xf>
    <xf numFmtId="0" fontId="2" fillId="0" borderId="0" xfId="68" applyAlignment="1">
      <alignment horizontal="left" vertical="center" wrapText="1"/>
    </xf>
    <xf numFmtId="0" fontId="2" fillId="0" borderId="13" xfId="68" applyBorder="1" applyAlignment="1">
      <alignment horizontal="left" vertical="center" wrapText="1"/>
    </xf>
    <xf numFmtId="0" fontId="2" fillId="0" borderId="65" xfId="68" applyBorder="1" applyAlignment="1">
      <alignment horizontal="left" vertical="center" wrapText="1"/>
    </xf>
    <xf numFmtId="0" fontId="2" fillId="0" borderId="63" xfId="68" applyBorder="1" applyAlignment="1">
      <alignment horizontal="left" vertical="center" wrapText="1"/>
    </xf>
    <xf numFmtId="0" fontId="2" fillId="0" borderId="58" xfId="68" applyBorder="1" applyAlignment="1">
      <alignment horizontal="left" vertical="center" wrapText="1"/>
    </xf>
    <xf numFmtId="0" fontId="15" fillId="0" borderId="39" xfId="58" applyFont="1" applyBorder="1" applyAlignment="1">
      <alignment horizontal="center" vertical="center" wrapText="1"/>
    </xf>
    <xf numFmtId="0" fontId="15" fillId="0" borderId="0" xfId="58" applyFont="1" applyAlignment="1">
      <alignment horizontal="center" vertical="center" wrapText="1"/>
    </xf>
    <xf numFmtId="0" fontId="15" fillId="0" borderId="13" xfId="58" applyFont="1" applyBorder="1" applyAlignment="1">
      <alignment horizontal="center" vertical="center" wrapText="1"/>
    </xf>
    <xf numFmtId="0" fontId="15" fillId="0" borderId="65" xfId="58" applyFont="1" applyBorder="1" applyAlignment="1">
      <alignment horizontal="center" vertical="center" wrapText="1"/>
    </xf>
    <xf numFmtId="0" fontId="15" fillId="0" borderId="63" xfId="58" applyFont="1" applyBorder="1" applyAlignment="1">
      <alignment horizontal="center" vertical="center" wrapText="1"/>
    </xf>
    <xf numFmtId="0" fontId="15" fillId="0" borderId="58" xfId="58" applyFont="1" applyBorder="1" applyAlignment="1">
      <alignment horizontal="center" vertical="center" wrapText="1"/>
    </xf>
    <xf numFmtId="0" fontId="14" fillId="0" borderId="47" xfId="58" applyFont="1" applyBorder="1" applyAlignment="1">
      <alignment vertical="center"/>
    </xf>
    <xf numFmtId="0" fontId="14" fillId="0" borderId="48" xfId="58" applyFont="1" applyBorder="1" applyAlignment="1">
      <alignment vertical="center"/>
    </xf>
    <xf numFmtId="0" fontId="14" fillId="0" borderId="50" xfId="58" applyFont="1" applyBorder="1" applyAlignment="1">
      <alignment vertical="center"/>
    </xf>
    <xf numFmtId="0" fontId="12" fillId="0" borderId="22" xfId="66" quotePrefix="1" applyNumberFormat="1" applyFont="1" applyFill="1" applyBorder="1" applyAlignment="1">
      <alignment vertical="center" shrinkToFit="1"/>
    </xf>
    <xf numFmtId="0" fontId="12" fillId="0" borderId="18" xfId="66" quotePrefix="1" applyNumberFormat="1" applyFont="1" applyFill="1" applyBorder="1" applyAlignment="1">
      <alignment vertical="center" shrinkToFit="1"/>
    </xf>
    <xf numFmtId="0" fontId="12" fillId="0" borderId="35" xfId="66" quotePrefix="1" applyNumberFormat="1" applyFont="1" applyFill="1" applyBorder="1" applyAlignment="1">
      <alignment vertical="center" shrinkToFit="1"/>
    </xf>
    <xf numFmtId="0" fontId="0" fillId="0" borderId="18" xfId="0" applyFont="1" applyFill="1" applyBorder="1" applyAlignment="1">
      <alignment horizontal="distributed" vertical="center"/>
    </xf>
    <xf numFmtId="0" fontId="0" fillId="0" borderId="35" xfId="0" applyFont="1" applyFill="1" applyBorder="1" applyAlignment="1">
      <alignment horizontal="distributed" vertical="center"/>
    </xf>
    <xf numFmtId="0" fontId="12" fillId="0" borderId="23" xfId="66" applyFont="1" applyFill="1" applyBorder="1" applyAlignment="1">
      <alignment horizontal="center" vertical="center"/>
    </xf>
    <xf numFmtId="0" fontId="12" fillId="0" borderId="48" xfId="66" applyFont="1" applyFill="1" applyBorder="1" applyAlignment="1">
      <alignment horizontal="center" vertical="center"/>
    </xf>
    <xf numFmtId="0" fontId="0" fillId="0" borderId="48" xfId="0" applyFill="1" applyBorder="1" applyAlignment="1"/>
    <xf numFmtId="0" fontId="12" fillId="0" borderId="187" xfId="66" applyFont="1" applyFill="1" applyBorder="1" applyAlignment="1">
      <alignment horizontal="center" vertical="center"/>
    </xf>
    <xf numFmtId="0" fontId="30" fillId="0" borderId="187" xfId="0" applyFont="1" applyFill="1" applyBorder="1" applyAlignment="1"/>
    <xf numFmtId="0" fontId="12" fillId="0" borderId="188" xfId="66" applyFont="1" applyFill="1" applyBorder="1" applyAlignment="1">
      <alignment horizontal="center" vertical="center"/>
    </xf>
    <xf numFmtId="0" fontId="30" fillId="0" borderId="188" xfId="0" applyFont="1" applyFill="1" applyBorder="1" applyAlignment="1"/>
    <xf numFmtId="0" fontId="0" fillId="0" borderId="188" xfId="0" applyFill="1" applyBorder="1" applyAlignment="1"/>
    <xf numFmtId="0" fontId="12" fillId="0" borderId="18" xfId="66" applyFont="1" applyFill="1" applyBorder="1" applyAlignment="1">
      <alignment horizontal="left" vertical="center" wrapText="1"/>
    </xf>
    <xf numFmtId="0" fontId="12" fillId="0" borderId="42" xfId="66" applyFont="1" applyFill="1" applyBorder="1" applyAlignment="1">
      <alignment horizontal="left" vertical="center" wrapText="1"/>
    </xf>
    <xf numFmtId="0" fontId="12" fillId="0" borderId="22" xfId="66" applyFont="1" applyFill="1" applyBorder="1" applyAlignment="1" applyProtection="1">
      <alignment vertical="center" wrapText="1"/>
      <protection locked="0"/>
    </xf>
    <xf numFmtId="0" fontId="12" fillId="0" borderId="18" xfId="66" applyFont="1" applyFill="1" applyBorder="1" applyAlignment="1" applyProtection="1">
      <alignment vertical="center" wrapText="1"/>
      <protection locked="0"/>
    </xf>
    <xf numFmtId="0" fontId="6" fillId="0" borderId="0" xfId="0" applyNumberFormat="1" applyFont="1" applyFill="1" applyBorder="1" applyAlignment="1">
      <alignment vertical="center" shrinkToFit="1"/>
    </xf>
    <xf numFmtId="0" fontId="7" fillId="0" borderId="0" xfId="0" applyFont="1" applyFill="1" applyBorder="1" applyAlignment="1">
      <alignment horizontal="center" vertical="center"/>
    </xf>
    <xf numFmtId="58" fontId="6" fillId="0" borderId="0" xfId="0" applyNumberFormat="1" applyFont="1" applyFill="1" applyBorder="1" applyAlignment="1">
      <alignment horizontal="center" vertical="center"/>
    </xf>
    <xf numFmtId="0" fontId="28" fillId="0" borderId="0" xfId="0" applyFont="1" applyFill="1" applyBorder="1" applyAlignment="1">
      <alignment horizontal="distributed" vertical="center"/>
    </xf>
    <xf numFmtId="0" fontId="6" fillId="0" borderId="0" xfId="0" applyFont="1" applyFill="1" applyBorder="1" applyAlignment="1">
      <alignment vertical="center" shrinkToFit="1"/>
    </xf>
    <xf numFmtId="0" fontId="6" fillId="0" borderId="65"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vertical="center" wrapText="1"/>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183" xfId="0" applyFont="1" applyFill="1" applyBorder="1" applyAlignment="1">
      <alignment vertical="center" wrapText="1"/>
    </xf>
    <xf numFmtId="0" fontId="6" fillId="0" borderId="184" xfId="0" applyFont="1" applyFill="1" applyBorder="1" applyAlignment="1">
      <alignment vertical="center"/>
    </xf>
    <xf numFmtId="0" fontId="6" fillId="0" borderId="182" xfId="0" applyFont="1" applyFill="1" applyBorder="1" applyAlignment="1">
      <alignment vertical="center"/>
    </xf>
    <xf numFmtId="0" fontId="6" fillId="0" borderId="112" xfId="0" applyFont="1" applyFill="1" applyBorder="1" applyAlignment="1">
      <alignment horizontal="center" vertical="center"/>
    </xf>
    <xf numFmtId="0" fontId="6" fillId="0" borderId="185"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69" xfId="0" applyFont="1" applyFill="1" applyBorder="1" applyAlignment="1">
      <alignment horizontal="center" vertical="center"/>
    </xf>
    <xf numFmtId="0" fontId="71" fillId="27" borderId="0" xfId="28" applyFill="1" applyAlignment="1" applyProtection="1">
      <alignment horizontal="center" vertical="center" wrapText="1"/>
    </xf>
    <xf numFmtId="180" fontId="6" fillId="0" borderId="0" xfId="0" applyNumberFormat="1" applyFont="1" applyFill="1" applyBorder="1" applyAlignment="1">
      <alignment horizontal="left" vertical="center"/>
    </xf>
    <xf numFmtId="0" fontId="6" fillId="0" borderId="0" xfId="0" applyNumberFormat="1" applyFont="1" applyFill="1" applyAlignment="1">
      <alignment horizontal="left" vertical="center" indent="1"/>
    </xf>
    <xf numFmtId="0" fontId="6" fillId="0" borderId="0" xfId="0" applyFont="1" applyFill="1" applyAlignment="1">
      <alignment horizontal="right" vertical="center"/>
    </xf>
    <xf numFmtId="0" fontId="6" fillId="0" borderId="0" xfId="0" applyNumberFormat="1" applyFont="1" applyFill="1" applyAlignment="1">
      <alignment horizontal="left" vertical="center" indent="1" shrinkToFit="1"/>
    </xf>
    <xf numFmtId="0" fontId="7" fillId="0" borderId="0" xfId="0" applyFont="1" applyFill="1" applyAlignment="1">
      <alignment horizontal="center" vertical="center"/>
    </xf>
    <xf numFmtId="58" fontId="6" fillId="0" borderId="0" xfId="0" applyNumberFormat="1" applyFont="1" applyFill="1" applyAlignment="1">
      <alignment horizontal="left" vertical="center" indent="1"/>
    </xf>
    <xf numFmtId="0" fontId="6" fillId="0" borderId="0" xfId="0" applyFont="1" applyFill="1" applyAlignment="1">
      <alignment horizontal="left" vertical="center" indent="1"/>
    </xf>
    <xf numFmtId="0" fontId="6" fillId="0" borderId="0" xfId="0" applyFont="1" applyFill="1" applyAlignment="1">
      <alignment vertical="center" wrapText="1"/>
    </xf>
    <xf numFmtId="0" fontId="6" fillId="0" borderId="3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2" fillId="0" borderId="0" xfId="66" applyFont="1" applyFill="1" applyBorder="1" applyAlignment="1">
      <alignment horizontal="left" vertical="center" shrinkToFit="1"/>
    </xf>
    <xf numFmtId="0" fontId="4" fillId="0" borderId="0" xfId="59" applyFont="1" applyFill="1" applyBorder="1" applyAlignment="1">
      <alignment horizontal="left" vertical="center"/>
    </xf>
    <xf numFmtId="0" fontId="4" fillId="0" borderId="36" xfId="59" applyFont="1" applyFill="1" applyBorder="1" applyAlignment="1">
      <alignment horizontal="center"/>
    </xf>
    <xf numFmtId="0" fontId="4" fillId="0" borderId="37" xfId="59" applyFont="1" applyFill="1" applyBorder="1" applyAlignment="1">
      <alignment horizontal="center"/>
    </xf>
    <xf numFmtId="0" fontId="4" fillId="0" borderId="38" xfId="59" applyFont="1" applyFill="1" applyBorder="1" applyAlignment="1">
      <alignment horizontal="center"/>
    </xf>
    <xf numFmtId="0" fontId="4" fillId="0" borderId="65" xfId="59" applyFont="1" applyFill="1" applyBorder="1" applyAlignment="1">
      <alignment horizontal="center"/>
    </xf>
    <xf numFmtId="0" fontId="4" fillId="0" borderId="63" xfId="59" applyFont="1" applyFill="1" applyBorder="1" applyAlignment="1">
      <alignment horizontal="center"/>
    </xf>
    <xf numFmtId="0" fontId="4" fillId="0" borderId="58" xfId="59" applyFont="1" applyFill="1" applyBorder="1" applyAlignment="1">
      <alignment horizontal="center"/>
    </xf>
    <xf numFmtId="180" fontId="4" fillId="0" borderId="36" xfId="59" applyNumberFormat="1" applyBorder="1" applyAlignment="1">
      <alignment horizontal="left" vertical="center"/>
    </xf>
    <xf numFmtId="180" fontId="4" fillId="0" borderId="37" xfId="59" applyNumberFormat="1" applyBorder="1" applyAlignment="1">
      <alignment horizontal="left" vertical="center"/>
    </xf>
    <xf numFmtId="180" fontId="4" fillId="0" borderId="38" xfId="59" applyNumberFormat="1" applyBorder="1" applyAlignment="1">
      <alignment horizontal="left" vertical="center"/>
    </xf>
    <xf numFmtId="0" fontId="4" fillId="0" borderId="65" xfId="59" applyFont="1" applyFill="1" applyBorder="1" applyAlignment="1">
      <alignment horizontal="center" vertical="center"/>
    </xf>
    <xf numFmtId="0" fontId="4" fillId="0" borderId="63" xfId="59" applyFont="1" applyFill="1" applyBorder="1" applyAlignment="1">
      <alignment horizontal="center" vertical="center"/>
    </xf>
    <xf numFmtId="0" fontId="4" fillId="0" borderId="58" xfId="59" applyFont="1" applyFill="1" applyBorder="1" applyAlignment="1">
      <alignment horizontal="center" vertical="center"/>
    </xf>
    <xf numFmtId="201" fontId="4" fillId="0" borderId="65" xfId="59" applyNumberFormat="1" applyBorder="1" applyAlignment="1">
      <alignment horizontal="right" vertical="center"/>
    </xf>
    <xf numFmtId="201" fontId="4" fillId="0" borderId="63" xfId="59" applyNumberFormat="1" applyBorder="1" applyAlignment="1">
      <alignment horizontal="right" vertical="center"/>
    </xf>
    <xf numFmtId="201" fontId="4" fillId="0" borderId="58" xfId="59" applyNumberFormat="1" applyBorder="1" applyAlignment="1">
      <alignment horizontal="right" vertical="center"/>
    </xf>
    <xf numFmtId="0" fontId="4" fillId="0" borderId="0" xfId="59" applyFont="1" applyFill="1" applyAlignment="1">
      <alignment horizontal="center"/>
    </xf>
    <xf numFmtId="0" fontId="4" fillId="0" borderId="0" xfId="59" applyFont="1" applyFill="1" applyBorder="1" applyAlignment="1">
      <alignment horizontal="left" vertical="top" wrapText="1"/>
    </xf>
    <xf numFmtId="0" fontId="4" fillId="0" borderId="0" xfId="59" applyFont="1" applyFill="1" applyBorder="1" applyAlignment="1">
      <alignment horizontal="center"/>
    </xf>
    <xf numFmtId="0" fontId="4" fillId="0" borderId="0" xfId="0" applyFont="1" applyFill="1" applyAlignment="1"/>
    <xf numFmtId="0" fontId="4" fillId="0" borderId="36" xfId="59" applyFont="1" applyFill="1" applyBorder="1" applyAlignment="1">
      <alignment horizontal="center" vertical="center"/>
    </xf>
    <xf numFmtId="0" fontId="4" fillId="0" borderId="37" xfId="59" applyFont="1" applyFill="1" applyBorder="1" applyAlignment="1">
      <alignment horizontal="center" vertical="center"/>
    </xf>
    <xf numFmtId="0" fontId="4" fillId="0" borderId="38" xfId="59" applyFont="1" applyFill="1" applyBorder="1" applyAlignment="1">
      <alignment horizontal="center" vertical="center"/>
    </xf>
    <xf numFmtId="0" fontId="4" fillId="0" borderId="36" xfId="59" applyFont="1" applyFill="1" applyBorder="1" applyAlignment="1">
      <alignment horizontal="center" vertical="center" wrapText="1"/>
    </xf>
    <xf numFmtId="0" fontId="4" fillId="0" borderId="37" xfId="59" applyFont="1" applyFill="1" applyBorder="1" applyAlignment="1">
      <alignment horizontal="center" vertical="center" wrapText="1"/>
    </xf>
    <xf numFmtId="0" fontId="4" fillId="0" borderId="38" xfId="59" applyFont="1" applyFill="1" applyBorder="1" applyAlignment="1">
      <alignment horizontal="center" vertical="center" wrapText="1"/>
    </xf>
    <xf numFmtId="0" fontId="4" fillId="0" borderId="65" xfId="59" applyFont="1" applyFill="1" applyBorder="1" applyAlignment="1">
      <alignment horizontal="center" vertical="center" wrapText="1"/>
    </xf>
    <xf numFmtId="0" fontId="4" fillId="0" borderId="63" xfId="59" applyFont="1" applyFill="1" applyBorder="1" applyAlignment="1">
      <alignment horizontal="center" vertical="center" wrapText="1"/>
    </xf>
    <xf numFmtId="0" fontId="4" fillId="0" borderId="58" xfId="59" applyFont="1" applyFill="1" applyBorder="1" applyAlignment="1">
      <alignment horizontal="center" vertical="center" wrapText="1"/>
    </xf>
    <xf numFmtId="180" fontId="4" fillId="0" borderId="0" xfId="59" applyNumberFormat="1" applyAlignment="1">
      <alignment horizontal="distributed" vertical="center" indent="1"/>
    </xf>
    <xf numFmtId="0" fontId="4" fillId="0" borderId="0" xfId="59" applyNumberFormat="1" applyFont="1" applyFill="1" applyAlignment="1">
      <alignment horizontal="center" shrinkToFit="1"/>
    </xf>
    <xf numFmtId="58" fontId="4" fillId="0" borderId="0" xfId="59" applyNumberFormat="1" applyAlignment="1">
      <alignment horizontal="left" vertical="center" shrinkToFit="1"/>
    </xf>
    <xf numFmtId="0" fontId="4" fillId="0" borderId="0" xfId="59" applyAlignment="1">
      <alignment horizontal="left" vertical="center" shrinkToFit="1"/>
    </xf>
    <xf numFmtId="0" fontId="4" fillId="0" borderId="0" xfId="59" applyAlignment="1">
      <alignment horizontal="right" vertical="center"/>
    </xf>
    <xf numFmtId="58" fontId="4" fillId="0" borderId="0" xfId="59" applyNumberFormat="1" applyAlignment="1">
      <alignment horizontal="left" vertical="center" indent="3" shrinkToFit="1"/>
    </xf>
    <xf numFmtId="0" fontId="4" fillId="0" borderId="0" xfId="59" applyAlignment="1">
      <alignment horizontal="left" vertical="center" indent="3" shrinkToFit="1"/>
    </xf>
    <xf numFmtId="0" fontId="4" fillId="0" borderId="0" xfId="59" applyAlignment="1">
      <alignment horizontal="left" shrinkToFit="1"/>
    </xf>
    <xf numFmtId="0" fontId="4" fillId="0" borderId="30" xfId="59" applyFont="1" applyFill="1" applyBorder="1" applyAlignment="1">
      <alignment horizontal="center" vertical="center"/>
    </xf>
    <xf numFmtId="0" fontId="4" fillId="0" borderId="31" xfId="59" applyFont="1" applyFill="1" applyBorder="1" applyAlignment="1">
      <alignment horizontal="center" vertical="center"/>
    </xf>
    <xf numFmtId="0" fontId="4" fillId="0" borderId="32" xfId="59" applyFont="1" applyFill="1" applyBorder="1" applyAlignment="1">
      <alignment horizontal="center" vertical="center"/>
    </xf>
    <xf numFmtId="0" fontId="4" fillId="0" borderId="39" xfId="59" applyFont="1" applyFill="1" applyBorder="1" applyAlignment="1">
      <alignment horizontal="center"/>
    </xf>
    <xf numFmtId="0" fontId="4" fillId="0" borderId="13" xfId="59" applyFont="1" applyFill="1" applyBorder="1" applyAlignment="1">
      <alignment horizontal="center"/>
    </xf>
    <xf numFmtId="0" fontId="12" fillId="0" borderId="10"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186" fontId="12" fillId="0" borderId="10" xfId="0" applyNumberFormat="1" applyFont="1" applyFill="1" applyBorder="1" applyAlignment="1">
      <alignment horizontal="center" vertical="center"/>
    </xf>
    <xf numFmtId="0" fontId="12" fillId="0" borderId="0" xfId="0" applyFont="1" applyFill="1" applyAlignment="1">
      <alignment horizontal="center" vertical="center"/>
    </xf>
    <xf numFmtId="180" fontId="12" fillId="0" borderId="0" xfId="0" applyNumberFormat="1" applyFont="1" applyFill="1" applyAlignment="1">
      <alignment horizontal="distributed"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179" fontId="12"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0" fontId="12" fillId="0" borderId="0" xfId="0" applyFont="1" applyFill="1" applyAlignment="1">
      <alignment vertical="center" wrapText="1"/>
    </xf>
    <xf numFmtId="0" fontId="28" fillId="0" borderId="0" xfId="0" applyFont="1" applyFill="1" applyAlignment="1"/>
    <xf numFmtId="0" fontId="15" fillId="0" borderId="0" xfId="0" applyFont="1" applyFill="1" applyAlignment="1">
      <alignment horizontal="distributed" indent="5"/>
    </xf>
    <xf numFmtId="0" fontId="28" fillId="0" borderId="0" xfId="0" applyFont="1" applyFill="1" applyAlignment="1">
      <alignment vertical="distributed" wrapText="1"/>
    </xf>
    <xf numFmtId="0" fontId="28" fillId="0" borderId="0" xfId="0" applyFont="1" applyFill="1" applyAlignment="1">
      <alignment horizontal="left" indent="1"/>
    </xf>
    <xf numFmtId="0" fontId="17" fillId="27" borderId="27" xfId="47" applyNumberFormat="1" applyFont="1" applyFill="1" applyBorder="1" applyAlignment="1">
      <alignment horizontal="left" vertical="center"/>
    </xf>
    <xf numFmtId="0" fontId="17" fillId="27" borderId="0" xfId="47" applyNumberFormat="1" applyFont="1" applyFill="1" applyBorder="1" applyAlignment="1">
      <alignment horizontal="left" vertical="center"/>
    </xf>
    <xf numFmtId="179" fontId="72" fillId="0" borderId="37" xfId="47" applyNumberFormat="1" applyFont="1" applyFill="1" applyBorder="1" applyAlignment="1">
      <alignment horizontal="right" vertical="center"/>
    </xf>
    <xf numFmtId="179" fontId="72" fillId="0" borderId="63" xfId="47" applyNumberFormat="1" applyFont="1" applyFill="1" applyBorder="1" applyAlignment="1">
      <alignment horizontal="right" vertical="center"/>
    </xf>
    <xf numFmtId="0" fontId="72" fillId="0" borderId="37" xfId="47" applyNumberFormat="1" applyFont="1" applyFill="1" applyBorder="1" applyAlignment="1">
      <alignment horizontal="left" vertical="center"/>
    </xf>
    <xf numFmtId="0" fontId="72" fillId="0" borderId="37" xfId="47" applyFont="1" applyFill="1" applyBorder="1" applyAlignment="1">
      <alignment horizontal="left" vertical="center"/>
    </xf>
    <xf numFmtId="0" fontId="72" fillId="0" borderId="63" xfId="47" applyFont="1" applyFill="1" applyBorder="1" applyAlignment="1">
      <alignment horizontal="left" vertical="center"/>
    </xf>
    <xf numFmtId="0" fontId="72" fillId="0" borderId="86" xfId="47" applyNumberFormat="1" applyFont="1" applyFill="1" applyBorder="1" applyAlignment="1">
      <alignment horizontal="center" vertical="center" wrapText="1"/>
    </xf>
    <xf numFmtId="0" fontId="72" fillId="0" borderId="37" xfId="47" applyNumberFormat="1" applyFont="1" applyFill="1" applyBorder="1" applyAlignment="1">
      <alignment horizontal="center" vertical="center" wrapText="1"/>
    </xf>
    <xf numFmtId="0" fontId="72" fillId="0" borderId="38" xfId="47" applyNumberFormat="1" applyFont="1" applyFill="1" applyBorder="1" applyAlignment="1">
      <alignment horizontal="center" vertical="center" wrapText="1"/>
    </xf>
    <xf numFmtId="0" fontId="72" fillId="0" borderId="20" xfId="47" applyNumberFormat="1" applyFont="1" applyFill="1" applyBorder="1" applyAlignment="1">
      <alignment horizontal="center" vertical="center" wrapText="1"/>
    </xf>
    <xf numFmtId="0" fontId="72" fillId="0" borderId="0" xfId="47" applyNumberFormat="1" applyFont="1" applyFill="1" applyAlignment="1">
      <alignment horizontal="center" vertical="center" wrapText="1"/>
    </xf>
    <xf numFmtId="0" fontId="72" fillId="0" borderId="13" xfId="47" applyNumberFormat="1" applyFont="1" applyFill="1" applyBorder="1" applyAlignment="1">
      <alignment horizontal="center" vertical="center" wrapText="1"/>
    </xf>
    <xf numFmtId="0" fontId="72" fillId="0" borderId="83" xfId="47" applyNumberFormat="1" applyFont="1" applyFill="1" applyBorder="1" applyAlignment="1">
      <alignment horizontal="center" vertical="center" wrapText="1"/>
    </xf>
    <xf numFmtId="0" fontId="72" fillId="0" borderId="63" xfId="47" applyNumberFormat="1" applyFont="1" applyFill="1" applyBorder="1" applyAlignment="1">
      <alignment horizontal="center" vertical="center" wrapText="1"/>
    </xf>
    <xf numFmtId="0" fontId="72" fillId="0" borderId="58" xfId="47" applyNumberFormat="1" applyFont="1" applyFill="1" applyBorder="1" applyAlignment="1">
      <alignment horizontal="center" vertical="center" wrapText="1"/>
    </xf>
    <xf numFmtId="0" fontId="72" fillId="0" borderId="36" xfId="47" applyNumberFormat="1" applyFont="1" applyFill="1" applyBorder="1" applyAlignment="1">
      <alignment horizontal="center" vertical="center" wrapText="1"/>
    </xf>
    <xf numFmtId="0" fontId="72" fillId="0" borderId="39" xfId="47" applyNumberFormat="1" applyFont="1" applyFill="1" applyBorder="1" applyAlignment="1">
      <alignment horizontal="center" vertical="center" wrapText="1"/>
    </xf>
    <xf numFmtId="0" fontId="72" fillId="0" borderId="65" xfId="47" applyNumberFormat="1" applyFont="1" applyFill="1" applyBorder="1" applyAlignment="1">
      <alignment horizontal="center" vertical="center" wrapText="1"/>
    </xf>
    <xf numFmtId="180" fontId="72" fillId="0" borderId="37" xfId="47" applyNumberFormat="1" applyFont="1" applyFill="1" applyBorder="1" applyAlignment="1">
      <alignment horizontal="center" vertical="center"/>
    </xf>
    <xf numFmtId="0" fontId="72" fillId="0" borderId="0" xfId="47" applyNumberFormat="1" applyFont="1" applyFill="1" applyBorder="1" applyAlignment="1">
      <alignment horizontal="center" vertical="center"/>
    </xf>
    <xf numFmtId="180" fontId="72" fillId="0" borderId="63" xfId="47" applyNumberFormat="1" applyFont="1" applyFill="1" applyBorder="1" applyAlignment="1">
      <alignment horizontal="center" vertical="center"/>
    </xf>
    <xf numFmtId="180" fontId="72" fillId="0" borderId="0" xfId="47" applyNumberFormat="1" applyFont="1" applyFill="1" applyBorder="1" applyAlignment="1">
      <alignment horizontal="center" vertical="center"/>
    </xf>
    <xf numFmtId="0" fontId="72" fillId="0" borderId="0" xfId="47" applyNumberFormat="1" applyFont="1" applyFill="1" applyBorder="1" applyAlignment="1">
      <alignment horizontal="center" vertical="center" wrapText="1"/>
    </xf>
    <xf numFmtId="0" fontId="72" fillId="0" borderId="0" xfId="47" applyNumberFormat="1" applyFont="1" applyFill="1" applyBorder="1" applyAlignment="1">
      <alignment horizontal="right" vertical="center"/>
    </xf>
    <xf numFmtId="0" fontId="72" fillId="0" borderId="0" xfId="47" applyNumberFormat="1" applyFont="1" applyFill="1" applyAlignment="1">
      <alignment horizontal="right" vertical="center"/>
    </xf>
    <xf numFmtId="0" fontId="72" fillId="0" borderId="0" xfId="47" applyNumberFormat="1" applyFont="1" applyFill="1" applyBorder="1" applyAlignment="1">
      <alignment horizontal="center" vertical="center" shrinkToFit="1"/>
    </xf>
    <xf numFmtId="0" fontId="72" fillId="0" borderId="63" xfId="47" applyNumberFormat="1" applyFont="1" applyFill="1" applyBorder="1" applyAlignment="1">
      <alignment horizontal="left" vertical="center"/>
    </xf>
    <xf numFmtId="0" fontId="72" fillId="0" borderId="86" xfId="47" applyNumberFormat="1" applyFont="1" applyFill="1" applyBorder="1" applyAlignment="1">
      <alignment horizontal="center" vertical="center"/>
    </xf>
    <xf numFmtId="0" fontId="72" fillId="0" borderId="37" xfId="47" applyNumberFormat="1" applyFont="1" applyFill="1" applyBorder="1" applyAlignment="1">
      <alignment horizontal="center"/>
    </xf>
    <xf numFmtId="0" fontId="72" fillId="0" borderId="38" xfId="47" applyNumberFormat="1" applyFont="1" applyFill="1" applyBorder="1" applyAlignment="1">
      <alignment horizontal="center"/>
    </xf>
    <xf numFmtId="0" fontId="72" fillId="0" borderId="83" xfId="47" applyNumberFormat="1" applyFont="1" applyFill="1" applyBorder="1" applyAlignment="1">
      <alignment horizontal="center"/>
    </xf>
    <xf numFmtId="0" fontId="72" fillId="0" borderId="63" xfId="47" applyNumberFormat="1" applyFont="1" applyFill="1" applyBorder="1" applyAlignment="1">
      <alignment horizontal="center"/>
    </xf>
    <xf numFmtId="0" fontId="72" fillId="0" borderId="58" xfId="47" applyNumberFormat="1" applyFont="1" applyFill="1" applyBorder="1" applyAlignment="1">
      <alignment horizontal="center"/>
    </xf>
    <xf numFmtId="0" fontId="12" fillId="0" borderId="37" xfId="47" applyFont="1" applyFill="1" applyBorder="1" applyAlignment="1">
      <alignment horizontal="center" vertical="center"/>
    </xf>
    <xf numFmtId="0" fontId="12" fillId="0" borderId="63" xfId="47" applyFont="1" applyFill="1" applyBorder="1" applyAlignment="1">
      <alignment horizontal="center" vertical="center"/>
    </xf>
    <xf numFmtId="179" fontId="12" fillId="0" borderId="37" xfId="47" applyNumberFormat="1" applyFont="1" applyFill="1" applyBorder="1" applyAlignment="1">
      <alignment horizontal="right" vertical="center"/>
    </xf>
    <xf numFmtId="179" fontId="12" fillId="0" borderId="63" xfId="47" applyNumberFormat="1" applyFont="1" applyFill="1" applyBorder="1" applyAlignment="1">
      <alignment horizontal="right" vertical="center"/>
    </xf>
    <xf numFmtId="0" fontId="12" fillId="0" borderId="37" xfId="47" applyNumberFormat="1" applyFont="1" applyFill="1" applyBorder="1" applyAlignment="1">
      <alignment horizontal="left" vertical="center"/>
    </xf>
    <xf numFmtId="0" fontId="12" fillId="0" borderId="37" xfId="47" applyFont="1" applyFill="1" applyBorder="1" applyAlignment="1">
      <alignment horizontal="left" vertical="center"/>
    </xf>
    <xf numFmtId="0" fontId="12" fillId="0" borderId="63" xfId="47" applyFont="1" applyFill="1" applyBorder="1" applyAlignment="1">
      <alignment horizontal="left" vertical="center"/>
    </xf>
    <xf numFmtId="0" fontId="72" fillId="0" borderId="37" xfId="47" applyFont="1" applyFill="1" applyBorder="1" applyAlignment="1">
      <alignment horizontal="center" vertical="center"/>
    </xf>
    <xf numFmtId="0" fontId="72" fillId="0" borderId="63" xfId="47" applyFont="1" applyFill="1" applyBorder="1" applyAlignment="1">
      <alignment horizontal="center" vertical="center"/>
    </xf>
    <xf numFmtId="0" fontId="72" fillId="0" borderId="37" xfId="47" applyNumberFormat="1" applyFont="1" applyFill="1" applyBorder="1" applyAlignment="1">
      <alignment vertical="center" shrinkToFit="1"/>
    </xf>
    <xf numFmtId="0" fontId="72" fillId="0" borderId="63" xfId="47" applyNumberFormat="1" applyFont="1" applyFill="1" applyBorder="1" applyAlignment="1">
      <alignment vertical="center" shrinkToFit="1"/>
    </xf>
    <xf numFmtId="0" fontId="72" fillId="0" borderId="37" xfId="47" applyNumberFormat="1" applyFont="1" applyFill="1" applyBorder="1" applyAlignment="1">
      <alignment horizontal="left" vertical="center" wrapText="1"/>
    </xf>
    <xf numFmtId="0" fontId="72" fillId="0" borderId="37" xfId="47" applyNumberFormat="1" applyFont="1" applyFill="1" applyBorder="1" applyAlignment="1">
      <alignment horizontal="left"/>
    </xf>
    <xf numFmtId="0" fontId="72" fillId="0" borderId="64" xfId="47" applyNumberFormat="1" applyFont="1" applyFill="1" applyBorder="1" applyAlignment="1">
      <alignment horizontal="left"/>
    </xf>
    <xf numFmtId="0" fontId="72" fillId="0" borderId="0" xfId="47" applyNumberFormat="1" applyFont="1" applyFill="1" applyAlignment="1">
      <alignment horizontal="left"/>
    </xf>
    <xf numFmtId="0" fontId="72" fillId="0" borderId="21" xfId="47" applyNumberFormat="1" applyFont="1" applyFill="1" applyBorder="1" applyAlignment="1">
      <alignment horizontal="left"/>
    </xf>
    <xf numFmtId="0" fontId="72" fillId="0" borderId="63" xfId="47" applyNumberFormat="1" applyFont="1" applyFill="1" applyBorder="1" applyAlignment="1">
      <alignment horizontal="left"/>
    </xf>
    <xf numFmtId="0" fontId="72" fillId="0" borderId="81" xfId="47" applyNumberFormat="1" applyFont="1" applyFill="1" applyBorder="1" applyAlignment="1">
      <alignment horizontal="left"/>
    </xf>
    <xf numFmtId="0" fontId="72" fillId="0" borderId="36" xfId="47" applyNumberFormat="1" applyFont="1" applyFill="1" applyBorder="1" applyAlignment="1">
      <alignment horizontal="left" vertical="center" shrinkToFit="1"/>
    </xf>
    <xf numFmtId="0" fontId="72" fillId="0" borderId="37" xfId="47" applyNumberFormat="1" applyFont="1" applyFill="1" applyBorder="1" applyAlignment="1">
      <alignment horizontal="left" shrinkToFit="1"/>
    </xf>
    <xf numFmtId="0" fontId="72" fillId="0" borderId="38" xfId="47" applyNumberFormat="1" applyFont="1" applyFill="1" applyBorder="1" applyAlignment="1">
      <alignment horizontal="left" shrinkToFit="1"/>
    </xf>
    <xf numFmtId="0" fontId="72" fillId="0" borderId="65" xfId="47" applyNumberFormat="1" applyFont="1" applyFill="1" applyBorder="1" applyAlignment="1">
      <alignment horizontal="left" shrinkToFit="1"/>
    </xf>
    <xf numFmtId="0" fontId="72" fillId="0" borderId="63" xfId="47" applyNumberFormat="1" applyFont="1" applyFill="1" applyBorder="1" applyAlignment="1">
      <alignment horizontal="left" shrinkToFit="1"/>
    </xf>
    <xf numFmtId="0" fontId="72" fillId="0" borderId="58" xfId="47" applyNumberFormat="1" applyFont="1" applyFill="1" applyBorder="1" applyAlignment="1">
      <alignment horizontal="left" shrinkToFit="1"/>
    </xf>
    <xf numFmtId="0" fontId="72" fillId="0" borderId="77" xfId="47" applyNumberFormat="1" applyFont="1" applyFill="1" applyBorder="1" applyAlignment="1" applyProtection="1">
      <alignment horizontal="center" vertical="center" wrapText="1"/>
      <protection locked="0"/>
    </xf>
    <xf numFmtId="0" fontId="72" fillId="0" borderId="78" xfId="47" applyNumberFormat="1" applyFont="1" applyFill="1" applyBorder="1" applyAlignment="1" applyProtection="1">
      <alignment horizontal="center" vertical="center" wrapText="1"/>
      <protection locked="0"/>
    </xf>
    <xf numFmtId="0" fontId="72" fillId="0" borderId="132" xfId="47" applyNumberFormat="1" applyFont="1" applyFill="1" applyBorder="1" applyAlignment="1" applyProtection="1">
      <alignment horizontal="center" vertical="center" wrapText="1"/>
      <protection locked="0"/>
    </xf>
    <xf numFmtId="0" fontId="72" fillId="0" borderId="0" xfId="47" applyNumberFormat="1" applyFont="1" applyFill="1" applyBorder="1" applyAlignment="1">
      <alignment wrapText="1"/>
    </xf>
    <xf numFmtId="0" fontId="72" fillId="0" borderId="0" xfId="47" applyNumberFormat="1" applyFont="1" applyFill="1" applyAlignment="1">
      <alignment wrapText="1"/>
    </xf>
    <xf numFmtId="0" fontId="72" fillId="0" borderId="155" xfId="47" applyNumberFormat="1" applyFont="1" applyFill="1" applyBorder="1" applyAlignment="1" applyProtection="1">
      <alignment horizontal="center" vertical="center" wrapText="1"/>
      <protection locked="0"/>
    </xf>
    <xf numFmtId="0" fontId="98" fillId="0" borderId="55" xfId="47" applyNumberFormat="1" applyFont="1" applyFill="1" applyBorder="1" applyAlignment="1">
      <alignment horizontal="center"/>
    </xf>
    <xf numFmtId="0" fontId="72" fillId="0" borderId="79" xfId="47" applyNumberFormat="1" applyFont="1" applyFill="1" applyBorder="1" applyAlignment="1" applyProtection="1">
      <alignment horizontal="center" vertical="center" wrapText="1"/>
      <protection locked="0"/>
    </xf>
    <xf numFmtId="0" fontId="12" fillId="0" borderId="0" xfId="47" applyNumberFormat="1" applyFont="1" applyFill="1" applyBorder="1" applyAlignment="1">
      <alignment vertical="center"/>
    </xf>
    <xf numFmtId="180" fontId="4" fillId="0" borderId="0" xfId="47" applyNumberFormat="1" applyFont="1" applyFill="1" applyBorder="1" applyAlignment="1">
      <alignment vertical="center" wrapText="1"/>
    </xf>
    <xf numFmtId="180" fontId="4" fillId="0" borderId="0" xfId="47" applyNumberFormat="1" applyFont="1" applyAlignment="1">
      <alignment horizontal="distributed" vertical="center" wrapText="1"/>
    </xf>
    <xf numFmtId="0" fontId="72" fillId="0" borderId="39" xfId="47" applyNumberFormat="1" applyFont="1" applyFill="1" applyBorder="1" applyAlignment="1">
      <alignment horizontal="left" vertical="center"/>
    </xf>
    <xf numFmtId="0" fontId="72" fillId="0" borderId="0" xfId="47" applyNumberFormat="1" applyFont="1" applyFill="1" applyBorder="1" applyAlignment="1">
      <alignment horizontal="left"/>
    </xf>
    <xf numFmtId="0" fontId="72" fillId="0" borderId="13" xfId="47" applyNumberFormat="1" applyFont="1" applyFill="1" applyBorder="1" applyAlignment="1">
      <alignment horizontal="left"/>
    </xf>
    <xf numFmtId="0" fontId="72" fillId="0" borderId="65" xfId="47" applyNumberFormat="1" applyFont="1" applyFill="1" applyBorder="1" applyAlignment="1">
      <alignment horizontal="left"/>
    </xf>
    <xf numFmtId="0" fontId="72" fillId="0" borderId="58" xfId="47" applyNumberFormat="1" applyFont="1" applyFill="1" applyBorder="1" applyAlignment="1">
      <alignment horizontal="left"/>
    </xf>
    <xf numFmtId="0" fontId="72" fillId="0" borderId="36" xfId="47" applyNumberFormat="1" applyFont="1" applyFill="1" applyBorder="1" applyAlignment="1">
      <alignment horizontal="center" vertical="center"/>
    </xf>
    <xf numFmtId="0" fontId="72" fillId="0" borderId="37" xfId="47" applyNumberFormat="1" applyFont="1" applyFill="1" applyBorder="1" applyAlignment="1">
      <alignment vertical="center"/>
    </xf>
    <xf numFmtId="0" fontId="72" fillId="0" borderId="38" xfId="47" applyNumberFormat="1" applyFont="1" applyFill="1" applyBorder="1" applyAlignment="1">
      <alignment vertical="center"/>
    </xf>
    <xf numFmtId="0" fontId="72" fillId="0" borderId="39" xfId="47" applyNumberFormat="1" applyFont="1" applyFill="1" applyBorder="1" applyAlignment="1">
      <alignment vertical="center"/>
    </xf>
    <xf numFmtId="0" fontId="72" fillId="0" borderId="0" xfId="47" applyNumberFormat="1" applyFont="1" applyFill="1" applyBorder="1" applyAlignment="1">
      <alignment vertical="center"/>
    </xf>
    <xf numFmtId="0" fontId="72" fillId="0" borderId="13" xfId="47" applyNumberFormat="1" applyFont="1" applyFill="1" applyBorder="1" applyAlignment="1">
      <alignment vertical="center"/>
    </xf>
    <xf numFmtId="0" fontId="72" fillId="0" borderId="65" xfId="47" applyNumberFormat="1" applyFont="1" applyFill="1" applyBorder="1" applyAlignment="1">
      <alignment vertical="center"/>
    </xf>
    <xf numFmtId="0" fontId="72" fillId="0" borderId="63" xfId="47" applyNumberFormat="1" applyFont="1" applyFill="1" applyBorder="1" applyAlignment="1">
      <alignment vertical="center"/>
    </xf>
    <xf numFmtId="0" fontId="72" fillId="0" borderId="58" xfId="47" applyNumberFormat="1" applyFont="1" applyFill="1" applyBorder="1" applyAlignment="1">
      <alignment vertical="center"/>
    </xf>
    <xf numFmtId="0" fontId="44" fillId="0" borderId="55" xfId="0" applyFont="1" applyBorder="1" applyAlignment="1">
      <alignment horizontal="center" vertical="center"/>
    </xf>
    <xf numFmtId="58" fontId="4" fillId="0" borderId="0" xfId="0" applyNumberFormat="1" applyFont="1" applyAlignment="1">
      <alignment horizontal="left" vertical="center" shrinkToFit="1"/>
    </xf>
    <xf numFmtId="0" fontId="12" fillId="0" borderId="0" xfId="0" applyFont="1" applyAlignment="1">
      <alignment vertical="center"/>
    </xf>
    <xf numFmtId="0" fontId="4" fillId="0" borderId="0" xfId="0" applyFont="1" applyAlignment="1">
      <alignment horizontal="left" vertical="center" shrinkToFit="1"/>
    </xf>
    <xf numFmtId="0" fontId="4" fillId="0" borderId="135"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 fillId="0" borderId="134" xfId="0" applyFont="1" applyBorder="1" applyAlignment="1">
      <alignment horizontal="left" vertical="center" indent="1" shrinkToFit="1"/>
    </xf>
    <xf numFmtId="0" fontId="4" fillId="0" borderId="143" xfId="0" applyFont="1" applyBorder="1" applyAlignment="1">
      <alignment horizontal="center" vertical="center" shrinkToFit="1"/>
    </xf>
    <xf numFmtId="0" fontId="4" fillId="0" borderId="135" xfId="0" applyFont="1" applyBorder="1" applyAlignment="1">
      <alignment vertical="center" shrinkToFit="1"/>
    </xf>
    <xf numFmtId="0" fontId="4" fillId="0" borderId="18" xfId="0" applyFont="1" applyBorder="1" applyAlignment="1">
      <alignment vertical="center" shrinkToFit="1"/>
    </xf>
    <xf numFmtId="0" fontId="4" fillId="0" borderId="136" xfId="0" applyFont="1" applyBorder="1" applyAlignment="1">
      <alignment vertical="center" shrinkToFit="1"/>
    </xf>
    <xf numFmtId="0" fontId="4" fillId="0" borderId="18" xfId="0" applyFont="1" applyBorder="1" applyAlignment="1">
      <alignment horizontal="left" vertical="center" shrinkToFit="1"/>
    </xf>
    <xf numFmtId="0" fontId="4" fillId="0" borderId="136" xfId="0" applyFont="1" applyBorder="1" applyAlignment="1">
      <alignment horizontal="left" vertical="center" shrinkToFit="1"/>
    </xf>
    <xf numFmtId="3" fontId="88" fillId="0" borderId="135" xfId="0" applyNumberFormat="1" applyFont="1" applyBorder="1" applyAlignment="1">
      <alignment horizontal="center" vertical="center" shrinkToFit="1"/>
    </xf>
    <xf numFmtId="3" fontId="88" fillId="0" borderId="18" xfId="0" applyNumberFormat="1" applyFont="1" applyBorder="1" applyAlignment="1">
      <alignment horizontal="center" vertical="center" shrinkToFit="1"/>
    </xf>
    <xf numFmtId="180" fontId="4" fillId="0" borderId="131" xfId="0" applyNumberFormat="1" applyFont="1" applyFill="1" applyBorder="1" applyAlignment="1">
      <alignment horizontal="distributed" indent="1" shrinkToFit="1"/>
    </xf>
    <xf numFmtId="180" fontId="4" fillId="0" borderId="23" xfId="0" applyNumberFormat="1" applyFont="1" applyFill="1" applyBorder="1" applyAlignment="1">
      <alignment horizontal="distributed" indent="1" shrinkToFit="1"/>
    </xf>
    <xf numFmtId="0" fontId="4" fillId="0" borderId="5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193" xfId="0" applyFont="1" applyBorder="1" applyAlignment="1">
      <alignment horizontal="center" vertical="center" shrinkToFit="1"/>
    </xf>
    <xf numFmtId="180" fontId="4" fillId="0" borderId="131" xfId="0" applyNumberFormat="1" applyFont="1" applyFill="1" applyBorder="1" applyAlignment="1">
      <alignment horizontal="distributed" vertical="center" indent="3" shrinkToFit="1"/>
    </xf>
    <xf numFmtId="180" fontId="4" fillId="0" borderId="23" xfId="0" applyNumberFormat="1" applyFont="1" applyFill="1" applyBorder="1" applyAlignment="1">
      <alignment horizontal="distributed" vertical="center" indent="3" shrinkToFit="1"/>
    </xf>
    <xf numFmtId="180" fontId="4" fillId="0" borderId="125" xfId="0" applyNumberFormat="1" applyFont="1" applyFill="1" applyBorder="1" applyAlignment="1">
      <alignment horizontal="distributed" vertical="center" indent="3" shrinkToFit="1"/>
    </xf>
    <xf numFmtId="180" fontId="4" fillId="0" borderId="24" xfId="0" applyNumberFormat="1" applyFont="1" applyFill="1" applyBorder="1" applyAlignment="1">
      <alignment horizontal="distributed" vertical="center" indent="3" shrinkToFit="1"/>
    </xf>
    <xf numFmtId="180" fontId="4" fillId="0" borderId="0" xfId="0" applyNumberFormat="1" applyFont="1" applyFill="1" applyBorder="1" applyAlignment="1">
      <alignment horizontal="distributed" vertical="center" indent="3" shrinkToFit="1"/>
    </xf>
    <xf numFmtId="180" fontId="4" fillId="0" borderId="21" xfId="0" applyNumberFormat="1" applyFont="1" applyFill="1" applyBorder="1" applyAlignment="1">
      <alignment horizontal="distributed" vertical="center" indent="3" shrinkToFit="1"/>
    </xf>
    <xf numFmtId="180" fontId="4" fillId="0" borderId="101" xfId="0" applyNumberFormat="1" applyFont="1" applyFill="1" applyBorder="1" applyAlignment="1">
      <alignment horizontal="distributed" vertical="center" indent="3" shrinkToFit="1"/>
    </xf>
    <xf numFmtId="180" fontId="4" fillId="0" borderId="17" xfId="0" applyNumberFormat="1" applyFont="1" applyFill="1" applyBorder="1" applyAlignment="1">
      <alignment horizontal="distributed" vertical="center" indent="3" shrinkToFit="1"/>
    </xf>
    <xf numFmtId="180" fontId="4" fillId="0" borderId="25" xfId="0" applyNumberFormat="1" applyFont="1" applyFill="1" applyBorder="1" applyAlignment="1">
      <alignment horizontal="distributed" vertical="center" indent="3" shrinkToFit="1"/>
    </xf>
    <xf numFmtId="202" fontId="4" fillId="0" borderId="0" xfId="0" applyNumberFormat="1" applyFont="1" applyAlignment="1">
      <alignment horizontal="left" vertical="center" shrinkToFit="1"/>
    </xf>
    <xf numFmtId="202" fontId="4" fillId="0" borderId="138" xfId="0" applyNumberFormat="1" applyFont="1" applyBorder="1" applyAlignment="1">
      <alignment horizontal="left" vertical="center" shrinkToFit="1"/>
    </xf>
    <xf numFmtId="180" fontId="4" fillId="0" borderId="101" xfId="0" applyNumberFormat="1" applyFont="1" applyFill="1" applyBorder="1" applyAlignment="1">
      <alignment horizontal="distributed" vertical="top" indent="1" shrinkToFit="1"/>
    </xf>
    <xf numFmtId="180" fontId="4" fillId="0" borderId="17" xfId="0" applyNumberFormat="1" applyFont="1" applyFill="1" applyBorder="1" applyAlignment="1">
      <alignment horizontal="distributed" vertical="top" indent="1" shrinkToFit="1"/>
    </xf>
    <xf numFmtId="0" fontId="4" fillId="0" borderId="122"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134" xfId="0" applyFont="1" applyBorder="1" applyAlignment="1">
      <alignment horizontal="center" vertical="center" wrapText="1" shrinkToFit="1"/>
    </xf>
    <xf numFmtId="0" fontId="4" fillId="0" borderId="190" xfId="0" applyFont="1" applyBorder="1" applyAlignment="1">
      <alignment horizontal="center" vertical="center" textRotation="255" shrinkToFit="1"/>
    </xf>
    <xf numFmtId="0" fontId="4" fillId="0" borderId="191" xfId="0" applyFont="1" applyBorder="1" applyAlignment="1">
      <alignment horizontal="center" vertical="center" textRotation="255" shrinkToFit="1"/>
    </xf>
    <xf numFmtId="0" fontId="4" fillId="0" borderId="192" xfId="0" applyFont="1" applyBorder="1" applyAlignment="1">
      <alignment horizontal="center" vertical="center" textRotation="255" shrinkToFit="1"/>
    </xf>
    <xf numFmtId="0" fontId="4" fillId="0" borderId="22" xfId="0" applyFont="1" applyBorder="1" applyAlignment="1">
      <alignment horizontal="center" vertical="center" shrinkToFit="1"/>
    </xf>
    <xf numFmtId="0" fontId="4" fillId="0" borderId="136" xfId="0" applyFont="1" applyBorder="1" applyAlignment="1">
      <alignment horizontal="left" vertical="center" indent="1" shrinkToFit="1"/>
    </xf>
    <xf numFmtId="0" fontId="4" fillId="0" borderId="131" xfId="0" applyFont="1" applyBorder="1" applyAlignment="1">
      <alignment vertical="center" wrapText="1" shrinkToFit="1"/>
    </xf>
    <xf numFmtId="0" fontId="4" fillId="0" borderId="23" xfId="0" applyFont="1" applyBorder="1" applyAlignment="1">
      <alignment vertical="center" wrapText="1" shrinkToFit="1"/>
    </xf>
    <xf numFmtId="0" fontId="4" fillId="0" borderId="137" xfId="0" applyFont="1" applyBorder="1" applyAlignment="1">
      <alignment vertical="center" wrapText="1" shrinkToFit="1"/>
    </xf>
    <xf numFmtId="0" fontId="4" fillId="0" borderId="24" xfId="0" applyFont="1" applyBorder="1" applyAlignment="1">
      <alignment vertical="center" wrapText="1" shrinkToFit="1"/>
    </xf>
    <xf numFmtId="0" fontId="4" fillId="0" borderId="0" xfId="0" applyFont="1" applyBorder="1" applyAlignment="1">
      <alignment vertical="center" wrapText="1" shrinkToFit="1"/>
    </xf>
    <xf numFmtId="0" fontId="4" fillId="0" borderId="138" xfId="0" applyFont="1" applyBorder="1" applyAlignment="1">
      <alignment vertical="center" wrapText="1" shrinkToFit="1"/>
    </xf>
    <xf numFmtId="0" fontId="4" fillId="0" borderId="22" xfId="0" applyFont="1" applyBorder="1" applyAlignment="1">
      <alignment horizontal="center" vertical="center" wrapText="1" shrinkToFit="1"/>
    </xf>
    <xf numFmtId="0" fontId="4" fillId="0" borderId="189" xfId="0" applyFont="1" applyBorder="1" applyAlignment="1">
      <alignment horizontal="left" vertical="top" wrapText="1" indent="1" shrinkToFit="1"/>
    </xf>
    <xf numFmtId="0" fontId="4" fillId="0" borderId="0" xfId="0" applyFont="1" applyAlignment="1">
      <alignment horizontal="left" vertical="top" wrapText="1" indent="1" shrinkToFit="1"/>
    </xf>
    <xf numFmtId="0" fontId="4" fillId="0" borderId="138" xfId="0" applyFont="1" applyBorder="1" applyAlignment="1">
      <alignment horizontal="left" vertical="top" wrapText="1" indent="1" shrinkToFit="1"/>
    </xf>
    <xf numFmtId="0" fontId="4" fillId="0" borderId="189" xfId="0" applyFont="1" applyBorder="1" applyAlignment="1">
      <alignment horizontal="left" vertical="center" wrapText="1" indent="1" shrinkToFit="1"/>
    </xf>
    <xf numFmtId="0" fontId="4" fillId="0" borderId="113" xfId="0" applyFont="1" applyBorder="1" applyAlignment="1">
      <alignment horizontal="left" vertical="center" wrapText="1" indent="1" shrinkToFit="1"/>
    </xf>
    <xf numFmtId="0" fontId="4" fillId="0" borderId="0" xfId="0" applyFont="1" applyFill="1" applyBorder="1" applyAlignment="1">
      <alignment horizontal="left" vertical="center" shrinkToFit="1"/>
    </xf>
    <xf numFmtId="58" fontId="4" fillId="0" borderId="0" xfId="0" applyNumberFormat="1" applyFont="1" applyFill="1" applyBorder="1" applyAlignment="1">
      <alignment horizontal="left" vertical="center" shrinkToFit="1"/>
    </xf>
    <xf numFmtId="0" fontId="4" fillId="0" borderId="22" xfId="0" applyFont="1" applyFill="1" applyBorder="1" applyAlignment="1">
      <alignment horizontal="center" vertical="center" wrapText="1" shrinkToFit="1"/>
    </xf>
    <xf numFmtId="0" fontId="4" fillId="0" borderId="131" xfId="0" applyFont="1" applyFill="1" applyBorder="1" applyAlignment="1">
      <alignment vertical="center" wrapText="1" shrinkToFit="1"/>
    </xf>
    <xf numFmtId="0" fontId="4" fillId="0" borderId="23" xfId="0" applyFont="1" applyFill="1" applyBorder="1" applyAlignment="1">
      <alignment vertical="center" shrinkToFit="1"/>
    </xf>
    <xf numFmtId="0" fontId="4" fillId="0" borderId="59" xfId="0" applyFont="1" applyFill="1" applyBorder="1" applyAlignment="1">
      <alignment vertical="center" shrinkToFit="1"/>
    </xf>
    <xf numFmtId="0" fontId="4" fillId="0" borderId="24" xfId="0" applyFont="1" applyFill="1" applyBorder="1" applyAlignment="1">
      <alignment vertical="center" shrinkToFit="1"/>
    </xf>
    <xf numFmtId="0" fontId="4" fillId="0" borderId="46" xfId="0" applyFont="1" applyFill="1" applyBorder="1" applyAlignment="1">
      <alignment vertical="center" shrinkToFit="1"/>
    </xf>
    <xf numFmtId="0" fontId="4" fillId="0" borderId="24" xfId="0" applyFont="1" applyFill="1" applyBorder="1" applyAlignment="1">
      <alignment horizontal="left" vertical="top" wrapText="1" indent="1" shrinkToFit="1"/>
    </xf>
    <xf numFmtId="0" fontId="4" fillId="0" borderId="0" xfId="0" applyFont="1" applyFill="1" applyBorder="1" applyAlignment="1">
      <alignment horizontal="left" vertical="top" indent="1" shrinkToFit="1"/>
    </xf>
    <xf numFmtId="0" fontId="4" fillId="0" borderId="17" xfId="0" applyFont="1" applyFill="1" applyBorder="1" applyAlignment="1">
      <alignment horizontal="left" vertical="top" indent="1" shrinkToFit="1"/>
    </xf>
    <xf numFmtId="0" fontId="4" fillId="0" borderId="60" xfId="0" applyFont="1" applyFill="1" applyBorder="1" applyAlignment="1">
      <alignment horizontal="left" vertical="top" indent="1" shrinkToFit="1"/>
    </xf>
    <xf numFmtId="0" fontId="4" fillId="0" borderId="24" xfId="0" applyFont="1" applyFill="1" applyBorder="1" applyAlignment="1">
      <alignment horizontal="left" vertical="center" wrapText="1" indent="1" shrinkToFit="1"/>
    </xf>
    <xf numFmtId="0" fontId="4" fillId="0" borderId="22" xfId="0" applyFont="1" applyFill="1" applyBorder="1" applyAlignment="1">
      <alignment horizontal="left" vertical="center" indent="1" shrinkToFit="1"/>
    </xf>
    <xf numFmtId="0" fontId="4" fillId="0" borderId="131" xfId="0" applyFont="1" applyFill="1" applyBorder="1" applyAlignment="1">
      <alignment horizontal="center" vertical="center" wrapText="1" shrinkToFit="1"/>
    </xf>
    <xf numFmtId="0" fontId="0" fillId="0" borderId="23"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101"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4" fillId="0" borderId="23" xfId="0" applyFont="1" applyFill="1" applyBorder="1" applyAlignment="1">
      <alignment horizontal="center" vertical="center" wrapText="1" shrinkToFit="1"/>
    </xf>
    <xf numFmtId="0" fontId="4" fillId="0" borderId="59" xfId="0" applyFont="1" applyFill="1" applyBorder="1" applyAlignment="1">
      <alignment horizontal="center" vertical="center" wrapText="1" shrinkToFit="1"/>
    </xf>
    <xf numFmtId="0" fontId="4" fillId="0" borderId="2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46" xfId="0" applyFont="1" applyFill="1" applyBorder="1" applyAlignment="1">
      <alignment horizontal="center" vertical="center" wrapText="1" shrinkToFit="1"/>
    </xf>
    <xf numFmtId="0" fontId="4" fillId="0" borderId="101" xfId="0" applyFont="1" applyFill="1" applyBorder="1" applyAlignment="1">
      <alignment horizontal="center" vertical="center" wrapText="1" shrinkToFit="1"/>
    </xf>
    <xf numFmtId="0" fontId="4" fillId="0" borderId="17" xfId="0" applyFont="1" applyFill="1" applyBorder="1" applyAlignment="1">
      <alignment horizontal="center" vertical="center" wrapText="1" shrinkToFit="1"/>
    </xf>
    <xf numFmtId="0" fontId="4" fillId="0" borderId="60" xfId="0" applyFont="1" applyFill="1" applyBorder="1" applyAlignment="1">
      <alignment horizontal="center" vertical="center" wrapText="1" shrinkToFit="1"/>
    </xf>
    <xf numFmtId="0" fontId="4" fillId="0" borderId="123" xfId="0" applyFont="1" applyFill="1" applyBorder="1" applyAlignment="1">
      <alignment horizontal="center" vertical="center" shrinkToFit="1"/>
    </xf>
    <xf numFmtId="180" fontId="4" fillId="0" borderId="22" xfId="0" applyNumberFormat="1" applyFont="1" applyBorder="1" applyAlignment="1">
      <alignment horizontal="distributed" vertical="center" indent="1" shrinkToFit="1"/>
    </xf>
    <xf numFmtId="180" fontId="4" fillId="0" borderId="18" xfId="0" applyNumberFormat="1" applyFont="1" applyBorder="1" applyAlignment="1">
      <alignment horizontal="distributed" vertical="center" indent="1" shrinkToFit="1"/>
    </xf>
    <xf numFmtId="0" fontId="4" fillId="0" borderId="17" xfId="0" applyFont="1" applyFill="1" applyBorder="1" applyAlignment="1">
      <alignment vertical="center" shrinkToFit="1"/>
    </xf>
    <xf numFmtId="0" fontId="4" fillId="0" borderId="25" xfId="0" applyFont="1" applyFill="1" applyBorder="1" applyAlignment="1">
      <alignment vertical="center" shrinkToFit="1"/>
    </xf>
    <xf numFmtId="0" fontId="0" fillId="0" borderId="23" xfId="0" applyFont="1" applyFill="1" applyBorder="1" applyAlignment="1">
      <alignment vertical="center" shrinkToFit="1"/>
    </xf>
    <xf numFmtId="0" fontId="0" fillId="0" borderId="17" xfId="0" applyFont="1" applyFill="1" applyBorder="1" applyAlignment="1">
      <alignment vertical="center" shrinkToFit="1"/>
    </xf>
    <xf numFmtId="0" fontId="0" fillId="0" borderId="0" xfId="0" applyFont="1" applyFill="1" applyAlignment="1">
      <alignment horizontal="distributed" vertical="center"/>
    </xf>
    <xf numFmtId="3" fontId="88" fillId="0" borderId="22" xfId="0" applyNumberFormat="1" applyFont="1" applyFill="1" applyBorder="1" applyAlignment="1">
      <alignment horizontal="center" vertical="center" shrinkToFit="1"/>
    </xf>
    <xf numFmtId="3" fontId="88" fillId="0" borderId="18" xfId="0" applyNumberFormat="1" applyFont="1" applyFill="1" applyBorder="1" applyAlignment="1">
      <alignment horizontal="center" vertical="center" shrinkToFit="1"/>
    </xf>
    <xf numFmtId="0" fontId="4" fillId="0" borderId="131" xfId="0" applyFont="1" applyFill="1" applyBorder="1" applyAlignment="1">
      <alignment horizontal="left" vertical="center" indent="1" shrinkToFit="1"/>
    </xf>
    <xf numFmtId="0" fontId="4" fillId="0" borderId="23" xfId="0" applyFont="1" applyFill="1" applyBorder="1" applyAlignment="1">
      <alignment horizontal="left" vertical="center" indent="1" shrinkToFit="1"/>
    </xf>
    <xf numFmtId="0" fontId="4" fillId="0" borderId="125" xfId="0" applyFont="1" applyFill="1" applyBorder="1" applyAlignment="1">
      <alignment horizontal="left" vertical="center" indent="1" shrinkToFit="1"/>
    </xf>
    <xf numFmtId="0" fontId="4" fillId="0" borderId="101" xfId="0" applyFont="1" applyFill="1" applyBorder="1" applyAlignment="1">
      <alignment horizontal="left" vertical="center" indent="1" shrinkToFit="1"/>
    </xf>
    <xf numFmtId="0" fontId="4" fillId="0" borderId="17" xfId="0" applyFont="1" applyFill="1" applyBorder="1" applyAlignment="1">
      <alignment horizontal="left" vertical="center" indent="1" shrinkToFit="1"/>
    </xf>
    <xf numFmtId="0" fontId="4" fillId="0" borderId="25" xfId="0" applyFont="1" applyFill="1" applyBorder="1" applyAlignment="1">
      <alignment horizontal="left" vertical="center" indent="1" shrinkToFit="1"/>
    </xf>
    <xf numFmtId="0" fontId="4" fillId="0" borderId="22" xfId="0" applyFont="1" applyFill="1" applyBorder="1" applyAlignment="1">
      <alignment vertical="center" wrapText="1" shrinkToFit="1"/>
    </xf>
    <xf numFmtId="0" fontId="4" fillId="0" borderId="18" xfId="0" applyFont="1" applyFill="1" applyBorder="1" applyAlignment="1">
      <alignment vertical="center" wrapText="1" shrinkToFit="1"/>
    </xf>
    <xf numFmtId="0" fontId="4" fillId="0" borderId="35" xfId="0" applyFont="1" applyFill="1" applyBorder="1" applyAlignment="1">
      <alignment vertical="center" wrapText="1" shrinkToFit="1"/>
    </xf>
    <xf numFmtId="0" fontId="4" fillId="0" borderId="101" xfId="0" applyFont="1" applyFill="1" applyBorder="1" applyAlignment="1">
      <alignment horizontal="center" vertical="center" shrinkToFit="1"/>
    </xf>
    <xf numFmtId="0" fontId="4" fillId="0" borderId="190" xfId="0" applyFont="1" applyFill="1" applyBorder="1" applyAlignment="1">
      <alignment horizontal="center" vertical="center" textRotation="255" shrinkToFit="1"/>
    </xf>
    <xf numFmtId="0" fontId="4" fillId="0" borderId="191" xfId="0" applyFont="1" applyFill="1" applyBorder="1" applyAlignment="1">
      <alignment horizontal="center" vertical="center" textRotation="255" shrinkToFit="1"/>
    </xf>
    <xf numFmtId="0" fontId="4" fillId="0" borderId="194" xfId="0" applyFont="1" applyFill="1" applyBorder="1" applyAlignment="1">
      <alignment horizontal="center" vertical="center" textRotation="255" shrinkToFit="1"/>
    </xf>
    <xf numFmtId="0" fontId="0" fillId="0" borderId="16" xfId="0" applyFont="1" applyFill="1" applyBorder="1" applyAlignment="1">
      <alignment horizontal="center" vertical="center" shrinkToFit="1"/>
    </xf>
    <xf numFmtId="0" fontId="4" fillId="0" borderId="131" xfId="0" applyFont="1" applyFill="1" applyBorder="1" applyAlignment="1">
      <alignment horizontal="right" vertical="center" shrinkToFit="1"/>
    </xf>
    <xf numFmtId="0" fontId="4" fillId="0" borderId="101" xfId="0" applyFont="1" applyFill="1" applyBorder="1" applyAlignment="1">
      <alignment horizontal="right" vertical="center" shrinkToFit="1"/>
    </xf>
    <xf numFmtId="0" fontId="4" fillId="0" borderId="0" xfId="0" applyNumberFormat="1" applyFont="1" applyFill="1" applyBorder="1" applyAlignment="1">
      <alignment horizontal="right" vertical="center"/>
    </xf>
    <xf numFmtId="0" fontId="44" fillId="0" borderId="0" xfId="0" applyFont="1" applyFill="1" applyAlignment="1">
      <alignment horizontal="center" vertical="center"/>
    </xf>
    <xf numFmtId="180" fontId="12" fillId="0" borderId="36" xfId="0" applyNumberFormat="1" applyFont="1" applyBorder="1" applyAlignment="1">
      <alignment horizontal="distributed" vertical="center" indent="2"/>
    </xf>
    <xf numFmtId="180" fontId="12" fillId="0" borderId="37" xfId="0" applyNumberFormat="1" applyFont="1" applyBorder="1" applyAlignment="1">
      <alignment horizontal="distributed" vertical="center" indent="2"/>
    </xf>
    <xf numFmtId="180" fontId="12" fillId="0" borderId="65" xfId="0" applyNumberFormat="1" applyFont="1" applyBorder="1" applyAlignment="1">
      <alignment horizontal="distributed" vertical="center" indent="2"/>
    </xf>
    <xf numFmtId="180" fontId="12" fillId="0" borderId="63" xfId="0" applyNumberFormat="1" applyFont="1" applyBorder="1" applyAlignment="1">
      <alignment horizontal="distributed" vertical="center" indent="2"/>
    </xf>
    <xf numFmtId="0" fontId="12" fillId="0" borderId="37" xfId="0" applyFont="1" applyBorder="1" applyAlignment="1">
      <alignment horizontal="center" vertical="center"/>
    </xf>
    <xf numFmtId="0" fontId="12" fillId="0" borderId="63" xfId="0" applyFont="1" applyBorder="1" applyAlignment="1">
      <alignment horizontal="center" vertical="center"/>
    </xf>
    <xf numFmtId="180" fontId="12" fillId="0" borderId="37" xfId="0" applyNumberFormat="1" applyFont="1" applyBorder="1" applyAlignment="1">
      <alignment horizontal="distributed" vertical="center" indent="1"/>
    </xf>
    <xf numFmtId="180" fontId="12" fillId="0" borderId="63" xfId="0" applyNumberFormat="1" applyFont="1" applyBorder="1" applyAlignment="1">
      <alignment horizontal="distributed" vertical="center" indent="1"/>
    </xf>
    <xf numFmtId="0" fontId="12" fillId="0" borderId="0" xfId="0" applyFont="1" applyFill="1" applyBorder="1" applyAlignment="1">
      <alignment horizontal="center" vertical="center" shrinkToFit="1"/>
    </xf>
    <xf numFmtId="58" fontId="12" fillId="0" borderId="0" xfId="0" applyNumberFormat="1" applyFont="1" applyFill="1" applyBorder="1" applyAlignment="1">
      <alignment horizontal="center" vertical="center" shrinkToFit="1"/>
    </xf>
    <xf numFmtId="0" fontId="12" fillId="0" borderId="0" xfId="0" applyNumberFormat="1" applyFont="1" applyFill="1" applyBorder="1" applyAlignment="1">
      <alignment horizontal="center" vertical="center" shrinkToFit="1"/>
    </xf>
    <xf numFmtId="0" fontId="12" fillId="0" borderId="0" xfId="0" applyFont="1" applyFill="1" applyBorder="1" applyAlignment="1">
      <alignment horizontal="left" vertical="center" shrinkToFit="1"/>
    </xf>
    <xf numFmtId="58" fontId="12" fillId="0" borderId="0" xfId="0" applyNumberFormat="1" applyFont="1" applyFill="1" applyBorder="1" applyAlignment="1">
      <alignment horizontal="left" vertical="center"/>
    </xf>
    <xf numFmtId="180" fontId="11" fillId="0" borderId="0" xfId="59" applyNumberFormat="1" applyFont="1" applyAlignment="1">
      <alignment horizontal="distributed" vertical="center" indent="1"/>
    </xf>
    <xf numFmtId="0" fontId="182" fillId="0" borderId="30" xfId="73" applyFont="1" applyBorder="1" applyAlignment="1">
      <alignment horizontal="left" shrinkToFit="1"/>
    </xf>
    <xf numFmtId="0" fontId="182" fillId="0" borderId="31" xfId="73" applyFont="1" applyBorder="1" applyAlignment="1">
      <alignment horizontal="left" shrinkToFit="1"/>
    </xf>
    <xf numFmtId="0" fontId="182" fillId="0" borderId="32" xfId="73" applyFont="1" applyBorder="1" applyAlignment="1">
      <alignment horizontal="left" shrinkToFit="1"/>
    </xf>
    <xf numFmtId="0" fontId="0" fillId="31" borderId="30" xfId="0" applyFill="1" applyBorder="1" applyAlignment="1">
      <alignment horizontal="left"/>
    </xf>
    <xf numFmtId="0" fontId="0" fillId="31" borderId="31" xfId="0" applyFill="1" applyBorder="1" applyAlignment="1">
      <alignment horizontal="left"/>
    </xf>
    <xf numFmtId="0" fontId="0" fillId="31" borderId="32" xfId="0" applyFill="1" applyBorder="1" applyAlignment="1">
      <alignment horizontal="left"/>
    </xf>
    <xf numFmtId="0" fontId="183" fillId="0" borderId="0" xfId="73" applyFont="1" applyAlignment="1">
      <alignment horizontal="left"/>
    </xf>
    <xf numFmtId="0" fontId="184" fillId="31" borderId="0" xfId="0" applyFont="1" applyFill="1" applyAlignment="1">
      <alignment horizontal="left"/>
    </xf>
    <xf numFmtId="0" fontId="185" fillId="31" borderId="0" xfId="0" applyFont="1" applyFill="1" applyAlignment="1">
      <alignment horizontal="left"/>
    </xf>
    <xf numFmtId="0" fontId="0" fillId="31" borderId="30" xfId="0" applyFill="1" applyBorder="1" applyAlignment="1">
      <alignment horizontal="right"/>
    </xf>
    <xf numFmtId="0" fontId="0" fillId="31" borderId="31" xfId="0" applyFill="1" applyBorder="1" applyAlignment="1">
      <alignment horizontal="right"/>
    </xf>
    <xf numFmtId="0" fontId="0" fillId="31" borderId="32" xfId="0" applyFill="1" applyBorder="1" applyAlignment="1">
      <alignment horizontal="right"/>
    </xf>
    <xf numFmtId="0" fontId="186" fillId="0" borderId="0" xfId="73" applyFont="1" applyAlignment="1">
      <alignment horizontal="center"/>
    </xf>
    <xf numFmtId="0" fontId="187" fillId="31" borderId="0" xfId="0" applyFont="1" applyFill="1" applyAlignment="1">
      <alignment horizontal="center"/>
    </xf>
    <xf numFmtId="0" fontId="135" fillId="31" borderId="0" xfId="0" applyFont="1" applyFill="1" applyAlignment="1">
      <alignment horizontal="center"/>
    </xf>
    <xf numFmtId="0" fontId="182" fillId="0" borderId="30" xfId="73" applyFont="1" applyBorder="1" applyAlignment="1">
      <alignment horizontal="center" shrinkToFit="1"/>
    </xf>
    <xf numFmtId="0" fontId="182" fillId="0" borderId="31" xfId="73" applyFont="1" applyBorder="1" applyAlignment="1">
      <alignment horizontal="center" shrinkToFit="1"/>
    </xf>
    <xf numFmtId="0" fontId="182" fillId="0" borderId="32" xfId="73" applyFont="1" applyBorder="1" applyAlignment="1">
      <alignment horizontal="center" shrinkToFit="1"/>
    </xf>
    <xf numFmtId="0" fontId="0" fillId="31" borderId="30" xfId="0" applyFill="1" applyBorder="1" applyAlignment="1">
      <alignment horizontal="center"/>
    </xf>
    <xf numFmtId="0" fontId="0" fillId="31" borderId="31" xfId="0" applyFill="1" applyBorder="1" applyAlignment="1">
      <alignment horizontal="center"/>
    </xf>
    <xf numFmtId="0" fontId="0" fillId="31" borderId="32" xfId="0" applyFill="1" applyBorder="1" applyAlignment="1">
      <alignment horizontal="center"/>
    </xf>
    <xf numFmtId="0" fontId="182" fillId="30" borderId="30" xfId="73" applyFont="1" applyFill="1" applyBorder="1" applyAlignment="1">
      <alignment horizontal="center"/>
    </xf>
    <xf numFmtId="0" fontId="182" fillId="30" borderId="31" xfId="73" applyFont="1" applyFill="1" applyBorder="1" applyAlignment="1">
      <alignment horizontal="center"/>
    </xf>
    <xf numFmtId="0" fontId="182" fillId="30" borderId="32" xfId="73" applyFont="1" applyFill="1" applyBorder="1" applyAlignment="1">
      <alignment horizontal="center"/>
    </xf>
    <xf numFmtId="0" fontId="187" fillId="0" borderId="0" xfId="0" applyFont="1" applyAlignment="1">
      <alignment horizontal="center"/>
    </xf>
    <xf numFmtId="0" fontId="135" fillId="0" borderId="0" xfId="0" applyFont="1" applyAlignment="1">
      <alignment horizontal="center"/>
    </xf>
    <xf numFmtId="0" fontId="0" fillId="31" borderId="0" xfId="0" applyFill="1" applyAlignment="1">
      <alignment horizontal="left"/>
    </xf>
    <xf numFmtId="0" fontId="0" fillId="31" borderId="0" xfId="0" applyFill="1" applyAlignment="1">
      <alignment horizontal="right"/>
    </xf>
    <xf numFmtId="0" fontId="182" fillId="0" borderId="30" xfId="73" applyFont="1" applyBorder="1" applyAlignment="1">
      <alignment horizontal="left"/>
    </xf>
    <xf numFmtId="0" fontId="182" fillId="0" borderId="31" xfId="73" applyFont="1" applyBorder="1" applyAlignment="1">
      <alignment horizontal="left"/>
    </xf>
    <xf numFmtId="0" fontId="182" fillId="0" borderId="32" xfId="73" applyFont="1" applyBorder="1" applyAlignment="1">
      <alignment horizontal="left"/>
    </xf>
    <xf numFmtId="58" fontId="182" fillId="0" borderId="30" xfId="73" applyNumberFormat="1" applyFont="1" applyBorder="1" applyAlignment="1"/>
    <xf numFmtId="0" fontId="182" fillId="0" borderId="31" xfId="73" applyFont="1" applyBorder="1" applyAlignment="1"/>
    <xf numFmtId="0" fontId="182" fillId="0" borderId="32" xfId="73" applyFont="1" applyBorder="1" applyAlignment="1"/>
    <xf numFmtId="58" fontId="182" fillId="0" borderId="30" xfId="73" applyNumberFormat="1" applyFont="1" applyBorder="1" applyAlignment="1">
      <alignment horizontal="left"/>
    </xf>
    <xf numFmtId="0" fontId="182" fillId="0" borderId="31" xfId="73" applyNumberFormat="1" applyFont="1" applyBorder="1" applyAlignment="1">
      <alignment horizontal="left"/>
    </xf>
    <xf numFmtId="0" fontId="182" fillId="0" borderId="32" xfId="73" applyNumberFormat="1" applyFont="1" applyBorder="1" applyAlignment="1">
      <alignment horizontal="left"/>
    </xf>
    <xf numFmtId="49" fontId="182" fillId="0" borderId="30" xfId="73" applyNumberFormat="1" applyFont="1" applyBorder="1" applyAlignment="1">
      <alignment horizontal="left"/>
    </xf>
    <xf numFmtId="49" fontId="182" fillId="0" borderId="31" xfId="73" applyNumberFormat="1" applyFont="1" applyBorder="1" applyAlignment="1">
      <alignment horizontal="left"/>
    </xf>
    <xf numFmtId="49" fontId="182" fillId="0" borderId="32" xfId="73" applyNumberFormat="1" applyFont="1" applyBorder="1" applyAlignment="1">
      <alignment horizontal="left"/>
    </xf>
    <xf numFmtId="0" fontId="182" fillId="0" borderId="30" xfId="73" applyFont="1" applyBorder="1" applyAlignment="1">
      <alignment horizontal="center"/>
    </xf>
    <xf numFmtId="0" fontId="182" fillId="0" borderId="31" xfId="73" applyFont="1" applyBorder="1" applyAlignment="1">
      <alignment horizontal="center"/>
    </xf>
    <xf numFmtId="0" fontId="182" fillId="0" borderId="32" xfId="73" applyFont="1" applyBorder="1" applyAlignment="1">
      <alignment horizontal="center"/>
    </xf>
    <xf numFmtId="0" fontId="4" fillId="0" borderId="10" xfId="59" applyFont="1" applyFill="1" applyBorder="1" applyAlignment="1">
      <alignment horizontal="center"/>
    </xf>
    <xf numFmtId="0" fontId="4" fillId="0" borderId="0" xfId="59" applyFont="1" applyFill="1" applyBorder="1" applyAlignment="1">
      <alignment horizontal="left" vertical="center" wrapText="1"/>
    </xf>
    <xf numFmtId="0" fontId="6" fillId="0" borderId="31" xfId="0" quotePrefix="1" applyFont="1" applyFill="1" applyBorder="1" applyAlignment="1">
      <alignment horizontal="center" vertical="center"/>
    </xf>
    <xf numFmtId="0" fontId="6" fillId="0" borderId="32" xfId="0" quotePrefix="1" applyFont="1" applyFill="1" applyBorder="1" applyAlignment="1">
      <alignment horizontal="center" vertical="center"/>
    </xf>
    <xf numFmtId="0" fontId="93" fillId="0" borderId="0" xfId="59" applyFont="1" applyFill="1" applyAlignment="1">
      <alignment horizontal="center"/>
    </xf>
    <xf numFmtId="0" fontId="4" fillId="0" borderId="10" xfId="59" applyFont="1" applyFill="1" applyBorder="1" applyAlignment="1">
      <alignment horizontal="center" vertical="center" wrapText="1"/>
    </xf>
    <xf numFmtId="0" fontId="4" fillId="0" borderId="10" xfId="59" applyFont="1" applyFill="1" applyBorder="1" applyAlignment="1">
      <alignment horizontal="center" vertical="center"/>
    </xf>
    <xf numFmtId="0" fontId="4" fillId="0" borderId="0" xfId="59" applyFont="1" applyFill="1" applyBorder="1" applyAlignment="1">
      <alignment horizontal="center" shrinkToFit="1"/>
    </xf>
    <xf numFmtId="0" fontId="4" fillId="0" borderId="63" xfId="59" applyFont="1" applyFill="1" applyBorder="1" applyAlignment="1">
      <alignment horizontal="center" shrinkToFit="1"/>
    </xf>
    <xf numFmtId="192" fontId="4" fillId="0" borderId="0" xfId="59" applyNumberFormat="1" applyAlignment="1">
      <alignment horizontal="distributed" vertical="center"/>
    </xf>
    <xf numFmtId="0" fontId="4" fillId="0" borderId="0" xfId="59" applyAlignment="1">
      <alignment horizontal="left" vertical="center" indent="1" shrinkToFit="1"/>
    </xf>
    <xf numFmtId="180" fontId="73" fillId="0" borderId="0" xfId="62" applyNumberFormat="1" applyFont="1" applyFill="1" applyAlignment="1">
      <alignment horizontal="center" vertical="center"/>
    </xf>
    <xf numFmtId="0" fontId="73" fillId="0" borderId="31" xfId="62" applyFont="1" applyFill="1" applyBorder="1" applyAlignment="1">
      <alignment vertical="center"/>
    </xf>
    <xf numFmtId="0" fontId="73" fillId="0" borderId="31" xfId="62" applyNumberFormat="1" applyFont="1" applyFill="1" applyBorder="1" applyAlignment="1">
      <alignment vertical="center"/>
    </xf>
    <xf numFmtId="0" fontId="74" fillId="0" borderId="0" xfId="62" applyFont="1" applyFill="1" applyAlignment="1">
      <alignment horizontal="distributed" vertical="center" indent="10"/>
    </xf>
    <xf numFmtId="0" fontId="73" fillId="0" borderId="63" xfId="62" applyFont="1" applyFill="1" applyBorder="1" applyAlignment="1">
      <alignment vertical="center"/>
    </xf>
    <xf numFmtId="0" fontId="73" fillId="0" borderId="63" xfId="62" applyFont="1" applyFill="1" applyBorder="1" applyAlignment="1">
      <alignment vertical="center" shrinkToFit="1"/>
    </xf>
    <xf numFmtId="0" fontId="6" fillId="0" borderId="10" xfId="50" applyFont="1" applyFill="1" applyBorder="1" applyAlignment="1">
      <alignment horizontal="center" vertical="center"/>
    </xf>
    <xf numFmtId="192" fontId="6" fillId="0" borderId="10" xfId="50" applyNumberFormat="1" applyFont="1" applyBorder="1" applyAlignment="1">
      <alignment horizontal="center" vertical="center" shrinkToFit="1"/>
    </xf>
    <xf numFmtId="0" fontId="6" fillId="0" borderId="0" xfId="50" applyFont="1" applyFill="1" applyAlignment="1">
      <alignment horizontal="center" vertical="center" shrinkToFit="1"/>
    </xf>
    <xf numFmtId="0" fontId="6" fillId="0" borderId="0" xfId="50" applyFont="1" applyFill="1" applyAlignment="1">
      <alignment horizontal="center" vertical="center"/>
    </xf>
    <xf numFmtId="0" fontId="12" fillId="0" borderId="63" xfId="0" applyFont="1" applyBorder="1" applyAlignment="1" applyProtection="1">
      <alignment vertical="center"/>
      <protection locked="0"/>
    </xf>
    <xf numFmtId="0" fontId="12" fillId="0" borderId="0" xfId="69" applyFont="1" applyBorder="1" applyAlignment="1" applyProtection="1">
      <alignment horizontal="right" vertical="center"/>
      <protection locked="0"/>
    </xf>
    <xf numFmtId="0" fontId="12" fillId="0" borderId="63" xfId="69" applyFont="1" applyBorder="1" applyAlignment="1" applyProtection="1">
      <alignment vertical="center"/>
      <protection locked="0"/>
    </xf>
    <xf numFmtId="58" fontId="12" fillId="0" borderId="63" xfId="69" applyNumberFormat="1" applyFont="1" applyBorder="1" applyAlignment="1" applyProtection="1">
      <alignment vertical="center"/>
      <protection locked="0"/>
    </xf>
    <xf numFmtId="0" fontId="12" fillId="0" borderId="31" xfId="69" applyFont="1" applyBorder="1" applyAlignment="1" applyProtection="1">
      <alignment vertical="center"/>
      <protection locked="0"/>
    </xf>
    <xf numFmtId="0" fontId="12" fillId="0" borderId="0" xfId="0" applyFont="1" applyBorder="1" applyAlignment="1" applyProtection="1">
      <alignment vertical="center"/>
      <protection locked="0"/>
    </xf>
    <xf numFmtId="0" fontId="4" fillId="0" borderId="0" xfId="64" applyFont="1" applyBorder="1" applyAlignment="1">
      <alignment horizontal="center" vertical="center" shrinkToFit="1"/>
    </xf>
    <xf numFmtId="0" fontId="4" fillId="0" borderId="0" xfId="64" applyFont="1" applyBorder="1" applyAlignment="1">
      <alignment horizontal="left" vertical="center" wrapText="1"/>
    </xf>
    <xf numFmtId="0" fontId="6" fillId="0" borderId="0" xfId="64" applyFont="1" applyBorder="1" applyAlignment="1">
      <alignment horizontal="center" vertical="center"/>
    </xf>
    <xf numFmtId="0" fontId="28" fillId="0" borderId="0" xfId="64" applyFont="1" applyBorder="1" applyAlignment="1">
      <alignment horizontal="distributed" vertical="center"/>
    </xf>
    <xf numFmtId="0" fontId="8" fillId="0" borderId="0" xfId="64" applyFont="1" applyBorder="1" applyAlignment="1">
      <alignment horizontal="center" vertical="center"/>
    </xf>
    <xf numFmtId="0" fontId="28" fillId="0" borderId="0" xfId="64" applyFont="1" applyBorder="1" applyAlignment="1">
      <alignment horizontal="center" vertical="center"/>
    </xf>
    <xf numFmtId="0" fontId="111" fillId="0" borderId="0" xfId="64" applyFont="1" applyBorder="1" applyAlignment="1">
      <alignment horizontal="distributed"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桁区切り 3" xfId="7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xfId="45"/>
    <cellStyle name="標準 11" xfId="46"/>
    <cellStyle name="標準 12" xfId="47"/>
    <cellStyle name="標準 13" xfId="48"/>
    <cellStyle name="標準 14" xfId="49"/>
    <cellStyle name="標準 15" xfId="69"/>
    <cellStyle name="標準 15 2" xfId="73"/>
    <cellStyle name="標準 16" xfId="70"/>
    <cellStyle name="標準 2" xfId="50"/>
    <cellStyle name="標準 2 2" xfId="71"/>
    <cellStyle name="標準 2 4" xfId="72"/>
    <cellStyle name="標準 3" xfId="51"/>
    <cellStyle name="標準 4" xfId="52"/>
    <cellStyle name="標準 5" xfId="53"/>
    <cellStyle name="標準 6" xfId="54"/>
    <cellStyle name="標準 7" xfId="55"/>
    <cellStyle name="標準 8" xfId="56"/>
    <cellStyle name="標準 9" xfId="57"/>
    <cellStyle name="標準_H13K01工事打合書v13.3" xfId="58"/>
    <cellStyle name="標準_起工伺98" xfId="59"/>
    <cellStyle name="標準_共済証紙購入の考え方について" xfId="60"/>
    <cellStyle name="標準_県産資材不使用理由書" xfId="61"/>
    <cellStyle name="標準_公共事業施工通知書" xfId="62"/>
    <cellStyle name="標準_使用承認材料一覧表" xfId="63"/>
    <cellStyle name="標準_請求書様式" xfId="64"/>
    <cellStyle name="標準_段階確認願い" xfId="65"/>
    <cellStyle name="標準_様式1号 2" xfId="68"/>
    <cellStyle name="標準_落札後提出書類" xfId="66"/>
    <cellStyle name="良い" xfId="67" builtinId="26" customBuiltin="1"/>
  </cellStyles>
  <dxfs count="4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66FF"/>
      <color rgb="FF99CCFF"/>
      <color rgb="FF66CCFF"/>
      <color rgb="FF33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8.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19</xdr:col>
      <xdr:colOff>304800</xdr:colOff>
      <xdr:row>11</xdr:row>
      <xdr:rowOff>19050</xdr:rowOff>
    </xdr:from>
    <xdr:to>
      <xdr:col>21</xdr:col>
      <xdr:colOff>177884</xdr:colOff>
      <xdr:row>14</xdr:row>
      <xdr:rowOff>21640</xdr:rowOff>
    </xdr:to>
    <xdr:pic>
      <xdr:nvPicPr>
        <xdr:cNvPr id="2" name="図 1">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6981825" y="2952750"/>
          <a:ext cx="520784" cy="574090"/>
        </a:xfrm>
        <a:prstGeom prst="rect">
          <a:avLst/>
        </a:prstGeom>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1000125</xdr:colOff>
      <xdr:row>0</xdr:row>
      <xdr:rowOff>9525</xdr:rowOff>
    </xdr:from>
    <xdr:to>
      <xdr:col>13</xdr:col>
      <xdr:colOff>291465</xdr:colOff>
      <xdr:row>3</xdr:row>
      <xdr:rowOff>78105</xdr:rowOff>
    </xdr:to>
    <xdr:pic>
      <xdr:nvPicPr>
        <xdr:cNvPr id="3" name="図 2">
          <a:extLst>
            <a:ext uri="{FF2B5EF4-FFF2-40B4-BE49-F238E27FC236}">
              <a16:creationId xmlns:a16="http://schemas.microsoft.com/office/drawing/2014/main" xmlns="" id="{349DFA6D-5536-0D1E-2DA7-6AB48831F0BF}"/>
            </a:ext>
          </a:extLst>
        </xdr:cNvPr>
        <xdr:cNvPicPr>
          <a:picLocks noChangeAspect="1"/>
        </xdr:cNvPicPr>
      </xdr:nvPicPr>
      <xdr:blipFill>
        <a:blip xmlns:r="http://schemas.openxmlformats.org/officeDocument/2006/relationships" r:embed="rId1"/>
        <a:stretch>
          <a:fillRect/>
        </a:stretch>
      </xdr:blipFill>
      <xdr:spPr>
        <a:xfrm>
          <a:off x="4591050" y="9525"/>
          <a:ext cx="5711190" cy="649605"/>
        </a:xfrm>
        <a:prstGeom prst="rect">
          <a:avLst/>
        </a:prstGeom>
        <a:solidFill>
          <a:schemeClr val="bg1"/>
        </a:solidFill>
      </xdr:spPr>
    </xdr:pic>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6</xdr:col>
      <xdr:colOff>2114550</xdr:colOff>
      <xdr:row>8</xdr:row>
      <xdr:rowOff>28575</xdr:rowOff>
    </xdr:from>
    <xdr:ext cx="466794" cy="564514"/>
    <xdr:sp macro="" textlink="">
      <xdr:nvSpPr>
        <xdr:cNvPr id="2" name="テキスト ボックス 1">
          <a:extLst>
            <a:ext uri="{FF2B5EF4-FFF2-40B4-BE49-F238E27FC236}">
              <a16:creationId xmlns:a16="http://schemas.microsoft.com/office/drawing/2014/main" xmlns="" id="{E0C9B3F3-A416-4BAD-B66D-358EF5183D61}"/>
            </a:ext>
          </a:extLst>
        </xdr:cNvPr>
        <xdr:cNvSpPr txBox="1"/>
      </xdr:nvSpPr>
      <xdr:spPr>
        <a:xfrm>
          <a:off x="7258050" y="17049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123825</xdr:colOff>
          <xdr:row>61</xdr:row>
          <xdr:rowOff>142875</xdr:rowOff>
        </xdr:from>
        <xdr:to>
          <xdr:col>47</xdr:col>
          <xdr:colOff>85725</xdr:colOff>
          <xdr:row>63</xdr:row>
          <xdr:rowOff>28575</xdr:rowOff>
        </xdr:to>
        <xdr:sp macro="" textlink="">
          <xdr:nvSpPr>
            <xdr:cNvPr id="202753" name="Check Box 1" hidden="1">
              <a:extLst>
                <a:ext uri="{63B3BB69-23CF-44E3-9099-C40C66FF867C}">
                  <a14:compatExt spid="_x0000_s20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64</xdr:row>
          <xdr:rowOff>123825</xdr:rowOff>
        </xdr:from>
        <xdr:to>
          <xdr:col>47</xdr:col>
          <xdr:colOff>85725</xdr:colOff>
          <xdr:row>66</xdr:row>
          <xdr:rowOff>57150</xdr:rowOff>
        </xdr:to>
        <xdr:sp macro="" textlink="">
          <xdr:nvSpPr>
            <xdr:cNvPr id="202754" name="Check Box 2" hidden="1">
              <a:extLst>
                <a:ext uri="{63B3BB69-23CF-44E3-9099-C40C66FF867C}">
                  <a14:compatExt spid="_x0000_s202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66</xdr:row>
          <xdr:rowOff>123825</xdr:rowOff>
        </xdr:from>
        <xdr:to>
          <xdr:col>47</xdr:col>
          <xdr:colOff>85725</xdr:colOff>
          <xdr:row>68</xdr:row>
          <xdr:rowOff>57150</xdr:rowOff>
        </xdr:to>
        <xdr:sp macro="" textlink="">
          <xdr:nvSpPr>
            <xdr:cNvPr id="202755" name="Check Box 3" hidden="1">
              <a:extLst>
                <a:ext uri="{63B3BB69-23CF-44E3-9099-C40C66FF867C}">
                  <a14:compatExt spid="_x0000_s202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72</xdr:row>
          <xdr:rowOff>114300</xdr:rowOff>
        </xdr:from>
        <xdr:to>
          <xdr:col>47</xdr:col>
          <xdr:colOff>85725</xdr:colOff>
          <xdr:row>74</xdr:row>
          <xdr:rowOff>9525</xdr:rowOff>
        </xdr:to>
        <xdr:sp macro="" textlink="">
          <xdr:nvSpPr>
            <xdr:cNvPr id="202756" name="Check Box 4" hidden="1">
              <a:extLst>
                <a:ext uri="{63B3BB69-23CF-44E3-9099-C40C66FF867C}">
                  <a14:compatExt spid="_x0000_s202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123825</xdr:colOff>
          <xdr:row>59</xdr:row>
          <xdr:rowOff>142875</xdr:rowOff>
        </xdr:from>
        <xdr:to>
          <xdr:col>47</xdr:col>
          <xdr:colOff>85725</xdr:colOff>
          <xdr:row>61</xdr:row>
          <xdr:rowOff>38100</xdr:rowOff>
        </xdr:to>
        <xdr:sp macro="" textlink="">
          <xdr:nvSpPr>
            <xdr:cNvPr id="202757" name="Check Box 5" hidden="1">
              <a:extLst>
                <a:ext uri="{63B3BB69-23CF-44E3-9099-C40C66FF867C}">
                  <a14:compatExt spid="_x0000_s202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72</xdr:row>
          <xdr:rowOff>114300</xdr:rowOff>
        </xdr:from>
        <xdr:to>
          <xdr:col>47</xdr:col>
          <xdr:colOff>85725</xdr:colOff>
          <xdr:row>74</xdr:row>
          <xdr:rowOff>9525</xdr:rowOff>
        </xdr:to>
        <xdr:sp macro="" textlink="">
          <xdr:nvSpPr>
            <xdr:cNvPr id="202758" name="Check Box 6" hidden="1">
              <a:extLst>
                <a:ext uri="{63B3BB69-23CF-44E3-9099-C40C66FF867C}">
                  <a14:compatExt spid="_x0000_s202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71</xdr:row>
          <xdr:rowOff>114300</xdr:rowOff>
        </xdr:from>
        <xdr:to>
          <xdr:col>47</xdr:col>
          <xdr:colOff>85725</xdr:colOff>
          <xdr:row>73</xdr:row>
          <xdr:rowOff>9525</xdr:rowOff>
        </xdr:to>
        <xdr:sp macro="" textlink="">
          <xdr:nvSpPr>
            <xdr:cNvPr id="202759" name="Check Box 7" hidden="1">
              <a:extLst>
                <a:ext uri="{63B3BB69-23CF-44E3-9099-C40C66FF867C}">
                  <a14:compatExt spid="_x0000_s202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71</xdr:row>
          <xdr:rowOff>114300</xdr:rowOff>
        </xdr:from>
        <xdr:to>
          <xdr:col>47</xdr:col>
          <xdr:colOff>85725</xdr:colOff>
          <xdr:row>73</xdr:row>
          <xdr:rowOff>9525</xdr:rowOff>
        </xdr:to>
        <xdr:sp macro="" textlink="">
          <xdr:nvSpPr>
            <xdr:cNvPr id="202760" name="Check Box 8" hidden="1">
              <a:extLst>
                <a:ext uri="{63B3BB69-23CF-44E3-9099-C40C66FF867C}">
                  <a14:compatExt spid="_x0000_s202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23</xdr:col>
      <xdr:colOff>200025</xdr:colOff>
      <xdr:row>11</xdr:row>
      <xdr:rowOff>114300</xdr:rowOff>
    </xdr:from>
    <xdr:ext cx="466794" cy="564514"/>
    <xdr:sp macro="" textlink="">
      <xdr:nvSpPr>
        <xdr:cNvPr id="3" name="テキスト ボックス 2">
          <a:extLst>
            <a:ext uri="{FF2B5EF4-FFF2-40B4-BE49-F238E27FC236}">
              <a16:creationId xmlns:a16="http://schemas.microsoft.com/office/drawing/2014/main" xmlns="" id="{AAA9961F-EC25-4FC8-9812-176C3242DE9F}"/>
            </a:ext>
          </a:extLst>
        </xdr:cNvPr>
        <xdr:cNvSpPr txBox="1"/>
      </xdr:nvSpPr>
      <xdr:spPr>
        <a:xfrm>
          <a:off x="7162800" y="202882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14.xml><?xml version="1.0" encoding="utf-8"?>
<xdr:wsDr xmlns:xdr="http://schemas.openxmlformats.org/drawingml/2006/spreadsheetDrawing" xmlns:a="http://schemas.openxmlformats.org/drawingml/2006/main">
  <xdr:twoCellAnchor>
    <xdr:from>
      <xdr:col>1</xdr:col>
      <xdr:colOff>161924</xdr:colOff>
      <xdr:row>65</xdr:row>
      <xdr:rowOff>0</xdr:rowOff>
    </xdr:from>
    <xdr:to>
      <xdr:col>1</xdr:col>
      <xdr:colOff>341924</xdr:colOff>
      <xdr:row>66</xdr:row>
      <xdr:rowOff>5375</xdr:rowOff>
    </xdr:to>
    <xdr:sp macro="" textlink="">
      <xdr:nvSpPr>
        <xdr:cNvPr id="2" name="Oval 3">
          <a:extLst>
            <a:ext uri="{FF2B5EF4-FFF2-40B4-BE49-F238E27FC236}">
              <a16:creationId xmlns:a16="http://schemas.microsoft.com/office/drawing/2014/main" xmlns="" id="{00000000-0008-0000-1200-00000E000000}"/>
            </a:ext>
          </a:extLst>
        </xdr:cNvPr>
        <xdr:cNvSpPr>
          <a:spLocks noChangeArrowheads="1"/>
        </xdr:cNvSpPr>
      </xdr:nvSpPr>
      <xdr:spPr bwMode="auto">
        <a:xfrm>
          <a:off x="971549" y="925830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4</xdr:col>
      <xdr:colOff>261937</xdr:colOff>
      <xdr:row>64</xdr:row>
      <xdr:rowOff>39686</xdr:rowOff>
    </xdr:from>
    <xdr:to>
      <xdr:col>5</xdr:col>
      <xdr:colOff>13312</xdr:colOff>
      <xdr:row>66</xdr:row>
      <xdr:rowOff>5374</xdr:rowOff>
    </xdr:to>
    <xdr:sp macro="" textlink="">
      <xdr:nvSpPr>
        <xdr:cNvPr id="3" name="Oval 4">
          <a:extLst>
            <a:ext uri="{FF2B5EF4-FFF2-40B4-BE49-F238E27FC236}">
              <a16:creationId xmlns:a16="http://schemas.microsoft.com/office/drawing/2014/main" xmlns="" id="{00000000-0008-0000-1200-00000F000000}"/>
            </a:ext>
          </a:extLst>
        </xdr:cNvPr>
        <xdr:cNvSpPr>
          <a:spLocks noChangeArrowheads="1"/>
        </xdr:cNvSpPr>
      </xdr:nvSpPr>
      <xdr:spPr bwMode="auto">
        <a:xfrm>
          <a:off x="2281237" y="9126536"/>
          <a:ext cx="180000" cy="3085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10</xdr:col>
      <xdr:colOff>312738</xdr:colOff>
      <xdr:row>64</xdr:row>
      <xdr:rowOff>36513</xdr:rowOff>
    </xdr:from>
    <xdr:to>
      <xdr:col>10</xdr:col>
      <xdr:colOff>492738</xdr:colOff>
      <xdr:row>66</xdr:row>
      <xdr:rowOff>2201</xdr:rowOff>
    </xdr:to>
    <xdr:sp macro="" textlink="">
      <xdr:nvSpPr>
        <xdr:cNvPr id="4" name="Oval 5">
          <a:extLst>
            <a:ext uri="{FF2B5EF4-FFF2-40B4-BE49-F238E27FC236}">
              <a16:creationId xmlns:a16="http://schemas.microsoft.com/office/drawing/2014/main" xmlns="" id="{00000000-0008-0000-1200-000010000000}"/>
            </a:ext>
          </a:extLst>
        </xdr:cNvPr>
        <xdr:cNvSpPr>
          <a:spLocks noChangeArrowheads="1"/>
        </xdr:cNvSpPr>
      </xdr:nvSpPr>
      <xdr:spPr bwMode="auto">
        <a:xfrm>
          <a:off x="4141788" y="9123363"/>
          <a:ext cx="180000" cy="3085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xdr:col>
      <xdr:colOff>161925</xdr:colOff>
      <xdr:row>67</xdr:row>
      <xdr:rowOff>134937</xdr:rowOff>
    </xdr:from>
    <xdr:to>
      <xdr:col>1</xdr:col>
      <xdr:colOff>341925</xdr:colOff>
      <xdr:row>68</xdr:row>
      <xdr:rowOff>172062</xdr:rowOff>
    </xdr:to>
    <xdr:sp macro="" textlink="">
      <xdr:nvSpPr>
        <xdr:cNvPr id="5" name="Oval 7">
          <a:extLst>
            <a:ext uri="{FF2B5EF4-FFF2-40B4-BE49-F238E27FC236}">
              <a16:creationId xmlns:a16="http://schemas.microsoft.com/office/drawing/2014/main" xmlns="" id="{00000000-0008-0000-1200-000011000000}"/>
            </a:ext>
          </a:extLst>
        </xdr:cNvPr>
        <xdr:cNvSpPr>
          <a:spLocks noChangeArrowheads="1"/>
        </xdr:cNvSpPr>
      </xdr:nvSpPr>
      <xdr:spPr bwMode="auto">
        <a:xfrm>
          <a:off x="971550" y="9736137"/>
          <a:ext cx="180000" cy="2085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4</xdr:col>
      <xdr:colOff>250824</xdr:colOff>
      <xdr:row>67</xdr:row>
      <xdr:rowOff>134938</xdr:rowOff>
    </xdr:from>
    <xdr:to>
      <xdr:col>5</xdr:col>
      <xdr:colOff>2199</xdr:colOff>
      <xdr:row>68</xdr:row>
      <xdr:rowOff>172063</xdr:rowOff>
    </xdr:to>
    <xdr:sp macro="" textlink="">
      <xdr:nvSpPr>
        <xdr:cNvPr id="6" name="Oval 8">
          <a:extLst>
            <a:ext uri="{FF2B5EF4-FFF2-40B4-BE49-F238E27FC236}">
              <a16:creationId xmlns:a16="http://schemas.microsoft.com/office/drawing/2014/main" xmlns="" id="{00000000-0008-0000-1200-000012000000}"/>
            </a:ext>
          </a:extLst>
        </xdr:cNvPr>
        <xdr:cNvSpPr>
          <a:spLocks noChangeArrowheads="1"/>
        </xdr:cNvSpPr>
      </xdr:nvSpPr>
      <xdr:spPr bwMode="auto">
        <a:xfrm>
          <a:off x="2270124" y="9736138"/>
          <a:ext cx="180000" cy="2085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8</xdr:col>
      <xdr:colOff>14288</xdr:colOff>
      <xdr:row>68</xdr:row>
      <xdr:rowOff>7937</xdr:rowOff>
    </xdr:from>
    <xdr:to>
      <xdr:col>8</xdr:col>
      <xdr:colOff>185737</xdr:colOff>
      <xdr:row>69</xdr:row>
      <xdr:rowOff>0</xdr:rowOff>
    </xdr:to>
    <xdr:sp macro="" textlink="">
      <xdr:nvSpPr>
        <xdr:cNvPr id="7" name="Oval 9">
          <a:extLst>
            <a:ext uri="{FF2B5EF4-FFF2-40B4-BE49-F238E27FC236}">
              <a16:creationId xmlns:a16="http://schemas.microsoft.com/office/drawing/2014/main" xmlns="" id="{00000000-0008-0000-1200-000013000000}"/>
            </a:ext>
          </a:extLst>
        </xdr:cNvPr>
        <xdr:cNvSpPr>
          <a:spLocks noChangeArrowheads="1"/>
        </xdr:cNvSpPr>
      </xdr:nvSpPr>
      <xdr:spPr bwMode="auto">
        <a:xfrm>
          <a:off x="3290888" y="9780587"/>
          <a:ext cx="171449" cy="16351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11</xdr:col>
      <xdr:colOff>328611</xdr:colOff>
      <xdr:row>68</xdr:row>
      <xdr:rowOff>7937</xdr:rowOff>
    </xdr:from>
    <xdr:to>
      <xdr:col>12</xdr:col>
      <xdr:colOff>611</xdr:colOff>
      <xdr:row>69</xdr:row>
      <xdr:rowOff>9525</xdr:rowOff>
    </xdr:to>
    <xdr:sp macro="" textlink="">
      <xdr:nvSpPr>
        <xdr:cNvPr id="8" name="Oval 10">
          <a:extLst>
            <a:ext uri="{FF2B5EF4-FFF2-40B4-BE49-F238E27FC236}">
              <a16:creationId xmlns:a16="http://schemas.microsoft.com/office/drawing/2014/main" xmlns="" id="{00000000-0008-0000-1200-000014000000}"/>
            </a:ext>
          </a:extLst>
        </xdr:cNvPr>
        <xdr:cNvSpPr>
          <a:spLocks noChangeArrowheads="1"/>
        </xdr:cNvSpPr>
      </xdr:nvSpPr>
      <xdr:spPr bwMode="auto">
        <a:xfrm>
          <a:off x="4662486" y="9780587"/>
          <a:ext cx="176825"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1</xdr:col>
      <xdr:colOff>136525</xdr:colOff>
      <xdr:row>70</xdr:row>
      <xdr:rowOff>0</xdr:rowOff>
    </xdr:from>
    <xdr:to>
      <xdr:col>1</xdr:col>
      <xdr:colOff>316525</xdr:colOff>
      <xdr:row>71</xdr:row>
      <xdr:rowOff>8358</xdr:rowOff>
    </xdr:to>
    <xdr:sp macro="" textlink="">
      <xdr:nvSpPr>
        <xdr:cNvPr id="9" name="楕円 12">
          <a:extLst>
            <a:ext uri="{FF2B5EF4-FFF2-40B4-BE49-F238E27FC236}">
              <a16:creationId xmlns:a16="http://schemas.microsoft.com/office/drawing/2014/main" xmlns="" id="{00000000-0008-0000-1200-000015000000}"/>
            </a:ext>
          </a:extLst>
        </xdr:cNvPr>
        <xdr:cNvSpPr>
          <a:spLocks noChangeAspect="1"/>
        </xdr:cNvSpPr>
      </xdr:nvSpPr>
      <xdr:spPr bwMode="auto">
        <a:xfrm>
          <a:off x="946150" y="101155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5</xdr:col>
      <xdr:colOff>215899</xdr:colOff>
      <xdr:row>69</xdr:row>
      <xdr:rowOff>159875</xdr:rowOff>
    </xdr:from>
    <xdr:to>
      <xdr:col>5</xdr:col>
      <xdr:colOff>395899</xdr:colOff>
      <xdr:row>70</xdr:row>
      <xdr:rowOff>169789</xdr:rowOff>
    </xdr:to>
    <xdr:sp macro="" textlink="">
      <xdr:nvSpPr>
        <xdr:cNvPr id="10" name="楕円 13">
          <a:extLst>
            <a:ext uri="{FF2B5EF4-FFF2-40B4-BE49-F238E27FC236}">
              <a16:creationId xmlns:a16="http://schemas.microsoft.com/office/drawing/2014/main" xmlns="" id="{00000000-0008-0000-1200-000016000000}"/>
            </a:ext>
          </a:extLst>
        </xdr:cNvPr>
        <xdr:cNvSpPr>
          <a:spLocks noChangeAspect="1"/>
        </xdr:cNvSpPr>
      </xdr:nvSpPr>
      <xdr:spPr bwMode="auto">
        <a:xfrm>
          <a:off x="2663824" y="101039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11</xdr:col>
      <xdr:colOff>95250</xdr:colOff>
      <xdr:row>70</xdr:row>
      <xdr:rowOff>7938</xdr:rowOff>
    </xdr:from>
    <xdr:to>
      <xdr:col>11</xdr:col>
      <xdr:colOff>455250</xdr:colOff>
      <xdr:row>70</xdr:row>
      <xdr:rowOff>156173</xdr:rowOff>
    </xdr:to>
    <xdr:sp macro="" textlink="">
      <xdr:nvSpPr>
        <xdr:cNvPr id="11" name="楕円 14">
          <a:extLst>
            <a:ext uri="{FF2B5EF4-FFF2-40B4-BE49-F238E27FC236}">
              <a16:creationId xmlns:a16="http://schemas.microsoft.com/office/drawing/2014/main" xmlns="" id="{00000000-0008-0000-1200-000017000000}"/>
            </a:ext>
          </a:extLst>
        </xdr:cNvPr>
        <xdr:cNvSpPr>
          <a:spLocks noChangeAspect="1"/>
        </xdr:cNvSpPr>
      </xdr:nvSpPr>
      <xdr:spPr bwMode="auto">
        <a:xfrm>
          <a:off x="4429125" y="101234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123832</xdr:colOff>
      <xdr:row>64</xdr:row>
      <xdr:rowOff>38101</xdr:rowOff>
    </xdr:from>
    <xdr:to>
      <xdr:col>13</xdr:col>
      <xdr:colOff>303832</xdr:colOff>
      <xdr:row>66</xdr:row>
      <xdr:rowOff>3789</xdr:rowOff>
    </xdr:to>
    <xdr:sp macro="" textlink="">
      <xdr:nvSpPr>
        <xdr:cNvPr id="12" name="Oval 5">
          <a:extLst>
            <a:ext uri="{FF2B5EF4-FFF2-40B4-BE49-F238E27FC236}">
              <a16:creationId xmlns:a16="http://schemas.microsoft.com/office/drawing/2014/main" xmlns="" id="{00000000-0008-0000-1200-000018000000}"/>
            </a:ext>
          </a:extLst>
        </xdr:cNvPr>
        <xdr:cNvSpPr>
          <a:spLocks noChangeArrowheads="1"/>
        </xdr:cNvSpPr>
      </xdr:nvSpPr>
      <xdr:spPr bwMode="auto">
        <a:xfrm>
          <a:off x="5467357" y="9124951"/>
          <a:ext cx="180000" cy="3085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13</xdr:col>
      <xdr:colOff>873124</xdr:colOff>
      <xdr:row>68</xdr:row>
      <xdr:rowOff>15874</xdr:rowOff>
    </xdr:from>
    <xdr:to>
      <xdr:col>14</xdr:col>
      <xdr:colOff>21249</xdr:colOff>
      <xdr:row>69</xdr:row>
      <xdr:rowOff>17462</xdr:rowOff>
    </xdr:to>
    <xdr:sp macro="" textlink="">
      <xdr:nvSpPr>
        <xdr:cNvPr id="13" name="Oval 10">
          <a:extLst>
            <a:ext uri="{FF2B5EF4-FFF2-40B4-BE49-F238E27FC236}">
              <a16:creationId xmlns:a16="http://schemas.microsoft.com/office/drawing/2014/main" xmlns="" id="{00000000-0008-0000-1200-000019000000}"/>
            </a:ext>
          </a:extLst>
        </xdr:cNvPr>
        <xdr:cNvSpPr>
          <a:spLocks noChangeArrowheads="1"/>
        </xdr:cNvSpPr>
      </xdr:nvSpPr>
      <xdr:spPr bwMode="auto">
        <a:xfrm>
          <a:off x="6216649" y="9788524"/>
          <a:ext cx="176825"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editAs="oneCell">
    <xdr:from>
      <xdr:col>0</xdr:col>
      <xdr:colOff>340659</xdr:colOff>
      <xdr:row>14</xdr:row>
      <xdr:rowOff>0</xdr:rowOff>
    </xdr:from>
    <xdr:to>
      <xdr:col>0</xdr:col>
      <xdr:colOff>671008</xdr:colOff>
      <xdr:row>16</xdr:row>
      <xdr:rowOff>106232</xdr:rowOff>
    </xdr:to>
    <xdr:pic>
      <xdr:nvPicPr>
        <xdr:cNvPr id="14" name="図 13">
          <a:extLst>
            <a:ext uri="{FF2B5EF4-FFF2-40B4-BE49-F238E27FC236}">
              <a16:creationId xmlns:a16="http://schemas.microsoft.com/office/drawing/2014/main" xmlns="" id="{19F61D30-70EC-5D4B-A784-C6062AFA4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59" y="2800350"/>
          <a:ext cx="330349" cy="353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17</xdr:row>
      <xdr:rowOff>17930</xdr:rowOff>
    </xdr:from>
    <xdr:to>
      <xdr:col>0</xdr:col>
      <xdr:colOff>671008</xdr:colOff>
      <xdr:row>20</xdr:row>
      <xdr:rowOff>897</xdr:rowOff>
    </xdr:to>
    <xdr:pic>
      <xdr:nvPicPr>
        <xdr:cNvPr id="15" name="図 14">
          <a:extLst>
            <a:ext uri="{FF2B5EF4-FFF2-40B4-BE49-F238E27FC236}">
              <a16:creationId xmlns:a16="http://schemas.microsoft.com/office/drawing/2014/main" xmlns="" id="{369770C7-ABFD-C0E0-6FA4-F0C463BF6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659" y="3189755"/>
          <a:ext cx="330349" cy="354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343348</xdr:colOff>
      <xdr:row>20</xdr:row>
      <xdr:rowOff>44823</xdr:rowOff>
    </xdr:from>
    <xdr:to>
      <xdr:col>0</xdr:col>
      <xdr:colOff>671008</xdr:colOff>
      <xdr:row>23</xdr:row>
      <xdr:rowOff>25550</xdr:rowOff>
    </xdr:to>
    <xdr:pic>
      <xdr:nvPicPr>
        <xdr:cNvPr id="16" name="図 15">
          <a:extLst>
            <a:ext uri="{FF2B5EF4-FFF2-40B4-BE49-F238E27FC236}">
              <a16:creationId xmlns:a16="http://schemas.microsoft.com/office/drawing/2014/main" xmlns="" id="{6EF7CD2F-0D15-C229-775B-D50DD4CD4A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3348" y="3588123"/>
          <a:ext cx="327660" cy="352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23</xdr:row>
      <xdr:rowOff>107577</xdr:rowOff>
    </xdr:from>
    <xdr:to>
      <xdr:col>0</xdr:col>
      <xdr:colOff>671008</xdr:colOff>
      <xdr:row>26</xdr:row>
      <xdr:rowOff>88303</xdr:rowOff>
    </xdr:to>
    <xdr:pic>
      <xdr:nvPicPr>
        <xdr:cNvPr id="17" name="図 16">
          <a:extLst>
            <a:ext uri="{FF2B5EF4-FFF2-40B4-BE49-F238E27FC236}">
              <a16:creationId xmlns:a16="http://schemas.microsoft.com/office/drawing/2014/main" xmlns="" id="{19EB6920-CEBC-197C-9A22-D6BE7A0EFEE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0659" y="4022352"/>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27</xdr:row>
      <xdr:rowOff>116541</xdr:rowOff>
    </xdr:from>
    <xdr:to>
      <xdr:col>0</xdr:col>
      <xdr:colOff>671008</xdr:colOff>
      <xdr:row>30</xdr:row>
      <xdr:rowOff>97268</xdr:rowOff>
    </xdr:to>
    <xdr:pic>
      <xdr:nvPicPr>
        <xdr:cNvPr id="18" name="図 17">
          <a:extLst>
            <a:ext uri="{FF2B5EF4-FFF2-40B4-BE49-F238E27FC236}">
              <a16:creationId xmlns:a16="http://schemas.microsoft.com/office/drawing/2014/main" xmlns="" id="{69CC0521-F687-F986-4975-6A7C4F6C6E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0659" y="4526616"/>
          <a:ext cx="330349" cy="352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31</xdr:row>
      <xdr:rowOff>35859</xdr:rowOff>
    </xdr:from>
    <xdr:to>
      <xdr:col>0</xdr:col>
      <xdr:colOff>671008</xdr:colOff>
      <xdr:row>34</xdr:row>
      <xdr:rowOff>16585</xdr:rowOff>
    </xdr:to>
    <xdr:pic>
      <xdr:nvPicPr>
        <xdr:cNvPr id="19" name="図 18">
          <a:extLst>
            <a:ext uri="{FF2B5EF4-FFF2-40B4-BE49-F238E27FC236}">
              <a16:creationId xmlns:a16="http://schemas.microsoft.com/office/drawing/2014/main" xmlns="" id="{E3F35200-A8D1-98DF-86A1-96D98F13337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0659" y="4941234"/>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33</xdr:row>
      <xdr:rowOff>116542</xdr:rowOff>
    </xdr:from>
    <xdr:to>
      <xdr:col>0</xdr:col>
      <xdr:colOff>671008</xdr:colOff>
      <xdr:row>36</xdr:row>
      <xdr:rowOff>97268</xdr:rowOff>
    </xdr:to>
    <xdr:pic>
      <xdr:nvPicPr>
        <xdr:cNvPr id="20" name="図 19">
          <a:extLst>
            <a:ext uri="{FF2B5EF4-FFF2-40B4-BE49-F238E27FC236}">
              <a16:creationId xmlns:a16="http://schemas.microsoft.com/office/drawing/2014/main" xmlns="" id="{A1C0016C-2729-C72A-17A1-31D83E46F98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0659" y="5269567"/>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38</xdr:row>
      <xdr:rowOff>1</xdr:rowOff>
    </xdr:from>
    <xdr:to>
      <xdr:col>0</xdr:col>
      <xdr:colOff>671008</xdr:colOff>
      <xdr:row>40</xdr:row>
      <xdr:rowOff>106233</xdr:rowOff>
    </xdr:to>
    <xdr:pic>
      <xdr:nvPicPr>
        <xdr:cNvPr id="21" name="図 20">
          <a:extLst>
            <a:ext uri="{FF2B5EF4-FFF2-40B4-BE49-F238E27FC236}">
              <a16:creationId xmlns:a16="http://schemas.microsoft.com/office/drawing/2014/main" xmlns="" id="{E2051714-6740-1759-4121-B68C0FD075D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40659" y="5772151"/>
          <a:ext cx="330349" cy="353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41</xdr:row>
      <xdr:rowOff>44825</xdr:rowOff>
    </xdr:from>
    <xdr:to>
      <xdr:col>0</xdr:col>
      <xdr:colOff>671008</xdr:colOff>
      <xdr:row>44</xdr:row>
      <xdr:rowOff>25551</xdr:rowOff>
    </xdr:to>
    <xdr:pic>
      <xdr:nvPicPr>
        <xdr:cNvPr id="22" name="図 21">
          <a:extLst>
            <a:ext uri="{FF2B5EF4-FFF2-40B4-BE49-F238E27FC236}">
              <a16:creationId xmlns:a16="http://schemas.microsoft.com/office/drawing/2014/main" xmlns="" id="{C491C144-6545-0241-E526-ED9FCCF73DE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0659" y="6188450"/>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44</xdr:row>
      <xdr:rowOff>89646</xdr:rowOff>
    </xdr:from>
    <xdr:to>
      <xdr:col>0</xdr:col>
      <xdr:colOff>671008</xdr:colOff>
      <xdr:row>47</xdr:row>
      <xdr:rowOff>70373</xdr:rowOff>
    </xdr:to>
    <xdr:pic>
      <xdr:nvPicPr>
        <xdr:cNvPr id="23" name="図 22">
          <a:extLst>
            <a:ext uri="{FF2B5EF4-FFF2-40B4-BE49-F238E27FC236}">
              <a16:creationId xmlns:a16="http://schemas.microsoft.com/office/drawing/2014/main" xmlns="" id="{7F5245E3-C508-581F-A56C-A69F9AC66B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40659" y="6604746"/>
          <a:ext cx="330349" cy="352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47</xdr:row>
      <xdr:rowOff>116541</xdr:rowOff>
    </xdr:from>
    <xdr:to>
      <xdr:col>0</xdr:col>
      <xdr:colOff>671008</xdr:colOff>
      <xdr:row>50</xdr:row>
      <xdr:rowOff>97267</xdr:rowOff>
    </xdr:to>
    <xdr:pic>
      <xdr:nvPicPr>
        <xdr:cNvPr id="24" name="図 23">
          <a:extLst>
            <a:ext uri="{FF2B5EF4-FFF2-40B4-BE49-F238E27FC236}">
              <a16:creationId xmlns:a16="http://schemas.microsoft.com/office/drawing/2014/main" xmlns="" id="{31266D47-D638-2548-62AC-3055EE1FA3F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40659" y="7003116"/>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340659</xdr:colOff>
      <xdr:row>51</xdr:row>
      <xdr:rowOff>89647</xdr:rowOff>
    </xdr:from>
    <xdr:to>
      <xdr:col>0</xdr:col>
      <xdr:colOff>671008</xdr:colOff>
      <xdr:row>54</xdr:row>
      <xdr:rowOff>70373</xdr:rowOff>
    </xdr:to>
    <xdr:pic>
      <xdr:nvPicPr>
        <xdr:cNvPr id="25" name="図 24">
          <a:extLst>
            <a:ext uri="{FF2B5EF4-FFF2-40B4-BE49-F238E27FC236}">
              <a16:creationId xmlns:a16="http://schemas.microsoft.com/office/drawing/2014/main" xmlns="" id="{B407A713-AE35-8BD3-80F2-C6185DB97AA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0659" y="7471522"/>
          <a:ext cx="330349" cy="35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53789</xdr:colOff>
      <xdr:row>0</xdr:row>
      <xdr:rowOff>98612</xdr:rowOff>
    </xdr:from>
    <xdr:ext cx="4175695" cy="292452"/>
    <xdr:sp macro="" textlink="">
      <xdr:nvSpPr>
        <xdr:cNvPr id="26" name="テキスト ボックス 25">
          <a:extLst>
            <a:ext uri="{FF2B5EF4-FFF2-40B4-BE49-F238E27FC236}">
              <a16:creationId xmlns:a16="http://schemas.microsoft.com/office/drawing/2014/main" xmlns="" id="{6BF420CD-0F53-8384-C0A0-A26BFE0E078F}"/>
            </a:ext>
          </a:extLst>
        </xdr:cNvPr>
        <xdr:cNvSpPr txBox="1"/>
      </xdr:nvSpPr>
      <xdr:spPr>
        <a:xfrm>
          <a:off x="863414" y="98612"/>
          <a:ext cx="417569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rgbClr val="FF0000"/>
              </a:solidFill>
              <a:latin typeface="+mn-ea"/>
              <a:ea typeface="+mn-ea"/>
            </a:rPr>
            <a:t>【</a:t>
          </a:r>
          <a:r>
            <a:rPr kumimoji="1" lang="ja-JP" altLang="en-US" sz="1200" b="1">
              <a:solidFill>
                <a:srgbClr val="FF0000"/>
              </a:solidFill>
              <a:latin typeface="+mn-ea"/>
              <a:ea typeface="+mn-ea"/>
            </a:rPr>
            <a:t>作成日を先に入力することで、年齢が自動で計算されます。</a:t>
          </a:r>
          <a:r>
            <a:rPr kumimoji="1" lang="en-US" altLang="ja-JP" sz="1200" b="1">
              <a:solidFill>
                <a:srgbClr val="FF0000"/>
              </a:solidFill>
              <a:effectLst/>
              <a:latin typeface="+mn-ea"/>
              <a:ea typeface="+mn-ea"/>
              <a:cs typeface="+mn-cs"/>
            </a:rPr>
            <a:t>】</a:t>
          </a:r>
          <a:endParaRPr kumimoji="1" lang="ja-JP" altLang="en-US" sz="1200" b="1">
            <a:solidFill>
              <a:srgbClr val="FF0000"/>
            </a:solidFill>
            <a:latin typeface="+mn-ea"/>
            <a:ea typeface="+mn-ea"/>
          </a:endParaRPr>
        </a:p>
      </xdr:txBody>
    </xdr:sp>
    <xdr:clientData fPrintsWithSheet="0"/>
  </xdr:one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104775</xdr:colOff>
          <xdr:row>58</xdr:row>
          <xdr:rowOff>142875</xdr:rowOff>
        </xdr:from>
        <xdr:to>
          <xdr:col>47</xdr:col>
          <xdr:colOff>76200</xdr:colOff>
          <xdr:row>60</xdr:row>
          <xdr:rowOff>38100</xdr:rowOff>
        </xdr:to>
        <xdr:sp macro="" textlink="">
          <xdr:nvSpPr>
            <xdr:cNvPr id="204801" name="Check Box 1" hidden="1">
              <a:extLst>
                <a:ext uri="{63B3BB69-23CF-44E3-9099-C40C66FF867C}">
                  <a14:compatExt spid="_x0000_s204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497418</xdr:colOff>
      <xdr:row>36</xdr:row>
      <xdr:rowOff>10582</xdr:rowOff>
    </xdr:from>
    <xdr:to>
      <xdr:col>7</xdr:col>
      <xdr:colOff>1386418</xdr:colOff>
      <xdr:row>43</xdr:row>
      <xdr:rowOff>190500</xdr:rowOff>
    </xdr:to>
    <xdr:sp macro="" textlink="">
      <xdr:nvSpPr>
        <xdr:cNvPr id="2" name="テキスト ボックス 1">
          <a:extLst>
            <a:ext uri="{FF2B5EF4-FFF2-40B4-BE49-F238E27FC236}">
              <a16:creationId xmlns:a16="http://schemas.microsoft.com/office/drawing/2014/main" xmlns="" id="{00000000-0008-0000-1400-000002000000}"/>
            </a:ext>
          </a:extLst>
        </xdr:cNvPr>
        <xdr:cNvSpPr txBox="1"/>
      </xdr:nvSpPr>
      <xdr:spPr>
        <a:xfrm>
          <a:off x="1554693" y="12745507"/>
          <a:ext cx="4927600" cy="2504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n-ea"/>
              <a:ea typeface="+mn-ea"/>
            </a:rPr>
            <a:t>〇注意事項</a:t>
          </a:r>
          <a:endParaRPr kumimoji="1" lang="en-US" altLang="ja-JP" sz="1200">
            <a:solidFill>
              <a:srgbClr val="FF0000"/>
            </a:solidFill>
            <a:latin typeface="+mn-ea"/>
            <a:ea typeface="+mn-ea"/>
          </a:endParaRPr>
        </a:p>
        <a:p>
          <a:endParaRPr kumimoji="1" lang="en-US" altLang="ja-JP" sz="1200">
            <a:latin typeface="+mn-ea"/>
            <a:ea typeface="+mn-ea"/>
          </a:endParaRPr>
        </a:p>
        <a:p>
          <a:r>
            <a:rPr kumimoji="1" lang="ja-JP" altLang="en-US" sz="1200">
              <a:latin typeface="+mn-ea"/>
              <a:ea typeface="+mn-ea"/>
            </a:rPr>
            <a:t>１．色つきセルは入力必須項目。</a:t>
          </a:r>
          <a:endParaRPr kumimoji="1" lang="en-US" altLang="ja-JP" sz="1200">
            <a:latin typeface="+mn-ea"/>
            <a:ea typeface="+mn-ea"/>
          </a:endParaRPr>
        </a:p>
        <a:p>
          <a:endParaRPr kumimoji="1" lang="en-US" altLang="ja-JP" sz="1200">
            <a:latin typeface="+mn-ea"/>
            <a:ea typeface="+mn-ea"/>
          </a:endParaRPr>
        </a:p>
        <a:p>
          <a:r>
            <a:rPr kumimoji="1" lang="ja-JP" altLang="en-US" sz="1200">
              <a:latin typeface="+mn-ea"/>
              <a:ea typeface="+mn-ea"/>
            </a:rPr>
            <a:t>２．現場での掲示用については、太枠部分の表示を省略することができるものとする。</a:t>
          </a:r>
          <a:endParaRPr kumimoji="1" lang="en-US" altLang="ja-JP" sz="1200">
            <a:latin typeface="+mn-ea"/>
            <a:ea typeface="+mn-ea"/>
          </a:endParaRPr>
        </a:p>
        <a:p>
          <a:endParaRPr kumimoji="1" lang="en-US" altLang="ja-JP" sz="1200">
            <a:latin typeface="+mn-ea"/>
            <a:ea typeface="+mn-ea"/>
          </a:endParaRPr>
        </a:p>
        <a:p>
          <a:r>
            <a:rPr kumimoji="1" lang="ja-JP" altLang="en-US" sz="1200">
              <a:latin typeface="+mn-ea"/>
              <a:ea typeface="+mn-ea"/>
            </a:rPr>
            <a:t>３．事業者ＩＤについては、建設キャリアアップシステムに登録している場合に入力する。</a:t>
          </a:r>
          <a:endParaRPr kumimoji="1" lang="en-US" altLang="ja-JP" sz="1200">
            <a:latin typeface="+mn-ea"/>
            <a:ea typeface="+mn-ea"/>
          </a:endParaRPr>
        </a:p>
        <a:p>
          <a:r>
            <a:rPr kumimoji="1" lang="ja-JP" altLang="en-US" sz="1200">
              <a:latin typeface="+mn-ea"/>
              <a:ea typeface="+mn-ea"/>
            </a:rPr>
            <a:t>　　</a:t>
          </a:r>
        </a:p>
      </xdr:txBody>
    </xdr:sp>
    <xdr:clientData/>
  </xdr:twoCellAnchor>
  <xdr:twoCellAnchor>
    <xdr:from>
      <xdr:col>4</xdr:col>
      <xdr:colOff>979715</xdr:colOff>
      <xdr:row>51</xdr:row>
      <xdr:rowOff>40823</xdr:rowOff>
    </xdr:from>
    <xdr:to>
      <xdr:col>9</xdr:col>
      <xdr:colOff>76576</xdr:colOff>
      <xdr:row>57</xdr:row>
      <xdr:rowOff>72838</xdr:rowOff>
    </xdr:to>
    <xdr:sp macro="" textlink="">
      <xdr:nvSpPr>
        <xdr:cNvPr id="4" name="正方形/長方形 3"/>
        <xdr:cNvSpPr/>
      </xdr:nvSpPr>
      <xdr:spPr>
        <a:xfrm>
          <a:off x="4517572" y="18179144"/>
          <a:ext cx="3083754" cy="1501587"/>
        </a:xfrm>
        <a:prstGeom prst="rect">
          <a:avLst/>
        </a:prstGeom>
        <a:noFill/>
        <a:ln w="381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5</xdr:col>
      <xdr:colOff>68036</xdr:colOff>
      <xdr:row>51</xdr:row>
      <xdr:rowOff>312965</xdr:rowOff>
    </xdr:from>
    <xdr:ext cx="2923814" cy="1092800"/>
    <xdr:sp macro="" textlink="">
      <xdr:nvSpPr>
        <xdr:cNvPr id="5" name="テキスト ボックス 4"/>
        <xdr:cNvSpPr txBox="1"/>
      </xdr:nvSpPr>
      <xdr:spPr>
        <a:xfrm>
          <a:off x="4612822" y="18451286"/>
          <a:ext cx="2923814" cy="10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aseline="0"/>
            <a:t>海砂がある場合、破線で</a:t>
          </a:r>
          <a:endParaRPr kumimoji="1" lang="en-US" altLang="ja-JP" sz="2000" baseline="0"/>
        </a:p>
        <a:p>
          <a:r>
            <a:rPr kumimoji="1" lang="ja-JP" altLang="en-US" sz="2000" baseline="0"/>
            <a:t>囲み販売業者を記載する</a:t>
          </a:r>
          <a:endParaRPr kumimoji="1" lang="en-US" altLang="ja-JP" sz="2000" baseline="0"/>
        </a:p>
        <a:p>
          <a:r>
            <a:rPr kumimoji="1" lang="ja-JP" altLang="en-US" sz="2000" baseline="0"/>
            <a:t>こと。</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19</xdr:col>
      <xdr:colOff>257175</xdr:colOff>
      <xdr:row>9</xdr:row>
      <xdr:rowOff>95250</xdr:rowOff>
    </xdr:from>
    <xdr:ext cx="466794" cy="564514"/>
    <xdr:sp macro="" textlink="">
      <xdr:nvSpPr>
        <xdr:cNvPr id="2" name="テキスト ボックス 1">
          <a:extLst>
            <a:ext uri="{FF2B5EF4-FFF2-40B4-BE49-F238E27FC236}">
              <a16:creationId xmlns:a16="http://schemas.microsoft.com/office/drawing/2014/main" xmlns="" id="{FDA749CF-3C24-4B4F-B5CF-2428377BB92D}"/>
            </a:ext>
          </a:extLst>
        </xdr:cNvPr>
        <xdr:cNvSpPr txBox="1"/>
      </xdr:nvSpPr>
      <xdr:spPr>
        <a:xfrm>
          <a:off x="6505575" y="2343150"/>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18.xml><?xml version="1.0" encoding="utf-8"?>
<xdr:wsDr xmlns:xdr="http://schemas.openxmlformats.org/drawingml/2006/spreadsheetDrawing" xmlns:a="http://schemas.openxmlformats.org/drawingml/2006/main">
  <xdr:twoCellAnchor editAs="oneCell">
    <xdr:from>
      <xdr:col>1</xdr:col>
      <xdr:colOff>123825</xdr:colOff>
      <xdr:row>35</xdr:row>
      <xdr:rowOff>47625</xdr:rowOff>
    </xdr:from>
    <xdr:to>
      <xdr:col>11</xdr:col>
      <xdr:colOff>38100</xdr:colOff>
      <xdr:row>86</xdr:row>
      <xdr:rowOff>28575</xdr:rowOff>
    </xdr:to>
    <xdr:pic>
      <xdr:nvPicPr>
        <xdr:cNvPr id="2929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85825" y="9220200"/>
          <a:ext cx="6172200" cy="876300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oneCellAnchor>
    <xdr:from>
      <xdr:col>18</xdr:col>
      <xdr:colOff>352425</xdr:colOff>
      <xdr:row>11</xdr:row>
      <xdr:rowOff>0</xdr:rowOff>
    </xdr:from>
    <xdr:ext cx="466794" cy="564514"/>
    <xdr:sp macro="" textlink="">
      <xdr:nvSpPr>
        <xdr:cNvPr id="2" name="テキスト ボックス 1">
          <a:extLst>
            <a:ext uri="{FF2B5EF4-FFF2-40B4-BE49-F238E27FC236}">
              <a16:creationId xmlns:a16="http://schemas.microsoft.com/office/drawing/2014/main" xmlns="" id="{79238C5B-0FCD-45CC-B720-34A20187DDA8}"/>
            </a:ext>
          </a:extLst>
        </xdr:cNvPr>
        <xdr:cNvSpPr txBox="1"/>
      </xdr:nvSpPr>
      <xdr:spPr>
        <a:xfrm>
          <a:off x="6981825" y="2705100"/>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19</xdr:col>
      <xdr:colOff>304800</xdr:colOff>
      <xdr:row>11</xdr:row>
      <xdr:rowOff>114300</xdr:rowOff>
    </xdr:from>
    <xdr:to>
      <xdr:col>21</xdr:col>
      <xdr:colOff>177884</xdr:colOff>
      <xdr:row>14</xdr:row>
      <xdr:rowOff>116890</xdr:rowOff>
    </xdr:to>
    <xdr:pic>
      <xdr:nvPicPr>
        <xdr:cNvPr id="3" name="図 2">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6686550" y="3038475"/>
          <a:ext cx="520784" cy="574090"/>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4</xdr:col>
      <xdr:colOff>171450</xdr:colOff>
      <xdr:row>120</xdr:row>
      <xdr:rowOff>9525</xdr:rowOff>
    </xdr:from>
    <xdr:to>
      <xdr:col>4</xdr:col>
      <xdr:colOff>552450</xdr:colOff>
      <xdr:row>121</xdr:row>
      <xdr:rowOff>85725</xdr:rowOff>
    </xdr:to>
    <xdr:sp macro="" textlink="">
      <xdr:nvSpPr>
        <xdr:cNvPr id="162880" name="AutoShape 19"/>
        <xdr:cNvSpPr>
          <a:spLocks noChangeArrowheads="1"/>
        </xdr:cNvSpPr>
      </xdr:nvSpPr>
      <xdr:spPr bwMode="auto">
        <a:xfrm rot="5400000">
          <a:off x="2786062" y="19188113"/>
          <a:ext cx="238125" cy="38100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624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525" y="0"/>
              </a:moveTo>
              <a:lnTo>
                <a:pt x="9449" y="7200"/>
              </a:lnTo>
              <a:lnTo>
                <a:pt x="12535" y="7200"/>
              </a:lnTo>
              <a:lnTo>
                <a:pt x="12535" y="14624"/>
              </a:lnTo>
              <a:lnTo>
                <a:pt x="0" y="14624"/>
              </a:lnTo>
              <a:lnTo>
                <a:pt x="0" y="21600"/>
              </a:lnTo>
              <a:lnTo>
                <a:pt x="18514" y="21600"/>
              </a:lnTo>
              <a:lnTo>
                <a:pt x="18514" y="7200"/>
              </a:lnTo>
              <a:lnTo>
                <a:pt x="21600" y="7200"/>
              </a:lnTo>
              <a:lnTo>
                <a:pt x="15525" y="0"/>
              </a:lnTo>
              <a:close/>
            </a:path>
          </a:pathLst>
        </a:cu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oneCellAnchor>
    <xdr:from>
      <xdr:col>28</xdr:col>
      <xdr:colOff>76200</xdr:colOff>
      <xdr:row>12</xdr:row>
      <xdr:rowOff>114300</xdr:rowOff>
    </xdr:from>
    <xdr:ext cx="466794" cy="564514"/>
    <xdr:sp macro="" textlink="">
      <xdr:nvSpPr>
        <xdr:cNvPr id="2" name="テキスト ボックス 1">
          <a:extLst>
            <a:ext uri="{FF2B5EF4-FFF2-40B4-BE49-F238E27FC236}">
              <a16:creationId xmlns:a16="http://schemas.microsoft.com/office/drawing/2014/main" xmlns="" id="{6B1AB09B-ED60-4ED6-BB9B-60CAD2130D77}"/>
            </a:ext>
          </a:extLst>
        </xdr:cNvPr>
        <xdr:cNvSpPr txBox="1"/>
      </xdr:nvSpPr>
      <xdr:spPr>
        <a:xfrm>
          <a:off x="7200900" y="2724150"/>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2.xml><?xml version="1.0" encoding="utf-8"?>
<xdr:wsDr xmlns:xdr="http://schemas.openxmlformats.org/drawingml/2006/spreadsheetDrawing" xmlns:a="http://schemas.openxmlformats.org/drawingml/2006/main">
  <xdr:oneCellAnchor>
    <xdr:from>
      <xdr:col>18</xdr:col>
      <xdr:colOff>381000</xdr:colOff>
      <xdr:row>10</xdr:row>
      <xdr:rowOff>66675</xdr:rowOff>
    </xdr:from>
    <xdr:ext cx="466794" cy="564514"/>
    <xdr:sp macro="" textlink="">
      <xdr:nvSpPr>
        <xdr:cNvPr id="2" name="テキスト ボックス 1">
          <a:extLst>
            <a:ext uri="{FF2B5EF4-FFF2-40B4-BE49-F238E27FC236}">
              <a16:creationId xmlns:a16="http://schemas.microsoft.com/office/drawing/2014/main" xmlns="" id="{7D4D4999-F0B1-49A7-8F56-481B08F4ACF8}"/>
            </a:ext>
          </a:extLst>
        </xdr:cNvPr>
        <xdr:cNvSpPr txBox="1"/>
      </xdr:nvSpPr>
      <xdr:spPr>
        <a:xfrm>
          <a:off x="7010400" y="26955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3.xml><?xml version="1.0" encoding="utf-8"?>
<xdr:wsDr xmlns:xdr="http://schemas.openxmlformats.org/drawingml/2006/spreadsheetDrawing" xmlns:a="http://schemas.openxmlformats.org/drawingml/2006/main">
  <xdr:oneCellAnchor>
    <xdr:from>
      <xdr:col>12</xdr:col>
      <xdr:colOff>666750</xdr:colOff>
      <xdr:row>12</xdr:row>
      <xdr:rowOff>66675</xdr:rowOff>
    </xdr:from>
    <xdr:ext cx="466794" cy="564514"/>
    <xdr:sp macro="" textlink="">
      <xdr:nvSpPr>
        <xdr:cNvPr id="2" name="テキスト ボックス 1">
          <a:extLst>
            <a:ext uri="{FF2B5EF4-FFF2-40B4-BE49-F238E27FC236}">
              <a16:creationId xmlns:a16="http://schemas.microsoft.com/office/drawing/2014/main" xmlns="" id="{2E4FA5B8-F939-43DD-B560-9562E30BA643}"/>
            </a:ext>
          </a:extLst>
        </xdr:cNvPr>
        <xdr:cNvSpPr txBox="1"/>
      </xdr:nvSpPr>
      <xdr:spPr>
        <a:xfrm>
          <a:off x="6924675" y="30384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4.xml><?xml version="1.0" encoding="utf-8"?>
<xdr:wsDr xmlns:xdr="http://schemas.openxmlformats.org/drawingml/2006/spreadsheetDrawing" xmlns:a="http://schemas.openxmlformats.org/drawingml/2006/main">
  <xdr:twoCellAnchor editAs="oneCell">
    <xdr:from>
      <xdr:col>4</xdr:col>
      <xdr:colOff>847725</xdr:colOff>
      <xdr:row>0</xdr:row>
      <xdr:rowOff>0</xdr:rowOff>
    </xdr:from>
    <xdr:to>
      <xdr:col>8</xdr:col>
      <xdr:colOff>1428750</xdr:colOff>
      <xdr:row>2</xdr:row>
      <xdr:rowOff>180975</xdr:rowOff>
    </xdr:to>
    <xdr:sp macro="" textlink="">
      <xdr:nvSpPr>
        <xdr:cNvPr id="20729" name="AutoShape 148"/>
        <xdr:cNvSpPr>
          <a:spLocks noChangeAspect="1" noChangeArrowheads="1"/>
        </xdr:cNvSpPr>
      </xdr:nvSpPr>
      <xdr:spPr bwMode="auto">
        <a:xfrm>
          <a:off x="3457575" y="0"/>
          <a:ext cx="4191000" cy="866775"/>
        </a:xfrm>
        <a:prstGeom prst="rect">
          <a:avLst/>
        </a:prstGeom>
        <a:noFill/>
        <a:ln w="9525">
          <a:noFill/>
          <a:miter lim="800000"/>
          <a:headEnd/>
          <a:tailEnd/>
        </a:ln>
      </xdr:spPr>
    </xdr:sp>
    <xdr:clientData/>
  </xdr:twoCellAnchor>
  <xdr:twoCellAnchor editAs="oneCell">
    <xdr:from>
      <xdr:col>4</xdr:col>
      <xdr:colOff>819150</xdr:colOff>
      <xdr:row>0</xdr:row>
      <xdr:rowOff>209550</xdr:rowOff>
    </xdr:from>
    <xdr:to>
      <xdr:col>8</xdr:col>
      <xdr:colOff>1400175</xdr:colOff>
      <xdr:row>2</xdr:row>
      <xdr:rowOff>361950</xdr:rowOff>
    </xdr:to>
    <xdr:pic>
      <xdr:nvPicPr>
        <xdr:cNvPr id="1576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29000" y="209550"/>
          <a:ext cx="4191000" cy="838200"/>
        </a:xfrm>
        <a:prstGeom prst="rect">
          <a:avLst/>
        </a:prstGeom>
        <a:noFill/>
      </xdr:spPr>
    </xdr:pic>
    <xdr:clientData/>
  </xdr:twoCellAnchor>
  <xdr:oneCellAnchor>
    <xdr:from>
      <xdr:col>8</xdr:col>
      <xdr:colOff>981075</xdr:colOff>
      <xdr:row>10</xdr:row>
      <xdr:rowOff>133350</xdr:rowOff>
    </xdr:from>
    <xdr:ext cx="466794" cy="564514"/>
    <xdr:sp macro="" textlink="">
      <xdr:nvSpPr>
        <xdr:cNvPr id="5" name="テキスト ボックス 4">
          <a:extLst>
            <a:ext uri="{FF2B5EF4-FFF2-40B4-BE49-F238E27FC236}">
              <a16:creationId xmlns:a16="http://schemas.microsoft.com/office/drawing/2014/main" xmlns="" id="{DCDB02C8-EA3D-64C9-2DEA-1AFFE33790BE}"/>
            </a:ext>
          </a:extLst>
        </xdr:cNvPr>
        <xdr:cNvSpPr txBox="1"/>
      </xdr:nvSpPr>
      <xdr:spPr>
        <a:xfrm>
          <a:off x="7200900" y="305752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5.xml><?xml version="1.0" encoding="utf-8"?>
<xdr:wsDr xmlns:xdr="http://schemas.openxmlformats.org/drawingml/2006/spreadsheetDrawing" xmlns:a="http://schemas.openxmlformats.org/drawingml/2006/main">
  <xdr:oneCellAnchor>
    <xdr:from>
      <xdr:col>23</xdr:col>
      <xdr:colOff>180975</xdr:colOff>
      <xdr:row>20</xdr:row>
      <xdr:rowOff>19050</xdr:rowOff>
    </xdr:from>
    <xdr:ext cx="466794" cy="564514"/>
    <xdr:sp macro="" textlink="">
      <xdr:nvSpPr>
        <xdr:cNvPr id="3" name="テキスト ボックス 2">
          <a:extLst>
            <a:ext uri="{FF2B5EF4-FFF2-40B4-BE49-F238E27FC236}">
              <a16:creationId xmlns:a16="http://schemas.microsoft.com/office/drawing/2014/main" xmlns="" id="{686C0D7E-E780-4403-88D8-D884FCD4224D}"/>
            </a:ext>
          </a:extLst>
        </xdr:cNvPr>
        <xdr:cNvSpPr txBox="1"/>
      </xdr:nvSpPr>
      <xdr:spPr>
        <a:xfrm>
          <a:off x="7143750" y="3067050"/>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6.xml><?xml version="1.0" encoding="utf-8"?>
<xdr:wsDr xmlns:xdr="http://schemas.openxmlformats.org/drawingml/2006/spreadsheetDrawing" xmlns:a="http://schemas.openxmlformats.org/drawingml/2006/main">
  <xdr:oneCellAnchor>
    <xdr:from>
      <xdr:col>11</xdr:col>
      <xdr:colOff>428625</xdr:colOff>
      <xdr:row>12</xdr:row>
      <xdr:rowOff>66675</xdr:rowOff>
    </xdr:from>
    <xdr:ext cx="466794" cy="564514"/>
    <xdr:sp macro="" textlink="">
      <xdr:nvSpPr>
        <xdr:cNvPr id="2" name="テキスト ボックス 1">
          <a:extLst>
            <a:ext uri="{FF2B5EF4-FFF2-40B4-BE49-F238E27FC236}">
              <a16:creationId xmlns:a16="http://schemas.microsoft.com/office/drawing/2014/main" xmlns="" id="{6133787F-D55A-4B09-A1DC-281C6B88E3DE}"/>
            </a:ext>
          </a:extLst>
        </xdr:cNvPr>
        <xdr:cNvSpPr txBox="1"/>
      </xdr:nvSpPr>
      <xdr:spPr>
        <a:xfrm>
          <a:off x="6629400" y="30003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7.xml><?xml version="1.0" encoding="utf-8"?>
<xdr:wsDr xmlns:xdr="http://schemas.openxmlformats.org/drawingml/2006/spreadsheetDrawing" xmlns:a="http://schemas.openxmlformats.org/drawingml/2006/main">
  <xdr:oneCellAnchor>
    <xdr:from>
      <xdr:col>52</xdr:col>
      <xdr:colOff>9525</xdr:colOff>
      <xdr:row>13</xdr:row>
      <xdr:rowOff>0</xdr:rowOff>
    </xdr:from>
    <xdr:ext cx="441960" cy="586740"/>
    <xdr:sp macro="" textlink="">
      <xdr:nvSpPr>
        <xdr:cNvPr id="4" name="テキスト ボックス 3">
          <a:extLst>
            <a:ext uri="{FF2B5EF4-FFF2-40B4-BE49-F238E27FC236}">
              <a16:creationId xmlns:a16="http://schemas.microsoft.com/office/drawing/2014/main" xmlns="" id="{A85A169F-913E-4C5C-9132-54516F568A30}"/>
            </a:ext>
          </a:extLst>
        </xdr:cNvPr>
        <xdr:cNvSpPr txBox="1"/>
      </xdr:nvSpPr>
      <xdr:spPr>
        <a:xfrm>
          <a:off x="6210300" y="2190750"/>
          <a:ext cx="441960" cy="58674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8.xml><?xml version="1.0" encoding="utf-8"?>
<xdr:wsDr xmlns:xdr="http://schemas.openxmlformats.org/drawingml/2006/spreadsheetDrawing" xmlns:a="http://schemas.openxmlformats.org/drawingml/2006/main">
  <xdr:oneCellAnchor>
    <xdr:from>
      <xdr:col>17</xdr:col>
      <xdr:colOff>215900</xdr:colOff>
      <xdr:row>11</xdr:row>
      <xdr:rowOff>50800</xdr:rowOff>
    </xdr:from>
    <xdr:ext cx="441960" cy="586740"/>
    <xdr:sp macro="" textlink="">
      <xdr:nvSpPr>
        <xdr:cNvPr id="2" name="テキスト ボックス 1">
          <a:extLst>
            <a:ext uri="{FF2B5EF4-FFF2-40B4-BE49-F238E27FC236}">
              <a16:creationId xmlns:a16="http://schemas.microsoft.com/office/drawing/2014/main" xmlns="" id="{A85A169F-913E-4C5C-9132-54516F568A30}"/>
            </a:ext>
          </a:extLst>
        </xdr:cNvPr>
        <xdr:cNvSpPr txBox="1"/>
      </xdr:nvSpPr>
      <xdr:spPr>
        <a:xfrm>
          <a:off x="5829300" y="2971800"/>
          <a:ext cx="441960" cy="58674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29.xml><?xml version="1.0" encoding="utf-8"?>
<xdr:wsDr xmlns:xdr="http://schemas.openxmlformats.org/drawingml/2006/spreadsheetDrawing" xmlns:a="http://schemas.openxmlformats.org/drawingml/2006/main">
  <xdr:oneCellAnchor>
    <xdr:from>
      <xdr:col>19</xdr:col>
      <xdr:colOff>133350</xdr:colOff>
      <xdr:row>10</xdr:row>
      <xdr:rowOff>142875</xdr:rowOff>
    </xdr:from>
    <xdr:ext cx="466794" cy="564514"/>
    <xdr:sp macro="" textlink="">
      <xdr:nvSpPr>
        <xdr:cNvPr id="2" name="テキスト ボックス 1">
          <a:extLst>
            <a:ext uri="{FF2B5EF4-FFF2-40B4-BE49-F238E27FC236}">
              <a16:creationId xmlns:a16="http://schemas.microsoft.com/office/drawing/2014/main" xmlns="" id="{83D02D7B-0207-4733-A7F0-0BC567B9AFBC}"/>
            </a:ext>
          </a:extLst>
        </xdr:cNvPr>
        <xdr:cNvSpPr txBox="1"/>
      </xdr:nvSpPr>
      <xdr:spPr>
        <a:xfrm>
          <a:off x="6772275" y="279082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22</xdr:col>
      <xdr:colOff>260590</xdr:colOff>
      <xdr:row>15</xdr:row>
      <xdr:rowOff>170730</xdr:rowOff>
    </xdr:from>
    <xdr:to>
      <xdr:col>24</xdr:col>
      <xdr:colOff>224251</xdr:colOff>
      <xdr:row>19</xdr:row>
      <xdr:rowOff>61895</xdr:rowOff>
    </xdr:to>
    <xdr:pic>
      <xdr:nvPicPr>
        <xdr:cNvPr id="2" name="図 1">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6667500" y="2731697"/>
          <a:ext cx="520784" cy="574090"/>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oneCellAnchor>
    <xdr:from>
      <xdr:col>20</xdr:col>
      <xdr:colOff>114300</xdr:colOff>
      <xdr:row>10</xdr:row>
      <xdr:rowOff>104775</xdr:rowOff>
    </xdr:from>
    <xdr:ext cx="466794" cy="564514"/>
    <xdr:sp macro="" textlink="">
      <xdr:nvSpPr>
        <xdr:cNvPr id="2" name="テキスト ボックス 1">
          <a:extLst>
            <a:ext uri="{FF2B5EF4-FFF2-40B4-BE49-F238E27FC236}">
              <a16:creationId xmlns:a16="http://schemas.microsoft.com/office/drawing/2014/main" xmlns="" id="{90EE01E0-B858-4225-916C-8DBA917A4A7E}"/>
            </a:ext>
          </a:extLst>
        </xdr:cNvPr>
        <xdr:cNvSpPr txBox="1"/>
      </xdr:nvSpPr>
      <xdr:spPr>
        <a:xfrm>
          <a:off x="6791325" y="23526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1.xml><?xml version="1.0" encoding="utf-8"?>
<xdr:wsDr xmlns:xdr="http://schemas.openxmlformats.org/drawingml/2006/spreadsheetDrawing" xmlns:a="http://schemas.openxmlformats.org/drawingml/2006/main">
  <xdr:oneCellAnchor>
    <xdr:from>
      <xdr:col>32</xdr:col>
      <xdr:colOff>114300</xdr:colOff>
      <xdr:row>0</xdr:row>
      <xdr:rowOff>76200</xdr:rowOff>
    </xdr:from>
    <xdr:ext cx="1210588" cy="359073"/>
    <xdr:sp macro="" textlink="">
      <xdr:nvSpPr>
        <xdr:cNvPr id="2" name="テキスト ボックス 1">
          <a:extLst>
            <a:ext uri="{FF2B5EF4-FFF2-40B4-BE49-F238E27FC236}">
              <a16:creationId xmlns:a16="http://schemas.microsoft.com/office/drawing/2014/main" xmlns="" id="{FF2913C8-2E34-405B-8DF4-19CF7D441E13}"/>
            </a:ext>
          </a:extLst>
        </xdr:cNvPr>
        <xdr:cNvSpPr txBox="1"/>
      </xdr:nvSpPr>
      <xdr:spPr>
        <a:xfrm>
          <a:off x="16497300" y="7620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32</xdr:col>
      <xdr:colOff>114300</xdr:colOff>
      <xdr:row>0</xdr:row>
      <xdr:rowOff>76200</xdr:rowOff>
    </xdr:from>
    <xdr:ext cx="1210588" cy="359073"/>
    <xdr:sp macro="" textlink="">
      <xdr:nvSpPr>
        <xdr:cNvPr id="3" name="テキスト ボックス 2">
          <a:extLst>
            <a:ext uri="{FF2B5EF4-FFF2-40B4-BE49-F238E27FC236}">
              <a16:creationId xmlns:a16="http://schemas.microsoft.com/office/drawing/2014/main" xmlns="" id="{B1488D50-0B27-4007-82FF-334CDA720F55}"/>
            </a:ext>
          </a:extLst>
        </xdr:cNvPr>
        <xdr:cNvSpPr txBox="1"/>
      </xdr:nvSpPr>
      <xdr:spPr>
        <a:xfrm>
          <a:off x="16497300" y="7620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45</xdr:col>
      <xdr:colOff>32656</xdr:colOff>
      <xdr:row>10</xdr:row>
      <xdr:rowOff>21771</xdr:rowOff>
    </xdr:from>
    <xdr:ext cx="487680" cy="601980"/>
    <xdr:sp macro="" textlink="">
      <xdr:nvSpPr>
        <xdr:cNvPr id="4" name="テキスト ボックス 3">
          <a:extLst>
            <a:ext uri="{FF2B5EF4-FFF2-40B4-BE49-F238E27FC236}">
              <a16:creationId xmlns:a16="http://schemas.microsoft.com/office/drawing/2014/main" xmlns="" id="{600CEDF4-D125-477C-B0B9-A1E805647FF9}"/>
            </a:ext>
          </a:extLst>
        </xdr:cNvPr>
        <xdr:cNvSpPr txBox="1"/>
      </xdr:nvSpPr>
      <xdr:spPr>
        <a:xfrm>
          <a:off x="21054331" y="1926771"/>
          <a:ext cx="487680" cy="60198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2.xml><?xml version="1.0" encoding="utf-8"?>
<xdr:wsDr xmlns:xdr="http://schemas.openxmlformats.org/drawingml/2006/spreadsheetDrawing" xmlns:a="http://schemas.openxmlformats.org/drawingml/2006/main">
  <xdr:oneCellAnchor>
    <xdr:from>
      <xdr:col>32</xdr:col>
      <xdr:colOff>114300</xdr:colOff>
      <xdr:row>0</xdr:row>
      <xdr:rowOff>76200</xdr:rowOff>
    </xdr:from>
    <xdr:ext cx="1210588" cy="359073"/>
    <xdr:sp macro="" textlink="">
      <xdr:nvSpPr>
        <xdr:cNvPr id="2" name="テキスト ボックス 1">
          <a:extLst>
            <a:ext uri="{FF2B5EF4-FFF2-40B4-BE49-F238E27FC236}">
              <a16:creationId xmlns:a16="http://schemas.microsoft.com/office/drawing/2014/main" xmlns="" id="{DBC5047D-B9F2-4DE4-9012-61442BCEF116}"/>
            </a:ext>
          </a:extLst>
        </xdr:cNvPr>
        <xdr:cNvSpPr txBox="1"/>
      </xdr:nvSpPr>
      <xdr:spPr>
        <a:xfrm>
          <a:off x="16497300" y="7620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32</xdr:col>
      <xdr:colOff>114300</xdr:colOff>
      <xdr:row>0</xdr:row>
      <xdr:rowOff>76200</xdr:rowOff>
    </xdr:from>
    <xdr:ext cx="1210588" cy="359073"/>
    <xdr:sp macro="" textlink="">
      <xdr:nvSpPr>
        <xdr:cNvPr id="3" name="テキスト ボックス 2">
          <a:extLst>
            <a:ext uri="{FF2B5EF4-FFF2-40B4-BE49-F238E27FC236}">
              <a16:creationId xmlns:a16="http://schemas.microsoft.com/office/drawing/2014/main" xmlns="" id="{D186BC6D-6312-4DA8-AD64-519CA6DE8B01}"/>
            </a:ext>
          </a:extLst>
        </xdr:cNvPr>
        <xdr:cNvSpPr txBox="1"/>
      </xdr:nvSpPr>
      <xdr:spPr>
        <a:xfrm>
          <a:off x="16497300" y="7620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27</xdr:col>
      <xdr:colOff>0</xdr:colOff>
      <xdr:row>6</xdr:row>
      <xdr:rowOff>0</xdr:rowOff>
    </xdr:from>
    <xdr:ext cx="3288080" cy="275717"/>
    <xdr:sp macro="" textlink="">
      <xdr:nvSpPr>
        <xdr:cNvPr id="4" name="テキスト ボックス 3">
          <a:extLst>
            <a:ext uri="{FF2B5EF4-FFF2-40B4-BE49-F238E27FC236}">
              <a16:creationId xmlns:a16="http://schemas.microsoft.com/office/drawing/2014/main" xmlns="" id="{6621F15A-755B-4F59-80C5-DF11CDAA3A2E}"/>
            </a:ext>
          </a:extLst>
        </xdr:cNvPr>
        <xdr:cNvSpPr txBox="1"/>
      </xdr:nvSpPr>
      <xdr:spPr>
        <a:xfrm>
          <a:off x="13392150" y="1095375"/>
          <a:ext cx="3288080" cy="275717"/>
        </a:xfrm>
        <a:prstGeom prst="rect">
          <a:avLst/>
        </a:prstGeom>
        <a:no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　搬出先と搬出元が同一の者である場合に作成</a:t>
          </a:r>
        </a:p>
      </xdr:txBody>
    </xdr:sp>
    <xdr:clientData/>
  </xdr:oneCellAnchor>
  <xdr:oneCellAnchor>
    <xdr:from>
      <xdr:col>45</xdr:col>
      <xdr:colOff>43542</xdr:colOff>
      <xdr:row>10</xdr:row>
      <xdr:rowOff>21771</xdr:rowOff>
    </xdr:from>
    <xdr:ext cx="487680" cy="601980"/>
    <xdr:sp macro="" textlink="">
      <xdr:nvSpPr>
        <xdr:cNvPr id="5" name="テキスト ボックス 4">
          <a:extLst>
            <a:ext uri="{FF2B5EF4-FFF2-40B4-BE49-F238E27FC236}">
              <a16:creationId xmlns:a16="http://schemas.microsoft.com/office/drawing/2014/main" xmlns="" id="{7FDFF819-38AE-41D3-ADCA-97981C3CABD7}"/>
            </a:ext>
          </a:extLst>
        </xdr:cNvPr>
        <xdr:cNvSpPr txBox="1"/>
      </xdr:nvSpPr>
      <xdr:spPr>
        <a:xfrm>
          <a:off x="21065217" y="1926771"/>
          <a:ext cx="487680" cy="60198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3.xml><?xml version="1.0" encoding="utf-8"?>
<xdr:wsDr xmlns:xdr="http://schemas.openxmlformats.org/drawingml/2006/spreadsheetDrawing" xmlns:a="http://schemas.openxmlformats.org/drawingml/2006/main">
  <xdr:oneCellAnchor>
    <xdr:from>
      <xdr:col>23</xdr:col>
      <xdr:colOff>123825</xdr:colOff>
      <xdr:row>15</xdr:row>
      <xdr:rowOff>219075</xdr:rowOff>
    </xdr:from>
    <xdr:ext cx="487680" cy="601980"/>
    <xdr:sp macro="" textlink="">
      <xdr:nvSpPr>
        <xdr:cNvPr id="2" name="テキスト ボックス 1">
          <a:extLst>
            <a:ext uri="{FF2B5EF4-FFF2-40B4-BE49-F238E27FC236}">
              <a16:creationId xmlns:a16="http://schemas.microsoft.com/office/drawing/2014/main" xmlns="" id="{8657EE61-243D-4CD0-8815-CAF99C0C77AF}"/>
            </a:ext>
          </a:extLst>
        </xdr:cNvPr>
        <xdr:cNvSpPr txBox="1"/>
      </xdr:nvSpPr>
      <xdr:spPr>
        <a:xfrm>
          <a:off x="7086600" y="3248025"/>
          <a:ext cx="487680" cy="60198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4.xml><?xml version="1.0" encoding="utf-8"?>
<xdr:wsDr xmlns:xdr="http://schemas.openxmlformats.org/drawingml/2006/spreadsheetDrawing" xmlns:a="http://schemas.openxmlformats.org/drawingml/2006/main">
  <xdr:twoCellAnchor>
    <xdr:from>
      <xdr:col>16</xdr:col>
      <xdr:colOff>238125</xdr:colOff>
      <xdr:row>1</xdr:row>
      <xdr:rowOff>95250</xdr:rowOff>
    </xdr:from>
    <xdr:to>
      <xdr:col>19</xdr:col>
      <xdr:colOff>485776</xdr:colOff>
      <xdr:row>4</xdr:row>
      <xdr:rowOff>152400</xdr:rowOff>
    </xdr:to>
    <xdr:sp macro="" textlink="">
      <xdr:nvSpPr>
        <xdr:cNvPr id="29697" name="Text Box 1"/>
        <xdr:cNvSpPr txBox="1">
          <a:spLocks noChangeArrowheads="1"/>
        </xdr:cNvSpPr>
      </xdr:nvSpPr>
      <xdr:spPr bwMode="auto">
        <a:xfrm>
          <a:off x="6991350" y="285750"/>
          <a:ext cx="2276476" cy="895350"/>
        </a:xfrm>
        <a:prstGeom prst="rect">
          <a:avLst/>
        </a:prstGeom>
        <a:solidFill>
          <a:srgbClr val="FFFF99"/>
        </a:solidFill>
        <a:ln w="9525">
          <a:solidFill>
            <a:srgbClr val="FF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800000"/>
              </a:solidFill>
              <a:latin typeface="ＭＳ Ｐゴシック"/>
              <a:ea typeface="ＭＳ Ｐゴシック"/>
            </a:rPr>
            <a:t>　紹介を受けた公共職業安定所長へ提出し、失業者吸収証明書を配布してもらう。</a:t>
          </a:r>
        </a:p>
        <a:p>
          <a:pPr algn="l" rtl="0">
            <a:lnSpc>
              <a:spcPts val="1100"/>
            </a:lnSpc>
            <a:defRPr sz="1000"/>
          </a:pPr>
          <a:r>
            <a:rPr lang="ja-JP" altLang="en-US" sz="1100" b="1" i="0" u="none" strike="noStrike" baseline="0">
              <a:solidFill>
                <a:srgbClr val="800000"/>
              </a:solidFill>
              <a:latin typeface="ＭＳ Ｐゴシック"/>
              <a:ea typeface="ＭＳ Ｐゴシック"/>
            </a:rPr>
            <a:t>　その後、写しを発注機関へ提出。</a:t>
          </a:r>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18</xdr:col>
      <xdr:colOff>38100</xdr:colOff>
      <xdr:row>8</xdr:row>
      <xdr:rowOff>85725</xdr:rowOff>
    </xdr:from>
    <xdr:ext cx="472440" cy="640080"/>
    <xdr:sp macro="" textlink="">
      <xdr:nvSpPr>
        <xdr:cNvPr id="5" name="テキスト ボックス 4">
          <a:extLst>
            <a:ext uri="{FF2B5EF4-FFF2-40B4-BE49-F238E27FC236}">
              <a16:creationId xmlns:a16="http://schemas.microsoft.com/office/drawing/2014/main" xmlns="" id="{33EA2BE7-2284-4575-8122-1C163A980684}"/>
            </a:ext>
          </a:extLst>
        </xdr:cNvPr>
        <xdr:cNvSpPr txBox="1"/>
      </xdr:nvSpPr>
      <xdr:spPr>
        <a:xfrm>
          <a:off x="6248400" y="1114425"/>
          <a:ext cx="472440" cy="64008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0</xdr:rowOff>
    </xdr:from>
    <xdr:to>
      <xdr:col>14</xdr:col>
      <xdr:colOff>0</xdr:colOff>
      <xdr:row>40</xdr:row>
      <xdr:rowOff>9525</xdr:rowOff>
    </xdr:to>
    <xdr:sp macro="" textlink="">
      <xdr:nvSpPr>
        <xdr:cNvPr id="174240" name="AutoShape 2"/>
        <xdr:cNvSpPr>
          <a:spLocks noChangeArrowheads="1"/>
        </xdr:cNvSpPr>
      </xdr:nvSpPr>
      <xdr:spPr bwMode="auto">
        <a:xfrm>
          <a:off x="0" y="6191250"/>
          <a:ext cx="3114675" cy="1457325"/>
        </a:xfrm>
        <a:prstGeom prst="roundRect">
          <a:avLst>
            <a:gd name="adj" fmla="val 6171"/>
          </a:avLst>
        </a:prstGeom>
        <a:noFill/>
        <a:ln w="9525">
          <a:solidFill>
            <a:srgbClr val="000000"/>
          </a:solidFill>
          <a:round/>
          <a:headEnd/>
          <a:tailEnd/>
        </a:ln>
      </xdr:spPr>
    </xdr:sp>
    <xdr:clientData/>
  </xdr:twoCellAnchor>
  <xdr:twoCellAnchor>
    <xdr:from>
      <xdr:col>0</xdr:col>
      <xdr:colOff>9525</xdr:colOff>
      <xdr:row>42</xdr:row>
      <xdr:rowOff>0</xdr:rowOff>
    </xdr:from>
    <xdr:to>
      <xdr:col>14</xdr:col>
      <xdr:colOff>0</xdr:colOff>
      <xdr:row>49</xdr:row>
      <xdr:rowOff>9525</xdr:rowOff>
    </xdr:to>
    <xdr:sp macro="" textlink="">
      <xdr:nvSpPr>
        <xdr:cNvPr id="174241" name="AutoShape 3"/>
        <xdr:cNvSpPr>
          <a:spLocks noChangeArrowheads="1"/>
        </xdr:cNvSpPr>
      </xdr:nvSpPr>
      <xdr:spPr bwMode="auto">
        <a:xfrm>
          <a:off x="9525" y="8001000"/>
          <a:ext cx="3105150" cy="1276350"/>
        </a:xfrm>
        <a:prstGeom prst="roundRect">
          <a:avLst>
            <a:gd name="adj" fmla="val 10319"/>
          </a:avLst>
        </a:prstGeom>
        <a:noFill/>
        <a:ln w="9525">
          <a:solidFill>
            <a:srgbClr val="000000"/>
          </a:solidFill>
          <a:round/>
          <a:headEnd/>
          <a:tailEnd/>
        </a:ln>
      </xdr:spPr>
    </xdr:sp>
    <xdr:clientData/>
  </xdr:twoCellAnchor>
  <xdr:twoCellAnchor>
    <xdr:from>
      <xdr:col>11</xdr:col>
      <xdr:colOff>47625</xdr:colOff>
      <xdr:row>45</xdr:row>
      <xdr:rowOff>123825</xdr:rowOff>
    </xdr:from>
    <xdr:to>
      <xdr:col>13</xdr:col>
      <xdr:colOff>57150</xdr:colOff>
      <xdr:row>48</xdr:row>
      <xdr:rowOff>19050</xdr:rowOff>
    </xdr:to>
    <xdr:sp macro="" textlink="">
      <xdr:nvSpPr>
        <xdr:cNvPr id="174242" name="Oval 4"/>
        <xdr:cNvSpPr>
          <a:spLocks noChangeArrowheads="1"/>
        </xdr:cNvSpPr>
      </xdr:nvSpPr>
      <xdr:spPr bwMode="auto">
        <a:xfrm>
          <a:off x="2505075" y="8667750"/>
          <a:ext cx="447675" cy="438150"/>
        </a:xfrm>
        <a:prstGeom prst="ellipse">
          <a:avLst/>
        </a:prstGeom>
        <a:noFill/>
        <a:ln w="12700">
          <a:solidFill>
            <a:srgbClr val="000000"/>
          </a:solidFill>
          <a:prstDash val="sysDot"/>
          <a:round/>
          <a:headEnd/>
          <a:tailEnd/>
        </a:ln>
      </xdr:spPr>
    </xdr:sp>
    <xdr:clientData/>
  </xdr:twoCellAnchor>
  <xdr:twoCellAnchor>
    <xdr:from>
      <xdr:col>15</xdr:col>
      <xdr:colOff>0</xdr:colOff>
      <xdr:row>29</xdr:row>
      <xdr:rowOff>0</xdr:rowOff>
    </xdr:from>
    <xdr:to>
      <xdr:col>31</xdr:col>
      <xdr:colOff>209550</xdr:colOff>
      <xdr:row>49</xdr:row>
      <xdr:rowOff>0</xdr:rowOff>
    </xdr:to>
    <xdr:sp macro="" textlink="">
      <xdr:nvSpPr>
        <xdr:cNvPr id="174243" name="AutoShape 5"/>
        <xdr:cNvSpPr>
          <a:spLocks noChangeArrowheads="1"/>
        </xdr:cNvSpPr>
      </xdr:nvSpPr>
      <xdr:spPr bwMode="auto">
        <a:xfrm>
          <a:off x="3333750" y="5648325"/>
          <a:ext cx="3733800" cy="3619500"/>
        </a:xfrm>
        <a:prstGeom prst="roundRect">
          <a:avLst>
            <a:gd name="adj" fmla="val 3727"/>
          </a:avLst>
        </a:prstGeom>
        <a:noFill/>
        <a:ln w="9525">
          <a:solidFill>
            <a:srgbClr val="000000"/>
          </a:solidFill>
          <a:round/>
          <a:headEnd/>
          <a:tailEnd/>
        </a:ln>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74244" name="AutoShape 6"/>
        <xdr:cNvSpPr>
          <a:spLocks noChangeArrowheads="1"/>
        </xdr:cNvSpPr>
      </xdr:nvSpPr>
      <xdr:spPr bwMode="auto">
        <a:xfrm>
          <a:off x="0" y="95250"/>
          <a:ext cx="7067550" cy="2771775"/>
        </a:xfrm>
        <a:prstGeom prst="roundRect">
          <a:avLst>
            <a:gd name="adj" fmla="val 5153"/>
          </a:avLst>
        </a:prstGeom>
        <a:noFill/>
        <a:ln w="9525">
          <a:solidFill>
            <a:srgbClr val="000000"/>
          </a:solidFill>
          <a:round/>
          <a:headEnd/>
          <a:tailEnd/>
        </a:ln>
      </xdr:spPr>
    </xdr:sp>
    <xdr:clientData/>
  </xdr:twoCellAnchor>
  <xdr:twoCellAnchor>
    <xdr:from>
      <xdr:col>1</xdr:col>
      <xdr:colOff>0</xdr:colOff>
      <xdr:row>6</xdr:row>
      <xdr:rowOff>9525</xdr:rowOff>
    </xdr:from>
    <xdr:to>
      <xdr:col>14</xdr:col>
      <xdr:colOff>0</xdr:colOff>
      <xdr:row>9</xdr:row>
      <xdr:rowOff>0</xdr:rowOff>
    </xdr:to>
    <xdr:sp macro="" textlink="">
      <xdr:nvSpPr>
        <xdr:cNvPr id="174245" name="Rectangle 7"/>
        <xdr:cNvSpPr>
          <a:spLocks noChangeArrowheads="1"/>
        </xdr:cNvSpPr>
      </xdr:nvSpPr>
      <xdr:spPr bwMode="auto">
        <a:xfrm>
          <a:off x="209550" y="1219200"/>
          <a:ext cx="2905125" cy="466725"/>
        </a:xfrm>
        <a:prstGeom prst="rect">
          <a:avLst/>
        </a:prstGeom>
        <a:noFill/>
        <a:ln w="9525">
          <a:solidFill>
            <a:srgbClr val="000000"/>
          </a:solidFill>
          <a:miter lim="800000"/>
          <a:headEnd/>
          <a:tailEnd/>
        </a:ln>
      </xdr:spPr>
    </xdr:sp>
    <xdr:clientData/>
  </xdr:twoCellAnchor>
  <xdr:twoCellAnchor>
    <xdr:from>
      <xdr:col>11</xdr:col>
      <xdr:colOff>0</xdr:colOff>
      <xdr:row>6</xdr:row>
      <xdr:rowOff>9525</xdr:rowOff>
    </xdr:from>
    <xdr:to>
      <xdr:col>11</xdr:col>
      <xdr:colOff>0</xdr:colOff>
      <xdr:row>9</xdr:row>
      <xdr:rowOff>0</xdr:rowOff>
    </xdr:to>
    <xdr:sp macro="" textlink="">
      <xdr:nvSpPr>
        <xdr:cNvPr id="174246" name="Line 8"/>
        <xdr:cNvSpPr>
          <a:spLocks noChangeShapeType="1"/>
        </xdr:cNvSpPr>
      </xdr:nvSpPr>
      <xdr:spPr bwMode="auto">
        <a:xfrm>
          <a:off x="2457450" y="1219200"/>
          <a:ext cx="0" cy="466725"/>
        </a:xfrm>
        <a:prstGeom prst="line">
          <a:avLst/>
        </a:prstGeom>
        <a:noFill/>
        <a:ln w="9525">
          <a:solidFill>
            <a:srgbClr val="000000"/>
          </a:solidFill>
          <a:round/>
          <a:headEnd/>
          <a:tailEnd/>
        </a:ln>
      </xdr:spPr>
    </xdr:sp>
    <xdr:clientData/>
  </xdr:twoCellAnchor>
  <xdr:twoCellAnchor>
    <xdr:from>
      <xdr:col>8</xdr:col>
      <xdr:colOff>0</xdr:colOff>
      <xdr:row>6</xdr:row>
      <xdr:rowOff>9525</xdr:rowOff>
    </xdr:from>
    <xdr:to>
      <xdr:col>8</xdr:col>
      <xdr:colOff>0</xdr:colOff>
      <xdr:row>9</xdr:row>
      <xdr:rowOff>0</xdr:rowOff>
    </xdr:to>
    <xdr:sp macro="" textlink="">
      <xdr:nvSpPr>
        <xdr:cNvPr id="174247" name="Line 9"/>
        <xdr:cNvSpPr>
          <a:spLocks noChangeShapeType="1"/>
        </xdr:cNvSpPr>
      </xdr:nvSpPr>
      <xdr:spPr bwMode="auto">
        <a:xfrm>
          <a:off x="1800225" y="1219200"/>
          <a:ext cx="0" cy="466725"/>
        </a:xfrm>
        <a:prstGeom prst="line">
          <a:avLst/>
        </a:prstGeom>
        <a:noFill/>
        <a:ln w="9525">
          <a:solidFill>
            <a:srgbClr val="000000"/>
          </a:solidFill>
          <a:round/>
          <a:headEnd/>
          <a:tailEnd/>
        </a:ln>
      </xdr:spPr>
    </xdr:sp>
    <xdr:clientData/>
  </xdr:twoCellAnchor>
  <xdr:twoCellAnchor>
    <xdr:from>
      <xdr:col>5</xdr:col>
      <xdr:colOff>0</xdr:colOff>
      <xdr:row>6</xdr:row>
      <xdr:rowOff>9525</xdr:rowOff>
    </xdr:from>
    <xdr:to>
      <xdr:col>5</xdr:col>
      <xdr:colOff>0</xdr:colOff>
      <xdr:row>9</xdr:row>
      <xdr:rowOff>0</xdr:rowOff>
    </xdr:to>
    <xdr:sp macro="" textlink="">
      <xdr:nvSpPr>
        <xdr:cNvPr id="174248" name="Line 10"/>
        <xdr:cNvSpPr>
          <a:spLocks noChangeShapeType="1"/>
        </xdr:cNvSpPr>
      </xdr:nvSpPr>
      <xdr:spPr bwMode="auto">
        <a:xfrm>
          <a:off x="1143000" y="1219200"/>
          <a:ext cx="0" cy="466725"/>
        </a:xfrm>
        <a:prstGeom prst="line">
          <a:avLst/>
        </a:prstGeom>
        <a:noFill/>
        <a:ln w="9525">
          <a:solidFill>
            <a:srgbClr val="000000"/>
          </a:solidFill>
          <a:round/>
          <a:headEnd/>
          <a:tailEnd/>
        </a:ln>
      </xdr:spPr>
    </xdr:sp>
    <xdr:clientData/>
  </xdr:twoCellAnchor>
  <xdr:twoCellAnchor>
    <xdr:from>
      <xdr:col>2</xdr:col>
      <xdr:colOff>0</xdr:colOff>
      <xdr:row>6</xdr:row>
      <xdr:rowOff>9525</xdr:rowOff>
    </xdr:from>
    <xdr:to>
      <xdr:col>2</xdr:col>
      <xdr:colOff>0</xdr:colOff>
      <xdr:row>9</xdr:row>
      <xdr:rowOff>0</xdr:rowOff>
    </xdr:to>
    <xdr:sp macro="" textlink="">
      <xdr:nvSpPr>
        <xdr:cNvPr id="174249" name="Line 11"/>
        <xdr:cNvSpPr>
          <a:spLocks noChangeShapeType="1"/>
        </xdr:cNvSpPr>
      </xdr:nvSpPr>
      <xdr:spPr bwMode="auto">
        <a:xfrm>
          <a:off x="485775" y="1219200"/>
          <a:ext cx="0" cy="466725"/>
        </a:xfrm>
        <a:prstGeom prst="line">
          <a:avLst/>
        </a:prstGeom>
        <a:noFill/>
        <a:ln w="9525">
          <a:solidFill>
            <a:srgbClr val="000000"/>
          </a:solidFill>
          <a:round/>
          <a:headEnd/>
          <a:tailEnd/>
        </a:ln>
      </xdr:spPr>
    </xdr:sp>
    <xdr:clientData/>
  </xdr:twoCellAnchor>
  <xdr:twoCellAnchor>
    <xdr:from>
      <xdr:col>3</xdr:col>
      <xdr:colOff>0</xdr:colOff>
      <xdr:row>6</xdr:row>
      <xdr:rowOff>9525</xdr:rowOff>
    </xdr:from>
    <xdr:to>
      <xdr:col>3</xdr:col>
      <xdr:colOff>0</xdr:colOff>
      <xdr:row>9</xdr:row>
      <xdr:rowOff>0</xdr:rowOff>
    </xdr:to>
    <xdr:sp macro="" textlink="">
      <xdr:nvSpPr>
        <xdr:cNvPr id="174250" name="Line 12"/>
        <xdr:cNvSpPr>
          <a:spLocks noChangeShapeType="1"/>
        </xdr:cNvSpPr>
      </xdr:nvSpPr>
      <xdr:spPr bwMode="auto">
        <a:xfrm>
          <a:off x="704850" y="1219200"/>
          <a:ext cx="0" cy="466725"/>
        </a:xfrm>
        <a:prstGeom prst="line">
          <a:avLst/>
        </a:prstGeom>
        <a:noFill/>
        <a:ln w="9525" cap="rnd">
          <a:solidFill>
            <a:srgbClr val="000000"/>
          </a:solidFill>
          <a:prstDash val="sysDot"/>
          <a:round/>
          <a:headEnd/>
          <a:tailEnd/>
        </a:ln>
      </xdr:spPr>
    </xdr:sp>
    <xdr:clientData/>
  </xdr:twoCellAnchor>
  <xdr:twoCellAnchor>
    <xdr:from>
      <xdr:col>4</xdr:col>
      <xdr:colOff>0</xdr:colOff>
      <xdr:row>6</xdr:row>
      <xdr:rowOff>9525</xdr:rowOff>
    </xdr:from>
    <xdr:to>
      <xdr:col>4</xdr:col>
      <xdr:colOff>0</xdr:colOff>
      <xdr:row>9</xdr:row>
      <xdr:rowOff>9525</xdr:rowOff>
    </xdr:to>
    <xdr:sp macro="" textlink="">
      <xdr:nvSpPr>
        <xdr:cNvPr id="174251" name="Line 13"/>
        <xdr:cNvSpPr>
          <a:spLocks noChangeShapeType="1"/>
        </xdr:cNvSpPr>
      </xdr:nvSpPr>
      <xdr:spPr bwMode="auto">
        <a:xfrm>
          <a:off x="923925" y="1219200"/>
          <a:ext cx="0" cy="476250"/>
        </a:xfrm>
        <a:prstGeom prst="line">
          <a:avLst/>
        </a:prstGeom>
        <a:noFill/>
        <a:ln w="9525" cap="rnd">
          <a:solidFill>
            <a:srgbClr val="000000"/>
          </a:solidFill>
          <a:prstDash val="sysDot"/>
          <a:round/>
          <a:headEnd/>
          <a:tailEnd/>
        </a:ln>
      </xdr:spPr>
    </xdr:sp>
    <xdr:clientData/>
  </xdr:twoCellAnchor>
  <xdr:twoCellAnchor>
    <xdr:from>
      <xdr:col>6</xdr:col>
      <xdr:colOff>0</xdr:colOff>
      <xdr:row>6</xdr:row>
      <xdr:rowOff>9525</xdr:rowOff>
    </xdr:from>
    <xdr:to>
      <xdr:col>6</xdr:col>
      <xdr:colOff>0</xdr:colOff>
      <xdr:row>9</xdr:row>
      <xdr:rowOff>9525</xdr:rowOff>
    </xdr:to>
    <xdr:sp macro="" textlink="">
      <xdr:nvSpPr>
        <xdr:cNvPr id="174252" name="Line 14"/>
        <xdr:cNvSpPr>
          <a:spLocks noChangeShapeType="1"/>
        </xdr:cNvSpPr>
      </xdr:nvSpPr>
      <xdr:spPr bwMode="auto">
        <a:xfrm>
          <a:off x="1362075" y="1219200"/>
          <a:ext cx="0" cy="476250"/>
        </a:xfrm>
        <a:prstGeom prst="line">
          <a:avLst/>
        </a:prstGeom>
        <a:noFill/>
        <a:ln w="9525" cap="rnd">
          <a:solidFill>
            <a:srgbClr val="000000"/>
          </a:solidFill>
          <a:prstDash val="sysDot"/>
          <a:round/>
          <a:headEnd/>
          <a:tailEnd/>
        </a:ln>
      </xdr:spPr>
    </xdr:sp>
    <xdr:clientData/>
  </xdr:twoCellAnchor>
  <xdr:twoCellAnchor>
    <xdr:from>
      <xdr:col>7</xdr:col>
      <xdr:colOff>0</xdr:colOff>
      <xdr:row>6</xdr:row>
      <xdr:rowOff>9525</xdr:rowOff>
    </xdr:from>
    <xdr:to>
      <xdr:col>7</xdr:col>
      <xdr:colOff>0</xdr:colOff>
      <xdr:row>9</xdr:row>
      <xdr:rowOff>0</xdr:rowOff>
    </xdr:to>
    <xdr:sp macro="" textlink="">
      <xdr:nvSpPr>
        <xdr:cNvPr id="174253" name="Line 15"/>
        <xdr:cNvSpPr>
          <a:spLocks noChangeShapeType="1"/>
        </xdr:cNvSpPr>
      </xdr:nvSpPr>
      <xdr:spPr bwMode="auto">
        <a:xfrm>
          <a:off x="1581150" y="1219200"/>
          <a:ext cx="0" cy="466725"/>
        </a:xfrm>
        <a:prstGeom prst="line">
          <a:avLst/>
        </a:prstGeom>
        <a:noFill/>
        <a:ln w="9525" cap="rnd">
          <a:solidFill>
            <a:srgbClr val="000000"/>
          </a:solidFill>
          <a:prstDash val="sysDot"/>
          <a:round/>
          <a:headEnd/>
          <a:tailEnd/>
        </a:ln>
      </xdr:spPr>
    </xdr:sp>
    <xdr:clientData/>
  </xdr:twoCellAnchor>
  <xdr:twoCellAnchor>
    <xdr:from>
      <xdr:col>9</xdr:col>
      <xdr:colOff>0</xdr:colOff>
      <xdr:row>6</xdr:row>
      <xdr:rowOff>9525</xdr:rowOff>
    </xdr:from>
    <xdr:to>
      <xdr:col>9</xdr:col>
      <xdr:colOff>0</xdr:colOff>
      <xdr:row>9</xdr:row>
      <xdr:rowOff>9525</xdr:rowOff>
    </xdr:to>
    <xdr:sp macro="" textlink="">
      <xdr:nvSpPr>
        <xdr:cNvPr id="174254" name="Line 16"/>
        <xdr:cNvSpPr>
          <a:spLocks noChangeShapeType="1"/>
        </xdr:cNvSpPr>
      </xdr:nvSpPr>
      <xdr:spPr bwMode="auto">
        <a:xfrm>
          <a:off x="2019300" y="1219200"/>
          <a:ext cx="0" cy="476250"/>
        </a:xfrm>
        <a:prstGeom prst="line">
          <a:avLst/>
        </a:prstGeom>
        <a:noFill/>
        <a:ln w="9525" cap="rnd">
          <a:solidFill>
            <a:srgbClr val="000000"/>
          </a:solidFill>
          <a:prstDash val="sysDot"/>
          <a:round/>
          <a:headEnd/>
          <a:tailEnd/>
        </a:ln>
      </xdr:spPr>
    </xdr:sp>
    <xdr:clientData/>
  </xdr:twoCellAnchor>
  <xdr:twoCellAnchor>
    <xdr:from>
      <xdr:col>10</xdr:col>
      <xdr:colOff>0</xdr:colOff>
      <xdr:row>6</xdr:row>
      <xdr:rowOff>9525</xdr:rowOff>
    </xdr:from>
    <xdr:to>
      <xdr:col>10</xdr:col>
      <xdr:colOff>0</xdr:colOff>
      <xdr:row>9</xdr:row>
      <xdr:rowOff>0</xdr:rowOff>
    </xdr:to>
    <xdr:sp macro="" textlink="">
      <xdr:nvSpPr>
        <xdr:cNvPr id="174255" name="Line 17"/>
        <xdr:cNvSpPr>
          <a:spLocks noChangeShapeType="1"/>
        </xdr:cNvSpPr>
      </xdr:nvSpPr>
      <xdr:spPr bwMode="auto">
        <a:xfrm>
          <a:off x="2238375" y="1219200"/>
          <a:ext cx="0" cy="466725"/>
        </a:xfrm>
        <a:prstGeom prst="line">
          <a:avLst/>
        </a:prstGeom>
        <a:noFill/>
        <a:ln w="9525" cap="rnd">
          <a:solidFill>
            <a:srgbClr val="000000"/>
          </a:solidFill>
          <a:prstDash val="sysDot"/>
          <a:round/>
          <a:headEnd/>
          <a:tailEnd/>
        </a:ln>
      </xdr:spPr>
    </xdr:sp>
    <xdr:clientData/>
  </xdr:twoCellAnchor>
  <xdr:twoCellAnchor>
    <xdr:from>
      <xdr:col>12</xdr:col>
      <xdr:colOff>0</xdr:colOff>
      <xdr:row>6</xdr:row>
      <xdr:rowOff>9525</xdr:rowOff>
    </xdr:from>
    <xdr:to>
      <xdr:col>12</xdr:col>
      <xdr:colOff>0</xdr:colOff>
      <xdr:row>9</xdr:row>
      <xdr:rowOff>9525</xdr:rowOff>
    </xdr:to>
    <xdr:sp macro="" textlink="">
      <xdr:nvSpPr>
        <xdr:cNvPr id="174256" name="Line 18"/>
        <xdr:cNvSpPr>
          <a:spLocks noChangeShapeType="1"/>
        </xdr:cNvSpPr>
      </xdr:nvSpPr>
      <xdr:spPr bwMode="auto">
        <a:xfrm>
          <a:off x="2676525" y="1219200"/>
          <a:ext cx="0" cy="476250"/>
        </a:xfrm>
        <a:prstGeom prst="line">
          <a:avLst/>
        </a:prstGeom>
        <a:noFill/>
        <a:ln w="9525" cap="rnd">
          <a:solidFill>
            <a:srgbClr val="000000"/>
          </a:solidFill>
          <a:prstDash val="sysDot"/>
          <a:round/>
          <a:headEnd/>
          <a:tailEnd/>
        </a:ln>
      </xdr:spPr>
    </xdr:sp>
    <xdr:clientData/>
  </xdr:twoCellAnchor>
  <xdr:twoCellAnchor>
    <xdr:from>
      <xdr:col>13</xdr:col>
      <xdr:colOff>0</xdr:colOff>
      <xdr:row>6</xdr:row>
      <xdr:rowOff>9525</xdr:rowOff>
    </xdr:from>
    <xdr:to>
      <xdr:col>13</xdr:col>
      <xdr:colOff>0</xdr:colOff>
      <xdr:row>9</xdr:row>
      <xdr:rowOff>9525</xdr:rowOff>
    </xdr:to>
    <xdr:sp macro="" textlink="">
      <xdr:nvSpPr>
        <xdr:cNvPr id="174257" name="Line 19"/>
        <xdr:cNvSpPr>
          <a:spLocks noChangeShapeType="1"/>
        </xdr:cNvSpPr>
      </xdr:nvSpPr>
      <xdr:spPr bwMode="auto">
        <a:xfrm>
          <a:off x="2895600" y="1219200"/>
          <a:ext cx="0" cy="476250"/>
        </a:xfrm>
        <a:prstGeom prst="line">
          <a:avLst/>
        </a:prstGeom>
        <a:noFill/>
        <a:ln w="9525" cap="rnd">
          <a:solidFill>
            <a:srgbClr val="000000"/>
          </a:solidFill>
          <a:prstDash val="sysDot"/>
          <a:round/>
          <a:headEnd/>
          <a:tailEnd/>
        </a:ln>
      </xdr:spPr>
    </xdr:sp>
    <xdr:clientData/>
  </xdr:twoCellAnchor>
  <xdr:twoCellAnchor>
    <xdr:from>
      <xdr:col>0</xdr:col>
      <xdr:colOff>0</xdr:colOff>
      <xdr:row>16</xdr:row>
      <xdr:rowOff>190500</xdr:rowOff>
    </xdr:from>
    <xdr:to>
      <xdr:col>14</xdr:col>
      <xdr:colOff>0</xdr:colOff>
      <xdr:row>29</xdr:row>
      <xdr:rowOff>0</xdr:rowOff>
    </xdr:to>
    <xdr:sp macro="" textlink="">
      <xdr:nvSpPr>
        <xdr:cNvPr id="174258" name="AutoShape 30"/>
        <xdr:cNvSpPr>
          <a:spLocks noChangeArrowheads="1"/>
        </xdr:cNvSpPr>
      </xdr:nvSpPr>
      <xdr:spPr bwMode="auto">
        <a:xfrm>
          <a:off x="0" y="3276600"/>
          <a:ext cx="3114675" cy="2371725"/>
        </a:xfrm>
        <a:prstGeom prst="roundRect">
          <a:avLst>
            <a:gd name="adj" fmla="val 4454"/>
          </a:avLst>
        </a:prstGeom>
        <a:noFill/>
        <a:ln w="9525">
          <a:solidFill>
            <a:srgbClr val="000000"/>
          </a:solidFill>
          <a:round/>
          <a:headEnd/>
          <a:tailEnd/>
        </a:ln>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74259" name="Line 31"/>
        <xdr:cNvSpPr>
          <a:spLocks noChangeShapeType="1"/>
        </xdr:cNvSpPr>
      </xdr:nvSpPr>
      <xdr:spPr bwMode="auto">
        <a:xfrm flipH="1">
          <a:off x="0" y="4210050"/>
          <a:ext cx="3105150" cy="0"/>
        </a:xfrm>
        <a:prstGeom prst="line">
          <a:avLst/>
        </a:prstGeom>
        <a:noFill/>
        <a:ln w="9525">
          <a:solidFill>
            <a:srgbClr val="000000"/>
          </a:solidFill>
          <a:round/>
          <a:headEnd/>
          <a:tailEnd/>
        </a:ln>
      </xdr:spPr>
    </xdr:sp>
    <xdr:clientData/>
  </xdr:twoCellAnchor>
  <xdr:twoCellAnchor>
    <xdr:from>
      <xdr:col>0</xdr:col>
      <xdr:colOff>0</xdr:colOff>
      <xdr:row>23</xdr:row>
      <xdr:rowOff>0</xdr:rowOff>
    </xdr:from>
    <xdr:to>
      <xdr:col>13</xdr:col>
      <xdr:colOff>209550</xdr:colOff>
      <xdr:row>23</xdr:row>
      <xdr:rowOff>0</xdr:rowOff>
    </xdr:to>
    <xdr:sp macro="" textlink="">
      <xdr:nvSpPr>
        <xdr:cNvPr id="174260" name="Line 32"/>
        <xdr:cNvSpPr>
          <a:spLocks noChangeShapeType="1"/>
        </xdr:cNvSpPr>
      </xdr:nvSpPr>
      <xdr:spPr bwMode="auto">
        <a:xfrm flipH="1">
          <a:off x="0" y="4562475"/>
          <a:ext cx="3105150" cy="0"/>
        </a:xfrm>
        <a:prstGeom prst="line">
          <a:avLst/>
        </a:prstGeom>
        <a:noFill/>
        <a:ln w="9525">
          <a:solidFill>
            <a:srgbClr val="000000"/>
          </a:solidFill>
          <a:round/>
          <a:headEnd/>
          <a:tailEnd/>
        </a:ln>
      </xdr:spPr>
    </xdr:sp>
    <xdr:clientData/>
  </xdr:twoCellAnchor>
  <xdr:twoCellAnchor>
    <xdr:from>
      <xdr:col>0</xdr:col>
      <xdr:colOff>0</xdr:colOff>
      <xdr:row>25</xdr:row>
      <xdr:rowOff>0</xdr:rowOff>
    </xdr:from>
    <xdr:to>
      <xdr:col>13</xdr:col>
      <xdr:colOff>209550</xdr:colOff>
      <xdr:row>25</xdr:row>
      <xdr:rowOff>0</xdr:rowOff>
    </xdr:to>
    <xdr:sp macro="" textlink="">
      <xdr:nvSpPr>
        <xdr:cNvPr id="174261" name="Line 33"/>
        <xdr:cNvSpPr>
          <a:spLocks noChangeShapeType="1"/>
        </xdr:cNvSpPr>
      </xdr:nvSpPr>
      <xdr:spPr bwMode="auto">
        <a:xfrm flipH="1">
          <a:off x="0" y="4924425"/>
          <a:ext cx="3105150" cy="0"/>
        </a:xfrm>
        <a:prstGeom prst="line">
          <a:avLst/>
        </a:prstGeom>
        <a:noFill/>
        <a:ln w="9525">
          <a:solidFill>
            <a:srgbClr val="000000"/>
          </a:solidFill>
          <a:round/>
          <a:headEnd/>
          <a:tailEnd/>
        </a:ln>
      </xdr:spPr>
    </xdr:sp>
    <xdr:clientData/>
  </xdr:twoCellAnchor>
  <xdr:twoCellAnchor>
    <xdr:from>
      <xdr:col>0</xdr:col>
      <xdr:colOff>0</xdr:colOff>
      <xdr:row>27</xdr:row>
      <xdr:rowOff>0</xdr:rowOff>
    </xdr:from>
    <xdr:to>
      <xdr:col>13</xdr:col>
      <xdr:colOff>209550</xdr:colOff>
      <xdr:row>27</xdr:row>
      <xdr:rowOff>0</xdr:rowOff>
    </xdr:to>
    <xdr:sp macro="" textlink="">
      <xdr:nvSpPr>
        <xdr:cNvPr id="174262" name="Line 34"/>
        <xdr:cNvSpPr>
          <a:spLocks noChangeShapeType="1"/>
        </xdr:cNvSpPr>
      </xdr:nvSpPr>
      <xdr:spPr bwMode="auto">
        <a:xfrm flipH="1">
          <a:off x="0" y="5286375"/>
          <a:ext cx="310515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74263" name="Line 35"/>
        <xdr:cNvSpPr>
          <a:spLocks noChangeShapeType="1"/>
        </xdr:cNvSpPr>
      </xdr:nvSpPr>
      <xdr:spPr bwMode="auto">
        <a:xfrm>
          <a:off x="1143000" y="4210050"/>
          <a:ext cx="0" cy="1428750"/>
        </a:xfrm>
        <a:prstGeom prst="line">
          <a:avLst/>
        </a:prstGeom>
        <a:noFill/>
        <a:ln w="9525">
          <a:solidFill>
            <a:srgbClr val="000000"/>
          </a:solidFill>
          <a:round/>
          <a:headEnd/>
          <a:tailEnd/>
        </a:ln>
      </xdr:spPr>
    </xdr:sp>
    <xdr:clientData/>
  </xdr:twoCellAnchor>
  <xdr:twoCellAnchor>
    <xdr:from>
      <xdr:col>8</xdr:col>
      <xdr:colOff>0</xdr:colOff>
      <xdr:row>23</xdr:row>
      <xdr:rowOff>0</xdr:rowOff>
    </xdr:from>
    <xdr:to>
      <xdr:col>8</xdr:col>
      <xdr:colOff>0</xdr:colOff>
      <xdr:row>28</xdr:row>
      <xdr:rowOff>171450</xdr:rowOff>
    </xdr:to>
    <xdr:sp macro="" textlink="">
      <xdr:nvSpPr>
        <xdr:cNvPr id="174264" name="Line 36"/>
        <xdr:cNvSpPr>
          <a:spLocks noChangeShapeType="1"/>
        </xdr:cNvSpPr>
      </xdr:nvSpPr>
      <xdr:spPr bwMode="auto">
        <a:xfrm>
          <a:off x="1800225" y="4562475"/>
          <a:ext cx="0" cy="1076325"/>
        </a:xfrm>
        <a:prstGeom prst="line">
          <a:avLst/>
        </a:prstGeom>
        <a:noFill/>
        <a:ln w="9525" cap="rnd">
          <a:solidFill>
            <a:srgbClr val="000000"/>
          </a:solidFill>
          <a:prstDash val="sysDot"/>
          <a:round/>
          <a:headEnd/>
          <a:tailEnd/>
        </a:ln>
      </xdr:spPr>
    </xdr:sp>
    <xdr:clientData/>
  </xdr:twoCellAnchor>
  <xdr:twoCellAnchor>
    <xdr:from>
      <xdr:col>11</xdr:col>
      <xdr:colOff>0</xdr:colOff>
      <xdr:row>23</xdr:row>
      <xdr:rowOff>9525</xdr:rowOff>
    </xdr:from>
    <xdr:to>
      <xdr:col>11</xdr:col>
      <xdr:colOff>0</xdr:colOff>
      <xdr:row>29</xdr:row>
      <xdr:rowOff>0</xdr:rowOff>
    </xdr:to>
    <xdr:sp macro="" textlink="">
      <xdr:nvSpPr>
        <xdr:cNvPr id="174265" name="Line 37"/>
        <xdr:cNvSpPr>
          <a:spLocks noChangeShapeType="1"/>
        </xdr:cNvSpPr>
      </xdr:nvSpPr>
      <xdr:spPr bwMode="auto">
        <a:xfrm>
          <a:off x="2457450" y="4572000"/>
          <a:ext cx="0" cy="1076325"/>
        </a:xfrm>
        <a:prstGeom prst="line">
          <a:avLst/>
        </a:prstGeom>
        <a:noFill/>
        <a:ln w="9525" cap="rnd">
          <a:solidFill>
            <a:srgbClr val="000000"/>
          </a:solidFill>
          <a:prstDash val="sysDot"/>
          <a:round/>
          <a:headEnd/>
          <a:tailEnd/>
        </a:ln>
      </xdr:spPr>
    </xdr:sp>
    <xdr:clientData/>
  </xdr:twoCellAnchor>
  <xdr:twoCellAnchor>
    <xdr:from>
      <xdr:col>0</xdr:col>
      <xdr:colOff>0</xdr:colOff>
      <xdr:row>33</xdr:row>
      <xdr:rowOff>0</xdr:rowOff>
    </xdr:from>
    <xdr:to>
      <xdr:col>14</xdr:col>
      <xdr:colOff>0</xdr:colOff>
      <xdr:row>33</xdr:row>
      <xdr:rowOff>0</xdr:rowOff>
    </xdr:to>
    <xdr:sp macro="" textlink="">
      <xdr:nvSpPr>
        <xdr:cNvPr id="174266" name="Line 38"/>
        <xdr:cNvSpPr>
          <a:spLocks noChangeShapeType="1"/>
        </xdr:cNvSpPr>
      </xdr:nvSpPr>
      <xdr:spPr bwMode="auto">
        <a:xfrm flipH="1">
          <a:off x="0" y="6372225"/>
          <a:ext cx="3114675" cy="0"/>
        </a:xfrm>
        <a:prstGeom prst="line">
          <a:avLst/>
        </a:prstGeom>
        <a:noFill/>
        <a:ln w="9525">
          <a:solidFill>
            <a:srgbClr val="000000"/>
          </a:solidFill>
          <a:round/>
          <a:headEnd/>
          <a:tailEnd/>
        </a:ln>
      </xdr:spPr>
    </xdr:sp>
    <xdr:clientData/>
  </xdr:twoCellAnchor>
  <xdr:twoCellAnchor>
    <xdr:from>
      <xdr:col>0</xdr:col>
      <xdr:colOff>0</xdr:colOff>
      <xdr:row>34</xdr:row>
      <xdr:rowOff>0</xdr:rowOff>
    </xdr:from>
    <xdr:to>
      <xdr:col>14</xdr:col>
      <xdr:colOff>0</xdr:colOff>
      <xdr:row>34</xdr:row>
      <xdr:rowOff>0</xdr:rowOff>
    </xdr:to>
    <xdr:sp macro="" textlink="">
      <xdr:nvSpPr>
        <xdr:cNvPr id="174267" name="Line 39"/>
        <xdr:cNvSpPr>
          <a:spLocks noChangeShapeType="1"/>
        </xdr:cNvSpPr>
      </xdr:nvSpPr>
      <xdr:spPr bwMode="auto">
        <a:xfrm flipH="1">
          <a:off x="0" y="6553200"/>
          <a:ext cx="3114675" cy="0"/>
        </a:xfrm>
        <a:prstGeom prst="line">
          <a:avLst/>
        </a:prstGeom>
        <a:noFill/>
        <a:ln w="9525">
          <a:solidFill>
            <a:srgbClr val="000000"/>
          </a:solidFill>
          <a:round/>
          <a:headEnd/>
          <a:tailEnd/>
        </a:ln>
      </xdr:spPr>
    </xdr:sp>
    <xdr:clientData/>
  </xdr:twoCellAnchor>
  <xdr:twoCellAnchor>
    <xdr:from>
      <xdr:col>0</xdr:col>
      <xdr:colOff>0</xdr:colOff>
      <xdr:row>36</xdr:row>
      <xdr:rowOff>0</xdr:rowOff>
    </xdr:from>
    <xdr:to>
      <xdr:col>14</xdr:col>
      <xdr:colOff>0</xdr:colOff>
      <xdr:row>36</xdr:row>
      <xdr:rowOff>0</xdr:rowOff>
    </xdr:to>
    <xdr:sp macro="" textlink="">
      <xdr:nvSpPr>
        <xdr:cNvPr id="174268" name="Line 40"/>
        <xdr:cNvSpPr>
          <a:spLocks noChangeShapeType="1"/>
        </xdr:cNvSpPr>
      </xdr:nvSpPr>
      <xdr:spPr bwMode="auto">
        <a:xfrm flipH="1">
          <a:off x="0" y="6915150"/>
          <a:ext cx="3114675" cy="0"/>
        </a:xfrm>
        <a:prstGeom prst="line">
          <a:avLst/>
        </a:prstGeom>
        <a:noFill/>
        <a:ln w="9525">
          <a:solidFill>
            <a:srgbClr val="000000"/>
          </a:solidFill>
          <a:round/>
          <a:headEnd/>
          <a:tailEnd/>
        </a:ln>
      </xdr:spPr>
    </xdr:sp>
    <xdr:clientData/>
  </xdr:twoCellAnchor>
  <xdr:twoCellAnchor>
    <xdr:from>
      <xdr:col>5</xdr:col>
      <xdr:colOff>0</xdr:colOff>
      <xdr:row>32</xdr:row>
      <xdr:rowOff>0</xdr:rowOff>
    </xdr:from>
    <xdr:to>
      <xdr:col>5</xdr:col>
      <xdr:colOff>0</xdr:colOff>
      <xdr:row>40</xdr:row>
      <xdr:rowOff>0</xdr:rowOff>
    </xdr:to>
    <xdr:sp macro="" textlink="">
      <xdr:nvSpPr>
        <xdr:cNvPr id="174269" name="Line 41"/>
        <xdr:cNvSpPr>
          <a:spLocks noChangeShapeType="1"/>
        </xdr:cNvSpPr>
      </xdr:nvSpPr>
      <xdr:spPr bwMode="auto">
        <a:xfrm>
          <a:off x="1143000" y="6191250"/>
          <a:ext cx="0" cy="1447800"/>
        </a:xfrm>
        <a:prstGeom prst="line">
          <a:avLst/>
        </a:prstGeom>
        <a:noFill/>
        <a:ln w="9525">
          <a:solidFill>
            <a:srgbClr val="000000"/>
          </a:solidFill>
          <a:round/>
          <a:headEnd/>
          <a:tailEnd/>
        </a:ln>
      </xdr:spPr>
    </xdr:sp>
    <xdr:clientData/>
  </xdr:twoCellAnchor>
  <xdr:twoCellAnchor>
    <xdr:from>
      <xdr:col>5</xdr:col>
      <xdr:colOff>0</xdr:colOff>
      <xdr:row>38</xdr:row>
      <xdr:rowOff>0</xdr:rowOff>
    </xdr:from>
    <xdr:to>
      <xdr:col>13</xdr:col>
      <xdr:colOff>209550</xdr:colOff>
      <xdr:row>38</xdr:row>
      <xdr:rowOff>0</xdr:rowOff>
    </xdr:to>
    <xdr:sp macro="" textlink="">
      <xdr:nvSpPr>
        <xdr:cNvPr id="174270" name="Line 42"/>
        <xdr:cNvSpPr>
          <a:spLocks noChangeShapeType="1"/>
        </xdr:cNvSpPr>
      </xdr:nvSpPr>
      <xdr:spPr bwMode="auto">
        <a:xfrm>
          <a:off x="1143000" y="7277100"/>
          <a:ext cx="1962150" cy="0"/>
        </a:xfrm>
        <a:prstGeom prst="line">
          <a:avLst/>
        </a:prstGeom>
        <a:noFill/>
        <a:ln w="9525">
          <a:solidFill>
            <a:srgbClr val="000000"/>
          </a:solidFill>
          <a:round/>
          <a:headEnd/>
          <a:tailEnd/>
        </a:ln>
      </xdr:spPr>
    </xdr:sp>
    <xdr:clientData/>
  </xdr:twoCellAnchor>
  <xdr:twoCellAnchor>
    <xdr:from>
      <xdr:col>8</xdr:col>
      <xdr:colOff>0</xdr:colOff>
      <xdr:row>34</xdr:row>
      <xdr:rowOff>0</xdr:rowOff>
    </xdr:from>
    <xdr:to>
      <xdr:col>8</xdr:col>
      <xdr:colOff>0</xdr:colOff>
      <xdr:row>40</xdr:row>
      <xdr:rowOff>0</xdr:rowOff>
    </xdr:to>
    <xdr:sp macro="" textlink="">
      <xdr:nvSpPr>
        <xdr:cNvPr id="174271" name="Line 43"/>
        <xdr:cNvSpPr>
          <a:spLocks noChangeShapeType="1"/>
        </xdr:cNvSpPr>
      </xdr:nvSpPr>
      <xdr:spPr bwMode="auto">
        <a:xfrm>
          <a:off x="1800225" y="6553200"/>
          <a:ext cx="0" cy="1085850"/>
        </a:xfrm>
        <a:prstGeom prst="line">
          <a:avLst/>
        </a:prstGeom>
        <a:noFill/>
        <a:ln w="9525" cap="rnd">
          <a:solidFill>
            <a:srgbClr val="000000"/>
          </a:solidFill>
          <a:prstDash val="sysDot"/>
          <a:round/>
          <a:headEnd/>
          <a:tailEnd/>
        </a:ln>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74272" name="Line 44"/>
        <xdr:cNvSpPr>
          <a:spLocks noChangeShapeType="1"/>
        </xdr:cNvSpPr>
      </xdr:nvSpPr>
      <xdr:spPr bwMode="auto">
        <a:xfrm>
          <a:off x="2457450" y="6562725"/>
          <a:ext cx="0" cy="1085850"/>
        </a:xfrm>
        <a:prstGeom prst="line">
          <a:avLst/>
        </a:prstGeom>
        <a:noFill/>
        <a:ln w="9525" cap="rnd">
          <a:solidFill>
            <a:srgbClr val="000000"/>
          </a:solidFill>
          <a:prstDash val="sysDot"/>
          <a:round/>
          <a:headEnd/>
          <a:tailEnd/>
        </a:ln>
      </xdr:spPr>
    </xdr:sp>
    <xdr:clientData/>
  </xdr:twoCellAnchor>
  <xdr:twoCellAnchor>
    <xdr:from>
      <xdr:col>17</xdr:col>
      <xdr:colOff>0</xdr:colOff>
      <xdr:row>18</xdr:row>
      <xdr:rowOff>0</xdr:rowOff>
    </xdr:from>
    <xdr:to>
      <xdr:col>17</xdr:col>
      <xdr:colOff>0</xdr:colOff>
      <xdr:row>28</xdr:row>
      <xdr:rowOff>0</xdr:rowOff>
    </xdr:to>
    <xdr:sp macro="" textlink="">
      <xdr:nvSpPr>
        <xdr:cNvPr id="174273" name="Line 45"/>
        <xdr:cNvSpPr>
          <a:spLocks noChangeShapeType="1"/>
        </xdr:cNvSpPr>
      </xdr:nvSpPr>
      <xdr:spPr bwMode="auto">
        <a:xfrm>
          <a:off x="3771900" y="3657600"/>
          <a:ext cx="0" cy="1809750"/>
        </a:xfrm>
        <a:prstGeom prst="line">
          <a:avLst/>
        </a:prstGeom>
        <a:noFill/>
        <a:ln w="9525">
          <a:solidFill>
            <a:srgbClr val="000000"/>
          </a:solidFill>
          <a:round/>
          <a:headEnd/>
          <a:tailEnd/>
        </a:ln>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74274" name="AutoShape 46"/>
        <xdr:cNvSpPr>
          <a:spLocks noChangeArrowheads="1"/>
        </xdr:cNvSpPr>
      </xdr:nvSpPr>
      <xdr:spPr bwMode="auto">
        <a:xfrm>
          <a:off x="3333750" y="3305175"/>
          <a:ext cx="3733800" cy="2171700"/>
        </a:xfrm>
        <a:prstGeom prst="roundRect">
          <a:avLst>
            <a:gd name="adj" fmla="val 6292"/>
          </a:avLst>
        </a:prstGeom>
        <a:noFill/>
        <a:ln w="9525">
          <a:solidFill>
            <a:srgbClr val="000000"/>
          </a:solidFill>
          <a:round/>
          <a:headEnd/>
          <a:tailEnd/>
        </a:ln>
      </xdr:spPr>
    </xdr:sp>
    <xdr:clientData/>
  </xdr:twoCellAnchor>
  <xdr:twoCellAnchor>
    <xdr:from>
      <xdr:col>15</xdr:col>
      <xdr:colOff>0</xdr:colOff>
      <xdr:row>18</xdr:row>
      <xdr:rowOff>0</xdr:rowOff>
    </xdr:from>
    <xdr:to>
      <xdr:col>31</xdr:col>
      <xdr:colOff>200025</xdr:colOff>
      <xdr:row>18</xdr:row>
      <xdr:rowOff>0</xdr:rowOff>
    </xdr:to>
    <xdr:sp macro="" textlink="">
      <xdr:nvSpPr>
        <xdr:cNvPr id="174275" name="Line 47"/>
        <xdr:cNvSpPr>
          <a:spLocks noChangeShapeType="1"/>
        </xdr:cNvSpPr>
      </xdr:nvSpPr>
      <xdr:spPr bwMode="auto">
        <a:xfrm>
          <a:off x="3333750" y="3657600"/>
          <a:ext cx="3724275" cy="0"/>
        </a:xfrm>
        <a:prstGeom prst="line">
          <a:avLst/>
        </a:prstGeom>
        <a:noFill/>
        <a:ln w="9525">
          <a:solidFill>
            <a:srgbClr val="000000"/>
          </a:solidFill>
          <a:round/>
          <a:headEnd/>
          <a:tailEnd/>
        </a:ln>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74276" name="Line 48"/>
        <xdr:cNvSpPr>
          <a:spLocks noChangeShapeType="1"/>
        </xdr:cNvSpPr>
      </xdr:nvSpPr>
      <xdr:spPr bwMode="auto">
        <a:xfrm>
          <a:off x="3343275" y="4381500"/>
          <a:ext cx="3724275" cy="0"/>
        </a:xfrm>
        <a:prstGeom prst="line">
          <a:avLst/>
        </a:prstGeom>
        <a:noFill/>
        <a:ln w="9525">
          <a:solidFill>
            <a:srgbClr val="000000"/>
          </a:solidFill>
          <a:round/>
          <a:headEnd/>
          <a:tailEnd/>
        </a:ln>
      </xdr:spPr>
    </xdr:sp>
    <xdr:clientData/>
  </xdr:twoCellAnchor>
  <xdr:twoCellAnchor>
    <xdr:from>
      <xdr:col>15</xdr:col>
      <xdr:colOff>0</xdr:colOff>
      <xdr:row>24</xdr:row>
      <xdr:rowOff>0</xdr:rowOff>
    </xdr:from>
    <xdr:to>
      <xdr:col>31</xdr:col>
      <xdr:colOff>209550</xdr:colOff>
      <xdr:row>24</xdr:row>
      <xdr:rowOff>0</xdr:rowOff>
    </xdr:to>
    <xdr:sp macro="" textlink="">
      <xdr:nvSpPr>
        <xdr:cNvPr id="174277" name="Line 49"/>
        <xdr:cNvSpPr>
          <a:spLocks noChangeShapeType="1"/>
        </xdr:cNvSpPr>
      </xdr:nvSpPr>
      <xdr:spPr bwMode="auto">
        <a:xfrm>
          <a:off x="3333750" y="4743450"/>
          <a:ext cx="3733800" cy="0"/>
        </a:xfrm>
        <a:prstGeom prst="line">
          <a:avLst/>
        </a:prstGeom>
        <a:noFill/>
        <a:ln w="9525">
          <a:solidFill>
            <a:srgbClr val="000000"/>
          </a:solidFill>
          <a:round/>
          <a:headEnd/>
          <a:tailEnd/>
        </a:ln>
      </xdr:spPr>
    </xdr:sp>
    <xdr:clientData/>
  </xdr:twoCellAnchor>
  <xdr:twoCellAnchor>
    <xdr:from>
      <xdr:col>15</xdr:col>
      <xdr:colOff>0</xdr:colOff>
      <xdr:row>20</xdr:row>
      <xdr:rowOff>0</xdr:rowOff>
    </xdr:from>
    <xdr:to>
      <xdr:col>31</xdr:col>
      <xdr:colOff>209550</xdr:colOff>
      <xdr:row>20</xdr:row>
      <xdr:rowOff>0</xdr:rowOff>
    </xdr:to>
    <xdr:sp macro="" textlink="">
      <xdr:nvSpPr>
        <xdr:cNvPr id="174278" name="Line 50"/>
        <xdr:cNvSpPr>
          <a:spLocks noChangeShapeType="1"/>
        </xdr:cNvSpPr>
      </xdr:nvSpPr>
      <xdr:spPr bwMode="auto">
        <a:xfrm>
          <a:off x="3333750" y="4019550"/>
          <a:ext cx="3733800" cy="0"/>
        </a:xfrm>
        <a:prstGeom prst="line">
          <a:avLst/>
        </a:prstGeom>
        <a:noFill/>
        <a:ln w="9525">
          <a:solidFill>
            <a:srgbClr val="000000"/>
          </a:solidFill>
          <a:round/>
          <a:headEnd/>
          <a:tailEnd/>
        </a:ln>
      </xdr:spPr>
    </xdr:sp>
    <xdr:clientData/>
  </xdr:twoCellAnchor>
  <xdr:twoCellAnchor>
    <xdr:from>
      <xdr:col>15</xdr:col>
      <xdr:colOff>0</xdr:colOff>
      <xdr:row>26</xdr:row>
      <xdr:rowOff>0</xdr:rowOff>
    </xdr:from>
    <xdr:to>
      <xdr:col>31</xdr:col>
      <xdr:colOff>200025</xdr:colOff>
      <xdr:row>26</xdr:row>
      <xdr:rowOff>0</xdr:rowOff>
    </xdr:to>
    <xdr:sp macro="" textlink="">
      <xdr:nvSpPr>
        <xdr:cNvPr id="174279" name="Line 51"/>
        <xdr:cNvSpPr>
          <a:spLocks noChangeShapeType="1"/>
        </xdr:cNvSpPr>
      </xdr:nvSpPr>
      <xdr:spPr bwMode="auto">
        <a:xfrm>
          <a:off x="3333750" y="5105400"/>
          <a:ext cx="3724275" cy="0"/>
        </a:xfrm>
        <a:prstGeom prst="line">
          <a:avLst/>
        </a:prstGeom>
        <a:noFill/>
        <a:ln w="9525">
          <a:solidFill>
            <a:srgbClr val="000000"/>
          </a:solidFill>
          <a:round/>
          <a:headEnd/>
          <a:tailEnd/>
        </a:ln>
      </xdr:spPr>
    </xdr:sp>
    <xdr:clientData/>
  </xdr:twoCellAnchor>
  <xdr:twoCellAnchor>
    <xdr:from>
      <xdr:col>21</xdr:col>
      <xdr:colOff>0</xdr:colOff>
      <xdr:row>18</xdr:row>
      <xdr:rowOff>0</xdr:rowOff>
    </xdr:from>
    <xdr:to>
      <xdr:col>31</xdr:col>
      <xdr:colOff>0</xdr:colOff>
      <xdr:row>28</xdr:row>
      <xdr:rowOff>9525</xdr:rowOff>
    </xdr:to>
    <xdr:grpSp>
      <xdr:nvGrpSpPr>
        <xdr:cNvPr id="174280" name="Group 52"/>
        <xdr:cNvGrpSpPr>
          <a:grpSpLocks/>
        </xdr:cNvGrpSpPr>
      </xdr:nvGrpSpPr>
      <xdr:grpSpPr bwMode="auto">
        <a:xfrm>
          <a:off x="4648200" y="3657600"/>
          <a:ext cx="2209800" cy="1819275"/>
          <a:chOff x="488" y="384"/>
          <a:chExt cx="232" cy="191"/>
        </a:xfrm>
      </xdr:grpSpPr>
      <xdr:grpSp>
        <xdr:nvGrpSpPr>
          <xdr:cNvPr id="174302" name="Group 53"/>
          <xdr:cNvGrpSpPr>
            <a:grpSpLocks/>
          </xdr:cNvGrpSpPr>
        </xdr:nvGrpSpPr>
        <xdr:grpSpPr bwMode="auto">
          <a:xfrm>
            <a:off x="488" y="384"/>
            <a:ext cx="232" cy="191"/>
            <a:chOff x="488" y="384"/>
            <a:chExt cx="232" cy="191"/>
          </a:xfrm>
        </xdr:grpSpPr>
        <xdr:sp macro="" textlink="">
          <xdr:nvSpPr>
            <xdr:cNvPr id="174313" name="Line 54"/>
            <xdr:cNvSpPr>
              <a:spLocks noChangeShapeType="1"/>
            </xdr:cNvSpPr>
          </xdr:nvSpPr>
          <xdr:spPr bwMode="auto">
            <a:xfrm>
              <a:off x="488" y="384"/>
              <a:ext cx="0" cy="190"/>
            </a:xfrm>
            <a:prstGeom prst="line">
              <a:avLst/>
            </a:prstGeom>
            <a:noFill/>
            <a:ln w="9525">
              <a:solidFill>
                <a:srgbClr val="000000"/>
              </a:solidFill>
              <a:round/>
              <a:headEnd/>
              <a:tailEnd/>
            </a:ln>
          </xdr:spPr>
        </xdr:sp>
        <xdr:sp macro="" textlink="">
          <xdr:nvSpPr>
            <xdr:cNvPr id="174314" name="Line 55"/>
            <xdr:cNvSpPr>
              <a:spLocks noChangeShapeType="1"/>
            </xdr:cNvSpPr>
          </xdr:nvSpPr>
          <xdr:spPr bwMode="auto">
            <a:xfrm>
              <a:off x="672" y="461"/>
              <a:ext cx="0" cy="113"/>
            </a:xfrm>
            <a:prstGeom prst="line">
              <a:avLst/>
            </a:prstGeom>
            <a:noFill/>
            <a:ln w="9525">
              <a:solidFill>
                <a:srgbClr val="000000"/>
              </a:solidFill>
              <a:round/>
              <a:headEnd/>
              <a:tailEnd/>
            </a:ln>
          </xdr:spPr>
        </xdr:sp>
        <xdr:sp macro="" textlink="">
          <xdr:nvSpPr>
            <xdr:cNvPr id="174315" name="Line 56"/>
            <xdr:cNvSpPr>
              <a:spLocks noChangeShapeType="1"/>
            </xdr:cNvSpPr>
          </xdr:nvSpPr>
          <xdr:spPr bwMode="auto">
            <a:xfrm>
              <a:off x="603" y="461"/>
              <a:ext cx="0" cy="113"/>
            </a:xfrm>
            <a:prstGeom prst="line">
              <a:avLst/>
            </a:prstGeom>
            <a:noFill/>
            <a:ln w="9525">
              <a:solidFill>
                <a:srgbClr val="000000"/>
              </a:solidFill>
              <a:round/>
              <a:headEnd/>
              <a:tailEnd/>
            </a:ln>
          </xdr:spPr>
        </xdr:sp>
        <xdr:sp macro="" textlink="">
          <xdr:nvSpPr>
            <xdr:cNvPr id="174316" name="Line 57"/>
            <xdr:cNvSpPr>
              <a:spLocks noChangeShapeType="1"/>
            </xdr:cNvSpPr>
          </xdr:nvSpPr>
          <xdr:spPr bwMode="auto">
            <a:xfrm>
              <a:off x="534" y="460"/>
              <a:ext cx="0" cy="114"/>
            </a:xfrm>
            <a:prstGeom prst="line">
              <a:avLst/>
            </a:prstGeom>
            <a:noFill/>
            <a:ln w="9525">
              <a:solidFill>
                <a:srgbClr val="000000"/>
              </a:solidFill>
              <a:round/>
              <a:headEnd/>
              <a:tailEnd/>
            </a:ln>
          </xdr:spPr>
        </xdr:sp>
        <xdr:sp macro="" textlink="">
          <xdr:nvSpPr>
            <xdr:cNvPr id="174317" name="Line 58"/>
            <xdr:cNvSpPr>
              <a:spLocks noChangeShapeType="1"/>
            </xdr:cNvSpPr>
          </xdr:nvSpPr>
          <xdr:spPr bwMode="auto">
            <a:xfrm>
              <a:off x="720" y="460"/>
              <a:ext cx="0" cy="115"/>
            </a:xfrm>
            <a:prstGeom prst="line">
              <a:avLst/>
            </a:prstGeom>
            <a:noFill/>
            <a:ln w="9525" cap="rnd">
              <a:solidFill>
                <a:srgbClr val="000000"/>
              </a:solidFill>
              <a:prstDash val="sysDot"/>
              <a:round/>
              <a:headEnd/>
              <a:tailEnd/>
            </a:ln>
          </xdr:spPr>
        </xdr:sp>
        <xdr:sp macro="" textlink="">
          <xdr:nvSpPr>
            <xdr:cNvPr id="174318" name="Line 59"/>
            <xdr:cNvSpPr>
              <a:spLocks noChangeShapeType="1"/>
            </xdr:cNvSpPr>
          </xdr:nvSpPr>
          <xdr:spPr bwMode="auto">
            <a:xfrm>
              <a:off x="695" y="460"/>
              <a:ext cx="0" cy="114"/>
            </a:xfrm>
            <a:prstGeom prst="line">
              <a:avLst/>
            </a:prstGeom>
            <a:noFill/>
            <a:ln w="9525" cap="rnd">
              <a:solidFill>
                <a:srgbClr val="000000"/>
              </a:solidFill>
              <a:prstDash val="sysDot"/>
              <a:round/>
              <a:headEnd/>
              <a:tailEnd/>
            </a:ln>
          </xdr:spPr>
        </xdr:sp>
        <xdr:sp macro="" textlink="">
          <xdr:nvSpPr>
            <xdr:cNvPr id="174319" name="Line 60"/>
            <xdr:cNvSpPr>
              <a:spLocks noChangeShapeType="1"/>
            </xdr:cNvSpPr>
          </xdr:nvSpPr>
          <xdr:spPr bwMode="auto">
            <a:xfrm>
              <a:off x="557" y="460"/>
              <a:ext cx="0" cy="114"/>
            </a:xfrm>
            <a:prstGeom prst="line">
              <a:avLst/>
            </a:prstGeom>
            <a:noFill/>
            <a:ln w="9525" cap="rnd">
              <a:solidFill>
                <a:srgbClr val="000000"/>
              </a:solidFill>
              <a:prstDash val="sysDot"/>
              <a:round/>
              <a:headEnd/>
              <a:tailEnd/>
            </a:ln>
          </xdr:spPr>
        </xdr:sp>
        <xdr:sp macro="" textlink="">
          <xdr:nvSpPr>
            <xdr:cNvPr id="174320" name="Line 61"/>
            <xdr:cNvSpPr>
              <a:spLocks noChangeShapeType="1"/>
            </xdr:cNvSpPr>
          </xdr:nvSpPr>
          <xdr:spPr bwMode="auto">
            <a:xfrm>
              <a:off x="511" y="461"/>
              <a:ext cx="0" cy="114"/>
            </a:xfrm>
            <a:prstGeom prst="line">
              <a:avLst/>
            </a:prstGeom>
            <a:noFill/>
            <a:ln w="9525" cap="rnd">
              <a:solidFill>
                <a:srgbClr val="000000"/>
              </a:solidFill>
              <a:prstDash val="sysDot"/>
              <a:round/>
              <a:headEnd/>
              <a:tailEnd/>
            </a:ln>
          </xdr:spPr>
        </xdr:sp>
        <xdr:sp macro="" textlink="">
          <xdr:nvSpPr>
            <xdr:cNvPr id="174321" name="Line 62"/>
            <xdr:cNvSpPr>
              <a:spLocks noChangeShapeType="1"/>
            </xdr:cNvSpPr>
          </xdr:nvSpPr>
          <xdr:spPr bwMode="auto">
            <a:xfrm>
              <a:off x="580" y="460"/>
              <a:ext cx="0" cy="114"/>
            </a:xfrm>
            <a:prstGeom prst="line">
              <a:avLst/>
            </a:prstGeom>
            <a:noFill/>
            <a:ln w="9525" cap="rnd">
              <a:solidFill>
                <a:srgbClr val="000000"/>
              </a:solidFill>
              <a:prstDash val="sysDot"/>
              <a:round/>
              <a:headEnd/>
              <a:tailEnd/>
            </a:ln>
          </xdr:spPr>
        </xdr:sp>
        <xdr:sp macro="" textlink="">
          <xdr:nvSpPr>
            <xdr:cNvPr id="174322" name="Line 63"/>
            <xdr:cNvSpPr>
              <a:spLocks noChangeShapeType="1"/>
            </xdr:cNvSpPr>
          </xdr:nvSpPr>
          <xdr:spPr bwMode="auto">
            <a:xfrm>
              <a:off x="626" y="460"/>
              <a:ext cx="0" cy="114"/>
            </a:xfrm>
            <a:prstGeom prst="line">
              <a:avLst/>
            </a:prstGeom>
            <a:noFill/>
            <a:ln w="9525" cap="rnd">
              <a:solidFill>
                <a:srgbClr val="000000"/>
              </a:solidFill>
              <a:prstDash val="sysDot"/>
              <a:round/>
              <a:headEnd/>
              <a:tailEnd/>
            </a:ln>
          </xdr:spPr>
        </xdr:sp>
        <xdr:sp macro="" textlink="">
          <xdr:nvSpPr>
            <xdr:cNvPr id="174323" name="Line 64"/>
            <xdr:cNvSpPr>
              <a:spLocks noChangeShapeType="1"/>
            </xdr:cNvSpPr>
          </xdr:nvSpPr>
          <xdr:spPr bwMode="auto">
            <a:xfrm>
              <a:off x="649" y="460"/>
              <a:ext cx="0" cy="114"/>
            </a:xfrm>
            <a:prstGeom prst="line">
              <a:avLst/>
            </a:prstGeom>
            <a:noFill/>
            <a:ln w="9525" cap="rnd">
              <a:solidFill>
                <a:srgbClr val="000000"/>
              </a:solidFill>
              <a:prstDash val="sysDot"/>
              <a:round/>
              <a:headEnd/>
              <a:tailEnd/>
            </a:ln>
          </xdr:spPr>
        </xdr:sp>
      </xdr:grpSp>
      <xdr:sp macro="" textlink="">
        <xdr:nvSpPr>
          <xdr:cNvPr id="174303" name="Line 65"/>
          <xdr:cNvSpPr>
            <a:spLocks noChangeShapeType="1"/>
          </xdr:cNvSpPr>
        </xdr:nvSpPr>
        <xdr:spPr bwMode="auto">
          <a:xfrm>
            <a:off x="672" y="384"/>
            <a:ext cx="0" cy="38"/>
          </a:xfrm>
          <a:prstGeom prst="line">
            <a:avLst/>
          </a:prstGeom>
          <a:noFill/>
          <a:ln w="9525">
            <a:solidFill>
              <a:srgbClr val="000000"/>
            </a:solidFill>
            <a:round/>
            <a:headEnd/>
            <a:tailEnd/>
          </a:ln>
        </xdr:spPr>
      </xdr:sp>
      <xdr:sp macro="" textlink="">
        <xdr:nvSpPr>
          <xdr:cNvPr id="174304" name="Line 66"/>
          <xdr:cNvSpPr>
            <a:spLocks noChangeShapeType="1"/>
          </xdr:cNvSpPr>
        </xdr:nvSpPr>
        <xdr:spPr bwMode="auto">
          <a:xfrm>
            <a:off x="603" y="385"/>
            <a:ext cx="0" cy="38"/>
          </a:xfrm>
          <a:prstGeom prst="line">
            <a:avLst/>
          </a:prstGeom>
          <a:noFill/>
          <a:ln w="9525">
            <a:solidFill>
              <a:srgbClr val="000000"/>
            </a:solidFill>
            <a:round/>
            <a:headEnd/>
            <a:tailEnd/>
          </a:ln>
        </xdr:spPr>
      </xdr:sp>
      <xdr:sp macro="" textlink="">
        <xdr:nvSpPr>
          <xdr:cNvPr id="174305" name="Line 67"/>
          <xdr:cNvSpPr>
            <a:spLocks noChangeShapeType="1"/>
          </xdr:cNvSpPr>
        </xdr:nvSpPr>
        <xdr:spPr bwMode="auto">
          <a:xfrm>
            <a:off x="534" y="385"/>
            <a:ext cx="0" cy="38"/>
          </a:xfrm>
          <a:prstGeom prst="line">
            <a:avLst/>
          </a:prstGeom>
          <a:noFill/>
          <a:ln w="9525">
            <a:solidFill>
              <a:srgbClr val="000000"/>
            </a:solidFill>
            <a:round/>
            <a:headEnd/>
            <a:tailEnd/>
          </a:ln>
        </xdr:spPr>
      </xdr:sp>
      <xdr:sp macro="" textlink="">
        <xdr:nvSpPr>
          <xdr:cNvPr id="174306" name="Line 68"/>
          <xdr:cNvSpPr>
            <a:spLocks noChangeShapeType="1"/>
          </xdr:cNvSpPr>
        </xdr:nvSpPr>
        <xdr:spPr bwMode="auto">
          <a:xfrm>
            <a:off x="511" y="385"/>
            <a:ext cx="0" cy="38"/>
          </a:xfrm>
          <a:prstGeom prst="line">
            <a:avLst/>
          </a:prstGeom>
          <a:noFill/>
          <a:ln w="9525" cap="rnd">
            <a:solidFill>
              <a:srgbClr val="000000"/>
            </a:solidFill>
            <a:prstDash val="sysDot"/>
            <a:round/>
            <a:headEnd/>
            <a:tailEnd/>
          </a:ln>
        </xdr:spPr>
      </xdr:sp>
      <xdr:sp macro="" textlink="">
        <xdr:nvSpPr>
          <xdr:cNvPr id="174307" name="Line 69"/>
          <xdr:cNvSpPr>
            <a:spLocks noChangeShapeType="1"/>
          </xdr:cNvSpPr>
        </xdr:nvSpPr>
        <xdr:spPr bwMode="auto">
          <a:xfrm>
            <a:off x="557" y="385"/>
            <a:ext cx="0" cy="38"/>
          </a:xfrm>
          <a:prstGeom prst="line">
            <a:avLst/>
          </a:prstGeom>
          <a:noFill/>
          <a:ln w="9525" cap="rnd">
            <a:solidFill>
              <a:srgbClr val="000000"/>
            </a:solidFill>
            <a:prstDash val="sysDot"/>
            <a:round/>
            <a:headEnd/>
            <a:tailEnd/>
          </a:ln>
        </xdr:spPr>
      </xdr:sp>
      <xdr:sp macro="" textlink="">
        <xdr:nvSpPr>
          <xdr:cNvPr id="174308" name="Line 70"/>
          <xdr:cNvSpPr>
            <a:spLocks noChangeShapeType="1"/>
          </xdr:cNvSpPr>
        </xdr:nvSpPr>
        <xdr:spPr bwMode="auto">
          <a:xfrm>
            <a:off x="580" y="385"/>
            <a:ext cx="0" cy="38"/>
          </a:xfrm>
          <a:prstGeom prst="line">
            <a:avLst/>
          </a:prstGeom>
          <a:noFill/>
          <a:ln w="9525" cap="rnd">
            <a:solidFill>
              <a:srgbClr val="000000"/>
            </a:solidFill>
            <a:prstDash val="sysDot"/>
            <a:round/>
            <a:headEnd/>
            <a:tailEnd/>
          </a:ln>
        </xdr:spPr>
      </xdr:sp>
      <xdr:sp macro="" textlink="">
        <xdr:nvSpPr>
          <xdr:cNvPr id="174309" name="Line 71"/>
          <xdr:cNvSpPr>
            <a:spLocks noChangeShapeType="1"/>
          </xdr:cNvSpPr>
        </xdr:nvSpPr>
        <xdr:spPr bwMode="auto">
          <a:xfrm>
            <a:off x="626" y="385"/>
            <a:ext cx="0" cy="38"/>
          </a:xfrm>
          <a:prstGeom prst="line">
            <a:avLst/>
          </a:prstGeom>
          <a:noFill/>
          <a:ln w="9525" cap="rnd">
            <a:solidFill>
              <a:srgbClr val="000000"/>
            </a:solidFill>
            <a:prstDash val="sysDot"/>
            <a:round/>
            <a:headEnd/>
            <a:tailEnd/>
          </a:ln>
        </xdr:spPr>
      </xdr:sp>
      <xdr:sp macro="" textlink="">
        <xdr:nvSpPr>
          <xdr:cNvPr id="174310" name="Line 72"/>
          <xdr:cNvSpPr>
            <a:spLocks noChangeShapeType="1"/>
          </xdr:cNvSpPr>
        </xdr:nvSpPr>
        <xdr:spPr bwMode="auto">
          <a:xfrm>
            <a:off x="649" y="385"/>
            <a:ext cx="0" cy="38"/>
          </a:xfrm>
          <a:prstGeom prst="line">
            <a:avLst/>
          </a:prstGeom>
          <a:noFill/>
          <a:ln w="9525" cap="rnd">
            <a:solidFill>
              <a:srgbClr val="000000"/>
            </a:solidFill>
            <a:prstDash val="sysDot"/>
            <a:round/>
            <a:headEnd/>
            <a:tailEnd/>
          </a:ln>
        </xdr:spPr>
      </xdr:sp>
      <xdr:sp macro="" textlink="">
        <xdr:nvSpPr>
          <xdr:cNvPr id="174311" name="Line 73"/>
          <xdr:cNvSpPr>
            <a:spLocks noChangeShapeType="1"/>
          </xdr:cNvSpPr>
        </xdr:nvSpPr>
        <xdr:spPr bwMode="auto">
          <a:xfrm>
            <a:off x="695" y="384"/>
            <a:ext cx="0" cy="38"/>
          </a:xfrm>
          <a:prstGeom prst="line">
            <a:avLst/>
          </a:prstGeom>
          <a:noFill/>
          <a:ln w="9525" cap="rnd">
            <a:solidFill>
              <a:srgbClr val="000000"/>
            </a:solidFill>
            <a:prstDash val="sysDot"/>
            <a:round/>
            <a:headEnd/>
            <a:tailEnd/>
          </a:ln>
        </xdr:spPr>
      </xdr:sp>
      <xdr:sp macro="" textlink="">
        <xdr:nvSpPr>
          <xdr:cNvPr id="174312" name="Line 74"/>
          <xdr:cNvSpPr>
            <a:spLocks noChangeShapeType="1"/>
          </xdr:cNvSpPr>
        </xdr:nvSpPr>
        <xdr:spPr bwMode="auto">
          <a:xfrm>
            <a:off x="720" y="384"/>
            <a:ext cx="0" cy="38"/>
          </a:xfrm>
          <a:prstGeom prst="line">
            <a:avLst/>
          </a:prstGeom>
          <a:noFill/>
          <a:ln w="9525" cap="rnd">
            <a:solidFill>
              <a:srgbClr val="000000"/>
            </a:solidFill>
            <a:prstDash val="sysDot"/>
            <a:round/>
            <a:headEnd/>
            <a:tailEnd/>
          </a:ln>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74281" name="Line 75"/>
        <xdr:cNvSpPr>
          <a:spLocks noChangeShapeType="1"/>
        </xdr:cNvSpPr>
      </xdr:nvSpPr>
      <xdr:spPr bwMode="auto">
        <a:xfrm>
          <a:off x="3333750" y="6010275"/>
          <a:ext cx="3733800" cy="0"/>
        </a:xfrm>
        <a:prstGeom prst="line">
          <a:avLst/>
        </a:prstGeom>
        <a:noFill/>
        <a:ln w="9525">
          <a:solidFill>
            <a:srgbClr val="000000"/>
          </a:solidFill>
          <a:round/>
          <a:headEnd/>
          <a:tailEnd/>
        </a:ln>
      </xdr:spPr>
    </xdr:sp>
    <xdr:clientData/>
  </xdr:twoCellAnchor>
  <xdr:twoCellAnchor>
    <xdr:from>
      <xdr:col>15</xdr:col>
      <xdr:colOff>0</xdr:colOff>
      <xdr:row>43</xdr:row>
      <xdr:rowOff>0</xdr:rowOff>
    </xdr:from>
    <xdr:to>
      <xdr:col>31</xdr:col>
      <xdr:colOff>209550</xdr:colOff>
      <xdr:row>43</xdr:row>
      <xdr:rowOff>0</xdr:rowOff>
    </xdr:to>
    <xdr:sp macro="" textlink="">
      <xdr:nvSpPr>
        <xdr:cNvPr id="174282" name="Line 76"/>
        <xdr:cNvSpPr>
          <a:spLocks noChangeShapeType="1"/>
        </xdr:cNvSpPr>
      </xdr:nvSpPr>
      <xdr:spPr bwMode="auto">
        <a:xfrm>
          <a:off x="3333750" y="8181975"/>
          <a:ext cx="3733800" cy="0"/>
        </a:xfrm>
        <a:prstGeom prst="line">
          <a:avLst/>
        </a:prstGeom>
        <a:noFill/>
        <a:ln w="9525">
          <a:solidFill>
            <a:srgbClr val="000000"/>
          </a:solidFill>
          <a:round/>
          <a:headEnd/>
          <a:tailEnd/>
        </a:ln>
      </xdr:spPr>
    </xdr:sp>
    <xdr:clientData/>
  </xdr:twoCellAnchor>
  <xdr:twoCellAnchor>
    <xdr:from>
      <xdr:col>15</xdr:col>
      <xdr:colOff>0</xdr:colOff>
      <xdr:row>37</xdr:row>
      <xdr:rowOff>0</xdr:rowOff>
    </xdr:from>
    <xdr:to>
      <xdr:col>31</xdr:col>
      <xdr:colOff>209550</xdr:colOff>
      <xdr:row>37</xdr:row>
      <xdr:rowOff>0</xdr:rowOff>
    </xdr:to>
    <xdr:sp macro="" textlink="">
      <xdr:nvSpPr>
        <xdr:cNvPr id="174283" name="Line 77"/>
        <xdr:cNvSpPr>
          <a:spLocks noChangeShapeType="1"/>
        </xdr:cNvSpPr>
      </xdr:nvSpPr>
      <xdr:spPr bwMode="auto">
        <a:xfrm>
          <a:off x="3333750" y="7096125"/>
          <a:ext cx="3733800" cy="0"/>
        </a:xfrm>
        <a:prstGeom prst="line">
          <a:avLst/>
        </a:prstGeom>
        <a:noFill/>
        <a:ln w="9525">
          <a:solidFill>
            <a:srgbClr val="000000"/>
          </a:solidFill>
          <a:round/>
          <a:headEnd/>
          <a:tailEnd/>
        </a:ln>
      </xdr:spPr>
    </xdr:sp>
    <xdr:clientData/>
  </xdr:twoCellAnchor>
  <xdr:twoCellAnchor>
    <xdr:from>
      <xdr:col>15</xdr:col>
      <xdr:colOff>0</xdr:colOff>
      <xdr:row>45</xdr:row>
      <xdr:rowOff>0</xdr:rowOff>
    </xdr:from>
    <xdr:to>
      <xdr:col>31</xdr:col>
      <xdr:colOff>209550</xdr:colOff>
      <xdr:row>45</xdr:row>
      <xdr:rowOff>0</xdr:rowOff>
    </xdr:to>
    <xdr:sp macro="" textlink="">
      <xdr:nvSpPr>
        <xdr:cNvPr id="174284" name="Line 78"/>
        <xdr:cNvSpPr>
          <a:spLocks noChangeShapeType="1"/>
        </xdr:cNvSpPr>
      </xdr:nvSpPr>
      <xdr:spPr bwMode="auto">
        <a:xfrm>
          <a:off x="3333750" y="8543925"/>
          <a:ext cx="3733800" cy="0"/>
        </a:xfrm>
        <a:prstGeom prst="line">
          <a:avLst/>
        </a:prstGeom>
        <a:noFill/>
        <a:ln w="9525">
          <a:solidFill>
            <a:srgbClr val="000000"/>
          </a:solidFill>
          <a:round/>
          <a:headEnd/>
          <a:tailEnd/>
        </a:ln>
      </xdr:spPr>
    </xdr:sp>
    <xdr:clientData/>
  </xdr:twoCellAnchor>
  <xdr:twoCellAnchor>
    <xdr:from>
      <xdr:col>15</xdr:col>
      <xdr:colOff>0</xdr:colOff>
      <xdr:row>47</xdr:row>
      <xdr:rowOff>0</xdr:rowOff>
    </xdr:from>
    <xdr:to>
      <xdr:col>31</xdr:col>
      <xdr:colOff>209550</xdr:colOff>
      <xdr:row>47</xdr:row>
      <xdr:rowOff>0</xdr:rowOff>
    </xdr:to>
    <xdr:sp macro="" textlink="">
      <xdr:nvSpPr>
        <xdr:cNvPr id="174285" name="Line 79"/>
        <xdr:cNvSpPr>
          <a:spLocks noChangeShapeType="1"/>
        </xdr:cNvSpPr>
      </xdr:nvSpPr>
      <xdr:spPr bwMode="auto">
        <a:xfrm>
          <a:off x="3333750" y="8905875"/>
          <a:ext cx="3733800" cy="0"/>
        </a:xfrm>
        <a:prstGeom prst="line">
          <a:avLst/>
        </a:prstGeom>
        <a:noFill/>
        <a:ln w="9525">
          <a:solidFill>
            <a:srgbClr val="000000"/>
          </a:solidFill>
          <a:round/>
          <a:headEnd/>
          <a:tailEnd/>
        </a:ln>
      </xdr:spPr>
    </xdr:sp>
    <xdr:clientData/>
  </xdr:twoCellAnchor>
  <xdr:twoCellAnchor>
    <xdr:from>
      <xdr:col>17</xdr:col>
      <xdr:colOff>0</xdr:colOff>
      <xdr:row>31</xdr:row>
      <xdr:rowOff>0</xdr:rowOff>
    </xdr:from>
    <xdr:to>
      <xdr:col>17</xdr:col>
      <xdr:colOff>0</xdr:colOff>
      <xdr:row>48</xdr:row>
      <xdr:rowOff>171450</xdr:rowOff>
    </xdr:to>
    <xdr:sp macro="" textlink="">
      <xdr:nvSpPr>
        <xdr:cNvPr id="174286" name="Line 80"/>
        <xdr:cNvSpPr>
          <a:spLocks noChangeShapeType="1"/>
        </xdr:cNvSpPr>
      </xdr:nvSpPr>
      <xdr:spPr bwMode="auto">
        <a:xfrm>
          <a:off x="3771900" y="6010275"/>
          <a:ext cx="0" cy="3248025"/>
        </a:xfrm>
        <a:prstGeom prst="line">
          <a:avLst/>
        </a:prstGeom>
        <a:noFill/>
        <a:ln w="9525">
          <a:solidFill>
            <a:srgbClr val="000000"/>
          </a:solidFill>
          <a:round/>
          <a:headEnd/>
          <a:tailEnd/>
        </a:ln>
      </xdr:spPr>
    </xdr:sp>
    <xdr:clientData/>
  </xdr:twoCellAnchor>
  <xdr:twoCellAnchor>
    <xdr:from>
      <xdr:col>21</xdr:col>
      <xdr:colOff>0</xdr:colOff>
      <xdr:row>31</xdr:row>
      <xdr:rowOff>0</xdr:rowOff>
    </xdr:from>
    <xdr:to>
      <xdr:col>21</xdr:col>
      <xdr:colOff>0</xdr:colOff>
      <xdr:row>49</xdr:row>
      <xdr:rowOff>0</xdr:rowOff>
    </xdr:to>
    <xdr:sp macro="" textlink="">
      <xdr:nvSpPr>
        <xdr:cNvPr id="174287" name="Line 81"/>
        <xdr:cNvSpPr>
          <a:spLocks noChangeShapeType="1"/>
        </xdr:cNvSpPr>
      </xdr:nvSpPr>
      <xdr:spPr bwMode="auto">
        <a:xfrm>
          <a:off x="4648200" y="6010275"/>
          <a:ext cx="0" cy="3257550"/>
        </a:xfrm>
        <a:prstGeom prst="line">
          <a:avLst/>
        </a:prstGeom>
        <a:noFill/>
        <a:ln w="9525">
          <a:solidFill>
            <a:srgbClr val="000000"/>
          </a:solidFill>
          <a:round/>
          <a:headEnd/>
          <a:tailEnd/>
        </a:ln>
      </xdr:spPr>
    </xdr:sp>
    <xdr:clientData/>
  </xdr:twoCellAnchor>
  <xdr:twoCellAnchor>
    <xdr:from>
      <xdr:col>17</xdr:col>
      <xdr:colOff>0</xdr:colOff>
      <xdr:row>33</xdr:row>
      <xdr:rowOff>0</xdr:rowOff>
    </xdr:from>
    <xdr:to>
      <xdr:col>31</xdr:col>
      <xdr:colOff>200025</xdr:colOff>
      <xdr:row>33</xdr:row>
      <xdr:rowOff>0</xdr:rowOff>
    </xdr:to>
    <xdr:sp macro="" textlink="">
      <xdr:nvSpPr>
        <xdr:cNvPr id="174288" name="Line 82"/>
        <xdr:cNvSpPr>
          <a:spLocks noChangeShapeType="1"/>
        </xdr:cNvSpPr>
      </xdr:nvSpPr>
      <xdr:spPr bwMode="auto">
        <a:xfrm>
          <a:off x="3771900" y="6372225"/>
          <a:ext cx="3286125" cy="0"/>
        </a:xfrm>
        <a:prstGeom prst="line">
          <a:avLst/>
        </a:prstGeom>
        <a:noFill/>
        <a:ln w="9525">
          <a:solidFill>
            <a:srgbClr val="000000"/>
          </a:solidFill>
          <a:round/>
          <a:headEnd/>
          <a:tailEnd/>
        </a:ln>
      </xdr:spPr>
    </xdr:sp>
    <xdr:clientData/>
  </xdr:twoCellAnchor>
  <xdr:twoCellAnchor>
    <xdr:from>
      <xdr:col>17</xdr:col>
      <xdr:colOff>0</xdr:colOff>
      <xdr:row>39</xdr:row>
      <xdr:rowOff>0</xdr:rowOff>
    </xdr:from>
    <xdr:to>
      <xdr:col>31</xdr:col>
      <xdr:colOff>200025</xdr:colOff>
      <xdr:row>39</xdr:row>
      <xdr:rowOff>0</xdr:rowOff>
    </xdr:to>
    <xdr:sp macro="" textlink="">
      <xdr:nvSpPr>
        <xdr:cNvPr id="174289" name="Line 83"/>
        <xdr:cNvSpPr>
          <a:spLocks noChangeShapeType="1"/>
        </xdr:cNvSpPr>
      </xdr:nvSpPr>
      <xdr:spPr bwMode="auto">
        <a:xfrm>
          <a:off x="3771900" y="7458075"/>
          <a:ext cx="3286125" cy="0"/>
        </a:xfrm>
        <a:prstGeom prst="line">
          <a:avLst/>
        </a:prstGeom>
        <a:noFill/>
        <a:ln w="9525">
          <a:solidFill>
            <a:srgbClr val="000000"/>
          </a:solidFill>
          <a:round/>
          <a:headEnd/>
          <a:tailEnd/>
        </a:ln>
      </xdr:spPr>
    </xdr:sp>
    <xdr:clientData/>
  </xdr:twoCellAnchor>
  <xdr:twoCellAnchor>
    <xdr:from>
      <xdr:col>17</xdr:col>
      <xdr:colOff>0</xdr:colOff>
      <xdr:row>35</xdr:row>
      <xdr:rowOff>0</xdr:rowOff>
    </xdr:from>
    <xdr:to>
      <xdr:col>31</xdr:col>
      <xdr:colOff>200025</xdr:colOff>
      <xdr:row>35</xdr:row>
      <xdr:rowOff>0</xdr:rowOff>
    </xdr:to>
    <xdr:sp macro="" textlink="">
      <xdr:nvSpPr>
        <xdr:cNvPr id="174290" name="Line 84"/>
        <xdr:cNvSpPr>
          <a:spLocks noChangeShapeType="1"/>
        </xdr:cNvSpPr>
      </xdr:nvSpPr>
      <xdr:spPr bwMode="auto">
        <a:xfrm>
          <a:off x="3771900" y="6734175"/>
          <a:ext cx="3286125" cy="0"/>
        </a:xfrm>
        <a:prstGeom prst="line">
          <a:avLst/>
        </a:prstGeom>
        <a:noFill/>
        <a:ln w="9525">
          <a:solidFill>
            <a:srgbClr val="000000"/>
          </a:solidFill>
          <a:round/>
          <a:headEnd/>
          <a:tailEnd/>
        </a:ln>
      </xdr:spPr>
    </xdr:sp>
    <xdr:clientData/>
  </xdr:twoCellAnchor>
  <xdr:twoCellAnchor>
    <xdr:from>
      <xdr:col>17</xdr:col>
      <xdr:colOff>0</xdr:colOff>
      <xdr:row>41</xdr:row>
      <xdr:rowOff>0</xdr:rowOff>
    </xdr:from>
    <xdr:to>
      <xdr:col>31</xdr:col>
      <xdr:colOff>200025</xdr:colOff>
      <xdr:row>41</xdr:row>
      <xdr:rowOff>0</xdr:rowOff>
    </xdr:to>
    <xdr:sp macro="" textlink="">
      <xdr:nvSpPr>
        <xdr:cNvPr id="174291" name="Line 85"/>
        <xdr:cNvSpPr>
          <a:spLocks noChangeShapeType="1"/>
        </xdr:cNvSpPr>
      </xdr:nvSpPr>
      <xdr:spPr bwMode="auto">
        <a:xfrm>
          <a:off x="3771900" y="7820025"/>
          <a:ext cx="3286125" cy="0"/>
        </a:xfrm>
        <a:prstGeom prst="line">
          <a:avLst/>
        </a:prstGeom>
        <a:noFill/>
        <a:ln w="9525">
          <a:solidFill>
            <a:srgbClr val="000000"/>
          </a:solidFill>
          <a:round/>
          <a:headEnd/>
          <a:tailEnd/>
        </a:ln>
      </xdr:spPr>
    </xdr:sp>
    <xdr:clientData/>
  </xdr:twoCellAnchor>
  <xdr:twoCellAnchor>
    <xdr:from>
      <xdr:col>29</xdr:col>
      <xdr:colOff>0</xdr:colOff>
      <xdr:row>31</xdr:row>
      <xdr:rowOff>0</xdr:rowOff>
    </xdr:from>
    <xdr:to>
      <xdr:col>29</xdr:col>
      <xdr:colOff>0</xdr:colOff>
      <xdr:row>49</xdr:row>
      <xdr:rowOff>0</xdr:rowOff>
    </xdr:to>
    <xdr:sp macro="" textlink="">
      <xdr:nvSpPr>
        <xdr:cNvPr id="174292" name="Line 86"/>
        <xdr:cNvSpPr>
          <a:spLocks noChangeShapeType="1"/>
        </xdr:cNvSpPr>
      </xdr:nvSpPr>
      <xdr:spPr bwMode="auto">
        <a:xfrm>
          <a:off x="6400800" y="6010275"/>
          <a:ext cx="0" cy="3257550"/>
        </a:xfrm>
        <a:prstGeom prst="line">
          <a:avLst/>
        </a:prstGeom>
        <a:noFill/>
        <a:ln w="9525">
          <a:solidFill>
            <a:srgbClr val="000000"/>
          </a:solidFill>
          <a:round/>
          <a:headEnd/>
          <a:tailEnd/>
        </a:ln>
      </xdr:spPr>
    </xdr:sp>
    <xdr:clientData/>
  </xdr:twoCellAnchor>
  <xdr:twoCellAnchor>
    <xdr:from>
      <xdr:col>26</xdr:col>
      <xdr:colOff>0</xdr:colOff>
      <xdr:row>31</xdr:row>
      <xdr:rowOff>0</xdr:rowOff>
    </xdr:from>
    <xdr:to>
      <xdr:col>26</xdr:col>
      <xdr:colOff>0</xdr:colOff>
      <xdr:row>49</xdr:row>
      <xdr:rowOff>0</xdr:rowOff>
    </xdr:to>
    <xdr:sp macro="" textlink="">
      <xdr:nvSpPr>
        <xdr:cNvPr id="174293" name="Line 87"/>
        <xdr:cNvSpPr>
          <a:spLocks noChangeShapeType="1"/>
        </xdr:cNvSpPr>
      </xdr:nvSpPr>
      <xdr:spPr bwMode="auto">
        <a:xfrm>
          <a:off x="5743575" y="6010275"/>
          <a:ext cx="0" cy="3257550"/>
        </a:xfrm>
        <a:prstGeom prst="line">
          <a:avLst/>
        </a:prstGeom>
        <a:noFill/>
        <a:ln w="9525">
          <a:solidFill>
            <a:srgbClr val="000000"/>
          </a:solidFill>
          <a:round/>
          <a:headEnd/>
          <a:tailEnd/>
        </a:ln>
      </xdr:spPr>
    </xdr:sp>
    <xdr:clientData/>
  </xdr:twoCellAnchor>
  <xdr:twoCellAnchor>
    <xdr:from>
      <xdr:col>23</xdr:col>
      <xdr:colOff>0</xdr:colOff>
      <xdr:row>31</xdr:row>
      <xdr:rowOff>0</xdr:rowOff>
    </xdr:from>
    <xdr:to>
      <xdr:col>23</xdr:col>
      <xdr:colOff>0</xdr:colOff>
      <xdr:row>49</xdr:row>
      <xdr:rowOff>0</xdr:rowOff>
    </xdr:to>
    <xdr:sp macro="" textlink="">
      <xdr:nvSpPr>
        <xdr:cNvPr id="174294" name="Line 88"/>
        <xdr:cNvSpPr>
          <a:spLocks noChangeShapeType="1"/>
        </xdr:cNvSpPr>
      </xdr:nvSpPr>
      <xdr:spPr bwMode="auto">
        <a:xfrm>
          <a:off x="5086350" y="6010275"/>
          <a:ext cx="0" cy="3257550"/>
        </a:xfrm>
        <a:prstGeom prst="line">
          <a:avLst/>
        </a:prstGeom>
        <a:noFill/>
        <a:ln w="9525">
          <a:solidFill>
            <a:srgbClr val="000000"/>
          </a:solidFill>
          <a:round/>
          <a:headEnd/>
          <a:tailEnd/>
        </a:ln>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74295" name="Line 89"/>
        <xdr:cNvSpPr>
          <a:spLocks noChangeShapeType="1"/>
        </xdr:cNvSpPr>
      </xdr:nvSpPr>
      <xdr:spPr bwMode="auto">
        <a:xfrm>
          <a:off x="4867275" y="6019800"/>
          <a:ext cx="0" cy="3257550"/>
        </a:xfrm>
        <a:prstGeom prst="line">
          <a:avLst/>
        </a:prstGeom>
        <a:noFill/>
        <a:ln w="9525" cap="rnd">
          <a:solidFill>
            <a:srgbClr val="000000"/>
          </a:solidFill>
          <a:prstDash val="sysDot"/>
          <a:round/>
          <a:headEnd/>
          <a:tailEnd/>
        </a:ln>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74296" name="Line 90"/>
        <xdr:cNvSpPr>
          <a:spLocks noChangeShapeType="1"/>
        </xdr:cNvSpPr>
      </xdr:nvSpPr>
      <xdr:spPr bwMode="auto">
        <a:xfrm>
          <a:off x="5305425" y="6019800"/>
          <a:ext cx="0" cy="3257550"/>
        </a:xfrm>
        <a:prstGeom prst="line">
          <a:avLst/>
        </a:prstGeom>
        <a:noFill/>
        <a:ln w="9525" cap="rnd">
          <a:solidFill>
            <a:srgbClr val="000000"/>
          </a:solidFill>
          <a:prstDash val="sysDot"/>
          <a:round/>
          <a:headEnd/>
          <a:tailEnd/>
        </a:ln>
      </xdr:spPr>
    </xdr:sp>
    <xdr:clientData/>
  </xdr:twoCellAnchor>
  <xdr:twoCellAnchor>
    <xdr:from>
      <xdr:col>25</xdr:col>
      <xdr:colOff>0</xdr:colOff>
      <xdr:row>31</xdr:row>
      <xdr:rowOff>0</xdr:rowOff>
    </xdr:from>
    <xdr:to>
      <xdr:col>25</xdr:col>
      <xdr:colOff>0</xdr:colOff>
      <xdr:row>49</xdr:row>
      <xdr:rowOff>0</xdr:rowOff>
    </xdr:to>
    <xdr:sp macro="" textlink="">
      <xdr:nvSpPr>
        <xdr:cNvPr id="174297" name="Line 91"/>
        <xdr:cNvSpPr>
          <a:spLocks noChangeShapeType="1"/>
        </xdr:cNvSpPr>
      </xdr:nvSpPr>
      <xdr:spPr bwMode="auto">
        <a:xfrm>
          <a:off x="5524500" y="6010275"/>
          <a:ext cx="0" cy="3257550"/>
        </a:xfrm>
        <a:prstGeom prst="line">
          <a:avLst/>
        </a:prstGeom>
        <a:noFill/>
        <a:ln w="9525" cap="rnd">
          <a:solidFill>
            <a:srgbClr val="000000"/>
          </a:solidFill>
          <a:prstDash val="sysDot"/>
          <a:round/>
          <a:headEnd/>
          <a:tailEnd/>
        </a:ln>
      </xdr:spPr>
    </xdr:sp>
    <xdr:clientData/>
  </xdr:twoCellAnchor>
  <xdr:twoCellAnchor>
    <xdr:from>
      <xdr:col>27</xdr:col>
      <xdr:colOff>0</xdr:colOff>
      <xdr:row>31</xdr:row>
      <xdr:rowOff>0</xdr:rowOff>
    </xdr:from>
    <xdr:to>
      <xdr:col>27</xdr:col>
      <xdr:colOff>0</xdr:colOff>
      <xdr:row>49</xdr:row>
      <xdr:rowOff>0</xdr:rowOff>
    </xdr:to>
    <xdr:sp macro="" textlink="">
      <xdr:nvSpPr>
        <xdr:cNvPr id="174298" name="Line 92"/>
        <xdr:cNvSpPr>
          <a:spLocks noChangeShapeType="1"/>
        </xdr:cNvSpPr>
      </xdr:nvSpPr>
      <xdr:spPr bwMode="auto">
        <a:xfrm>
          <a:off x="5962650" y="6010275"/>
          <a:ext cx="0" cy="3257550"/>
        </a:xfrm>
        <a:prstGeom prst="line">
          <a:avLst/>
        </a:prstGeom>
        <a:noFill/>
        <a:ln w="9525" cap="rnd">
          <a:solidFill>
            <a:srgbClr val="000000"/>
          </a:solidFill>
          <a:prstDash val="sysDot"/>
          <a:round/>
          <a:headEnd/>
          <a:tailEnd/>
        </a:ln>
      </xdr:spPr>
    </xdr:sp>
    <xdr:clientData/>
  </xdr:twoCellAnchor>
  <xdr:twoCellAnchor>
    <xdr:from>
      <xdr:col>28</xdr:col>
      <xdr:colOff>0</xdr:colOff>
      <xdr:row>31</xdr:row>
      <xdr:rowOff>0</xdr:rowOff>
    </xdr:from>
    <xdr:to>
      <xdr:col>28</xdr:col>
      <xdr:colOff>0</xdr:colOff>
      <xdr:row>49</xdr:row>
      <xdr:rowOff>0</xdr:rowOff>
    </xdr:to>
    <xdr:sp macro="" textlink="">
      <xdr:nvSpPr>
        <xdr:cNvPr id="174299" name="Line 93"/>
        <xdr:cNvSpPr>
          <a:spLocks noChangeShapeType="1"/>
        </xdr:cNvSpPr>
      </xdr:nvSpPr>
      <xdr:spPr bwMode="auto">
        <a:xfrm>
          <a:off x="6181725" y="6010275"/>
          <a:ext cx="0" cy="3257550"/>
        </a:xfrm>
        <a:prstGeom prst="line">
          <a:avLst/>
        </a:prstGeom>
        <a:noFill/>
        <a:ln w="9525" cap="rnd">
          <a:solidFill>
            <a:srgbClr val="000000"/>
          </a:solidFill>
          <a:prstDash val="sysDot"/>
          <a:round/>
          <a:headEnd/>
          <a:tailEnd/>
        </a:ln>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74300" name="Line 94"/>
        <xdr:cNvSpPr>
          <a:spLocks noChangeShapeType="1"/>
        </xdr:cNvSpPr>
      </xdr:nvSpPr>
      <xdr:spPr bwMode="auto">
        <a:xfrm>
          <a:off x="6619875" y="6019800"/>
          <a:ext cx="0" cy="3257550"/>
        </a:xfrm>
        <a:prstGeom prst="line">
          <a:avLst/>
        </a:prstGeom>
        <a:noFill/>
        <a:ln w="9525" cap="rnd">
          <a:solidFill>
            <a:srgbClr val="000000"/>
          </a:solidFill>
          <a:prstDash val="sysDot"/>
          <a:round/>
          <a:headEnd/>
          <a:tailEnd/>
        </a:ln>
      </xdr:spPr>
    </xdr:sp>
    <xdr:clientData/>
  </xdr:twoCellAnchor>
  <xdr:twoCellAnchor>
    <xdr:from>
      <xdr:col>31</xdr:col>
      <xdr:colOff>0</xdr:colOff>
      <xdr:row>31</xdr:row>
      <xdr:rowOff>0</xdr:rowOff>
    </xdr:from>
    <xdr:to>
      <xdr:col>31</xdr:col>
      <xdr:colOff>0</xdr:colOff>
      <xdr:row>49</xdr:row>
      <xdr:rowOff>0</xdr:rowOff>
    </xdr:to>
    <xdr:sp macro="" textlink="">
      <xdr:nvSpPr>
        <xdr:cNvPr id="174301" name="Line 95"/>
        <xdr:cNvSpPr>
          <a:spLocks noChangeShapeType="1"/>
        </xdr:cNvSpPr>
      </xdr:nvSpPr>
      <xdr:spPr bwMode="auto">
        <a:xfrm>
          <a:off x="6858000" y="6010275"/>
          <a:ext cx="0" cy="3257550"/>
        </a:xfrm>
        <a:prstGeom prst="line">
          <a:avLst/>
        </a:prstGeom>
        <a:noFill/>
        <a:ln w="9525" cap="rnd">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41413</xdr:colOff>
      <xdr:row>9</xdr:row>
      <xdr:rowOff>198782</xdr:rowOff>
    </xdr:from>
    <xdr:to>
      <xdr:col>12</xdr:col>
      <xdr:colOff>527907</xdr:colOff>
      <xdr:row>12</xdr:row>
      <xdr:rowOff>138259</xdr:rowOff>
    </xdr:to>
    <xdr:pic>
      <xdr:nvPicPr>
        <xdr:cNvPr id="2" name="図 1">
          <a:extLst>
            <a:ext uri="{FF2B5EF4-FFF2-40B4-BE49-F238E27FC236}">
              <a16:creationId xmlns:a16="http://schemas.microsoft.com/office/drawing/2014/main" xmlns="" id="{3B3C2111-EA8E-4DCE-ABDA-956272D22467}"/>
            </a:ext>
          </a:extLst>
        </xdr:cNvPr>
        <xdr:cNvPicPr>
          <a:picLocks noChangeAspect="1"/>
        </xdr:cNvPicPr>
      </xdr:nvPicPr>
      <xdr:blipFill>
        <a:blip xmlns:r="http://schemas.openxmlformats.org/officeDocument/2006/relationships" r:embed="rId1"/>
        <a:stretch>
          <a:fillRect/>
        </a:stretch>
      </xdr:blipFill>
      <xdr:spPr>
        <a:xfrm>
          <a:off x="5739848" y="2062369"/>
          <a:ext cx="486494" cy="585520"/>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15</xdr:col>
      <xdr:colOff>266700</xdr:colOff>
      <xdr:row>8</xdr:row>
      <xdr:rowOff>38100</xdr:rowOff>
    </xdr:from>
    <xdr:to>
      <xdr:col>15</xdr:col>
      <xdr:colOff>352425</xdr:colOff>
      <xdr:row>9</xdr:row>
      <xdr:rowOff>190500</xdr:rowOff>
    </xdr:to>
    <xdr:sp macro="" textlink="">
      <xdr:nvSpPr>
        <xdr:cNvPr id="172084" name="AutoShape 2"/>
        <xdr:cNvSpPr>
          <a:spLocks/>
        </xdr:cNvSpPr>
      </xdr:nvSpPr>
      <xdr:spPr bwMode="auto">
        <a:xfrm>
          <a:off x="11153775" y="1762125"/>
          <a:ext cx="85725" cy="438150"/>
        </a:xfrm>
        <a:prstGeom prst="leftBrace">
          <a:avLst>
            <a:gd name="adj1" fmla="val 42593"/>
            <a:gd name="adj2" fmla="val 50000"/>
          </a:avLst>
        </a:prstGeom>
        <a:noFill/>
        <a:ln w="9525">
          <a:solidFill>
            <a:srgbClr val="000000"/>
          </a:solidFill>
          <a:round/>
          <a:headEnd/>
          <a:tailEnd/>
        </a:ln>
      </xdr:spPr>
    </xdr:sp>
    <xdr:clientData/>
  </xdr:twoCellAnchor>
  <xdr:twoCellAnchor>
    <xdr:from>
      <xdr:col>19</xdr:col>
      <xdr:colOff>95250</xdr:colOff>
      <xdr:row>8</xdr:row>
      <xdr:rowOff>57150</xdr:rowOff>
    </xdr:from>
    <xdr:to>
      <xdr:col>19</xdr:col>
      <xdr:colOff>171450</xdr:colOff>
      <xdr:row>9</xdr:row>
      <xdr:rowOff>228600</xdr:rowOff>
    </xdr:to>
    <xdr:sp macro="" textlink="">
      <xdr:nvSpPr>
        <xdr:cNvPr id="172085" name="AutoShape 3"/>
        <xdr:cNvSpPr>
          <a:spLocks/>
        </xdr:cNvSpPr>
      </xdr:nvSpPr>
      <xdr:spPr bwMode="auto">
        <a:xfrm>
          <a:off x="14411325" y="1781175"/>
          <a:ext cx="76200" cy="457200"/>
        </a:xfrm>
        <a:prstGeom prst="rightBrace">
          <a:avLst>
            <a:gd name="adj1" fmla="val 50000"/>
            <a:gd name="adj2" fmla="val 50000"/>
          </a:avLst>
        </a:prstGeom>
        <a:noFill/>
        <a:ln w="9525">
          <a:solidFill>
            <a:srgbClr val="000000"/>
          </a:solidFill>
          <a:round/>
          <a:headEnd/>
          <a:tailEnd/>
        </a:ln>
      </xdr:spPr>
    </xdr:sp>
    <xdr:clientData/>
  </xdr:twoCellAnchor>
  <xdr:twoCellAnchor>
    <xdr:from>
      <xdr:col>15</xdr:col>
      <xdr:colOff>619125</xdr:colOff>
      <xdr:row>9</xdr:row>
      <xdr:rowOff>19050</xdr:rowOff>
    </xdr:from>
    <xdr:to>
      <xdr:col>19</xdr:col>
      <xdr:colOff>28575</xdr:colOff>
      <xdr:row>9</xdr:row>
      <xdr:rowOff>19050</xdr:rowOff>
    </xdr:to>
    <xdr:sp macro="" textlink="">
      <xdr:nvSpPr>
        <xdr:cNvPr id="172086" name="Line 4"/>
        <xdr:cNvSpPr>
          <a:spLocks noChangeShapeType="1"/>
        </xdr:cNvSpPr>
      </xdr:nvSpPr>
      <xdr:spPr bwMode="auto">
        <a:xfrm>
          <a:off x="11506200" y="2028825"/>
          <a:ext cx="2838450" cy="0"/>
        </a:xfrm>
        <a:prstGeom prst="line">
          <a:avLst/>
        </a:prstGeom>
        <a:noFill/>
        <a:ln w="9525">
          <a:solidFill>
            <a:srgbClr val="000000"/>
          </a:solidFill>
          <a:round/>
          <a:headEnd/>
          <a:tailEnd/>
        </a:ln>
      </xdr:spPr>
    </xdr:sp>
    <xdr:clientData/>
  </xdr:twoCellAnchor>
  <xdr:twoCellAnchor>
    <xdr:from>
      <xdr:col>14</xdr:col>
      <xdr:colOff>19050</xdr:colOff>
      <xdr:row>23</xdr:row>
      <xdr:rowOff>0</xdr:rowOff>
    </xdr:from>
    <xdr:to>
      <xdr:col>16</xdr:col>
      <xdr:colOff>9525</xdr:colOff>
      <xdr:row>26</xdr:row>
      <xdr:rowOff>9525</xdr:rowOff>
    </xdr:to>
    <xdr:sp macro="" textlink="">
      <xdr:nvSpPr>
        <xdr:cNvPr id="172087" name="Line 1"/>
        <xdr:cNvSpPr>
          <a:spLocks noChangeShapeType="1"/>
        </xdr:cNvSpPr>
      </xdr:nvSpPr>
      <xdr:spPr bwMode="auto">
        <a:xfrm>
          <a:off x="10220325" y="5276850"/>
          <a:ext cx="1438275" cy="666750"/>
        </a:xfrm>
        <a:prstGeom prst="line">
          <a:avLst/>
        </a:prstGeom>
        <a:noFill/>
        <a:ln w="9525">
          <a:solidFill>
            <a:srgbClr val="000000"/>
          </a:solidFill>
          <a:round/>
          <a:headEnd/>
          <a:tailEnd/>
        </a:ln>
      </xdr:spPr>
    </xdr:sp>
    <xdr:clientData/>
  </xdr:twoCellAnchor>
  <xdr:twoCellAnchor>
    <xdr:from>
      <xdr:col>15</xdr:col>
      <xdr:colOff>266700</xdr:colOff>
      <xdr:row>8</xdr:row>
      <xdr:rowOff>38100</xdr:rowOff>
    </xdr:from>
    <xdr:to>
      <xdr:col>15</xdr:col>
      <xdr:colOff>352425</xdr:colOff>
      <xdr:row>9</xdr:row>
      <xdr:rowOff>190500</xdr:rowOff>
    </xdr:to>
    <xdr:sp macro="" textlink="">
      <xdr:nvSpPr>
        <xdr:cNvPr id="172088" name="AutoShape 2"/>
        <xdr:cNvSpPr>
          <a:spLocks/>
        </xdr:cNvSpPr>
      </xdr:nvSpPr>
      <xdr:spPr bwMode="auto">
        <a:xfrm>
          <a:off x="11153775" y="1762125"/>
          <a:ext cx="85725" cy="438150"/>
        </a:xfrm>
        <a:prstGeom prst="leftBrace">
          <a:avLst>
            <a:gd name="adj1" fmla="val 42593"/>
            <a:gd name="adj2" fmla="val 50000"/>
          </a:avLst>
        </a:prstGeom>
        <a:noFill/>
        <a:ln w="9525">
          <a:solidFill>
            <a:srgbClr val="000000"/>
          </a:solidFill>
          <a:round/>
          <a:headEnd/>
          <a:tailEnd/>
        </a:ln>
      </xdr:spPr>
    </xdr:sp>
    <xdr:clientData/>
  </xdr:twoCellAnchor>
  <xdr:twoCellAnchor>
    <xdr:from>
      <xdr:col>19</xdr:col>
      <xdr:colOff>95250</xdr:colOff>
      <xdr:row>8</xdr:row>
      <xdr:rowOff>57150</xdr:rowOff>
    </xdr:from>
    <xdr:to>
      <xdr:col>19</xdr:col>
      <xdr:colOff>171450</xdr:colOff>
      <xdr:row>9</xdr:row>
      <xdr:rowOff>228600</xdr:rowOff>
    </xdr:to>
    <xdr:sp macro="" textlink="">
      <xdr:nvSpPr>
        <xdr:cNvPr id="172089" name="AutoShape 3"/>
        <xdr:cNvSpPr>
          <a:spLocks/>
        </xdr:cNvSpPr>
      </xdr:nvSpPr>
      <xdr:spPr bwMode="auto">
        <a:xfrm>
          <a:off x="14411325" y="1781175"/>
          <a:ext cx="76200" cy="457200"/>
        </a:xfrm>
        <a:prstGeom prst="rightBrace">
          <a:avLst>
            <a:gd name="adj1" fmla="val 50000"/>
            <a:gd name="adj2" fmla="val 50000"/>
          </a:avLst>
        </a:prstGeom>
        <a:noFill/>
        <a:ln w="9525">
          <a:solidFill>
            <a:srgbClr val="000000"/>
          </a:solidFill>
          <a:round/>
          <a:headEnd/>
          <a:tailEnd/>
        </a:ln>
      </xdr:spPr>
    </xdr:sp>
    <xdr:clientData/>
  </xdr:twoCellAnchor>
  <xdr:twoCellAnchor>
    <xdr:from>
      <xdr:col>15</xdr:col>
      <xdr:colOff>619125</xdr:colOff>
      <xdr:row>9</xdr:row>
      <xdr:rowOff>19050</xdr:rowOff>
    </xdr:from>
    <xdr:to>
      <xdr:col>19</xdr:col>
      <xdr:colOff>28575</xdr:colOff>
      <xdr:row>9</xdr:row>
      <xdr:rowOff>19050</xdr:rowOff>
    </xdr:to>
    <xdr:sp macro="" textlink="">
      <xdr:nvSpPr>
        <xdr:cNvPr id="172090" name="Line 4"/>
        <xdr:cNvSpPr>
          <a:spLocks noChangeShapeType="1"/>
        </xdr:cNvSpPr>
      </xdr:nvSpPr>
      <xdr:spPr bwMode="auto">
        <a:xfrm>
          <a:off x="11506200" y="2028825"/>
          <a:ext cx="2838450" cy="0"/>
        </a:xfrm>
        <a:prstGeom prst="line">
          <a:avLst/>
        </a:prstGeom>
        <a:noFill/>
        <a:ln w="9525">
          <a:solidFill>
            <a:srgbClr val="000000"/>
          </a:solidFill>
          <a:round/>
          <a:headEnd/>
          <a:tailEnd/>
        </a:ln>
      </xdr:spPr>
    </xdr:sp>
    <xdr:clientData/>
  </xdr:twoCellAnchor>
  <xdr:twoCellAnchor>
    <xdr:from>
      <xdr:col>14</xdr:col>
      <xdr:colOff>19050</xdr:colOff>
      <xdr:row>23</xdr:row>
      <xdr:rowOff>0</xdr:rowOff>
    </xdr:from>
    <xdr:to>
      <xdr:col>16</xdr:col>
      <xdr:colOff>9525</xdr:colOff>
      <xdr:row>26</xdr:row>
      <xdr:rowOff>9525</xdr:rowOff>
    </xdr:to>
    <xdr:sp macro="" textlink="">
      <xdr:nvSpPr>
        <xdr:cNvPr id="172091" name="Line 1"/>
        <xdr:cNvSpPr>
          <a:spLocks noChangeShapeType="1"/>
        </xdr:cNvSpPr>
      </xdr:nvSpPr>
      <xdr:spPr bwMode="auto">
        <a:xfrm>
          <a:off x="10220325" y="5276850"/>
          <a:ext cx="1438275" cy="666750"/>
        </a:xfrm>
        <a:prstGeom prst="line">
          <a:avLst/>
        </a:prstGeom>
        <a:noFill/>
        <a:ln w="9525">
          <a:solidFill>
            <a:srgbClr val="000000"/>
          </a:solidFill>
          <a:round/>
          <a:headEnd/>
          <a:tailEnd/>
        </a:ln>
      </xdr:spPr>
    </xdr:sp>
    <xdr:clientData/>
  </xdr:twoCellAnchor>
  <xdr:twoCellAnchor editAs="oneCell">
    <xdr:from>
      <xdr:col>1</xdr:col>
      <xdr:colOff>95250</xdr:colOff>
      <xdr:row>0</xdr:row>
      <xdr:rowOff>76200</xdr:rowOff>
    </xdr:from>
    <xdr:to>
      <xdr:col>8</xdr:col>
      <xdr:colOff>95250</xdr:colOff>
      <xdr:row>2</xdr:row>
      <xdr:rowOff>257175</xdr:rowOff>
    </xdr:to>
    <xdr:pic>
      <xdr:nvPicPr>
        <xdr:cNvPr id="16589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04875" y="76200"/>
          <a:ext cx="4772025" cy="923925"/>
        </a:xfrm>
        <a:prstGeom prst="rect">
          <a:avLst/>
        </a:prstGeom>
        <a:noFill/>
      </xdr:spPr>
    </xdr:pic>
    <xdr:clientData/>
  </xdr:twoCellAnchor>
  <xdr:twoCellAnchor editAs="oneCell">
    <xdr:from>
      <xdr:col>10</xdr:col>
      <xdr:colOff>723900</xdr:colOff>
      <xdr:row>7</xdr:row>
      <xdr:rowOff>171450</xdr:rowOff>
    </xdr:from>
    <xdr:to>
      <xdr:col>11</xdr:col>
      <xdr:colOff>268477</xdr:colOff>
      <xdr:row>10</xdr:row>
      <xdr:rowOff>43865</xdr:rowOff>
    </xdr:to>
    <xdr:pic>
      <xdr:nvPicPr>
        <xdr:cNvPr id="11" name="図 10">
          <a:extLst>
            <a:ext uri="{FF2B5EF4-FFF2-40B4-BE49-F238E27FC236}">
              <a16:creationId xmlns:a16="http://schemas.microsoft.com/office/drawing/2014/main" xmlns="" id="{1387BD91-7AF1-B0C3-E993-F6FFD8FF4B19}"/>
            </a:ext>
          </a:extLst>
        </xdr:cNvPr>
        <xdr:cNvPicPr>
          <a:picLocks noChangeAspect="1"/>
        </xdr:cNvPicPr>
      </xdr:nvPicPr>
      <xdr:blipFill>
        <a:blip xmlns:r="http://schemas.openxmlformats.org/officeDocument/2006/relationships" r:embed="rId2"/>
        <a:stretch>
          <a:fillRect/>
        </a:stretch>
      </xdr:blipFill>
      <xdr:spPr>
        <a:xfrm>
          <a:off x="8439150" y="2162175"/>
          <a:ext cx="535177" cy="586790"/>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16</xdr:col>
      <xdr:colOff>95250</xdr:colOff>
      <xdr:row>11</xdr:row>
      <xdr:rowOff>202406</xdr:rowOff>
    </xdr:from>
    <xdr:ext cx="466794" cy="564514"/>
    <xdr:sp macro="" textlink="">
      <xdr:nvSpPr>
        <xdr:cNvPr id="2" name="テキスト ボックス 1">
          <a:extLst>
            <a:ext uri="{FF2B5EF4-FFF2-40B4-BE49-F238E27FC236}">
              <a16:creationId xmlns:a16="http://schemas.microsoft.com/office/drawing/2014/main" xmlns="" id="{A964CEF6-BF50-4DEA-8194-1AAE467E5C3A}"/>
            </a:ext>
          </a:extLst>
        </xdr:cNvPr>
        <xdr:cNvSpPr txBox="1"/>
      </xdr:nvSpPr>
      <xdr:spPr>
        <a:xfrm>
          <a:off x="6619875" y="3178969"/>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4</xdr:row>
      <xdr:rowOff>9525</xdr:rowOff>
    </xdr:from>
    <xdr:to>
      <xdr:col>18</xdr:col>
      <xdr:colOff>180975</xdr:colOff>
      <xdr:row>16</xdr:row>
      <xdr:rowOff>142875</xdr:rowOff>
    </xdr:to>
    <xdr:pic>
      <xdr:nvPicPr>
        <xdr:cNvPr id="173108" name="Picture 1" descr="1111111111"/>
        <xdr:cNvPicPr>
          <a:picLocks noChangeAspect="1" noChangeArrowheads="1"/>
        </xdr:cNvPicPr>
      </xdr:nvPicPr>
      <xdr:blipFill>
        <a:blip xmlns:r="http://schemas.openxmlformats.org/officeDocument/2006/relationships" r:embed="rId1" cstate="print"/>
        <a:srcRect/>
        <a:stretch>
          <a:fillRect/>
        </a:stretch>
      </xdr:blipFill>
      <xdr:spPr bwMode="auto">
        <a:xfrm>
          <a:off x="923925" y="923925"/>
          <a:ext cx="4000500" cy="2876550"/>
        </a:xfrm>
        <a:prstGeom prst="rect">
          <a:avLst/>
        </a:prstGeom>
        <a:noFill/>
        <a:ln w="9525">
          <a:noFill/>
          <a:miter lim="800000"/>
          <a:headEnd/>
          <a:tailEnd/>
        </a:ln>
      </xdr:spPr>
    </xdr:pic>
    <xdr:clientData/>
  </xdr:twoCellAnchor>
  <xdr:twoCellAnchor>
    <xdr:from>
      <xdr:col>4</xdr:col>
      <xdr:colOff>19050</xdr:colOff>
      <xdr:row>5</xdr:row>
      <xdr:rowOff>38100</xdr:rowOff>
    </xdr:from>
    <xdr:to>
      <xdr:col>10</xdr:col>
      <xdr:colOff>161925</xdr:colOff>
      <xdr:row>6</xdr:row>
      <xdr:rowOff>28575</xdr:rowOff>
    </xdr:to>
    <xdr:sp macro="" textlink="">
      <xdr:nvSpPr>
        <xdr:cNvPr id="24578" name="Text Box 2"/>
        <xdr:cNvSpPr txBox="1">
          <a:spLocks noChangeArrowheads="1"/>
        </xdr:cNvSpPr>
      </xdr:nvSpPr>
      <xdr:spPr bwMode="auto">
        <a:xfrm>
          <a:off x="1295400" y="1181100"/>
          <a:ext cx="1571625" cy="219075"/>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（１）上り配管の場合</a:t>
          </a:r>
          <a:endParaRPr lang="ja-JP" altLang="en-US"/>
        </a:p>
      </xdr:txBody>
    </xdr:sp>
    <xdr:clientData/>
  </xdr:twoCellAnchor>
  <xdr:twoCellAnchor>
    <xdr:from>
      <xdr:col>5</xdr:col>
      <xdr:colOff>28575</xdr:colOff>
      <xdr:row>6</xdr:row>
      <xdr:rowOff>28575</xdr:rowOff>
    </xdr:from>
    <xdr:to>
      <xdr:col>10</xdr:col>
      <xdr:colOff>9525</xdr:colOff>
      <xdr:row>7</xdr:row>
      <xdr:rowOff>9525</xdr:rowOff>
    </xdr:to>
    <xdr:sp macro="" textlink="">
      <xdr:nvSpPr>
        <xdr:cNvPr id="24579" name="Text Box 3"/>
        <xdr:cNvSpPr txBox="1">
          <a:spLocks noChangeArrowheads="1"/>
        </xdr:cNvSpPr>
      </xdr:nvSpPr>
      <xdr:spPr bwMode="auto">
        <a:xfrm>
          <a:off x="1543050" y="1400175"/>
          <a:ext cx="1171575" cy="209550"/>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(下り配管の場合)</a:t>
          </a:r>
          <a:endParaRPr lang="ja-JP" altLang="en-US"/>
        </a:p>
      </xdr:txBody>
    </xdr:sp>
    <xdr:clientData/>
  </xdr:twoCellAnchor>
  <xdr:twoCellAnchor>
    <xdr:from>
      <xdr:col>3</xdr:col>
      <xdr:colOff>38100</xdr:colOff>
      <xdr:row>7</xdr:row>
      <xdr:rowOff>28575</xdr:rowOff>
    </xdr:from>
    <xdr:to>
      <xdr:col>7</xdr:col>
      <xdr:colOff>142875</xdr:colOff>
      <xdr:row>11</xdr:row>
      <xdr:rowOff>200025</xdr:rowOff>
    </xdr:to>
    <xdr:sp macro="" textlink="">
      <xdr:nvSpPr>
        <xdr:cNvPr id="173111" name="Rectangle 4"/>
        <xdr:cNvSpPr>
          <a:spLocks noChangeArrowheads="1"/>
        </xdr:cNvSpPr>
      </xdr:nvSpPr>
      <xdr:spPr bwMode="auto">
        <a:xfrm>
          <a:off x="1209675" y="1628775"/>
          <a:ext cx="1057275" cy="1085850"/>
        </a:xfrm>
        <a:prstGeom prst="rect">
          <a:avLst/>
        </a:prstGeom>
        <a:solidFill>
          <a:srgbClr val="FFFFFF"/>
        </a:solid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oneCellAnchor>
    <xdr:from>
      <xdr:col>10</xdr:col>
      <xdr:colOff>219075</xdr:colOff>
      <xdr:row>10</xdr:row>
      <xdr:rowOff>9525</xdr:rowOff>
    </xdr:from>
    <xdr:ext cx="466794" cy="564514"/>
    <xdr:sp macro="" textlink="">
      <xdr:nvSpPr>
        <xdr:cNvPr id="2" name="テキスト ボックス 1">
          <a:extLst>
            <a:ext uri="{FF2B5EF4-FFF2-40B4-BE49-F238E27FC236}">
              <a16:creationId xmlns:a16="http://schemas.microsoft.com/office/drawing/2014/main" xmlns="" id="{E0C9B3F3-A416-4BAD-B66D-358EF5183D61}"/>
            </a:ext>
          </a:extLst>
        </xdr:cNvPr>
        <xdr:cNvSpPr txBox="1"/>
      </xdr:nvSpPr>
      <xdr:spPr>
        <a:xfrm>
          <a:off x="7210425" y="225742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28</xdr:col>
      <xdr:colOff>190500</xdr:colOff>
      <xdr:row>11</xdr:row>
      <xdr:rowOff>85725</xdr:rowOff>
    </xdr:from>
    <xdr:ext cx="466794" cy="564514"/>
    <xdr:sp macro="" textlink="">
      <xdr:nvSpPr>
        <xdr:cNvPr id="3" name="テキスト ボックス 2">
          <a:extLst>
            <a:ext uri="{FF2B5EF4-FFF2-40B4-BE49-F238E27FC236}">
              <a16:creationId xmlns:a16="http://schemas.microsoft.com/office/drawing/2014/main" xmlns="" id="{D63E3A4B-EE83-4820-B95A-1CDF7E086552}"/>
            </a:ext>
          </a:extLst>
        </xdr:cNvPr>
        <xdr:cNvSpPr txBox="1"/>
      </xdr:nvSpPr>
      <xdr:spPr>
        <a:xfrm>
          <a:off x="7315200" y="2847975"/>
          <a:ext cx="466794" cy="564514"/>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twoCellAnchor>
    <xdr:from>
      <xdr:col>5</xdr:col>
      <xdr:colOff>0</xdr:colOff>
      <xdr:row>83</xdr:row>
      <xdr:rowOff>0</xdr:rowOff>
    </xdr:from>
    <xdr:to>
      <xdr:col>5</xdr:col>
      <xdr:colOff>201084</xdr:colOff>
      <xdr:row>84</xdr:row>
      <xdr:rowOff>47625</xdr:rowOff>
    </xdr:to>
    <xdr:sp macro="" textlink="">
      <xdr:nvSpPr>
        <xdr:cNvPr id="4" name="Text Box 8">
          <a:extLst>
            <a:ext uri="{FF2B5EF4-FFF2-40B4-BE49-F238E27FC236}">
              <a16:creationId xmlns:a16="http://schemas.microsoft.com/office/drawing/2014/main" xmlns="" id="{00000000-0008-0000-0D00-000002000000}"/>
            </a:ext>
          </a:extLst>
        </xdr:cNvPr>
        <xdr:cNvSpPr txBox="1">
          <a:spLocks noChangeArrowheads="1"/>
        </xdr:cNvSpPr>
      </xdr:nvSpPr>
      <xdr:spPr bwMode="auto">
        <a:xfrm>
          <a:off x="1647825" y="18564225"/>
          <a:ext cx="201084"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12" Type="http://schemas.openxmlformats.org/officeDocument/2006/relationships/comments" Target="../comments6.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20.bin"/><Relationship Id="rId5" Type="http://schemas.openxmlformats.org/officeDocument/2006/relationships/comments" Target="../comments8.xml"/><Relationship Id="rId4" Type="http://schemas.openxmlformats.org/officeDocument/2006/relationships/ctrlProp" Target="../ctrlProps/ctrlProp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32.bin"/><Relationship Id="rId4"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33.bin"/><Relationship Id="rId4" Type="http://schemas.openxmlformats.org/officeDocument/2006/relationships/comments" Target="../comments14.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7.xml"/><Relationship Id="rId1" Type="http://schemas.openxmlformats.org/officeDocument/2006/relationships/printerSettings" Target="../printerSettings/printerSettings36.bin"/><Relationship Id="rId4" Type="http://schemas.openxmlformats.org/officeDocument/2006/relationships/comments" Target="../comments1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9.xml"/><Relationship Id="rId1" Type="http://schemas.openxmlformats.org/officeDocument/2006/relationships/printerSettings" Target="../printerSettings/printerSettings38.bin"/><Relationship Id="rId4" Type="http://schemas.openxmlformats.org/officeDocument/2006/relationships/comments" Target="../comments1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1.xml"/><Relationship Id="rId1" Type="http://schemas.openxmlformats.org/officeDocument/2006/relationships/printerSettings" Target="../printerSettings/printerSettings40.bin"/><Relationship Id="rId4" Type="http://schemas.openxmlformats.org/officeDocument/2006/relationships/comments" Target="../comments1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2.xml"/><Relationship Id="rId1" Type="http://schemas.openxmlformats.org/officeDocument/2006/relationships/printerSettings" Target="../printerSettings/printerSettings41.bin"/><Relationship Id="rId4" Type="http://schemas.openxmlformats.org/officeDocument/2006/relationships/comments" Target="../comments19.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3.xml"/><Relationship Id="rId1" Type="http://schemas.openxmlformats.org/officeDocument/2006/relationships/printerSettings" Target="../printerSettings/printerSettings42.bin"/><Relationship Id="rId4"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5.xml"/><Relationship Id="rId1" Type="http://schemas.openxmlformats.org/officeDocument/2006/relationships/printerSettings" Target="../printerSettings/printerSettings44.bin"/><Relationship Id="rId4" Type="http://schemas.openxmlformats.org/officeDocument/2006/relationships/comments" Target="../comments21.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AH51"/>
  <sheetViews>
    <sheetView tabSelected="1" view="pageBreakPreview" topLeftCell="A10" zoomScale="90" zoomScaleNormal="90" zoomScaleSheetLayoutView="90" workbookViewId="0">
      <selection activeCell="D31" sqref="D31:F31"/>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0.25" customWidth="1"/>
    <col min="19" max="19" width="3.625" customWidth="1"/>
    <col min="20" max="20" width="4.5" bestFit="1" customWidth="1"/>
    <col min="21" max="21" width="5.25" bestFit="1" customWidth="1"/>
    <col min="23" max="23" width="6.625" customWidth="1"/>
    <col min="24" max="24" width="4.5" customWidth="1"/>
    <col min="25" max="25" width="3.625" customWidth="1"/>
    <col min="26" max="26" width="3.125" customWidth="1"/>
    <col min="27" max="27" width="11.875" customWidth="1"/>
    <col min="31" max="31" width="9" style="988"/>
    <col min="32" max="32" width="11.625" style="988" customWidth="1"/>
    <col min="33" max="34" width="9" style="988"/>
  </cols>
  <sheetData>
    <row r="1" spans="1:34">
      <c r="A1" s="1"/>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row>
    <row r="2" spans="1:34" ht="19.5" thickBot="1">
      <c r="A2" s="1"/>
      <c r="B2" s="214" t="s">
        <v>359</v>
      </c>
      <c r="C2" s="212"/>
      <c r="D2" s="212" t="s">
        <v>1801</v>
      </c>
      <c r="E2" s="212"/>
      <c r="F2" s="213"/>
      <c r="G2" s="213"/>
      <c r="H2" s="212"/>
      <c r="I2" s="212"/>
      <c r="J2" s="212"/>
      <c r="K2" s="212"/>
      <c r="L2" s="212"/>
      <c r="M2" s="213"/>
      <c r="N2" s="212"/>
      <c r="O2" s="212"/>
      <c r="P2" s="212"/>
      <c r="Q2" s="212"/>
      <c r="R2" s="249" t="s">
        <v>399</v>
      </c>
      <c r="S2" s="212"/>
      <c r="T2" s="212"/>
      <c r="U2" s="212"/>
      <c r="V2" s="212"/>
      <c r="W2" s="212"/>
      <c r="X2" s="212"/>
      <c r="Y2" s="212"/>
      <c r="Z2" s="212"/>
      <c r="AA2" s="212"/>
      <c r="AB2" s="212"/>
    </row>
    <row r="3" spans="1:34" ht="30" customHeight="1" thickTop="1" thickBot="1">
      <c r="A3" s="1"/>
      <c r="B3" s="242" t="s">
        <v>7</v>
      </c>
      <c r="C3" s="1624" t="s">
        <v>1142</v>
      </c>
      <c r="D3" s="1625"/>
      <c r="E3" s="1625"/>
      <c r="F3" s="1625"/>
      <c r="G3" s="1625"/>
      <c r="H3" s="1625"/>
      <c r="I3" s="1625"/>
      <c r="J3" s="1625"/>
      <c r="K3" s="1625"/>
      <c r="L3" s="1625"/>
      <c r="M3" s="1625"/>
      <c r="N3" s="1625"/>
      <c r="O3" s="1625"/>
      <c r="P3" s="1626"/>
      <c r="Q3" s="212"/>
      <c r="R3" s="220" t="s">
        <v>1159</v>
      </c>
      <c r="S3" s="212"/>
      <c r="T3" s="212"/>
      <c r="U3" s="212"/>
      <c r="V3" s="212"/>
      <c r="X3" s="212"/>
      <c r="Y3" s="212"/>
      <c r="Z3" s="212"/>
      <c r="AA3" s="212"/>
      <c r="AB3" s="212"/>
      <c r="AF3" s="212"/>
    </row>
    <row r="4" spans="1:34" ht="30" customHeight="1" thickTop="1" thickBot="1">
      <c r="A4" s="1"/>
      <c r="B4" s="215" t="s">
        <v>320</v>
      </c>
      <c r="C4" s="209"/>
      <c r="D4" s="1637" t="s">
        <v>1296</v>
      </c>
      <c r="E4" s="1638"/>
      <c r="F4" s="1638"/>
      <c r="G4" s="1638"/>
      <c r="H4" s="1638"/>
      <c r="I4" s="1638"/>
      <c r="J4" s="1638"/>
      <c r="K4" s="1638"/>
      <c r="L4" s="1638"/>
      <c r="M4" s="1638"/>
      <c r="N4" s="1638"/>
      <c r="O4" s="1638"/>
      <c r="P4" s="1639"/>
      <c r="Q4" s="222"/>
      <c r="R4" s="1052" t="s">
        <v>1334</v>
      </c>
      <c r="S4" s="222"/>
      <c r="T4" s="222"/>
      <c r="U4" s="222"/>
      <c r="V4" s="212"/>
      <c r="X4" s="212"/>
      <c r="Y4" s="212"/>
      <c r="Z4" s="212"/>
      <c r="AA4" s="212"/>
      <c r="AB4" s="212"/>
      <c r="AF4" s="212" t="s">
        <v>1142</v>
      </c>
    </row>
    <row r="5" spans="1:34" ht="30" customHeight="1" thickTop="1" thickBot="1">
      <c r="A5" s="1"/>
      <c r="B5" s="215" t="s">
        <v>332</v>
      </c>
      <c r="C5" s="210"/>
      <c r="D5" s="1637" t="s">
        <v>1152</v>
      </c>
      <c r="E5" s="1638"/>
      <c r="F5" s="1638"/>
      <c r="G5" s="1638"/>
      <c r="H5" s="1638"/>
      <c r="I5" s="1638"/>
      <c r="J5" s="1638"/>
      <c r="K5" s="1638"/>
      <c r="L5" s="1638"/>
      <c r="M5" s="1638"/>
      <c r="N5" s="1638"/>
      <c r="O5" s="1638"/>
      <c r="P5" s="1639"/>
      <c r="Q5" s="222"/>
      <c r="R5" s="222"/>
      <c r="S5" s="222"/>
      <c r="T5" s="222"/>
      <c r="U5" s="222"/>
      <c r="V5" s="212"/>
      <c r="X5" s="212"/>
      <c r="Y5" s="212"/>
      <c r="Z5" s="212"/>
      <c r="AA5" s="212"/>
      <c r="AB5" s="212"/>
      <c r="AF5" s="212"/>
    </row>
    <row r="6" spans="1:34" ht="30" customHeight="1" thickTop="1" thickBot="1">
      <c r="A6" s="1"/>
      <c r="B6" s="215" t="s">
        <v>333</v>
      </c>
      <c r="C6" s="210"/>
      <c r="D6" s="1603" t="s">
        <v>1140</v>
      </c>
      <c r="E6" s="1604"/>
      <c r="F6" s="1604"/>
      <c r="G6" s="1604"/>
      <c r="H6" s="1604"/>
      <c r="I6" s="1604"/>
      <c r="J6" s="1604"/>
      <c r="K6" s="1604"/>
      <c r="L6" s="1604"/>
      <c r="M6" s="1604"/>
      <c r="N6" s="1604"/>
      <c r="O6" s="1604"/>
      <c r="P6" s="1605"/>
      <c r="Q6" s="222"/>
      <c r="R6" s="222"/>
      <c r="S6" s="222"/>
      <c r="T6" s="222"/>
      <c r="U6" s="222"/>
      <c r="V6" s="212"/>
      <c r="W6" s="212"/>
      <c r="X6" s="212"/>
      <c r="Y6" s="212"/>
      <c r="Z6" s="212"/>
      <c r="AA6" s="212"/>
      <c r="AB6" s="212"/>
      <c r="AF6" s="988" t="s">
        <v>426</v>
      </c>
      <c r="AG6" s="988">
        <v>1</v>
      </c>
    </row>
    <row r="7" spans="1:34" ht="30" customHeight="1" thickTop="1" thickBot="1">
      <c r="A7" s="1"/>
      <c r="B7" s="215" t="s">
        <v>334</v>
      </c>
      <c r="C7" s="210"/>
      <c r="D7" s="1603" t="s">
        <v>1150</v>
      </c>
      <c r="E7" s="1604"/>
      <c r="F7" s="1604"/>
      <c r="G7" s="1604"/>
      <c r="H7" s="1604"/>
      <c r="I7" s="1604"/>
      <c r="J7" s="1604"/>
      <c r="K7" s="1604"/>
      <c r="L7" s="1604"/>
      <c r="M7" s="1604"/>
      <c r="N7" s="1604"/>
      <c r="O7" s="1604"/>
      <c r="P7" s="1605"/>
      <c r="Q7" s="222"/>
      <c r="R7" s="222"/>
      <c r="S7" s="1654"/>
      <c r="T7" s="1654"/>
      <c r="U7" s="1654"/>
      <c r="V7" s="212"/>
      <c r="W7" s="212"/>
      <c r="X7" s="212"/>
      <c r="Y7" s="212"/>
      <c r="Z7" s="212"/>
      <c r="AA7" s="212"/>
      <c r="AB7" s="212"/>
      <c r="AF7" s="988" t="s">
        <v>427</v>
      </c>
      <c r="AG7" s="988">
        <v>2</v>
      </c>
    </row>
    <row r="8" spans="1:34" ht="30" customHeight="1" thickTop="1" thickBot="1">
      <c r="A8" s="1"/>
      <c r="B8" s="216" t="s">
        <v>454</v>
      </c>
      <c r="C8" s="211"/>
      <c r="D8" s="1603"/>
      <c r="E8" s="1645"/>
      <c r="F8" s="1645"/>
      <c r="G8" s="1645"/>
      <c r="H8" s="1645"/>
      <c r="I8" s="1645"/>
      <c r="J8" s="1645"/>
      <c r="K8" s="1645"/>
      <c r="L8" s="1645"/>
      <c r="M8" s="1645"/>
      <c r="N8" s="1645"/>
      <c r="O8" s="1645"/>
      <c r="P8" s="1646"/>
      <c r="Q8" s="222"/>
      <c r="R8" s="222"/>
      <c r="S8" s="1654"/>
      <c r="T8" s="1654"/>
      <c r="U8" s="1654"/>
      <c r="V8" s="212"/>
      <c r="W8" s="212"/>
      <c r="X8" s="212"/>
      <c r="Y8" s="212"/>
      <c r="Z8" s="212"/>
      <c r="AA8" s="212"/>
      <c r="AB8" s="212"/>
      <c r="AF8" s="988" t="s">
        <v>428</v>
      </c>
      <c r="AG8" s="988">
        <v>3</v>
      </c>
    </row>
    <row r="9" spans="1:34" ht="30" customHeight="1" thickTop="1" thickBot="1">
      <c r="A9" s="1"/>
      <c r="B9" s="216" t="s">
        <v>358</v>
      </c>
      <c r="C9" s="211"/>
      <c r="D9" s="1655" t="s">
        <v>1173</v>
      </c>
      <c r="E9" s="1656"/>
      <c r="F9" s="1656"/>
      <c r="G9" s="1656"/>
      <c r="H9" s="1656"/>
      <c r="I9" s="1656"/>
      <c r="J9" s="1656"/>
      <c r="K9" s="1656"/>
      <c r="L9" s="1656"/>
      <c r="M9" s="1656"/>
      <c r="N9" s="1656"/>
      <c r="O9" s="1656"/>
      <c r="P9" s="1657"/>
      <c r="Q9" s="222"/>
      <c r="R9" s="222"/>
      <c r="S9" s="1654"/>
      <c r="T9" s="1654"/>
      <c r="U9" s="1654"/>
      <c r="V9" s="212"/>
      <c r="W9" s="212"/>
      <c r="X9" s="212"/>
      <c r="Y9" s="212"/>
      <c r="Z9" s="212"/>
      <c r="AA9" s="212"/>
      <c r="AB9" s="212"/>
      <c r="AF9" s="988" t="s">
        <v>429</v>
      </c>
      <c r="AG9" s="988">
        <v>4</v>
      </c>
    </row>
    <row r="10" spans="1:34" ht="30" customHeight="1" thickTop="1" thickBot="1">
      <c r="A10" s="1"/>
      <c r="B10" s="216" t="s">
        <v>397</v>
      </c>
      <c r="C10" s="211"/>
      <c r="D10" s="992">
        <f>VLOOKUP(E10,AF6:AG15,2,)</f>
        <v>6</v>
      </c>
      <c r="E10" s="1667" t="s">
        <v>431</v>
      </c>
      <c r="F10" s="1667"/>
      <c r="G10" s="1667"/>
      <c r="H10" s="1667"/>
      <c r="I10" s="1667"/>
      <c r="J10" s="1668"/>
      <c r="K10" s="1661"/>
      <c r="L10" s="1662"/>
      <c r="M10" s="1662"/>
      <c r="N10" s="1662"/>
      <c r="O10" s="1662"/>
      <c r="P10" s="1663"/>
      <c r="Q10" s="221"/>
      <c r="R10" s="222" t="s">
        <v>1082</v>
      </c>
      <c r="S10" s="223"/>
      <c r="T10" s="223"/>
      <c r="U10" s="223"/>
      <c r="V10" s="212"/>
      <c r="W10" s="212"/>
      <c r="X10" s="212"/>
      <c r="Y10" s="212"/>
      <c r="Z10" s="212"/>
      <c r="AA10" s="212"/>
      <c r="AB10" s="212"/>
      <c r="AF10" s="988" t="s">
        <v>455</v>
      </c>
      <c r="AG10" s="988">
        <v>5</v>
      </c>
    </row>
    <row r="11" spans="1:34" ht="30" customHeight="1" thickTop="1" thickBot="1">
      <c r="A11" s="1"/>
      <c r="B11" s="216" t="s">
        <v>393</v>
      </c>
      <c r="C11" s="211"/>
      <c r="D11" s="1640" t="s">
        <v>1143</v>
      </c>
      <c r="E11" s="1641"/>
      <c r="F11" s="1641"/>
      <c r="G11" s="1641"/>
      <c r="H11" s="1641"/>
      <c r="I11" s="1641"/>
      <c r="J11" s="1642"/>
      <c r="K11" s="230"/>
      <c r="L11" s="230"/>
      <c r="M11" s="230"/>
      <c r="N11" s="230"/>
      <c r="O11" s="230"/>
      <c r="P11" s="231"/>
      <c r="Q11" s="221"/>
      <c r="R11" s="222" t="s">
        <v>464</v>
      </c>
      <c r="S11" s="223"/>
      <c r="T11" s="223"/>
      <c r="U11" s="223"/>
      <c r="V11" s="212"/>
      <c r="W11" s="212"/>
      <c r="X11" s="212"/>
      <c r="Y11" s="212"/>
      <c r="Z11" s="212"/>
      <c r="AA11" s="212"/>
      <c r="AB11" s="212"/>
      <c r="AF11" s="988" t="s">
        <v>431</v>
      </c>
      <c r="AG11" s="988">
        <v>6</v>
      </c>
    </row>
    <row r="12" spans="1:34" ht="30" customHeight="1" thickTop="1" thickBot="1">
      <c r="A12" s="1"/>
      <c r="B12" s="216" t="s">
        <v>342</v>
      </c>
      <c r="C12" s="211"/>
      <c r="D12" s="1634">
        <v>45748</v>
      </c>
      <c r="E12" s="1635"/>
      <c r="F12" s="1635"/>
      <c r="G12" s="1635"/>
      <c r="H12" s="1635"/>
      <c r="I12" s="1635"/>
      <c r="J12" s="1636"/>
      <c r="K12" s="232"/>
      <c r="L12" s="232"/>
      <c r="M12" s="232"/>
      <c r="N12" s="232"/>
      <c r="O12" s="232"/>
      <c r="P12" s="233"/>
      <c r="Q12" s="221"/>
      <c r="R12" s="222" t="s">
        <v>464</v>
      </c>
      <c r="S12" s="222"/>
      <c r="T12" s="222"/>
      <c r="U12" s="222"/>
      <c r="V12" s="212"/>
      <c r="W12" s="212"/>
      <c r="X12" s="212"/>
      <c r="Y12" s="212"/>
      <c r="Z12" s="212"/>
      <c r="AA12" s="212"/>
      <c r="AB12" s="212"/>
      <c r="AF12" s="988" t="s">
        <v>432</v>
      </c>
      <c r="AG12" s="988">
        <v>7</v>
      </c>
    </row>
    <row r="13" spans="1:34" ht="30" customHeight="1" thickTop="1" thickBot="1">
      <c r="A13" s="1"/>
      <c r="B13" s="1319" t="s">
        <v>1398</v>
      </c>
      <c r="C13" s="1320"/>
      <c r="D13" s="1618"/>
      <c r="E13" s="1619"/>
      <c r="F13" s="1619"/>
      <c r="G13" s="1619"/>
      <c r="H13" s="1619"/>
      <c r="I13" s="1619"/>
      <c r="J13" s="1620"/>
      <c r="K13" s="1621" t="s">
        <v>1399</v>
      </c>
      <c r="L13" s="1622"/>
      <c r="M13" s="1622"/>
      <c r="N13" s="1622"/>
      <c r="O13" s="1622"/>
      <c r="P13" s="1623"/>
      <c r="Q13" s="1315"/>
      <c r="R13" s="1316" t="s">
        <v>464</v>
      </c>
      <c r="S13" s="1316"/>
      <c r="T13" s="1316"/>
      <c r="U13" s="1316"/>
      <c r="V13" s="1317"/>
      <c r="W13" s="1317"/>
      <c r="X13" s="1317"/>
      <c r="Y13" s="1317"/>
      <c r="Z13" s="1317"/>
      <c r="AA13" s="1317"/>
      <c r="AB13" s="1317"/>
      <c r="AE13" s="1318"/>
      <c r="AF13" s="988" t="s">
        <v>456</v>
      </c>
      <c r="AG13" s="988">
        <v>8</v>
      </c>
      <c r="AH13" s="1318"/>
    </row>
    <row r="14" spans="1:34" ht="30" customHeight="1" thickTop="1" thickBot="1">
      <c r="A14" s="1"/>
      <c r="B14" s="216" t="s">
        <v>396</v>
      </c>
      <c r="C14" s="211"/>
      <c r="D14" s="1671">
        <v>0</v>
      </c>
      <c r="E14" s="1672"/>
      <c r="F14" s="1672"/>
      <c r="G14" s="1672"/>
      <c r="H14" s="1672"/>
      <c r="I14" s="1672"/>
      <c r="J14" s="1672"/>
      <c r="K14" s="1673"/>
      <c r="L14" s="234" t="s">
        <v>401</v>
      </c>
      <c r="M14" s="235"/>
      <c r="N14" s="235"/>
      <c r="O14" s="235"/>
      <c r="P14" s="236"/>
      <c r="Q14" s="221"/>
      <c r="R14" s="222" t="s">
        <v>469</v>
      </c>
      <c r="S14" s="222"/>
      <c r="T14" s="222"/>
      <c r="U14" s="222"/>
      <c r="V14" s="212"/>
      <c r="W14" s="1669">
        <f>'５建退共'!H44</f>
        <v>0</v>
      </c>
      <c r="X14" s="1670"/>
      <c r="Y14" s="212" t="s">
        <v>105</v>
      </c>
      <c r="Z14" s="220" t="s">
        <v>440</v>
      </c>
      <c r="AA14" s="241">
        <f>'５建退共'!K46</f>
        <v>0</v>
      </c>
      <c r="AB14" s="220" t="s">
        <v>105</v>
      </c>
      <c r="AF14" s="988" t="s">
        <v>457</v>
      </c>
      <c r="AG14" s="988">
        <v>9</v>
      </c>
    </row>
    <row r="15" spans="1:34" ht="30" customHeight="1" thickTop="1" thickBot="1">
      <c r="A15" s="1"/>
      <c r="B15" s="216" t="s">
        <v>443</v>
      </c>
      <c r="C15" s="211"/>
      <c r="D15" s="1671">
        <v>0</v>
      </c>
      <c r="E15" s="1674"/>
      <c r="F15" s="1674"/>
      <c r="G15" s="1674"/>
      <c r="H15" s="1674"/>
      <c r="I15" s="1674"/>
      <c r="J15" s="1674"/>
      <c r="K15" s="1675"/>
      <c r="L15" s="234" t="s">
        <v>401</v>
      </c>
      <c r="M15" s="237"/>
      <c r="N15" s="237"/>
      <c r="O15" s="237"/>
      <c r="P15" s="238"/>
      <c r="Q15" s="221"/>
      <c r="R15" s="222" t="s">
        <v>470</v>
      </c>
      <c r="S15" s="222"/>
      <c r="T15" s="222"/>
      <c r="U15" s="222"/>
      <c r="V15" s="212"/>
      <c r="W15" s="1669">
        <f>'５建退共'!H50</f>
        <v>0</v>
      </c>
      <c r="X15" s="1670"/>
      <c r="Y15" s="212" t="s">
        <v>105</v>
      </c>
      <c r="Z15" s="220" t="s">
        <v>440</v>
      </c>
      <c r="AA15" s="241">
        <f>'５建退共'!K52</f>
        <v>0</v>
      </c>
      <c r="AB15" s="220" t="s">
        <v>105</v>
      </c>
      <c r="AF15" s="988" t="s">
        <v>458</v>
      </c>
      <c r="AG15" s="988">
        <v>10</v>
      </c>
    </row>
    <row r="16" spans="1:34" ht="30" customHeight="1" thickTop="1" thickBot="1">
      <c r="A16" s="1"/>
      <c r="B16" s="216" t="s">
        <v>444</v>
      </c>
      <c r="C16" s="211"/>
      <c r="D16" s="1671">
        <v>0</v>
      </c>
      <c r="E16" s="1674"/>
      <c r="F16" s="1674"/>
      <c r="G16" s="1674"/>
      <c r="H16" s="1674"/>
      <c r="I16" s="1674"/>
      <c r="J16" s="1674"/>
      <c r="K16" s="1675"/>
      <c r="L16" s="234" t="s">
        <v>401</v>
      </c>
      <c r="M16" s="237"/>
      <c r="N16" s="237"/>
      <c r="O16" s="239"/>
      <c r="P16" s="240"/>
      <c r="Q16" s="221"/>
      <c r="R16" s="222" t="s">
        <v>469</v>
      </c>
      <c r="S16" s="222"/>
      <c r="T16" s="222"/>
      <c r="U16" s="222"/>
      <c r="V16" s="212"/>
      <c r="W16" s="1669">
        <f>'５建退共'!H56</f>
        <v>0</v>
      </c>
      <c r="X16" s="1670"/>
      <c r="Y16" s="212" t="s">
        <v>105</v>
      </c>
      <c r="Z16" s="220" t="s">
        <v>440</v>
      </c>
      <c r="AA16" s="241">
        <f>'５建退共'!K58</f>
        <v>0</v>
      </c>
      <c r="AB16" s="220" t="s">
        <v>105</v>
      </c>
    </row>
    <row r="17" spans="1:28" ht="15" customHeight="1" thickTop="1" thickBot="1">
      <c r="A17" s="1"/>
      <c r="B17" s="1606" t="s">
        <v>462</v>
      </c>
      <c r="C17" s="211"/>
      <c r="D17" s="1643">
        <f>IF(D13&gt;0,D13,D12)</f>
        <v>45748</v>
      </c>
      <c r="E17" s="1644"/>
      <c r="F17" s="1644"/>
      <c r="G17" s="1644"/>
      <c r="H17" s="1644"/>
      <c r="I17" s="1644"/>
      <c r="J17" s="1644"/>
      <c r="K17" s="1630" t="s">
        <v>340</v>
      </c>
      <c r="L17" s="1631"/>
      <c r="M17" s="1627">
        <f>D18+1-D17</f>
        <v>365</v>
      </c>
      <c r="N17" s="1628"/>
      <c r="O17" s="1608" t="s">
        <v>327</v>
      </c>
      <c r="P17" s="1609"/>
      <c r="Q17" s="224"/>
      <c r="R17" s="222" t="s">
        <v>464</v>
      </c>
      <c r="S17" s="213"/>
      <c r="T17" s="213"/>
      <c r="U17" s="225"/>
      <c r="V17" s="226"/>
      <c r="W17" s="226"/>
      <c r="X17" s="212"/>
      <c r="Y17" s="212"/>
      <c r="Z17" s="212"/>
      <c r="AA17" s="212"/>
      <c r="AB17" s="212"/>
    </row>
    <row r="18" spans="1:28" ht="15.75" customHeight="1" thickTop="1" thickBot="1">
      <c r="A18" s="1"/>
      <c r="B18" s="1607"/>
      <c r="C18" s="218"/>
      <c r="D18" s="1664">
        <v>46112</v>
      </c>
      <c r="E18" s="1665"/>
      <c r="F18" s="1665"/>
      <c r="G18" s="1665"/>
      <c r="H18" s="1665"/>
      <c r="I18" s="1665"/>
      <c r="J18" s="1666"/>
      <c r="K18" s="1632" t="s">
        <v>341</v>
      </c>
      <c r="L18" s="1633"/>
      <c r="M18" s="1629"/>
      <c r="N18" s="1629"/>
      <c r="O18" s="1610"/>
      <c r="P18" s="1611"/>
      <c r="Q18" s="224"/>
      <c r="R18" s="222" t="s">
        <v>464</v>
      </c>
      <c r="S18" s="213"/>
      <c r="T18" s="213"/>
      <c r="U18" s="213"/>
      <c r="V18" s="212"/>
      <c r="W18" s="212"/>
      <c r="X18" s="212"/>
      <c r="Y18" s="212"/>
      <c r="Z18" s="212"/>
      <c r="AA18" s="212"/>
      <c r="AB18" s="212"/>
    </row>
    <row r="19" spans="1:28" ht="15.75" customHeight="1" thickTop="1" thickBot="1">
      <c r="A19" s="1"/>
      <c r="B19" s="1606" t="s">
        <v>460</v>
      </c>
      <c r="C19" s="211"/>
      <c r="D19" s="1643">
        <f>IF(D13&gt;0,D13,D12)</f>
        <v>45748</v>
      </c>
      <c r="E19" s="1644"/>
      <c r="F19" s="1644"/>
      <c r="G19" s="1644"/>
      <c r="H19" s="1644"/>
      <c r="I19" s="1644"/>
      <c r="J19" s="1644"/>
      <c r="K19" s="1647" t="s">
        <v>340</v>
      </c>
      <c r="L19" s="1631"/>
      <c r="M19" s="1627">
        <f>D20+1-D19</f>
        <v>-45747</v>
      </c>
      <c r="N19" s="1628"/>
      <c r="O19" s="1608" t="s">
        <v>327</v>
      </c>
      <c r="P19" s="1609"/>
      <c r="Q19" s="213"/>
      <c r="R19" s="227" t="s">
        <v>400</v>
      </c>
      <c r="S19" s="228"/>
      <c r="T19" s="228"/>
      <c r="U19" s="228"/>
      <c r="V19" s="229"/>
      <c r="W19" s="229"/>
      <c r="X19" s="212"/>
      <c r="Y19" s="212"/>
      <c r="Z19" s="212"/>
      <c r="AA19" s="212"/>
      <c r="AB19" s="212"/>
    </row>
    <row r="20" spans="1:28" ht="15.75" customHeight="1" thickTop="1" thickBot="1">
      <c r="A20" s="1"/>
      <c r="B20" s="1607"/>
      <c r="C20" s="218"/>
      <c r="D20" s="1658"/>
      <c r="E20" s="1659"/>
      <c r="F20" s="1659"/>
      <c r="G20" s="1659"/>
      <c r="H20" s="1659"/>
      <c r="I20" s="1659"/>
      <c r="J20" s="1660"/>
      <c r="K20" s="1632" t="s">
        <v>341</v>
      </c>
      <c r="L20" s="1633"/>
      <c r="M20" s="1629"/>
      <c r="N20" s="1629"/>
      <c r="O20" s="1610"/>
      <c r="P20" s="1611"/>
      <c r="Q20" s="213"/>
      <c r="R20" s="227" t="s">
        <v>398</v>
      </c>
      <c r="S20" s="228"/>
      <c r="T20" s="228"/>
      <c r="U20" s="228"/>
      <c r="V20" s="229"/>
      <c r="W20" s="229"/>
      <c r="X20" s="212"/>
      <c r="Y20" s="212"/>
      <c r="Z20" s="212"/>
      <c r="AA20" s="212"/>
      <c r="AB20" s="212"/>
    </row>
    <row r="21" spans="1:28" ht="15.75" customHeight="1" thickTop="1" thickBot="1">
      <c r="A21" s="1"/>
      <c r="B21" s="1606" t="s">
        <v>461</v>
      </c>
      <c r="C21" s="219"/>
      <c r="D21" s="1643">
        <f>IF(D13&gt;0,D13,D12)</f>
        <v>45748</v>
      </c>
      <c r="E21" s="1653"/>
      <c r="F21" s="1653"/>
      <c r="G21" s="1653"/>
      <c r="H21" s="1653"/>
      <c r="I21" s="1653"/>
      <c r="J21" s="1653"/>
      <c r="K21" s="1647" t="s">
        <v>340</v>
      </c>
      <c r="L21" s="1631"/>
      <c r="M21" s="1627">
        <f>D22+1-D21</f>
        <v>-45747</v>
      </c>
      <c r="N21" s="1628"/>
      <c r="O21" s="1608" t="s">
        <v>327</v>
      </c>
      <c r="P21" s="1609"/>
      <c r="Q21" s="213"/>
      <c r="R21" s="227"/>
      <c r="S21" s="228"/>
      <c r="T21" s="228"/>
      <c r="U21" s="228"/>
      <c r="V21" s="229"/>
      <c r="W21" s="229"/>
      <c r="X21" s="212"/>
      <c r="Y21" s="212"/>
      <c r="Z21" s="212"/>
      <c r="AA21" s="212"/>
      <c r="AB21" s="212"/>
    </row>
    <row r="22" spans="1:28" ht="15.75" customHeight="1" thickTop="1" thickBot="1">
      <c r="A22" s="1"/>
      <c r="B22" s="1607"/>
      <c r="C22" s="218"/>
      <c r="D22" s="1612"/>
      <c r="E22" s="1613"/>
      <c r="F22" s="1613"/>
      <c r="G22" s="1613"/>
      <c r="H22" s="1613"/>
      <c r="I22" s="1613"/>
      <c r="J22" s="1614"/>
      <c r="K22" s="1651" t="s">
        <v>341</v>
      </c>
      <c r="L22" s="1652"/>
      <c r="M22" s="1648"/>
      <c r="N22" s="1648"/>
      <c r="O22" s="1649"/>
      <c r="P22" s="1650"/>
      <c r="Q22" s="213"/>
      <c r="R22" s="227"/>
      <c r="S22" s="228"/>
      <c r="T22" s="228"/>
      <c r="U22" s="228"/>
      <c r="V22" s="229"/>
      <c r="W22" s="229"/>
      <c r="X22" s="212"/>
      <c r="Y22" s="212"/>
      <c r="Z22" s="212"/>
      <c r="AA22" s="212"/>
      <c r="AB22" s="212"/>
    </row>
    <row r="23" spans="1:28" ht="27" customHeight="1" thickTop="1" thickBot="1">
      <c r="A23" s="1"/>
      <c r="B23" s="217" t="s">
        <v>1175</v>
      </c>
      <c r="C23" s="218"/>
      <c r="D23" s="1615" t="s">
        <v>1774</v>
      </c>
      <c r="E23" s="1616"/>
      <c r="F23" s="1616"/>
      <c r="G23" s="1616"/>
      <c r="H23" s="1616"/>
      <c r="I23" s="1616"/>
      <c r="J23" s="1616"/>
      <c r="K23" s="1616"/>
      <c r="L23" s="1616"/>
      <c r="M23" s="1616"/>
      <c r="N23" s="1616"/>
      <c r="O23" s="1616"/>
      <c r="P23" s="1617"/>
      <c r="Q23" s="213"/>
      <c r="R23" s="227"/>
      <c r="S23" s="228"/>
      <c r="T23" s="228"/>
      <c r="U23" s="228"/>
      <c r="V23" s="229"/>
      <c r="W23" s="229"/>
      <c r="X23" s="212"/>
      <c r="Y23" s="212"/>
      <c r="Z23" s="212"/>
      <c r="AA23" s="212"/>
      <c r="AB23" s="212"/>
    </row>
    <row r="24" spans="1:28" ht="27" customHeight="1" thickTop="1" thickBot="1">
      <c r="A24" s="1"/>
      <c r="B24" s="1556" t="s">
        <v>1775</v>
      </c>
      <c r="C24" s="218"/>
      <c r="D24" s="1615" t="s">
        <v>1143</v>
      </c>
      <c r="E24" s="1616"/>
      <c r="F24" s="1616"/>
      <c r="G24" s="1616"/>
      <c r="H24" s="1616"/>
      <c r="I24" s="1616"/>
      <c r="J24" s="1616"/>
      <c r="K24" s="1616"/>
      <c r="L24" s="1616"/>
      <c r="M24" s="1616"/>
      <c r="N24" s="1616"/>
      <c r="O24" s="1616"/>
      <c r="P24" s="1617"/>
      <c r="Q24" s="213"/>
      <c r="R24" s="213"/>
      <c r="S24" s="213"/>
      <c r="T24" s="213"/>
      <c r="U24" s="213"/>
      <c r="V24" s="212"/>
      <c r="W24" s="212"/>
      <c r="X24" s="212"/>
      <c r="Y24" s="212"/>
      <c r="Z24" s="212"/>
      <c r="AA24" s="212"/>
      <c r="AB24" s="212"/>
    </row>
    <row r="25" spans="1:28" ht="27" customHeight="1" thickTop="1" thickBot="1">
      <c r="A25" s="1"/>
      <c r="B25" s="1556" t="s">
        <v>1776</v>
      </c>
      <c r="C25" s="218"/>
      <c r="D25" s="1600" t="s">
        <v>1169</v>
      </c>
      <c r="E25" s="1596"/>
      <c r="F25" s="1596"/>
      <c r="G25" s="1596"/>
      <c r="H25" s="1596"/>
      <c r="I25" s="1596"/>
      <c r="J25" s="1596"/>
      <c r="K25" s="1596"/>
      <c r="L25" s="1596"/>
      <c r="M25" s="1596"/>
      <c r="N25" s="1596"/>
      <c r="O25" s="1596"/>
      <c r="P25" s="1597"/>
      <c r="Q25" s="213"/>
      <c r="R25" s="213"/>
      <c r="S25" s="213"/>
      <c r="T25" s="213"/>
      <c r="U25" s="213"/>
      <c r="V25" s="212"/>
      <c r="W25" s="212"/>
      <c r="X25" s="212"/>
      <c r="Y25" s="212"/>
      <c r="Z25" s="212"/>
      <c r="AA25" s="212"/>
      <c r="AB25" s="212"/>
    </row>
    <row r="26" spans="1:28" ht="27" customHeight="1" thickTop="1" thickBot="1">
      <c r="A26" s="1"/>
      <c r="B26" s="1556" t="s">
        <v>1777</v>
      </c>
      <c r="C26" s="218"/>
      <c r="D26" s="1600" t="s">
        <v>1765</v>
      </c>
      <c r="E26" s="1596"/>
      <c r="F26" s="1596"/>
      <c r="G26" s="1596"/>
      <c r="H26" s="1596"/>
      <c r="I26" s="1596"/>
      <c r="J26" s="1596"/>
      <c r="K26" s="1596"/>
      <c r="L26" s="1596"/>
      <c r="M26" s="1596"/>
      <c r="N26" s="1596"/>
      <c r="O26" s="1596"/>
      <c r="P26" s="1597"/>
      <c r="Q26" s="213"/>
      <c r="R26" s="213"/>
      <c r="S26" s="213"/>
      <c r="T26" s="213"/>
      <c r="U26" s="213"/>
      <c r="V26" s="212"/>
      <c r="W26" s="212"/>
      <c r="X26" s="212"/>
      <c r="Y26" s="212"/>
      <c r="Z26" s="212"/>
      <c r="AA26" s="212"/>
      <c r="AB26" s="212"/>
    </row>
    <row r="27" spans="1:28" ht="27" customHeight="1" thickTop="1" thickBot="1">
      <c r="A27" s="1"/>
      <c r="B27" s="215" t="s">
        <v>343</v>
      </c>
      <c r="C27" s="210"/>
      <c r="D27" s="1600" t="s">
        <v>1174</v>
      </c>
      <c r="E27" s="1596"/>
      <c r="F27" s="1596"/>
      <c r="G27" s="1596"/>
      <c r="H27" s="1596"/>
      <c r="I27" s="1596"/>
      <c r="J27" s="1596"/>
      <c r="K27" s="1596"/>
      <c r="L27" s="1596"/>
      <c r="M27" s="1596"/>
      <c r="N27" s="1596"/>
      <c r="O27" s="1596"/>
      <c r="P27" s="1597"/>
      <c r="Q27" s="212"/>
      <c r="R27" s="212"/>
      <c r="S27" s="212"/>
      <c r="T27" s="212"/>
      <c r="U27" s="212"/>
      <c r="V27" s="212"/>
      <c r="W27" s="212"/>
      <c r="X27" s="212"/>
      <c r="Y27" s="212"/>
      <c r="Z27" s="212"/>
      <c r="AA27" s="212"/>
      <c r="AB27" s="212"/>
    </row>
    <row r="28" spans="1:28" ht="27" customHeight="1" thickTop="1" thickBot="1">
      <c r="A28" s="1"/>
      <c r="B28" s="215" t="s">
        <v>344</v>
      </c>
      <c r="C28" s="210"/>
      <c r="D28" s="1600" t="s">
        <v>1174</v>
      </c>
      <c r="E28" s="1596"/>
      <c r="F28" s="1596"/>
      <c r="G28" s="1596"/>
      <c r="H28" s="1596"/>
      <c r="I28" s="1596"/>
      <c r="J28" s="1596"/>
      <c r="K28" s="1596"/>
      <c r="L28" s="1596"/>
      <c r="M28" s="1596"/>
      <c r="N28" s="1596"/>
      <c r="O28" s="1596"/>
      <c r="P28" s="1597"/>
      <c r="Q28" s="212"/>
      <c r="R28" s="212"/>
      <c r="S28" s="212"/>
      <c r="T28" s="212"/>
      <c r="U28" s="212"/>
      <c r="V28" s="212"/>
      <c r="W28" s="212"/>
      <c r="X28" s="212"/>
      <c r="Y28" s="212"/>
      <c r="Z28" s="212"/>
      <c r="AA28" s="212"/>
      <c r="AB28" s="212"/>
    </row>
    <row r="29" spans="1:28" ht="27" customHeight="1" thickTop="1" thickBot="1">
      <c r="A29" s="1"/>
      <c r="B29" s="215" t="s">
        <v>1062</v>
      </c>
      <c r="C29" s="210"/>
      <c r="D29" s="1600" t="s">
        <v>1174</v>
      </c>
      <c r="E29" s="1596"/>
      <c r="F29" s="1596"/>
      <c r="G29" s="1596"/>
      <c r="H29" s="1596"/>
      <c r="I29" s="1596"/>
      <c r="J29" s="1596"/>
      <c r="K29" s="1596"/>
      <c r="L29" s="1596"/>
      <c r="M29" s="1596"/>
      <c r="N29" s="1596"/>
      <c r="O29" s="1596"/>
      <c r="P29" s="1597"/>
      <c r="Q29" s="212"/>
      <c r="R29" s="212"/>
      <c r="S29" s="212"/>
      <c r="T29" s="212"/>
      <c r="U29" s="212"/>
      <c r="V29" s="212"/>
      <c r="W29" s="212"/>
      <c r="X29" s="212"/>
      <c r="Y29" s="212"/>
      <c r="Z29" s="212"/>
      <c r="AA29" s="212"/>
      <c r="AB29" s="212"/>
    </row>
    <row r="30" spans="1:28" ht="27" customHeight="1" thickTop="1" thickBot="1">
      <c r="A30" s="1"/>
      <c r="B30" s="215" t="s">
        <v>1063</v>
      </c>
      <c r="C30" s="210"/>
      <c r="D30" s="1600" t="s">
        <v>1174</v>
      </c>
      <c r="E30" s="1596"/>
      <c r="F30" s="1596"/>
      <c r="G30" s="1596"/>
      <c r="H30" s="1596"/>
      <c r="I30" s="1596"/>
      <c r="J30" s="1596"/>
      <c r="K30" s="1596"/>
      <c r="L30" s="1596"/>
      <c r="M30" s="1596"/>
      <c r="N30" s="1596"/>
      <c r="O30" s="1596"/>
      <c r="P30" s="1597"/>
      <c r="Q30" s="212"/>
      <c r="R30" s="212"/>
      <c r="S30" s="212"/>
      <c r="T30" s="212"/>
      <c r="U30" s="212"/>
      <c r="V30" s="212"/>
      <c r="W30" s="212"/>
      <c r="X30" s="212"/>
      <c r="Y30" s="212"/>
      <c r="Z30" s="212"/>
      <c r="AA30" s="212"/>
      <c r="AB30" s="212"/>
    </row>
    <row r="31" spans="1:28" ht="27" customHeight="1" thickTop="1" thickBot="1">
      <c r="A31" s="1"/>
      <c r="B31" s="215" t="s">
        <v>524</v>
      </c>
      <c r="C31" s="1049"/>
      <c r="D31" s="1598" t="s">
        <v>1802</v>
      </c>
      <c r="E31" s="1599"/>
      <c r="F31" s="1599"/>
      <c r="G31" s="1596" t="s">
        <v>1174</v>
      </c>
      <c r="H31" s="1596"/>
      <c r="I31" s="1596"/>
      <c r="J31" s="1596"/>
      <c r="K31" s="1596"/>
      <c r="L31" s="1596"/>
      <c r="M31" s="1596"/>
      <c r="N31" s="1596"/>
      <c r="O31" s="1596"/>
      <c r="P31" s="1597"/>
      <c r="Q31" s="212"/>
      <c r="R31" s="212"/>
      <c r="S31" s="212"/>
      <c r="T31" s="212"/>
      <c r="U31" s="212"/>
      <c r="V31" s="212"/>
      <c r="W31" s="212"/>
      <c r="X31" s="212"/>
      <c r="Y31" s="212"/>
      <c r="Z31" s="212"/>
      <c r="AA31" s="212"/>
      <c r="AB31" s="212"/>
    </row>
    <row r="32" spans="1:28" ht="31.5" customHeight="1" thickTop="1">
      <c r="A32" s="1"/>
      <c r="B32" s="1601" t="s">
        <v>26</v>
      </c>
      <c r="C32" s="1601"/>
      <c r="D32" s="1602"/>
      <c r="E32" s="1602"/>
      <c r="F32" s="1602"/>
      <c r="G32" s="1602"/>
      <c r="H32" s="1602"/>
      <c r="I32" s="1602"/>
      <c r="J32" s="1602"/>
      <c r="K32" s="1602"/>
      <c r="L32" s="1602"/>
      <c r="M32" s="1602"/>
      <c r="N32" s="1602"/>
      <c r="O32" s="1602"/>
      <c r="P32" s="1602"/>
      <c r="Q32" s="212"/>
      <c r="R32" s="212"/>
      <c r="S32" s="212"/>
      <c r="T32" s="212"/>
      <c r="U32" s="212"/>
      <c r="V32" s="212"/>
      <c r="W32" s="212"/>
      <c r="X32" s="212"/>
      <c r="Y32" s="212"/>
      <c r="Z32" s="212"/>
      <c r="AA32" s="212"/>
      <c r="AB32" s="212"/>
    </row>
    <row r="33" spans="1:28">
      <c r="A33" s="1"/>
      <c r="B33" s="212"/>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row>
    <row r="34" spans="1:28">
      <c r="A34" s="1"/>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row>
    <row r="35" spans="1:28">
      <c r="A35" s="1"/>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row>
    <row r="36" spans="1:28">
      <c r="A36" s="1"/>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row>
    <row r="37" spans="1:28">
      <c r="A37" s="1"/>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row>
    <row r="38" spans="1:28">
      <c r="A38" s="1"/>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row>
    <row r="39" spans="1:28">
      <c r="A39" s="1"/>
      <c r="B39" s="212"/>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row>
    <row r="40" spans="1:28">
      <c r="A40" s="1"/>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row>
    <row r="41" spans="1:28">
      <c r="A41" s="1"/>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row>
    <row r="42" spans="1:28">
      <c r="A42" s="1"/>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row>
    <row r="43" spans="1:28">
      <c r="A43" s="1"/>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row>
    <row r="44" spans="1:28">
      <c r="A44" s="1"/>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row>
    <row r="45" spans="1:28">
      <c r="A45" s="1"/>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row>
    <row r="46" spans="1:28">
      <c r="A46" s="1"/>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row>
    <row r="47" spans="1:28">
      <c r="A47" s="1"/>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row>
    <row r="48" spans="1:28">
      <c r="A48" s="1"/>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row>
    <row r="49" spans="1:28">
      <c r="A49" s="1"/>
      <c r="B49" s="212"/>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row>
    <row r="50" spans="1:28">
      <c r="A50" s="1"/>
      <c r="B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row>
    <row r="51" spans="1:28">
      <c r="A51" s="1"/>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row>
  </sheetData>
  <mergeCells count="52">
    <mergeCell ref="W14:X14"/>
    <mergeCell ref="W15:X15"/>
    <mergeCell ref="W16:X16"/>
    <mergeCell ref="D14:K14"/>
    <mergeCell ref="D15:K15"/>
    <mergeCell ref="D16:K16"/>
    <mergeCell ref="S7:U9"/>
    <mergeCell ref="D7:P7"/>
    <mergeCell ref="D9:P9"/>
    <mergeCell ref="B19:B20"/>
    <mergeCell ref="D19:J19"/>
    <mergeCell ref="K19:L19"/>
    <mergeCell ref="M19:N20"/>
    <mergeCell ref="O19:P20"/>
    <mergeCell ref="D20:J20"/>
    <mergeCell ref="K10:P10"/>
    <mergeCell ref="D18:J18"/>
    <mergeCell ref="K20:L20"/>
    <mergeCell ref="E10:J10"/>
    <mergeCell ref="C3:P3"/>
    <mergeCell ref="D24:P24"/>
    <mergeCell ref="M17:N18"/>
    <mergeCell ref="K17:L17"/>
    <mergeCell ref="K18:L18"/>
    <mergeCell ref="D12:J12"/>
    <mergeCell ref="D4:P4"/>
    <mergeCell ref="D11:J11"/>
    <mergeCell ref="D17:J17"/>
    <mergeCell ref="D8:P8"/>
    <mergeCell ref="D5:P5"/>
    <mergeCell ref="K21:L21"/>
    <mergeCell ref="M21:N22"/>
    <mergeCell ref="O21:P22"/>
    <mergeCell ref="K22:L22"/>
    <mergeCell ref="D21:J21"/>
    <mergeCell ref="D6:P6"/>
    <mergeCell ref="B17:B18"/>
    <mergeCell ref="D25:P25"/>
    <mergeCell ref="D26:P26"/>
    <mergeCell ref="O17:P18"/>
    <mergeCell ref="B21:B22"/>
    <mergeCell ref="D22:J22"/>
    <mergeCell ref="D23:P23"/>
    <mergeCell ref="D13:J13"/>
    <mergeCell ref="K13:P13"/>
    <mergeCell ref="G31:P31"/>
    <mergeCell ref="D31:F31"/>
    <mergeCell ref="D30:P30"/>
    <mergeCell ref="B32:P32"/>
    <mergeCell ref="D27:P27"/>
    <mergeCell ref="D29:P29"/>
    <mergeCell ref="D28:P28"/>
  </mergeCells>
  <phoneticPr fontId="3"/>
  <dataValidations count="4">
    <dataValidation imeMode="hiragana" allowBlank="1" showInputMessage="1" showErrorMessage="1" sqref="E9 D5:D10 E5:P7 E23:E30 F25:P30 G31 D23:D30"/>
    <dataValidation type="list" allowBlank="1" showInputMessage="1" showErrorMessage="1" sqref="C3:P3">
      <formula1>$AF$3:$AF$5</formula1>
    </dataValidation>
    <dataValidation type="list" allowBlank="1" showInputMessage="1" showErrorMessage="1" sqref="E10">
      <formula1>$AF$6:$AF$15</formula1>
    </dataValidation>
    <dataValidation type="list" imeMode="hiragana" showInputMessage="1" showErrorMessage="1" sqref="D31:F31">
      <formula1>"技術主査,主任技師,技師"</formula1>
    </dataValidation>
  </dataValidations>
  <pageMargins left="0.74803149606299213" right="0.39370078740157483" top="0.47" bottom="0.26" header="0.51181102362204722" footer="0.21"/>
  <pageSetup paperSize="9" scale="7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P53"/>
  <sheetViews>
    <sheetView view="pageBreakPreview" zoomScale="80" zoomScaleNormal="85" zoomScaleSheetLayoutView="80" zoomScalePageLayoutView="85" workbookViewId="0">
      <selection activeCell="U5" sqref="U5:AD5"/>
    </sheetView>
  </sheetViews>
  <sheetFormatPr defaultRowHeight="17.25"/>
  <cols>
    <col min="1" max="1" width="10.625" style="273" bestFit="1" customWidth="1"/>
    <col min="2" max="32" width="5" style="289" customWidth="1"/>
    <col min="33" max="35" width="5" style="290" customWidth="1"/>
    <col min="36" max="36" width="9" style="290" customWidth="1"/>
    <col min="37" max="37" width="9" style="289" customWidth="1"/>
    <col min="38" max="38" width="9.125" style="289" customWidth="1"/>
    <col min="39" max="16384" width="9" style="290"/>
  </cols>
  <sheetData>
    <row r="1" spans="1:42" s="289" customFormat="1" ht="27" customHeight="1">
      <c r="A1" s="1731" t="s">
        <v>795</v>
      </c>
      <c r="B1" s="2017"/>
      <c r="C1" s="2017"/>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3"/>
      <c r="AG1" s="2015" t="s">
        <v>1338</v>
      </c>
      <c r="AH1" s="2015"/>
      <c r="AI1" s="2015"/>
      <c r="AJ1" s="290"/>
      <c r="AM1" s="290"/>
      <c r="AN1" s="290"/>
      <c r="AO1" s="290"/>
      <c r="AP1" s="290"/>
    </row>
    <row r="2" spans="1:42" s="289" customFormat="1" ht="30" customHeight="1">
      <c r="A2" s="1731"/>
      <c r="B2" s="2016" t="s">
        <v>1408</v>
      </c>
      <c r="C2" s="2016"/>
      <c r="D2" s="2016"/>
      <c r="E2" s="2016"/>
      <c r="F2" s="2016"/>
      <c r="G2" s="2016"/>
      <c r="H2" s="2016"/>
      <c r="I2" s="2016"/>
      <c r="J2" s="2016"/>
      <c r="K2" s="2016"/>
      <c r="L2" s="2016"/>
      <c r="M2" s="2016"/>
      <c r="N2" s="2016"/>
      <c r="O2" s="2016"/>
      <c r="P2" s="2016"/>
      <c r="Q2" s="2016"/>
      <c r="R2" s="2016"/>
      <c r="S2" s="2016" t="s">
        <v>1409</v>
      </c>
      <c r="T2" s="2016"/>
      <c r="U2" s="2016"/>
      <c r="V2" s="2016"/>
      <c r="W2" s="2016"/>
      <c r="X2" s="2016"/>
      <c r="Y2" s="2016"/>
      <c r="Z2" s="2016"/>
      <c r="AA2" s="2016"/>
      <c r="AB2" s="2016"/>
      <c r="AC2" s="2016"/>
      <c r="AD2" s="2016"/>
      <c r="AE2" s="2016"/>
      <c r="AF2" s="2016"/>
      <c r="AG2" s="2016"/>
      <c r="AH2" s="2016"/>
      <c r="AI2" s="2016"/>
      <c r="AJ2" s="290"/>
      <c r="AM2" s="290"/>
      <c r="AN2" s="290"/>
      <c r="AO2" s="290"/>
      <c r="AP2" s="290"/>
    </row>
    <row r="3" spans="1:42" s="289" customFormat="1" ht="19.5" customHeight="1">
      <c r="A3" s="1731"/>
      <c r="B3" s="355"/>
      <c r="C3" s="356"/>
      <c r="D3" s="356"/>
      <c r="E3" s="356"/>
      <c r="F3" s="356"/>
      <c r="G3" s="356"/>
      <c r="H3" s="356"/>
      <c r="I3" s="356"/>
      <c r="J3" s="356"/>
      <c r="K3" s="356"/>
      <c r="L3" s="356"/>
      <c r="M3" s="356"/>
      <c r="N3" s="356"/>
      <c r="O3" s="356"/>
      <c r="P3" s="356"/>
      <c r="Q3" s="356"/>
      <c r="R3" s="356"/>
      <c r="S3" s="355"/>
      <c r="T3" s="356"/>
      <c r="U3" s="356"/>
      <c r="V3" s="356"/>
      <c r="W3" s="356"/>
      <c r="X3" s="356"/>
      <c r="Y3" s="356"/>
      <c r="Z3" s="356"/>
      <c r="AA3" s="356"/>
      <c r="AB3" s="356"/>
      <c r="AC3" s="356"/>
      <c r="AD3" s="356"/>
      <c r="AE3" s="356"/>
      <c r="AF3" s="356"/>
      <c r="AG3" s="356"/>
      <c r="AH3" s="356"/>
      <c r="AI3" s="357"/>
      <c r="AJ3" s="290"/>
      <c r="AM3" s="290"/>
      <c r="AN3" s="290"/>
      <c r="AO3" s="290"/>
      <c r="AP3" s="290"/>
    </row>
    <row r="4" spans="1:42" s="289" customFormat="1" ht="19.5" customHeight="1">
      <c r="A4" s="273"/>
      <c r="B4" s="358"/>
      <c r="C4" s="689" t="str">
        <f>" "&amp;入力シート!$C$3 &amp; "　殿"</f>
        <v xml:space="preserve"> 福岡県農林水産部水産局水産振興課長　殿</v>
      </c>
      <c r="D4" s="689"/>
      <c r="E4" s="689"/>
      <c r="F4" s="689"/>
      <c r="G4" s="689"/>
      <c r="H4" s="689"/>
      <c r="I4" s="689"/>
      <c r="J4" s="689"/>
      <c r="K4" s="689"/>
      <c r="L4" s="354"/>
      <c r="M4" s="354"/>
      <c r="N4" s="354"/>
      <c r="O4" s="354"/>
      <c r="P4" s="354"/>
      <c r="Q4" s="354"/>
      <c r="R4" s="354"/>
      <c r="S4" s="358" t="s">
        <v>1386</v>
      </c>
      <c r="T4" s="851"/>
      <c r="U4" s="2013" t="str">
        <f>+入力シート!D23</f>
        <v>○○○○・△△△△特定建設工事共同企業体</v>
      </c>
      <c r="V4" s="2013"/>
      <c r="W4" s="2013"/>
      <c r="X4" s="2013"/>
      <c r="Y4" s="2013"/>
      <c r="Z4" s="2013"/>
      <c r="AA4" s="2013"/>
      <c r="AB4" s="2013"/>
      <c r="AC4" s="2013"/>
      <c r="AD4" s="2013"/>
      <c r="AE4" s="354"/>
      <c r="AF4" s="354"/>
      <c r="AG4" s="354"/>
      <c r="AH4" s="354"/>
      <c r="AI4" s="359"/>
      <c r="AJ4" s="290"/>
      <c r="AM4" s="290"/>
      <c r="AN4" s="290"/>
      <c r="AO4" s="290"/>
      <c r="AP4" s="290"/>
    </row>
    <row r="5" spans="1:42" s="289" customFormat="1" ht="19.5" customHeight="1">
      <c r="A5" s="273"/>
      <c r="B5" s="358"/>
      <c r="C5" s="354"/>
      <c r="D5" s="354"/>
      <c r="E5" s="354"/>
      <c r="F5" s="354"/>
      <c r="G5" s="354"/>
      <c r="H5" s="354"/>
      <c r="I5" s="354"/>
      <c r="J5" s="354"/>
      <c r="K5" s="354"/>
      <c r="L5" s="354"/>
      <c r="M5" s="354"/>
      <c r="N5" s="354"/>
      <c r="O5" s="354"/>
      <c r="P5" s="354"/>
      <c r="Q5" s="354"/>
      <c r="R5" s="354"/>
      <c r="S5" s="358"/>
      <c r="T5" s="354"/>
      <c r="U5" s="2017" t="str">
        <f>"現場代理人　　　　"&amp;入力シート!D27</f>
        <v>現場代理人　　　　○○　○○</v>
      </c>
      <c r="V5" s="2017"/>
      <c r="W5" s="2017"/>
      <c r="X5" s="2017"/>
      <c r="Y5" s="2017"/>
      <c r="Z5" s="2017"/>
      <c r="AA5" s="2017"/>
      <c r="AB5" s="2017"/>
      <c r="AC5" s="2017"/>
      <c r="AD5" s="2017"/>
      <c r="AE5" s="1542" t="s">
        <v>210</v>
      </c>
      <c r="AF5" s="354"/>
      <c r="AG5" s="354"/>
      <c r="AH5" s="354"/>
      <c r="AI5" s="359"/>
      <c r="AJ5" s="290"/>
      <c r="AM5" s="290"/>
      <c r="AN5" s="290"/>
      <c r="AO5" s="290"/>
      <c r="AP5" s="290"/>
    </row>
    <row r="6" spans="1:42" s="289" customFormat="1" ht="19.5" customHeight="1">
      <c r="A6" s="273"/>
      <c r="B6" s="358"/>
      <c r="C6" s="354" t="s">
        <v>1238</v>
      </c>
      <c r="D6" s="354"/>
      <c r="E6" s="354"/>
      <c r="F6" s="354"/>
      <c r="G6" s="354"/>
      <c r="H6" s="354"/>
      <c r="I6" s="354"/>
      <c r="J6" s="354"/>
      <c r="K6" s="354"/>
      <c r="L6" s="354"/>
      <c r="M6" s="354"/>
      <c r="N6" s="354"/>
      <c r="O6" s="354"/>
      <c r="P6" s="354"/>
      <c r="Q6" s="354"/>
      <c r="R6" s="354"/>
      <c r="S6" s="358"/>
      <c r="T6" s="354"/>
      <c r="U6" s="851"/>
      <c r="V6" s="851"/>
      <c r="W6" s="851"/>
      <c r="X6" s="851"/>
      <c r="Y6" s="851"/>
      <c r="Z6" s="851"/>
      <c r="AA6" s="851"/>
      <c r="AB6" s="851"/>
      <c r="AC6" s="354"/>
      <c r="AD6" s="354"/>
      <c r="AE6" s="354"/>
      <c r="AF6" s="354"/>
      <c r="AG6" s="354"/>
      <c r="AH6" s="354"/>
      <c r="AI6" s="359"/>
      <c r="AJ6" s="290"/>
      <c r="AM6" s="290"/>
      <c r="AN6" s="290"/>
      <c r="AO6" s="290"/>
      <c r="AP6" s="290"/>
    </row>
    <row r="7" spans="1:42" s="289" customFormat="1" ht="19.5" customHeight="1">
      <c r="A7" s="273"/>
      <c r="B7" s="358"/>
      <c r="C7" s="354" t="s">
        <v>518</v>
      </c>
      <c r="D7" s="354"/>
      <c r="E7" s="354"/>
      <c r="F7" s="354"/>
      <c r="G7" s="354"/>
      <c r="H7" s="354"/>
      <c r="I7" s="354"/>
      <c r="J7" s="354"/>
      <c r="K7" s="354"/>
      <c r="L7" s="354"/>
      <c r="M7" s="354"/>
      <c r="N7" s="354"/>
      <c r="O7" s="354"/>
      <c r="P7" s="354"/>
      <c r="Q7" s="354"/>
      <c r="R7" s="354"/>
      <c r="S7" s="358"/>
      <c r="T7" s="354"/>
      <c r="U7" s="354"/>
      <c r="V7" s="354"/>
      <c r="W7" s="354"/>
      <c r="X7" s="354"/>
      <c r="Y7" s="354"/>
      <c r="Z7" s="354"/>
      <c r="AA7" s="354"/>
      <c r="AB7" s="354"/>
      <c r="AC7" s="354"/>
      <c r="AD7" s="354"/>
      <c r="AE7" s="354"/>
      <c r="AF7" s="354"/>
      <c r="AG7" s="354"/>
      <c r="AH7" s="354"/>
      <c r="AI7" s="359"/>
      <c r="AJ7" s="290"/>
      <c r="AM7" s="290"/>
      <c r="AN7" s="290"/>
      <c r="AO7" s="290"/>
      <c r="AP7" s="290"/>
    </row>
    <row r="8" spans="1:42" s="289" customFormat="1" ht="19.5" customHeight="1">
      <c r="A8" s="273"/>
      <c r="B8" s="358"/>
      <c r="C8" s="354"/>
      <c r="D8" s="354"/>
      <c r="E8" s="354"/>
      <c r="F8" s="354"/>
      <c r="G8" s="354"/>
      <c r="H8" s="354"/>
      <c r="I8" s="354"/>
      <c r="J8" s="354"/>
      <c r="K8" s="354"/>
      <c r="L8" s="354"/>
      <c r="M8" s="354"/>
      <c r="N8" s="354"/>
      <c r="O8" s="354"/>
      <c r="P8" s="354"/>
      <c r="Q8" s="360" t="s">
        <v>1263</v>
      </c>
      <c r="R8" s="354"/>
      <c r="S8" s="358"/>
      <c r="T8" s="354"/>
      <c r="U8" s="354"/>
      <c r="V8" s="354"/>
      <c r="W8" s="354"/>
      <c r="X8" s="354"/>
      <c r="Y8" s="354"/>
      <c r="Z8" s="354"/>
      <c r="AA8" s="354"/>
      <c r="AB8" s="354"/>
      <c r="AC8" s="354"/>
      <c r="AD8" s="354"/>
      <c r="AE8" s="354"/>
      <c r="AF8" s="354"/>
      <c r="AG8" s="354"/>
      <c r="AH8" s="360" t="s">
        <v>1262</v>
      </c>
      <c r="AI8" s="359"/>
      <c r="AJ8" s="290"/>
      <c r="AM8" s="290"/>
      <c r="AN8" s="290"/>
      <c r="AO8" s="290"/>
      <c r="AP8" s="290"/>
    </row>
    <row r="9" spans="1:42" s="289" customFormat="1" ht="19.5" customHeight="1">
      <c r="A9" s="273"/>
      <c r="B9" s="358"/>
      <c r="C9" s="354"/>
      <c r="D9" s="354"/>
      <c r="E9" s="354"/>
      <c r="F9" s="354"/>
      <c r="G9" s="354"/>
      <c r="H9" s="354"/>
      <c r="I9" s="354"/>
      <c r="J9" s="354"/>
      <c r="K9" s="354"/>
      <c r="L9" s="354"/>
      <c r="M9" s="354"/>
      <c r="N9" s="354"/>
      <c r="O9" s="354"/>
      <c r="P9" s="354"/>
      <c r="Q9" s="354"/>
      <c r="R9" s="354"/>
      <c r="S9" s="358"/>
      <c r="T9" s="354"/>
      <c r="U9" s="354"/>
      <c r="V9" s="354"/>
      <c r="W9" s="354"/>
      <c r="X9" s="354"/>
      <c r="Y9" s="354"/>
      <c r="Z9" s="354"/>
      <c r="AA9" s="354"/>
      <c r="AB9" s="354"/>
      <c r="AC9" s="354"/>
      <c r="AD9" s="354"/>
      <c r="AE9" s="354"/>
      <c r="AF9" s="354"/>
      <c r="AG9" s="354"/>
      <c r="AH9" s="354"/>
      <c r="AI9" s="359"/>
      <c r="AJ9" s="290"/>
      <c r="AM9" s="290"/>
      <c r="AN9" s="290"/>
      <c r="AO9" s="290"/>
      <c r="AP9" s="290"/>
    </row>
    <row r="10" spans="1:42" s="289" customFormat="1" ht="19.5" customHeight="1">
      <c r="A10" s="273"/>
      <c r="B10" s="358"/>
      <c r="C10" s="2012" t="s">
        <v>519</v>
      </c>
      <c r="D10" s="2012"/>
      <c r="E10" s="2012"/>
      <c r="F10" s="2018" t="str">
        <f>+入力シート!D4</f>
        <v>令和○年度　起工第○号</v>
      </c>
      <c r="G10" s="2018"/>
      <c r="H10" s="2018"/>
      <c r="I10" s="2018"/>
      <c r="J10" s="2018"/>
      <c r="K10" s="2018"/>
      <c r="L10" s="2018"/>
      <c r="M10" s="2018"/>
      <c r="N10" s="2018"/>
      <c r="O10" s="354"/>
      <c r="P10" s="354"/>
      <c r="Q10" s="354"/>
      <c r="R10" s="354"/>
      <c r="S10" s="358"/>
      <c r="T10" s="354"/>
      <c r="U10" s="354"/>
      <c r="V10" s="354"/>
      <c r="W10" s="354"/>
      <c r="X10" s="354"/>
      <c r="Y10" s="354"/>
      <c r="Z10" s="354"/>
      <c r="AA10" s="354"/>
      <c r="AB10" s="354"/>
      <c r="AC10" s="354"/>
      <c r="AD10" s="354"/>
      <c r="AE10" s="354"/>
      <c r="AF10" s="354"/>
      <c r="AG10" s="354"/>
      <c r="AH10" s="354"/>
      <c r="AI10" s="359"/>
      <c r="AJ10" s="290"/>
      <c r="AM10" s="290"/>
      <c r="AN10" s="290"/>
      <c r="AO10" s="290"/>
      <c r="AP10" s="290"/>
    </row>
    <row r="11" spans="1:42" s="289" customFormat="1" ht="19.5" customHeight="1">
      <c r="A11" s="273"/>
      <c r="B11" s="358"/>
      <c r="C11" s="2012" t="s">
        <v>520</v>
      </c>
      <c r="D11" s="2012"/>
      <c r="E11" s="2012"/>
      <c r="F11" s="2022" t="str">
        <f>+入力シート!D5</f>
        <v>○○○○○○○○事業（○○○○○○○事業）</v>
      </c>
      <c r="G11" s="2022"/>
      <c r="H11" s="2022"/>
      <c r="I11" s="2022"/>
      <c r="J11" s="2022"/>
      <c r="K11" s="2022"/>
      <c r="L11" s="2022"/>
      <c r="M11" s="2022"/>
      <c r="N11" s="2022"/>
      <c r="O11" s="2022"/>
      <c r="P11" s="2022"/>
      <c r="Q11" s="354"/>
      <c r="R11" s="354"/>
      <c r="S11" s="358"/>
      <c r="T11" s="354"/>
      <c r="U11" s="354"/>
      <c r="V11" s="354"/>
      <c r="W11" s="354"/>
      <c r="X11" s="354"/>
      <c r="Y11" s="2019" t="s">
        <v>310</v>
      </c>
      <c r="Z11" s="2020"/>
      <c r="AA11" s="2019" t="s">
        <v>517</v>
      </c>
      <c r="AB11" s="2021"/>
      <c r="AC11" s="2021"/>
      <c r="AD11" s="2020"/>
      <c r="AE11" s="2019" t="s">
        <v>516</v>
      </c>
      <c r="AF11" s="2020"/>
      <c r="AG11" s="2019" t="s">
        <v>965</v>
      </c>
      <c r="AH11" s="2020"/>
      <c r="AI11" s="359"/>
      <c r="AJ11" s="290"/>
      <c r="AM11" s="290"/>
      <c r="AN11" s="290"/>
      <c r="AO11" s="290"/>
      <c r="AP11" s="290"/>
    </row>
    <row r="12" spans="1:42" s="289" customFormat="1" ht="19.5" customHeight="1">
      <c r="A12" s="273"/>
      <c r="B12" s="358"/>
      <c r="C12" s="2012" t="s">
        <v>381</v>
      </c>
      <c r="D12" s="2012"/>
      <c r="E12" s="2012"/>
      <c r="F12" s="2012" t="str">
        <f>+入力シート!D6</f>
        <v>○○工事○○工区</v>
      </c>
      <c r="G12" s="2012"/>
      <c r="H12" s="2012"/>
      <c r="I12" s="2012"/>
      <c r="J12" s="2012"/>
      <c r="K12" s="2012"/>
      <c r="L12" s="2012"/>
      <c r="M12" s="2012"/>
      <c r="N12" s="2012"/>
      <c r="O12" s="354"/>
      <c r="P12" s="354"/>
      <c r="Q12" s="354"/>
      <c r="R12" s="354"/>
      <c r="S12" s="358"/>
      <c r="T12" s="354"/>
      <c r="U12" s="354"/>
      <c r="V12" s="354"/>
      <c r="W12" s="354"/>
      <c r="X12" s="354"/>
      <c r="Y12" s="358"/>
      <c r="Z12" s="359"/>
      <c r="AA12" s="358"/>
      <c r="AB12" s="354"/>
      <c r="AC12" s="354"/>
      <c r="AD12" s="359"/>
      <c r="AE12" s="358"/>
      <c r="AF12" s="359"/>
      <c r="AG12" s="354"/>
      <c r="AH12" s="359"/>
      <c r="AI12" s="359"/>
      <c r="AJ12" s="290"/>
      <c r="AM12" s="290"/>
      <c r="AN12" s="290"/>
      <c r="AO12" s="290"/>
      <c r="AP12" s="290"/>
    </row>
    <row r="13" spans="1:42" s="289" customFormat="1" ht="19.5" customHeight="1">
      <c r="A13" s="273"/>
      <c r="B13" s="358"/>
      <c r="C13" s="354"/>
      <c r="D13" s="354"/>
      <c r="E13" s="354"/>
      <c r="F13" s="354"/>
      <c r="G13" s="354"/>
      <c r="H13" s="2013" t="str">
        <f>入力シート!$D$23</f>
        <v>○○○○・△△△△特定建設工事共同企業体</v>
      </c>
      <c r="I13" s="2013"/>
      <c r="J13" s="2013"/>
      <c r="K13" s="2013"/>
      <c r="L13" s="2013"/>
      <c r="M13" s="2013"/>
      <c r="N13" s="2013"/>
      <c r="O13" s="2013"/>
      <c r="P13" s="2013"/>
      <c r="Q13" s="2013"/>
      <c r="R13" s="354"/>
      <c r="S13" s="358"/>
      <c r="T13" s="354"/>
      <c r="U13" s="354"/>
      <c r="V13" s="354"/>
      <c r="W13" s="354"/>
      <c r="X13" s="354"/>
      <c r="Y13" s="358"/>
      <c r="Z13" s="359"/>
      <c r="AA13" s="358"/>
      <c r="AB13" s="354"/>
      <c r="AC13" s="354"/>
      <c r="AD13" s="359"/>
      <c r="AE13" s="358"/>
      <c r="AF13" s="359"/>
      <c r="AG13" s="354"/>
      <c r="AH13" s="359"/>
      <c r="AI13" s="359"/>
      <c r="AJ13" s="290"/>
      <c r="AM13" s="290"/>
      <c r="AN13" s="290"/>
      <c r="AO13" s="290"/>
      <c r="AP13" s="290"/>
    </row>
    <row r="14" spans="1:42" s="289" customFormat="1" ht="19.5" customHeight="1">
      <c r="A14" s="273"/>
      <c r="B14" s="358"/>
      <c r="C14" s="354"/>
      <c r="D14" s="354"/>
      <c r="E14" s="354"/>
      <c r="F14" s="354" t="s">
        <v>1386</v>
      </c>
      <c r="G14" s="851"/>
      <c r="H14" s="2014" t="str">
        <f>"現場代理人　　"&amp;入力シート!D27</f>
        <v>現場代理人　　○○　○○</v>
      </c>
      <c r="I14" s="2014"/>
      <c r="J14" s="2014"/>
      <c r="K14" s="2014"/>
      <c r="L14" s="2014"/>
      <c r="M14" s="2014"/>
      <c r="N14" s="2014"/>
      <c r="O14" s="2014"/>
      <c r="P14" s="2014"/>
      <c r="Q14" s="1543"/>
      <c r="R14" s="354"/>
      <c r="S14" s="358"/>
      <c r="T14" s="354"/>
      <c r="U14" s="354"/>
      <c r="V14" s="354"/>
      <c r="W14" s="354"/>
      <c r="X14" s="354"/>
      <c r="Y14" s="361"/>
      <c r="Z14" s="362"/>
      <c r="AA14" s="361"/>
      <c r="AB14" s="363"/>
      <c r="AC14" s="363"/>
      <c r="AD14" s="362"/>
      <c r="AE14" s="361"/>
      <c r="AF14" s="362"/>
      <c r="AG14" s="363"/>
      <c r="AH14" s="364"/>
      <c r="AI14" s="359"/>
      <c r="AJ14" s="290"/>
      <c r="AM14" s="290"/>
      <c r="AN14" s="290"/>
      <c r="AO14" s="290"/>
      <c r="AP14" s="290"/>
    </row>
    <row r="15" spans="1:42" s="289" customFormat="1" ht="19.5" customHeight="1">
      <c r="A15" s="273"/>
      <c r="B15" s="361"/>
      <c r="C15" s="363"/>
      <c r="D15" s="363"/>
      <c r="E15" s="363"/>
      <c r="F15" s="363"/>
      <c r="G15" s="363"/>
      <c r="H15" s="363"/>
      <c r="I15" s="363"/>
      <c r="J15" s="363"/>
      <c r="K15" s="363"/>
      <c r="L15" s="363"/>
      <c r="M15" s="363"/>
      <c r="N15" s="363"/>
      <c r="O15" s="363"/>
      <c r="P15" s="363"/>
      <c r="Q15" s="363"/>
      <c r="R15" s="363"/>
      <c r="S15" s="361"/>
      <c r="T15" s="363"/>
      <c r="U15" s="363"/>
      <c r="V15" s="363"/>
      <c r="W15" s="363"/>
      <c r="X15" s="363"/>
      <c r="Y15" s="363"/>
      <c r="Z15" s="363"/>
      <c r="AA15" s="363"/>
      <c r="AB15" s="363"/>
      <c r="AC15" s="363"/>
      <c r="AD15" s="363"/>
      <c r="AE15" s="363"/>
      <c r="AF15" s="363"/>
      <c r="AG15" s="363"/>
      <c r="AH15" s="363"/>
      <c r="AI15" s="362"/>
      <c r="AJ15" s="290"/>
      <c r="AM15" s="290"/>
      <c r="AN15" s="290"/>
      <c r="AO15" s="290"/>
      <c r="AP15" s="290"/>
    </row>
    <row r="16" spans="1:42" s="289" customFormat="1" ht="19.5" customHeight="1">
      <c r="A16" s="273"/>
      <c r="B16" s="1985" t="s">
        <v>521</v>
      </c>
      <c r="C16" s="1986"/>
      <c r="D16" s="1986"/>
      <c r="E16" s="1996"/>
      <c r="F16" s="1985" t="s">
        <v>964</v>
      </c>
      <c r="G16" s="1986"/>
      <c r="H16" s="1986"/>
      <c r="I16" s="1986"/>
      <c r="J16" s="1986"/>
      <c r="K16" s="1996"/>
      <c r="L16" s="2005" t="s">
        <v>260</v>
      </c>
      <c r="M16" s="2006"/>
      <c r="N16" s="2007"/>
      <c r="O16" s="1984" t="s">
        <v>259</v>
      </c>
      <c r="P16" s="1984"/>
      <c r="Q16" s="1984"/>
      <c r="R16" s="1984"/>
      <c r="S16" s="2011" t="s">
        <v>262</v>
      </c>
      <c r="T16" s="2011"/>
      <c r="U16" s="2011"/>
      <c r="V16" s="2011" t="s">
        <v>261</v>
      </c>
      <c r="W16" s="2011"/>
      <c r="X16" s="2011"/>
      <c r="Y16" s="2011"/>
      <c r="Z16" s="2011" t="s">
        <v>522</v>
      </c>
      <c r="AA16" s="2011"/>
      <c r="AB16" s="2011"/>
      <c r="AC16" s="2011"/>
      <c r="AD16" s="1993" t="s">
        <v>523</v>
      </c>
      <c r="AE16" s="1990"/>
      <c r="AF16" s="1990"/>
      <c r="AG16" s="1990"/>
      <c r="AH16" s="1990"/>
      <c r="AI16" s="1994"/>
      <c r="AJ16" s="290"/>
      <c r="AM16" s="290"/>
      <c r="AN16" s="290"/>
      <c r="AO16" s="290"/>
      <c r="AP16" s="290"/>
    </row>
    <row r="17" spans="1:42" s="289" customFormat="1" ht="19.5" customHeight="1">
      <c r="A17" s="273"/>
      <c r="B17" s="1987"/>
      <c r="C17" s="1988"/>
      <c r="D17" s="1988"/>
      <c r="E17" s="1997"/>
      <c r="F17" s="1987"/>
      <c r="G17" s="1988"/>
      <c r="H17" s="1988"/>
      <c r="I17" s="1988"/>
      <c r="J17" s="1988"/>
      <c r="K17" s="1997"/>
      <c r="L17" s="2008"/>
      <c r="M17" s="2009"/>
      <c r="N17" s="2010"/>
      <c r="O17" s="1984"/>
      <c r="P17" s="1984"/>
      <c r="Q17" s="1984"/>
      <c r="R17" s="1984"/>
      <c r="S17" s="2011"/>
      <c r="T17" s="2011"/>
      <c r="U17" s="2011"/>
      <c r="V17" s="2011"/>
      <c r="W17" s="2011"/>
      <c r="X17" s="2011"/>
      <c r="Y17" s="2011"/>
      <c r="Z17" s="2011" t="s">
        <v>524</v>
      </c>
      <c r="AA17" s="2011"/>
      <c r="AB17" s="2011" t="s">
        <v>525</v>
      </c>
      <c r="AC17" s="2011"/>
      <c r="AD17" s="2011" t="s">
        <v>517</v>
      </c>
      <c r="AE17" s="2011"/>
      <c r="AF17" s="2011" t="s">
        <v>516</v>
      </c>
      <c r="AG17" s="2011"/>
      <c r="AH17" s="2011" t="s">
        <v>965</v>
      </c>
      <c r="AI17" s="2011"/>
      <c r="AJ17" s="290"/>
      <c r="AM17" s="290"/>
      <c r="AN17" s="290"/>
      <c r="AO17" s="290"/>
      <c r="AP17" s="290"/>
    </row>
    <row r="18" spans="1:42" s="289" customFormat="1" ht="19.5" customHeight="1">
      <c r="A18" s="273"/>
      <c r="B18" s="1985"/>
      <c r="C18" s="1986"/>
      <c r="D18" s="1986"/>
      <c r="E18" s="1996"/>
      <c r="F18" s="1985"/>
      <c r="G18" s="1986"/>
      <c r="H18" s="1986"/>
      <c r="I18" s="1986"/>
      <c r="J18" s="1986"/>
      <c r="K18" s="1996"/>
      <c r="L18" s="1998" t="s">
        <v>526</v>
      </c>
      <c r="M18" s="1999"/>
      <c r="N18" s="2000"/>
      <c r="O18" s="1984" t="s">
        <v>527</v>
      </c>
      <c r="P18" s="1984"/>
      <c r="Q18" s="1984"/>
      <c r="R18" s="1984"/>
      <c r="S18" s="2003" t="s">
        <v>528</v>
      </c>
      <c r="T18" s="2004"/>
      <c r="U18" s="2004"/>
      <c r="V18" s="1984" t="s">
        <v>527</v>
      </c>
      <c r="W18" s="1984"/>
      <c r="X18" s="1984"/>
      <c r="Y18" s="1984"/>
      <c r="Z18" s="1984"/>
      <c r="AA18" s="1984"/>
      <c r="AB18" s="1985"/>
      <c r="AC18" s="1986"/>
      <c r="AD18" s="1989" t="s">
        <v>529</v>
      </c>
      <c r="AE18" s="1990"/>
      <c r="AF18" s="1993" t="s">
        <v>530</v>
      </c>
      <c r="AG18" s="1990"/>
      <c r="AH18" s="1993" t="s">
        <v>530</v>
      </c>
      <c r="AI18" s="1994"/>
      <c r="AJ18" s="290"/>
      <c r="AM18" s="290"/>
      <c r="AN18" s="290"/>
      <c r="AO18" s="290"/>
      <c r="AP18" s="290"/>
    </row>
    <row r="19" spans="1:42" s="289" customFormat="1" ht="19.5" customHeight="1">
      <c r="A19" s="273"/>
      <c r="B19" s="1987"/>
      <c r="C19" s="1988"/>
      <c r="D19" s="1988"/>
      <c r="E19" s="1997"/>
      <c r="F19" s="1987"/>
      <c r="G19" s="1988"/>
      <c r="H19" s="1988"/>
      <c r="I19" s="1988"/>
      <c r="J19" s="1988"/>
      <c r="K19" s="1997"/>
      <c r="L19" s="2001"/>
      <c r="M19" s="2001"/>
      <c r="N19" s="2002"/>
      <c r="O19" s="1984"/>
      <c r="P19" s="1984"/>
      <c r="Q19" s="1984"/>
      <c r="R19" s="1984"/>
      <c r="S19" s="2004"/>
      <c r="T19" s="2004"/>
      <c r="U19" s="2004"/>
      <c r="V19" s="1984"/>
      <c r="W19" s="1984"/>
      <c r="X19" s="1984"/>
      <c r="Y19" s="1984"/>
      <c r="Z19" s="1984"/>
      <c r="AA19" s="1984"/>
      <c r="AB19" s="1987"/>
      <c r="AC19" s="1988"/>
      <c r="AD19" s="1991"/>
      <c r="AE19" s="1992"/>
      <c r="AF19" s="1991"/>
      <c r="AG19" s="1992"/>
      <c r="AH19" s="1991"/>
      <c r="AI19" s="1995"/>
      <c r="AJ19" s="290"/>
      <c r="AM19" s="290"/>
      <c r="AN19" s="290"/>
      <c r="AO19" s="290"/>
      <c r="AP19" s="290"/>
    </row>
    <row r="20" spans="1:42" s="289" customFormat="1" ht="19.5" customHeight="1">
      <c r="A20" s="273"/>
      <c r="B20" s="1985"/>
      <c r="C20" s="1986"/>
      <c r="D20" s="1986"/>
      <c r="E20" s="1996"/>
      <c r="F20" s="1985"/>
      <c r="G20" s="1986"/>
      <c r="H20" s="1986"/>
      <c r="I20" s="1986"/>
      <c r="J20" s="1986"/>
      <c r="K20" s="1996"/>
      <c r="L20" s="1998" t="s">
        <v>526</v>
      </c>
      <c r="M20" s="1999"/>
      <c r="N20" s="2000"/>
      <c r="O20" s="1984" t="s">
        <v>527</v>
      </c>
      <c r="P20" s="1984"/>
      <c r="Q20" s="1984"/>
      <c r="R20" s="1984"/>
      <c r="S20" s="2003" t="s">
        <v>528</v>
      </c>
      <c r="T20" s="2004"/>
      <c r="U20" s="2004"/>
      <c r="V20" s="1984" t="s">
        <v>527</v>
      </c>
      <c r="W20" s="1984"/>
      <c r="X20" s="1984"/>
      <c r="Y20" s="1984"/>
      <c r="Z20" s="1984"/>
      <c r="AA20" s="1984"/>
      <c r="AB20" s="1985"/>
      <c r="AC20" s="1986"/>
      <c r="AD20" s="1989" t="s">
        <v>529</v>
      </c>
      <c r="AE20" s="1990"/>
      <c r="AF20" s="1993" t="s">
        <v>530</v>
      </c>
      <c r="AG20" s="1990"/>
      <c r="AH20" s="1993" t="s">
        <v>530</v>
      </c>
      <c r="AI20" s="1994"/>
      <c r="AJ20" s="290"/>
      <c r="AM20" s="290"/>
      <c r="AN20" s="290"/>
      <c r="AO20" s="290"/>
      <c r="AP20" s="290"/>
    </row>
    <row r="21" spans="1:42" s="289" customFormat="1" ht="19.5" customHeight="1">
      <c r="A21" s="273"/>
      <c r="B21" s="1987"/>
      <c r="C21" s="1988"/>
      <c r="D21" s="1988"/>
      <c r="E21" s="1997"/>
      <c r="F21" s="1987"/>
      <c r="G21" s="1988"/>
      <c r="H21" s="1988"/>
      <c r="I21" s="1988"/>
      <c r="J21" s="1988"/>
      <c r="K21" s="1997"/>
      <c r="L21" s="2001"/>
      <c r="M21" s="2001"/>
      <c r="N21" s="2002"/>
      <c r="O21" s="1984"/>
      <c r="P21" s="1984"/>
      <c r="Q21" s="1984"/>
      <c r="R21" s="1984"/>
      <c r="S21" s="2004"/>
      <c r="T21" s="2004"/>
      <c r="U21" s="2004"/>
      <c r="V21" s="1984"/>
      <c r="W21" s="1984"/>
      <c r="X21" s="1984"/>
      <c r="Y21" s="1984"/>
      <c r="Z21" s="1984"/>
      <c r="AA21" s="1984"/>
      <c r="AB21" s="1987"/>
      <c r="AC21" s="1988"/>
      <c r="AD21" s="1991"/>
      <c r="AE21" s="1992"/>
      <c r="AF21" s="1991"/>
      <c r="AG21" s="1992"/>
      <c r="AH21" s="1991"/>
      <c r="AI21" s="1995"/>
      <c r="AJ21" s="290"/>
      <c r="AM21" s="290"/>
      <c r="AN21" s="290"/>
      <c r="AO21" s="290"/>
      <c r="AP21" s="290"/>
    </row>
    <row r="22" spans="1:42" s="289" customFormat="1" ht="19.5" customHeight="1">
      <c r="A22" s="273"/>
      <c r="B22" s="1985"/>
      <c r="C22" s="1986"/>
      <c r="D22" s="1986"/>
      <c r="E22" s="1996"/>
      <c r="F22" s="1985"/>
      <c r="G22" s="1986"/>
      <c r="H22" s="1986"/>
      <c r="I22" s="1986"/>
      <c r="J22" s="1986"/>
      <c r="K22" s="1996"/>
      <c r="L22" s="1998" t="s">
        <v>526</v>
      </c>
      <c r="M22" s="1999"/>
      <c r="N22" s="2000"/>
      <c r="O22" s="1984" t="s">
        <v>527</v>
      </c>
      <c r="P22" s="1984"/>
      <c r="Q22" s="1984"/>
      <c r="R22" s="1984"/>
      <c r="S22" s="2003" t="s">
        <v>528</v>
      </c>
      <c r="T22" s="2004"/>
      <c r="U22" s="2004"/>
      <c r="V22" s="1984" t="s">
        <v>527</v>
      </c>
      <c r="W22" s="1984"/>
      <c r="X22" s="1984"/>
      <c r="Y22" s="1984"/>
      <c r="Z22" s="1984"/>
      <c r="AA22" s="1984"/>
      <c r="AB22" s="1985"/>
      <c r="AC22" s="1986"/>
      <c r="AD22" s="1989" t="s">
        <v>529</v>
      </c>
      <c r="AE22" s="1990"/>
      <c r="AF22" s="1993" t="s">
        <v>530</v>
      </c>
      <c r="AG22" s="1990"/>
      <c r="AH22" s="1993" t="s">
        <v>530</v>
      </c>
      <c r="AI22" s="1994"/>
      <c r="AJ22" s="290"/>
      <c r="AM22" s="290"/>
      <c r="AN22" s="290"/>
      <c r="AO22" s="290"/>
      <c r="AP22" s="290"/>
    </row>
    <row r="23" spans="1:42" s="289" customFormat="1" ht="19.5" customHeight="1">
      <c r="A23" s="273"/>
      <c r="B23" s="1987"/>
      <c r="C23" s="1988"/>
      <c r="D23" s="1988"/>
      <c r="E23" s="1997"/>
      <c r="F23" s="1987"/>
      <c r="G23" s="1988"/>
      <c r="H23" s="1988"/>
      <c r="I23" s="1988"/>
      <c r="J23" s="1988"/>
      <c r="K23" s="1997"/>
      <c r="L23" s="2001"/>
      <c r="M23" s="2001"/>
      <c r="N23" s="2002"/>
      <c r="O23" s="1984"/>
      <c r="P23" s="1984"/>
      <c r="Q23" s="1984"/>
      <c r="R23" s="1984"/>
      <c r="S23" s="2004"/>
      <c r="T23" s="2004"/>
      <c r="U23" s="2004"/>
      <c r="V23" s="1984"/>
      <c r="W23" s="1984"/>
      <c r="X23" s="1984"/>
      <c r="Y23" s="1984"/>
      <c r="Z23" s="1984"/>
      <c r="AA23" s="1984"/>
      <c r="AB23" s="1987"/>
      <c r="AC23" s="1988"/>
      <c r="AD23" s="1991"/>
      <c r="AE23" s="1992"/>
      <c r="AF23" s="1991"/>
      <c r="AG23" s="1992"/>
      <c r="AH23" s="1991"/>
      <c r="AI23" s="1995"/>
      <c r="AJ23" s="290"/>
      <c r="AM23" s="290"/>
      <c r="AN23" s="290"/>
      <c r="AO23" s="290"/>
      <c r="AP23" s="290"/>
    </row>
    <row r="24" spans="1:42" s="289" customFormat="1" ht="19.5" customHeight="1">
      <c r="A24" s="273"/>
      <c r="B24" s="1985"/>
      <c r="C24" s="1986"/>
      <c r="D24" s="1986"/>
      <c r="E24" s="1996"/>
      <c r="F24" s="1985"/>
      <c r="G24" s="1986"/>
      <c r="H24" s="1986"/>
      <c r="I24" s="1986"/>
      <c r="J24" s="1986"/>
      <c r="K24" s="1996"/>
      <c r="L24" s="1998" t="s">
        <v>526</v>
      </c>
      <c r="M24" s="1999"/>
      <c r="N24" s="2000"/>
      <c r="O24" s="1984" t="s">
        <v>527</v>
      </c>
      <c r="P24" s="1984"/>
      <c r="Q24" s="1984"/>
      <c r="R24" s="1984"/>
      <c r="S24" s="2003" t="s">
        <v>528</v>
      </c>
      <c r="T24" s="2004"/>
      <c r="U24" s="2004"/>
      <c r="V24" s="1984" t="s">
        <v>527</v>
      </c>
      <c r="W24" s="1984"/>
      <c r="X24" s="1984"/>
      <c r="Y24" s="1984"/>
      <c r="Z24" s="1984"/>
      <c r="AA24" s="1984"/>
      <c r="AB24" s="1985"/>
      <c r="AC24" s="1986"/>
      <c r="AD24" s="1989" t="s">
        <v>529</v>
      </c>
      <c r="AE24" s="1990"/>
      <c r="AF24" s="1993" t="s">
        <v>530</v>
      </c>
      <c r="AG24" s="1990"/>
      <c r="AH24" s="1993" t="s">
        <v>530</v>
      </c>
      <c r="AI24" s="1994"/>
      <c r="AJ24" s="290"/>
      <c r="AM24" s="290"/>
      <c r="AN24" s="290"/>
      <c r="AO24" s="290"/>
      <c r="AP24" s="290"/>
    </row>
    <row r="25" spans="1:42" s="289" customFormat="1" ht="19.5" customHeight="1">
      <c r="A25" s="273"/>
      <c r="B25" s="1987"/>
      <c r="C25" s="1988"/>
      <c r="D25" s="1988"/>
      <c r="E25" s="1997"/>
      <c r="F25" s="1987"/>
      <c r="G25" s="1988"/>
      <c r="H25" s="1988"/>
      <c r="I25" s="1988"/>
      <c r="J25" s="1988"/>
      <c r="K25" s="1997"/>
      <c r="L25" s="2001"/>
      <c r="M25" s="2001"/>
      <c r="N25" s="2002"/>
      <c r="O25" s="1984"/>
      <c r="P25" s="1984"/>
      <c r="Q25" s="1984"/>
      <c r="R25" s="1984"/>
      <c r="S25" s="2004"/>
      <c r="T25" s="2004"/>
      <c r="U25" s="2004"/>
      <c r="V25" s="1984"/>
      <c r="W25" s="1984"/>
      <c r="X25" s="1984"/>
      <c r="Y25" s="1984"/>
      <c r="Z25" s="1984"/>
      <c r="AA25" s="1984"/>
      <c r="AB25" s="1987"/>
      <c r="AC25" s="1988"/>
      <c r="AD25" s="1991"/>
      <c r="AE25" s="1992"/>
      <c r="AF25" s="1991"/>
      <c r="AG25" s="1992"/>
      <c r="AH25" s="1991"/>
      <c r="AI25" s="1995"/>
      <c r="AJ25" s="290"/>
      <c r="AM25" s="290"/>
      <c r="AN25" s="290"/>
      <c r="AO25" s="290"/>
      <c r="AP25" s="290"/>
    </row>
    <row r="26" spans="1:42" s="289" customFormat="1" ht="19.5" customHeight="1">
      <c r="A26" s="273"/>
      <c r="B26" s="1985"/>
      <c r="C26" s="1986"/>
      <c r="D26" s="1986"/>
      <c r="E26" s="1996"/>
      <c r="F26" s="1985"/>
      <c r="G26" s="1986"/>
      <c r="H26" s="1986"/>
      <c r="I26" s="1986"/>
      <c r="J26" s="1986"/>
      <c r="K26" s="1996"/>
      <c r="L26" s="1998" t="s">
        <v>526</v>
      </c>
      <c r="M26" s="1999"/>
      <c r="N26" s="2000"/>
      <c r="O26" s="1984" t="s">
        <v>527</v>
      </c>
      <c r="P26" s="1984"/>
      <c r="Q26" s="1984"/>
      <c r="R26" s="1984"/>
      <c r="S26" s="2003" t="s">
        <v>528</v>
      </c>
      <c r="T26" s="2004"/>
      <c r="U26" s="2004"/>
      <c r="V26" s="1984" t="s">
        <v>527</v>
      </c>
      <c r="W26" s="1984"/>
      <c r="X26" s="1984"/>
      <c r="Y26" s="1984"/>
      <c r="Z26" s="1984"/>
      <c r="AA26" s="1984"/>
      <c r="AB26" s="1985"/>
      <c r="AC26" s="1986"/>
      <c r="AD26" s="1989" t="s">
        <v>529</v>
      </c>
      <c r="AE26" s="1990"/>
      <c r="AF26" s="1993" t="s">
        <v>530</v>
      </c>
      <c r="AG26" s="1990"/>
      <c r="AH26" s="1993" t="s">
        <v>530</v>
      </c>
      <c r="AI26" s="1994"/>
      <c r="AJ26" s="290"/>
      <c r="AM26" s="290"/>
      <c r="AN26" s="290"/>
      <c r="AO26" s="290"/>
      <c r="AP26" s="290"/>
    </row>
    <row r="27" spans="1:42" s="289" customFormat="1" ht="19.5" customHeight="1">
      <c r="A27" s="273"/>
      <c r="B27" s="1987"/>
      <c r="C27" s="1988"/>
      <c r="D27" s="1988"/>
      <c r="E27" s="1997"/>
      <c r="F27" s="1987"/>
      <c r="G27" s="1988"/>
      <c r="H27" s="1988"/>
      <c r="I27" s="1988"/>
      <c r="J27" s="1988"/>
      <c r="K27" s="1997"/>
      <c r="L27" s="2001"/>
      <c r="M27" s="2001"/>
      <c r="N27" s="2002"/>
      <c r="O27" s="1984"/>
      <c r="P27" s="1984"/>
      <c r="Q27" s="1984"/>
      <c r="R27" s="1984"/>
      <c r="S27" s="2004"/>
      <c r="T27" s="2004"/>
      <c r="U27" s="2004"/>
      <c r="V27" s="1984"/>
      <c r="W27" s="1984"/>
      <c r="X27" s="1984"/>
      <c r="Y27" s="1984"/>
      <c r="Z27" s="1984"/>
      <c r="AA27" s="1984"/>
      <c r="AB27" s="1987"/>
      <c r="AC27" s="1988"/>
      <c r="AD27" s="1991"/>
      <c r="AE27" s="1992"/>
      <c r="AF27" s="1991"/>
      <c r="AG27" s="1992"/>
      <c r="AH27" s="1991"/>
      <c r="AI27" s="1995"/>
      <c r="AJ27" s="290"/>
      <c r="AM27" s="290"/>
      <c r="AN27" s="290"/>
      <c r="AO27" s="290"/>
      <c r="AP27" s="290"/>
    </row>
    <row r="28" spans="1:42" s="289" customFormat="1" ht="19.5" customHeight="1">
      <c r="A28" s="273"/>
      <c r="B28" s="1985"/>
      <c r="C28" s="1986"/>
      <c r="D28" s="1986"/>
      <c r="E28" s="1996"/>
      <c r="F28" s="1985"/>
      <c r="G28" s="1986"/>
      <c r="H28" s="1986"/>
      <c r="I28" s="1986"/>
      <c r="J28" s="1986"/>
      <c r="K28" s="1996"/>
      <c r="L28" s="1998" t="s">
        <v>526</v>
      </c>
      <c r="M28" s="1999"/>
      <c r="N28" s="2000"/>
      <c r="O28" s="1984" t="s">
        <v>527</v>
      </c>
      <c r="P28" s="1984"/>
      <c r="Q28" s="1984"/>
      <c r="R28" s="1984"/>
      <c r="S28" s="2003" t="s">
        <v>528</v>
      </c>
      <c r="T28" s="2004"/>
      <c r="U28" s="2004"/>
      <c r="V28" s="1984" t="s">
        <v>527</v>
      </c>
      <c r="W28" s="1984"/>
      <c r="X28" s="1984"/>
      <c r="Y28" s="1984"/>
      <c r="Z28" s="1984"/>
      <c r="AA28" s="1984"/>
      <c r="AB28" s="1985"/>
      <c r="AC28" s="1986"/>
      <c r="AD28" s="1989" t="s">
        <v>529</v>
      </c>
      <c r="AE28" s="1990"/>
      <c r="AF28" s="1993" t="s">
        <v>530</v>
      </c>
      <c r="AG28" s="1990"/>
      <c r="AH28" s="1993" t="s">
        <v>530</v>
      </c>
      <c r="AI28" s="1994"/>
      <c r="AJ28" s="290"/>
      <c r="AM28" s="290"/>
      <c r="AN28" s="290"/>
      <c r="AO28" s="290"/>
      <c r="AP28" s="290"/>
    </row>
    <row r="29" spans="1:42" s="289" customFormat="1" ht="19.5" customHeight="1">
      <c r="A29" s="273"/>
      <c r="B29" s="1987"/>
      <c r="C29" s="1988"/>
      <c r="D29" s="1988"/>
      <c r="E29" s="1997"/>
      <c r="F29" s="1987"/>
      <c r="G29" s="1988"/>
      <c r="H29" s="1988"/>
      <c r="I29" s="1988"/>
      <c r="J29" s="1988"/>
      <c r="K29" s="1997"/>
      <c r="L29" s="2001"/>
      <c r="M29" s="2001"/>
      <c r="N29" s="2002"/>
      <c r="O29" s="1984"/>
      <c r="P29" s="1984"/>
      <c r="Q29" s="1984"/>
      <c r="R29" s="1984"/>
      <c r="S29" s="2004"/>
      <c r="T29" s="2004"/>
      <c r="U29" s="2004"/>
      <c r="V29" s="1984"/>
      <c r="W29" s="1984"/>
      <c r="X29" s="1984"/>
      <c r="Y29" s="1984"/>
      <c r="Z29" s="1984"/>
      <c r="AA29" s="1984"/>
      <c r="AB29" s="1987"/>
      <c r="AC29" s="1988"/>
      <c r="AD29" s="1991"/>
      <c r="AE29" s="1992"/>
      <c r="AF29" s="1991"/>
      <c r="AG29" s="1992"/>
      <c r="AH29" s="1991"/>
      <c r="AI29" s="1995"/>
      <c r="AJ29" s="290"/>
      <c r="AM29" s="290"/>
      <c r="AN29" s="290"/>
      <c r="AO29" s="290"/>
      <c r="AP29" s="290"/>
    </row>
    <row r="30" spans="1:42" s="289" customFormat="1" ht="19.5" customHeight="1">
      <c r="A30" s="273"/>
      <c r="B30" s="1985"/>
      <c r="C30" s="1986"/>
      <c r="D30" s="1986"/>
      <c r="E30" s="1996"/>
      <c r="F30" s="1985"/>
      <c r="G30" s="1986"/>
      <c r="H30" s="1986"/>
      <c r="I30" s="1986"/>
      <c r="J30" s="1986"/>
      <c r="K30" s="1996"/>
      <c r="L30" s="1998" t="s">
        <v>526</v>
      </c>
      <c r="M30" s="1999"/>
      <c r="N30" s="2000"/>
      <c r="O30" s="1984" t="s">
        <v>527</v>
      </c>
      <c r="P30" s="1984"/>
      <c r="Q30" s="1984"/>
      <c r="R30" s="1984"/>
      <c r="S30" s="2003" t="s">
        <v>528</v>
      </c>
      <c r="T30" s="2004"/>
      <c r="U30" s="2004"/>
      <c r="V30" s="1984" t="s">
        <v>527</v>
      </c>
      <c r="W30" s="1984"/>
      <c r="X30" s="1984"/>
      <c r="Y30" s="1984"/>
      <c r="Z30" s="1984"/>
      <c r="AA30" s="1984"/>
      <c r="AB30" s="1985"/>
      <c r="AC30" s="1986"/>
      <c r="AD30" s="1989" t="s">
        <v>529</v>
      </c>
      <c r="AE30" s="1990"/>
      <c r="AF30" s="1993" t="s">
        <v>530</v>
      </c>
      <c r="AG30" s="1990"/>
      <c r="AH30" s="1993" t="s">
        <v>530</v>
      </c>
      <c r="AI30" s="1994"/>
      <c r="AJ30" s="290"/>
      <c r="AM30" s="290"/>
      <c r="AN30" s="290"/>
      <c r="AO30" s="290"/>
      <c r="AP30" s="290"/>
    </row>
    <row r="31" spans="1:42" s="289" customFormat="1" ht="19.5" customHeight="1">
      <c r="A31" s="273"/>
      <c r="B31" s="1987"/>
      <c r="C31" s="1988"/>
      <c r="D31" s="1988"/>
      <c r="E31" s="1997"/>
      <c r="F31" s="1987"/>
      <c r="G31" s="1988"/>
      <c r="H31" s="1988"/>
      <c r="I31" s="1988"/>
      <c r="J31" s="1988"/>
      <c r="K31" s="1997"/>
      <c r="L31" s="2001"/>
      <c r="M31" s="2001"/>
      <c r="N31" s="2002"/>
      <c r="O31" s="1984"/>
      <c r="P31" s="1984"/>
      <c r="Q31" s="1984"/>
      <c r="R31" s="1984"/>
      <c r="S31" s="2004"/>
      <c r="T31" s="2004"/>
      <c r="U31" s="2004"/>
      <c r="V31" s="1984"/>
      <c r="W31" s="1984"/>
      <c r="X31" s="1984"/>
      <c r="Y31" s="1984"/>
      <c r="Z31" s="1984"/>
      <c r="AA31" s="1984"/>
      <c r="AB31" s="1987"/>
      <c r="AC31" s="1988"/>
      <c r="AD31" s="1991"/>
      <c r="AE31" s="1992"/>
      <c r="AF31" s="1991"/>
      <c r="AG31" s="1992"/>
      <c r="AH31" s="1991"/>
      <c r="AI31" s="1995"/>
      <c r="AJ31" s="290"/>
      <c r="AM31" s="290"/>
      <c r="AN31" s="290"/>
      <c r="AO31" s="290"/>
      <c r="AP31" s="290"/>
    </row>
    <row r="32" spans="1:42" s="289" customFormat="1" ht="19.5" customHeight="1">
      <c r="A32" s="273"/>
      <c r="B32" s="1985"/>
      <c r="C32" s="1986"/>
      <c r="D32" s="1986"/>
      <c r="E32" s="1996"/>
      <c r="F32" s="1985"/>
      <c r="G32" s="1986"/>
      <c r="H32" s="1986"/>
      <c r="I32" s="1986"/>
      <c r="J32" s="1986"/>
      <c r="K32" s="1996"/>
      <c r="L32" s="1998" t="s">
        <v>526</v>
      </c>
      <c r="M32" s="1999"/>
      <c r="N32" s="2000"/>
      <c r="O32" s="1984" t="s">
        <v>527</v>
      </c>
      <c r="P32" s="1984"/>
      <c r="Q32" s="1984"/>
      <c r="R32" s="1984"/>
      <c r="S32" s="2003" t="s">
        <v>528</v>
      </c>
      <c r="T32" s="2004"/>
      <c r="U32" s="2004"/>
      <c r="V32" s="1984" t="s">
        <v>527</v>
      </c>
      <c r="W32" s="1984"/>
      <c r="X32" s="1984"/>
      <c r="Y32" s="1984"/>
      <c r="Z32" s="1984"/>
      <c r="AA32" s="1984"/>
      <c r="AB32" s="1985"/>
      <c r="AC32" s="1986"/>
      <c r="AD32" s="1989" t="s">
        <v>529</v>
      </c>
      <c r="AE32" s="1990"/>
      <c r="AF32" s="1993" t="s">
        <v>530</v>
      </c>
      <c r="AG32" s="1990"/>
      <c r="AH32" s="1993" t="s">
        <v>530</v>
      </c>
      <c r="AI32" s="1994"/>
      <c r="AJ32" s="290"/>
      <c r="AM32" s="290"/>
      <c r="AN32" s="290"/>
      <c r="AO32" s="290"/>
      <c r="AP32" s="290"/>
    </row>
    <row r="33" spans="1:42" s="289" customFormat="1" ht="19.5" customHeight="1">
      <c r="A33" s="273"/>
      <c r="B33" s="1987"/>
      <c r="C33" s="1988"/>
      <c r="D33" s="1988"/>
      <c r="E33" s="1997"/>
      <c r="F33" s="1987"/>
      <c r="G33" s="1988"/>
      <c r="H33" s="1988"/>
      <c r="I33" s="1988"/>
      <c r="J33" s="1988"/>
      <c r="K33" s="1997"/>
      <c r="L33" s="2001"/>
      <c r="M33" s="2001"/>
      <c r="N33" s="2002"/>
      <c r="O33" s="1984"/>
      <c r="P33" s="1984"/>
      <c r="Q33" s="1984"/>
      <c r="R33" s="1984"/>
      <c r="S33" s="2004"/>
      <c r="T33" s="2004"/>
      <c r="U33" s="2004"/>
      <c r="V33" s="1984"/>
      <c r="W33" s="1984"/>
      <c r="X33" s="1984"/>
      <c r="Y33" s="1984"/>
      <c r="Z33" s="1984"/>
      <c r="AA33" s="1984"/>
      <c r="AB33" s="1987"/>
      <c r="AC33" s="1988"/>
      <c r="AD33" s="1991"/>
      <c r="AE33" s="1992"/>
      <c r="AF33" s="1991"/>
      <c r="AG33" s="1992"/>
      <c r="AH33" s="1991"/>
      <c r="AI33" s="1995"/>
      <c r="AJ33" s="290"/>
      <c r="AM33" s="290"/>
      <c r="AN33" s="290"/>
      <c r="AO33" s="290"/>
      <c r="AP33" s="290"/>
    </row>
    <row r="34" spans="1:42" s="289" customFormat="1" ht="19.5" customHeight="1">
      <c r="A34" s="273"/>
      <c r="B34" s="1985"/>
      <c r="C34" s="1986"/>
      <c r="D34" s="1986"/>
      <c r="E34" s="1996"/>
      <c r="F34" s="1985"/>
      <c r="G34" s="1986"/>
      <c r="H34" s="1986"/>
      <c r="I34" s="1986"/>
      <c r="J34" s="1986"/>
      <c r="K34" s="1996"/>
      <c r="L34" s="1998" t="s">
        <v>526</v>
      </c>
      <c r="M34" s="1999"/>
      <c r="N34" s="2000"/>
      <c r="O34" s="1984" t="s">
        <v>527</v>
      </c>
      <c r="P34" s="1984"/>
      <c r="Q34" s="1984"/>
      <c r="R34" s="1984"/>
      <c r="S34" s="2003" t="s">
        <v>528</v>
      </c>
      <c r="T34" s="2004"/>
      <c r="U34" s="2004"/>
      <c r="V34" s="1984" t="s">
        <v>527</v>
      </c>
      <c r="W34" s="1984"/>
      <c r="X34" s="1984"/>
      <c r="Y34" s="1984"/>
      <c r="Z34" s="1984"/>
      <c r="AA34" s="1984"/>
      <c r="AB34" s="1985"/>
      <c r="AC34" s="1986"/>
      <c r="AD34" s="1989" t="s">
        <v>529</v>
      </c>
      <c r="AE34" s="1990"/>
      <c r="AF34" s="1993" t="s">
        <v>530</v>
      </c>
      <c r="AG34" s="1990"/>
      <c r="AH34" s="1993" t="s">
        <v>530</v>
      </c>
      <c r="AI34" s="1994"/>
      <c r="AJ34" s="290"/>
      <c r="AM34" s="290"/>
      <c r="AN34" s="290"/>
      <c r="AO34" s="290"/>
      <c r="AP34" s="290"/>
    </row>
    <row r="35" spans="1:42" s="289" customFormat="1" ht="19.5" customHeight="1">
      <c r="A35" s="273"/>
      <c r="B35" s="1987"/>
      <c r="C35" s="1988"/>
      <c r="D35" s="1988"/>
      <c r="E35" s="1997"/>
      <c r="F35" s="1987"/>
      <c r="G35" s="1988"/>
      <c r="H35" s="1988"/>
      <c r="I35" s="1988"/>
      <c r="J35" s="1988"/>
      <c r="K35" s="1997"/>
      <c r="L35" s="2001"/>
      <c r="M35" s="2001"/>
      <c r="N35" s="2002"/>
      <c r="O35" s="1984"/>
      <c r="P35" s="1984"/>
      <c r="Q35" s="1984"/>
      <c r="R35" s="1984"/>
      <c r="S35" s="2004"/>
      <c r="T35" s="2004"/>
      <c r="U35" s="2004"/>
      <c r="V35" s="1984"/>
      <c r="W35" s="1984"/>
      <c r="X35" s="1984"/>
      <c r="Y35" s="1984"/>
      <c r="Z35" s="1984"/>
      <c r="AA35" s="1984"/>
      <c r="AB35" s="1987"/>
      <c r="AC35" s="1988"/>
      <c r="AD35" s="1991"/>
      <c r="AE35" s="1992"/>
      <c r="AF35" s="1991"/>
      <c r="AG35" s="1992"/>
      <c r="AH35" s="1991"/>
      <c r="AI35" s="1995"/>
      <c r="AJ35" s="290"/>
      <c r="AM35" s="290"/>
      <c r="AN35" s="290"/>
      <c r="AO35" s="290"/>
      <c r="AP35" s="290"/>
    </row>
    <row r="36" spans="1:42" s="289" customFormat="1" ht="19.5" customHeight="1">
      <c r="A36" s="273"/>
      <c r="B36" s="291"/>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1"/>
      <c r="AJ36" s="290"/>
      <c r="AM36" s="290"/>
      <c r="AN36" s="290"/>
      <c r="AO36" s="290"/>
      <c r="AP36" s="290"/>
    </row>
    <row r="37" spans="1:42" s="289" customFormat="1">
      <c r="A37" s="273"/>
      <c r="AG37" s="290"/>
      <c r="AH37" s="290"/>
      <c r="AI37" s="290"/>
      <c r="AJ37" s="290"/>
      <c r="AM37" s="290"/>
      <c r="AN37" s="290"/>
      <c r="AO37" s="290"/>
      <c r="AP37" s="290"/>
    </row>
    <row r="38" spans="1:42" s="289" customFormat="1">
      <c r="A38" s="273"/>
      <c r="AG38" s="290"/>
      <c r="AH38" s="290"/>
      <c r="AI38" s="290"/>
      <c r="AJ38" s="290"/>
      <c r="AM38" s="290"/>
      <c r="AN38" s="290"/>
      <c r="AO38" s="290"/>
      <c r="AP38" s="290"/>
    </row>
    <row r="39" spans="1:42" s="289" customFormat="1">
      <c r="A39" s="273"/>
      <c r="AG39" s="290"/>
      <c r="AH39" s="290"/>
      <c r="AI39" s="290"/>
      <c r="AJ39" s="290"/>
      <c r="AM39" s="290"/>
      <c r="AN39" s="290"/>
      <c r="AO39" s="290"/>
      <c r="AP39" s="290"/>
    </row>
    <row r="40" spans="1:42" s="289" customFormat="1">
      <c r="A40" s="273"/>
      <c r="AG40" s="290"/>
      <c r="AH40" s="290"/>
      <c r="AI40" s="290"/>
      <c r="AJ40" s="290"/>
      <c r="AM40" s="290"/>
      <c r="AN40" s="290"/>
      <c r="AO40" s="290"/>
      <c r="AP40" s="290"/>
    </row>
    <row r="41" spans="1:42" s="289" customFormat="1">
      <c r="A41" s="273"/>
      <c r="AG41" s="290"/>
      <c r="AH41" s="290"/>
      <c r="AI41" s="290"/>
      <c r="AJ41" s="290"/>
      <c r="AM41" s="290"/>
      <c r="AN41" s="290"/>
      <c r="AO41" s="290"/>
      <c r="AP41" s="290"/>
    </row>
    <row r="42" spans="1:42" s="289" customFormat="1">
      <c r="A42" s="273"/>
      <c r="AG42" s="290"/>
      <c r="AH42" s="290"/>
      <c r="AI42" s="290"/>
      <c r="AJ42" s="290"/>
      <c r="AM42" s="290"/>
      <c r="AN42" s="290"/>
      <c r="AO42" s="290"/>
      <c r="AP42" s="290"/>
    </row>
    <row r="43" spans="1:42" s="289" customFormat="1">
      <c r="A43" s="273"/>
      <c r="AG43" s="290"/>
      <c r="AH43" s="290"/>
      <c r="AI43" s="290"/>
      <c r="AJ43" s="290"/>
      <c r="AM43" s="290"/>
      <c r="AN43" s="290"/>
      <c r="AO43" s="290"/>
      <c r="AP43" s="290"/>
    </row>
    <row r="44" spans="1:42" s="289" customFormat="1">
      <c r="A44" s="273"/>
      <c r="AG44" s="290"/>
      <c r="AH44" s="290"/>
      <c r="AI44" s="290"/>
      <c r="AJ44" s="290"/>
      <c r="AM44" s="290"/>
      <c r="AN44" s="290"/>
      <c r="AO44" s="290"/>
      <c r="AP44" s="290"/>
    </row>
    <row r="45" spans="1:42" s="289" customFormat="1">
      <c r="A45" s="273"/>
      <c r="AG45" s="290"/>
      <c r="AH45" s="290"/>
      <c r="AI45" s="290"/>
      <c r="AJ45" s="290"/>
      <c r="AM45" s="290"/>
      <c r="AN45" s="290"/>
      <c r="AO45" s="290"/>
      <c r="AP45" s="290"/>
    </row>
    <row r="46" spans="1:42" s="289" customFormat="1">
      <c r="A46" s="273"/>
      <c r="AG46" s="290"/>
      <c r="AH46" s="290"/>
      <c r="AI46" s="290"/>
      <c r="AJ46" s="290"/>
      <c r="AM46" s="290"/>
      <c r="AN46" s="290"/>
      <c r="AO46" s="290"/>
      <c r="AP46" s="290"/>
    </row>
    <row r="47" spans="1:42" s="289" customFormat="1">
      <c r="A47" s="273"/>
      <c r="AG47" s="290"/>
      <c r="AH47" s="290"/>
      <c r="AI47" s="290"/>
      <c r="AJ47" s="290"/>
      <c r="AM47" s="290"/>
      <c r="AN47" s="290"/>
      <c r="AO47" s="290"/>
      <c r="AP47" s="290"/>
    </row>
    <row r="48" spans="1:42" s="289" customFormat="1">
      <c r="A48" s="273"/>
      <c r="AG48" s="290"/>
      <c r="AH48" s="290"/>
      <c r="AI48" s="290"/>
      <c r="AJ48" s="290"/>
      <c r="AM48" s="290"/>
      <c r="AN48" s="290"/>
      <c r="AO48" s="290"/>
      <c r="AP48" s="290"/>
    </row>
    <row r="52" spans="1:42" s="289" customFormat="1">
      <c r="A52" s="274"/>
      <c r="AG52" s="290"/>
      <c r="AH52" s="290"/>
      <c r="AI52" s="290"/>
      <c r="AJ52" s="290"/>
      <c r="AM52" s="290"/>
      <c r="AN52" s="290"/>
      <c r="AO52" s="290"/>
      <c r="AP52" s="290"/>
    </row>
    <row r="53" spans="1:42" s="289" customFormat="1">
      <c r="A53" s="274"/>
      <c r="AG53" s="290"/>
      <c r="AH53" s="290"/>
      <c r="AI53" s="290"/>
      <c r="AJ53" s="290"/>
      <c r="AM53" s="290"/>
      <c r="AN53" s="290"/>
      <c r="AO53" s="290"/>
      <c r="AP53" s="290"/>
    </row>
  </sheetData>
  <mergeCells count="131">
    <mergeCell ref="AD16:AI16"/>
    <mergeCell ref="AD17:AE17"/>
    <mergeCell ref="AF17:AG17"/>
    <mergeCell ref="AH17:AI17"/>
    <mergeCell ref="AG1:AI1"/>
    <mergeCell ref="B2:R2"/>
    <mergeCell ref="S2:AI2"/>
    <mergeCell ref="C10:E10"/>
    <mergeCell ref="C11:E11"/>
    <mergeCell ref="B1:C1"/>
    <mergeCell ref="F10:N10"/>
    <mergeCell ref="Y11:Z11"/>
    <mergeCell ref="AA11:AD11"/>
    <mergeCell ref="AE11:AF11"/>
    <mergeCell ref="AG11:AH11"/>
    <mergeCell ref="F11:P11"/>
    <mergeCell ref="V16:Y17"/>
    <mergeCell ref="C12:E12"/>
    <mergeCell ref="B16:E17"/>
    <mergeCell ref="F16:K17"/>
    <mergeCell ref="Z17:AA17"/>
    <mergeCell ref="AB17:AC17"/>
    <mergeCell ref="U4:AD4"/>
    <mergeCell ref="U5:AD5"/>
    <mergeCell ref="O18:R19"/>
    <mergeCell ref="S18:U19"/>
    <mergeCell ref="L16:N17"/>
    <mergeCell ref="O16:R17"/>
    <mergeCell ref="S16:U17"/>
    <mergeCell ref="Z16:AC16"/>
    <mergeCell ref="F12:N12"/>
    <mergeCell ref="B18:E19"/>
    <mergeCell ref="F18:K19"/>
    <mergeCell ref="L18:N19"/>
    <mergeCell ref="H13:Q13"/>
    <mergeCell ref="H14:P14"/>
    <mergeCell ref="AH20:AI21"/>
    <mergeCell ref="Z18:AA19"/>
    <mergeCell ref="AB18:AC19"/>
    <mergeCell ref="AD18:AE19"/>
    <mergeCell ref="AF18:AG19"/>
    <mergeCell ref="AH18:AI19"/>
    <mergeCell ref="V18:Y19"/>
    <mergeCell ref="V20:Y21"/>
    <mergeCell ref="Z20:AA21"/>
    <mergeCell ref="AB20:AC21"/>
    <mergeCell ref="AD20:AE21"/>
    <mergeCell ref="AF20:AG21"/>
    <mergeCell ref="B20:E21"/>
    <mergeCell ref="F20:K21"/>
    <mergeCell ref="L20:N21"/>
    <mergeCell ref="O20:R21"/>
    <mergeCell ref="S20:U21"/>
    <mergeCell ref="O28:R29"/>
    <mergeCell ref="S28:U29"/>
    <mergeCell ref="B26:E27"/>
    <mergeCell ref="F26:K27"/>
    <mergeCell ref="L26:N27"/>
    <mergeCell ref="O26:R27"/>
    <mergeCell ref="S26:U27"/>
    <mergeCell ref="B24:E25"/>
    <mergeCell ref="F24:K25"/>
    <mergeCell ref="L24:N25"/>
    <mergeCell ref="O24:R25"/>
    <mergeCell ref="S24:U25"/>
    <mergeCell ref="B22:E23"/>
    <mergeCell ref="F22:K23"/>
    <mergeCell ref="L22:N23"/>
    <mergeCell ref="O22:R23"/>
    <mergeCell ref="S22:U23"/>
    <mergeCell ref="L28:N29"/>
    <mergeCell ref="AH24:AI25"/>
    <mergeCell ref="Z22:AA23"/>
    <mergeCell ref="AB22:AC23"/>
    <mergeCell ref="AD22:AE23"/>
    <mergeCell ref="AF22:AG23"/>
    <mergeCell ref="AH22:AI23"/>
    <mergeCell ref="V26:Y27"/>
    <mergeCell ref="V24:Y25"/>
    <mergeCell ref="Z24:AA25"/>
    <mergeCell ref="AB24:AC25"/>
    <mergeCell ref="AD24:AE25"/>
    <mergeCell ref="AF24:AG25"/>
    <mergeCell ref="V22:Y23"/>
    <mergeCell ref="B30:E31"/>
    <mergeCell ref="F30:K31"/>
    <mergeCell ref="L30:N31"/>
    <mergeCell ref="O30:R31"/>
    <mergeCell ref="S30:U31"/>
    <mergeCell ref="AH28:AI29"/>
    <mergeCell ref="Z26:AA27"/>
    <mergeCell ref="AB26:AC27"/>
    <mergeCell ref="AD26:AE27"/>
    <mergeCell ref="AF26:AG27"/>
    <mergeCell ref="AH26:AI27"/>
    <mergeCell ref="V30:Y31"/>
    <mergeCell ref="V28:Y29"/>
    <mergeCell ref="Z28:AA29"/>
    <mergeCell ref="AB28:AC29"/>
    <mergeCell ref="AD28:AE29"/>
    <mergeCell ref="AF28:AG29"/>
    <mergeCell ref="AB30:AC31"/>
    <mergeCell ref="AD30:AE31"/>
    <mergeCell ref="AF30:AG31"/>
    <mergeCell ref="AH30:AI31"/>
    <mergeCell ref="B28:E29"/>
    <mergeCell ref="F28:K29"/>
    <mergeCell ref="Z32:AA33"/>
    <mergeCell ref="AB32:AC33"/>
    <mergeCell ref="AD32:AE33"/>
    <mergeCell ref="A1:A3"/>
    <mergeCell ref="AF34:AG35"/>
    <mergeCell ref="AH34:AI35"/>
    <mergeCell ref="B34:E35"/>
    <mergeCell ref="F34:K35"/>
    <mergeCell ref="L34:N35"/>
    <mergeCell ref="O34:R35"/>
    <mergeCell ref="AF32:AG33"/>
    <mergeCell ref="AH32:AI33"/>
    <mergeCell ref="Z30:AA31"/>
    <mergeCell ref="S34:U35"/>
    <mergeCell ref="V34:Y35"/>
    <mergeCell ref="V32:Y33"/>
    <mergeCell ref="Z34:AA35"/>
    <mergeCell ref="AB34:AC35"/>
    <mergeCell ref="AD34:AE35"/>
    <mergeCell ref="B32:E33"/>
    <mergeCell ref="F32:K33"/>
    <mergeCell ref="L32:N33"/>
    <mergeCell ref="O32:R33"/>
    <mergeCell ref="S32:U33"/>
  </mergeCells>
  <phoneticPr fontId="3"/>
  <hyperlinks>
    <hyperlink ref="A1:A2" location="表紙１!A1" display="表紙１へ戻る"/>
    <hyperlink ref="A1:A3" location="表紙!A1" display="表紙へ戻る"/>
  </hyperlinks>
  <pageMargins left="0.6692913385826772" right="0.19685039370078741" top="0.78740157480314965" bottom="0.31496062992125984" header="0.51181102362204722" footer="0.23622047244094491"/>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F153"/>
  <sheetViews>
    <sheetView showZeros="0" view="pageBreakPreview" zoomScaleNormal="100" zoomScaleSheetLayoutView="100" workbookViewId="0">
      <selection activeCell="B2" sqref="B2:AF2"/>
    </sheetView>
  </sheetViews>
  <sheetFormatPr defaultColWidth="8.875" defaultRowHeight="13.5" zeroHeight="1"/>
  <cols>
    <col min="1" max="1" width="10.625" style="275" bestFit="1" customWidth="1"/>
    <col min="2" max="2" width="1.625" style="294" customWidth="1"/>
    <col min="3" max="31" width="3.125" style="294" customWidth="1"/>
    <col min="32" max="32" width="1.625" style="294" customWidth="1"/>
    <col min="33" max="16384" width="8.875" style="294"/>
  </cols>
  <sheetData>
    <row r="1" spans="1:32" s="293" customFormat="1" ht="18" customHeight="1">
      <c r="A1" s="1731" t="s">
        <v>795</v>
      </c>
      <c r="B1" s="117"/>
      <c r="C1" s="366"/>
      <c r="D1" s="126"/>
      <c r="E1" s="126"/>
      <c r="F1" s="126"/>
      <c r="G1" s="126"/>
      <c r="H1" s="126"/>
      <c r="I1" s="126"/>
      <c r="J1" s="126"/>
      <c r="K1" s="126"/>
      <c r="L1" s="126"/>
      <c r="M1" s="126"/>
      <c r="N1" s="126"/>
      <c r="O1" s="126"/>
      <c r="P1" s="126"/>
      <c r="Q1" s="126"/>
      <c r="R1" s="126"/>
      <c r="S1" s="306"/>
      <c r="T1" s="126"/>
      <c r="U1" s="367"/>
      <c r="V1" s="367"/>
      <c r="W1" s="367"/>
      <c r="X1" s="367"/>
      <c r="Y1" s="367"/>
      <c r="Z1" s="367"/>
      <c r="AA1" s="367"/>
      <c r="AB1" s="367"/>
      <c r="AC1" s="367"/>
      <c r="AD1" s="1176"/>
      <c r="AE1" s="1161" t="s">
        <v>1339</v>
      </c>
      <c r="AF1" s="117"/>
    </row>
    <row r="2" spans="1:32" s="293" customFormat="1" ht="18" customHeight="1">
      <c r="A2" s="1731"/>
      <c r="B2" s="2029" t="s">
        <v>170</v>
      </c>
      <c r="C2" s="2029"/>
      <c r="D2" s="2029"/>
      <c r="E2" s="2029"/>
      <c r="F2" s="2029"/>
      <c r="G2" s="2029"/>
      <c r="H2" s="2029"/>
      <c r="I2" s="2029"/>
      <c r="J2" s="2029"/>
      <c r="K2" s="2029"/>
      <c r="L2" s="2029"/>
      <c r="M2" s="2029"/>
      <c r="N2" s="2029"/>
      <c r="O2" s="2029"/>
      <c r="P2" s="2029"/>
      <c r="Q2" s="2029"/>
      <c r="R2" s="2029"/>
      <c r="S2" s="2029"/>
      <c r="T2" s="2029"/>
      <c r="U2" s="2029"/>
      <c r="V2" s="2029"/>
      <c r="W2" s="2029"/>
      <c r="X2" s="2029"/>
      <c r="Y2" s="2029"/>
      <c r="Z2" s="2029"/>
      <c r="AA2" s="2029"/>
      <c r="AB2" s="2029"/>
      <c r="AC2" s="2029"/>
      <c r="AD2" s="2029"/>
      <c r="AE2" s="2029"/>
      <c r="AF2" s="2029"/>
    </row>
    <row r="3" spans="1:32" ht="18" customHeight="1">
      <c r="A3" s="1731"/>
      <c r="B3" s="116"/>
      <c r="C3" s="271"/>
      <c r="D3" s="271"/>
      <c r="E3" s="271"/>
      <c r="F3" s="271"/>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18" customHeight="1">
      <c r="A4" s="293"/>
      <c r="B4" s="116"/>
      <c r="C4" s="368" t="s">
        <v>171</v>
      </c>
      <c r="D4" s="116" t="s">
        <v>172</v>
      </c>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5" spans="1:32" ht="18" customHeight="1">
      <c r="A5" s="293"/>
      <c r="B5" s="116"/>
      <c r="C5" s="116"/>
      <c r="D5" s="116"/>
      <c r="E5" s="116"/>
      <c r="F5" s="116"/>
      <c r="G5" s="116"/>
      <c r="H5" s="116"/>
      <c r="I5" s="116"/>
      <c r="J5" s="116"/>
      <c r="K5" s="116"/>
      <c r="L5" s="116"/>
      <c r="M5" s="116"/>
      <c r="N5" s="116"/>
      <c r="O5" s="116"/>
      <c r="P5" s="116"/>
      <c r="Q5" s="116"/>
      <c r="R5" s="116"/>
      <c r="S5" s="116"/>
      <c r="T5" s="2028" t="s">
        <v>173</v>
      </c>
      <c r="U5" s="2028"/>
      <c r="V5" s="2028"/>
      <c r="W5" s="2028"/>
      <c r="X5" s="2028"/>
      <c r="Y5" s="2028"/>
      <c r="Z5" s="2028"/>
      <c r="AA5" s="2028"/>
      <c r="AB5" s="2028"/>
      <c r="AC5" s="2023"/>
      <c r="AD5" s="2023"/>
      <c r="AE5" s="2023"/>
      <c r="AF5" s="116"/>
    </row>
    <row r="6" spans="1:32" ht="18" customHeight="1">
      <c r="A6" s="293"/>
      <c r="B6" s="116"/>
      <c r="C6" s="116"/>
      <c r="D6" s="116"/>
      <c r="E6" s="116"/>
      <c r="F6" s="116"/>
      <c r="G6" s="116"/>
      <c r="H6" s="116"/>
      <c r="I6" s="116"/>
      <c r="J6" s="116"/>
      <c r="K6" s="116"/>
      <c r="L6" s="116"/>
      <c r="M6" s="116"/>
      <c r="N6" s="116"/>
      <c r="O6" s="116"/>
      <c r="P6" s="116"/>
      <c r="Q6" s="116"/>
      <c r="R6" s="116"/>
      <c r="S6" s="116"/>
      <c r="T6" s="2028"/>
      <c r="U6" s="2028"/>
      <c r="V6" s="2028"/>
      <c r="W6" s="2028"/>
      <c r="X6" s="2028"/>
      <c r="Y6" s="2028"/>
      <c r="Z6" s="2028"/>
      <c r="AA6" s="2028"/>
      <c r="AB6" s="2028"/>
      <c r="AC6" s="2023"/>
      <c r="AD6" s="2023"/>
      <c r="AE6" s="2023"/>
      <c r="AF6" s="116"/>
    </row>
    <row r="7" spans="1:32" ht="18" customHeight="1">
      <c r="A7" s="293"/>
      <c r="B7" s="116"/>
      <c r="C7" s="116"/>
      <c r="D7" s="116"/>
      <c r="E7" s="116"/>
      <c r="F7" s="116"/>
      <c r="G7" s="116"/>
      <c r="H7" s="116"/>
      <c r="I7" s="116"/>
      <c r="J7" s="116"/>
      <c r="K7" s="116"/>
      <c r="L7" s="116"/>
      <c r="M7" s="116"/>
      <c r="N7" s="116"/>
      <c r="O7" s="116"/>
      <c r="P7" s="116"/>
      <c r="Q7" s="116"/>
      <c r="R7" s="116"/>
      <c r="S7" s="116"/>
      <c r="T7" s="2028" t="s">
        <v>174</v>
      </c>
      <c r="U7" s="2028"/>
      <c r="V7" s="2028"/>
      <c r="W7" s="2028"/>
      <c r="X7" s="2028"/>
      <c r="Y7" s="2028"/>
      <c r="Z7" s="2028"/>
      <c r="AA7" s="2028"/>
      <c r="AB7" s="2028"/>
      <c r="AC7" s="2023"/>
      <c r="AD7" s="2023"/>
      <c r="AE7" s="2023"/>
      <c r="AF7" s="116"/>
    </row>
    <row r="8" spans="1:32" ht="18" customHeight="1">
      <c r="A8" s="293"/>
      <c r="B8" s="116"/>
      <c r="C8" s="116"/>
      <c r="D8" s="116"/>
      <c r="E8" s="116"/>
      <c r="F8" s="116"/>
      <c r="G8" s="116"/>
      <c r="H8" s="116"/>
      <c r="I8" s="116"/>
      <c r="J8" s="116"/>
      <c r="K8" s="116"/>
      <c r="L8" s="116"/>
      <c r="M8" s="116"/>
      <c r="N8" s="116"/>
      <c r="O8" s="116"/>
      <c r="P8" s="116"/>
      <c r="Q8" s="116"/>
      <c r="R8" s="116"/>
      <c r="S8" s="116"/>
      <c r="T8" s="2028"/>
      <c r="U8" s="2028"/>
      <c r="V8" s="2028"/>
      <c r="W8" s="2028"/>
      <c r="X8" s="2028"/>
      <c r="Y8" s="2028"/>
      <c r="Z8" s="2028"/>
      <c r="AA8" s="2028"/>
      <c r="AB8" s="2028"/>
      <c r="AC8" s="2023"/>
      <c r="AD8" s="2023"/>
      <c r="AE8" s="2023"/>
      <c r="AF8" s="116"/>
    </row>
    <row r="9" spans="1:32" ht="18" customHeight="1">
      <c r="A9" s="293"/>
      <c r="B9" s="116"/>
      <c r="C9" s="116"/>
      <c r="D9" s="116"/>
      <c r="E9" s="116"/>
      <c r="F9" s="116"/>
      <c r="G9" s="116"/>
      <c r="H9" s="116"/>
      <c r="I9" s="116"/>
      <c r="J9" s="116"/>
      <c r="K9" s="116"/>
      <c r="L9" s="116"/>
      <c r="M9" s="116"/>
      <c r="N9" s="116"/>
      <c r="O9" s="116"/>
      <c r="P9" s="116"/>
      <c r="Q9" s="116"/>
      <c r="R9" s="116"/>
      <c r="S9" s="116"/>
      <c r="T9" s="2028" t="s">
        <v>175</v>
      </c>
      <c r="U9" s="2028"/>
      <c r="V9" s="2028"/>
      <c r="W9" s="2028"/>
      <c r="X9" s="2028"/>
      <c r="Y9" s="2028"/>
      <c r="Z9" s="2028"/>
      <c r="AA9" s="2028"/>
      <c r="AB9" s="2028"/>
      <c r="AC9" s="2023"/>
      <c r="AD9" s="2023"/>
      <c r="AE9" s="2023"/>
      <c r="AF9" s="116"/>
    </row>
    <row r="10" spans="1:32" ht="18" customHeight="1">
      <c r="A10" s="293"/>
      <c r="B10" s="116"/>
      <c r="C10" s="116"/>
      <c r="D10" s="116"/>
      <c r="E10" s="116"/>
      <c r="F10" s="116"/>
      <c r="G10" s="116"/>
      <c r="H10" s="116"/>
      <c r="I10" s="116"/>
      <c r="J10" s="116"/>
      <c r="K10" s="116"/>
      <c r="L10" s="116"/>
      <c r="M10" s="116"/>
      <c r="N10" s="116"/>
      <c r="O10" s="116"/>
      <c r="P10" s="116"/>
      <c r="Q10" s="116"/>
      <c r="R10" s="116"/>
      <c r="S10" s="116"/>
      <c r="T10" s="2028"/>
      <c r="U10" s="2028"/>
      <c r="V10" s="2028"/>
      <c r="W10" s="2028"/>
      <c r="X10" s="2028"/>
      <c r="Y10" s="2028"/>
      <c r="Z10" s="2028"/>
      <c r="AA10" s="2028"/>
      <c r="AB10" s="2028"/>
      <c r="AC10" s="2023"/>
      <c r="AD10" s="2023"/>
      <c r="AE10" s="2023"/>
      <c r="AF10" s="116"/>
    </row>
    <row r="11" spans="1:32" ht="18" customHeight="1">
      <c r="A11" s="293"/>
      <c r="B11" s="116"/>
      <c r="C11" s="116"/>
      <c r="D11" s="116"/>
      <c r="E11" s="116"/>
      <c r="F11" s="116"/>
      <c r="G11" s="116"/>
      <c r="H11" s="116"/>
      <c r="I11" s="116"/>
      <c r="J11" s="116"/>
      <c r="K11" s="116"/>
      <c r="L11" s="116"/>
      <c r="M11" s="116"/>
      <c r="N11" s="116"/>
      <c r="O11" s="116"/>
      <c r="P11" s="116"/>
      <c r="Q11" s="116"/>
      <c r="R11" s="116"/>
      <c r="S11" s="116"/>
      <c r="T11" s="2028" t="s">
        <v>176</v>
      </c>
      <c r="U11" s="2028"/>
      <c r="V11" s="2028"/>
      <c r="W11" s="2028"/>
      <c r="X11" s="2028"/>
      <c r="Y11" s="2028"/>
      <c r="Z11" s="2028"/>
      <c r="AA11" s="2028"/>
      <c r="AB11" s="2028"/>
      <c r="AC11" s="2023"/>
      <c r="AD11" s="2023"/>
      <c r="AE11" s="2023"/>
      <c r="AF11" s="116"/>
    </row>
    <row r="12" spans="1:32" ht="18" customHeight="1">
      <c r="B12" s="116"/>
      <c r="C12" s="116"/>
      <c r="D12" s="116"/>
      <c r="E12" s="116"/>
      <c r="F12" s="116"/>
      <c r="G12" s="116"/>
      <c r="H12" s="116"/>
      <c r="I12" s="116"/>
      <c r="J12" s="116"/>
      <c r="K12" s="116"/>
      <c r="L12" s="116"/>
      <c r="M12" s="116"/>
      <c r="N12" s="116"/>
      <c r="O12" s="116"/>
      <c r="P12" s="116"/>
      <c r="Q12" s="116"/>
      <c r="R12" s="116"/>
      <c r="S12" s="116"/>
      <c r="T12" s="2028"/>
      <c r="U12" s="2028"/>
      <c r="V12" s="2028"/>
      <c r="W12" s="2028"/>
      <c r="X12" s="2028"/>
      <c r="Y12" s="2028"/>
      <c r="Z12" s="2028"/>
      <c r="AA12" s="2028"/>
      <c r="AB12" s="2028"/>
      <c r="AC12" s="2023"/>
      <c r="AD12" s="2023"/>
      <c r="AE12" s="2023"/>
      <c r="AF12" s="116"/>
    </row>
    <row r="13" spans="1:32" ht="18" customHeight="1">
      <c r="B13" s="116"/>
      <c r="C13" s="116"/>
      <c r="D13" s="116"/>
      <c r="E13" s="116"/>
      <c r="F13" s="116"/>
      <c r="G13" s="116"/>
      <c r="H13" s="116"/>
      <c r="I13" s="116"/>
      <c r="J13" s="116"/>
      <c r="K13" s="116"/>
      <c r="L13" s="116"/>
      <c r="M13" s="116"/>
      <c r="N13" s="116"/>
      <c r="O13" s="116"/>
      <c r="P13" s="116"/>
      <c r="Q13" s="116"/>
      <c r="R13" s="116"/>
      <c r="S13" s="116"/>
      <c r="T13" s="2028" t="s">
        <v>177</v>
      </c>
      <c r="U13" s="2028"/>
      <c r="V13" s="2028"/>
      <c r="W13" s="2028"/>
      <c r="X13" s="2028"/>
      <c r="Y13" s="2028"/>
      <c r="Z13" s="2028"/>
      <c r="AA13" s="2028"/>
      <c r="AB13" s="2028"/>
      <c r="AC13" s="2023"/>
      <c r="AD13" s="2023"/>
      <c r="AE13" s="2023"/>
      <c r="AF13" s="116"/>
    </row>
    <row r="14" spans="1:32" ht="18" customHeight="1">
      <c r="B14" s="116"/>
      <c r="C14" s="116"/>
      <c r="D14" s="116"/>
      <c r="E14" s="116"/>
      <c r="F14" s="116"/>
      <c r="G14" s="116"/>
      <c r="H14" s="116"/>
      <c r="I14" s="116"/>
      <c r="J14" s="116"/>
      <c r="K14" s="116"/>
      <c r="L14" s="116"/>
      <c r="M14" s="116"/>
      <c r="N14" s="116"/>
      <c r="O14" s="116"/>
      <c r="P14" s="116"/>
      <c r="Q14" s="116"/>
      <c r="R14" s="116"/>
      <c r="S14" s="116"/>
      <c r="T14" s="2028"/>
      <c r="U14" s="2028"/>
      <c r="V14" s="2028"/>
      <c r="W14" s="2028"/>
      <c r="X14" s="2028"/>
      <c r="Y14" s="2028"/>
      <c r="Z14" s="2028"/>
      <c r="AA14" s="2028"/>
      <c r="AB14" s="2028"/>
      <c r="AC14" s="2023"/>
      <c r="AD14" s="2023"/>
      <c r="AE14" s="2023"/>
      <c r="AF14" s="116"/>
    </row>
    <row r="15" spans="1:32" ht="18" customHeight="1">
      <c r="B15" s="116"/>
      <c r="C15" s="116"/>
      <c r="D15" s="116"/>
      <c r="E15" s="116"/>
      <c r="F15" s="116"/>
      <c r="G15" s="116"/>
      <c r="H15" s="116"/>
      <c r="I15" s="116"/>
      <c r="J15" s="116"/>
      <c r="K15" s="116"/>
      <c r="L15" s="116"/>
      <c r="M15" s="116"/>
      <c r="N15" s="116"/>
      <c r="O15" s="116"/>
      <c r="P15" s="116"/>
      <c r="Q15" s="116"/>
      <c r="R15" s="116"/>
      <c r="S15" s="116"/>
      <c r="T15" s="2028" t="s">
        <v>178</v>
      </c>
      <c r="U15" s="2028"/>
      <c r="V15" s="2028"/>
      <c r="W15" s="2028"/>
      <c r="X15" s="2028"/>
      <c r="Y15" s="2028"/>
      <c r="Z15" s="2028"/>
      <c r="AA15" s="2028"/>
      <c r="AB15" s="2028"/>
      <c r="AC15" s="2023"/>
      <c r="AD15" s="2023"/>
      <c r="AE15" s="2023"/>
      <c r="AF15" s="116"/>
    </row>
    <row r="16" spans="1:32" ht="18" customHeight="1">
      <c r="B16" s="116"/>
      <c r="C16" s="116"/>
      <c r="D16" s="116"/>
      <c r="E16" s="116"/>
      <c r="F16" s="116"/>
      <c r="G16" s="116"/>
      <c r="H16" s="116"/>
      <c r="I16" s="116"/>
      <c r="J16" s="116"/>
      <c r="K16" s="116"/>
      <c r="L16" s="116"/>
      <c r="M16" s="116"/>
      <c r="N16" s="116"/>
      <c r="O16" s="116"/>
      <c r="P16" s="116"/>
      <c r="Q16" s="116"/>
      <c r="R16" s="116"/>
      <c r="S16" s="116"/>
      <c r="T16" s="2028"/>
      <c r="U16" s="2028"/>
      <c r="V16" s="2028"/>
      <c r="W16" s="2028"/>
      <c r="X16" s="2028"/>
      <c r="Y16" s="2028"/>
      <c r="Z16" s="2028"/>
      <c r="AA16" s="2028"/>
      <c r="AB16" s="2028"/>
      <c r="AC16" s="2023"/>
      <c r="AD16" s="2023"/>
      <c r="AE16" s="2023"/>
      <c r="AF16" s="116"/>
    </row>
    <row r="17" spans="1:32" ht="18" customHeight="1">
      <c r="B17" s="116"/>
      <c r="C17" s="116"/>
      <c r="D17" s="116"/>
      <c r="E17" s="116"/>
      <c r="F17" s="116"/>
      <c r="G17" s="116"/>
      <c r="H17" s="116"/>
      <c r="I17" s="116"/>
      <c r="J17" s="116"/>
      <c r="K17" s="116"/>
      <c r="L17" s="116"/>
      <c r="M17" s="116"/>
      <c r="N17" s="116"/>
      <c r="O17" s="116"/>
      <c r="P17" s="116"/>
      <c r="Q17" s="116"/>
      <c r="R17" s="116"/>
      <c r="S17" s="116"/>
      <c r="T17" s="2030" t="s">
        <v>179</v>
      </c>
      <c r="U17" s="2030"/>
      <c r="V17" s="2030"/>
      <c r="W17" s="2030"/>
      <c r="X17" s="2030"/>
      <c r="Y17" s="2030"/>
      <c r="Z17" s="2030"/>
      <c r="AA17" s="2030"/>
      <c r="AB17" s="2030"/>
      <c r="AC17" s="2023"/>
      <c r="AD17" s="2023"/>
      <c r="AE17" s="2023"/>
      <c r="AF17" s="116"/>
    </row>
    <row r="18" spans="1:32" ht="18" customHeight="1">
      <c r="B18" s="116"/>
      <c r="C18" s="2031" t="s">
        <v>180</v>
      </c>
      <c r="D18" s="2031"/>
      <c r="E18" s="2031"/>
      <c r="F18" s="2031"/>
      <c r="G18" s="2031"/>
      <c r="H18" s="2031"/>
      <c r="I18" s="2031"/>
      <c r="J18" s="2031"/>
      <c r="K18" s="2031"/>
      <c r="L18" s="2031"/>
      <c r="M18" s="2031"/>
      <c r="N18" s="2031"/>
      <c r="O18" s="2031"/>
      <c r="P18" s="2031"/>
      <c r="Q18" s="2031"/>
      <c r="R18" s="2031"/>
      <c r="S18" s="2032"/>
      <c r="T18" s="2030"/>
      <c r="U18" s="2030"/>
      <c r="V18" s="2030"/>
      <c r="W18" s="2030"/>
      <c r="X18" s="2030"/>
      <c r="Y18" s="2030"/>
      <c r="Z18" s="2030"/>
      <c r="AA18" s="2030"/>
      <c r="AB18" s="2030"/>
      <c r="AC18" s="2023"/>
      <c r="AD18" s="2023"/>
      <c r="AE18" s="2023"/>
      <c r="AF18" s="116"/>
    </row>
    <row r="19" spans="1:32" ht="18" customHeight="1">
      <c r="B19" s="116"/>
      <c r="C19" s="116"/>
      <c r="D19" s="116"/>
      <c r="E19" s="116"/>
      <c r="F19" s="116"/>
      <c r="G19" s="368"/>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r="20" spans="1:32" ht="18" customHeight="1">
      <c r="B20" s="116"/>
      <c r="C20" s="116" t="s">
        <v>181</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1:32" ht="18" customHeight="1">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r="22" spans="1:32" ht="29.1" customHeight="1">
      <c r="B22" s="116"/>
      <c r="C22" s="116"/>
      <c r="D22" s="2033" t="s">
        <v>182</v>
      </c>
      <c r="E22" s="370">
        <v>1</v>
      </c>
      <c r="F22" s="2024" t="s">
        <v>183</v>
      </c>
      <c r="G22" s="2024"/>
      <c r="H22" s="2024"/>
      <c r="I22" s="2024"/>
      <c r="J22" s="2024"/>
      <c r="K22" s="2024"/>
      <c r="L22" s="2024"/>
      <c r="M22" s="2024"/>
      <c r="N22" s="2024"/>
      <c r="O22" s="2024"/>
      <c r="P22" s="2024"/>
      <c r="Q22" s="2023"/>
      <c r="R22" s="2023"/>
      <c r="S22" s="2023"/>
      <c r="T22" s="2023"/>
      <c r="U22" s="2023"/>
      <c r="V22" s="2023"/>
      <c r="W22" s="2023"/>
      <c r="X22" s="2023"/>
      <c r="Y22" s="2023"/>
      <c r="Z22" s="2023"/>
      <c r="AA22" s="2023"/>
      <c r="AB22" s="2023"/>
      <c r="AC22" s="2023"/>
      <c r="AD22" s="2023"/>
      <c r="AE22" s="2023"/>
      <c r="AF22" s="116"/>
    </row>
    <row r="23" spans="1:32" ht="29.1" customHeight="1">
      <c r="B23" s="116"/>
      <c r="C23" s="116"/>
      <c r="D23" s="2033"/>
      <c r="E23" s="370">
        <f t="shared" ref="E23:E35" si="0">+E22+1</f>
        <v>2</v>
      </c>
      <c r="F23" s="2024" t="s">
        <v>184</v>
      </c>
      <c r="G23" s="2024"/>
      <c r="H23" s="2024"/>
      <c r="I23" s="2024"/>
      <c r="J23" s="2024"/>
      <c r="K23" s="2024"/>
      <c r="L23" s="2024"/>
      <c r="M23" s="2024"/>
      <c r="N23" s="2024"/>
      <c r="O23" s="2024"/>
      <c r="P23" s="2024"/>
      <c r="Q23" s="2023"/>
      <c r="R23" s="2023"/>
      <c r="S23" s="2023"/>
      <c r="T23" s="2023"/>
      <c r="U23" s="2023"/>
      <c r="V23" s="2023"/>
      <c r="W23" s="2023"/>
      <c r="X23" s="2023"/>
      <c r="Y23" s="2023"/>
      <c r="Z23" s="2023"/>
      <c r="AA23" s="2023"/>
      <c r="AB23" s="2023"/>
      <c r="AC23" s="2023"/>
      <c r="AD23" s="2023"/>
      <c r="AE23" s="2023"/>
      <c r="AF23" s="116"/>
    </row>
    <row r="24" spans="1:32" ht="29.1" customHeight="1">
      <c r="B24" s="116"/>
      <c r="C24" s="116"/>
      <c r="D24" s="2033"/>
      <c r="E24" s="370">
        <f t="shared" si="0"/>
        <v>3</v>
      </c>
      <c r="F24" s="2024" t="s">
        <v>185</v>
      </c>
      <c r="G24" s="2024"/>
      <c r="H24" s="2024"/>
      <c r="I24" s="2024"/>
      <c r="J24" s="2024"/>
      <c r="K24" s="2024"/>
      <c r="L24" s="2024"/>
      <c r="M24" s="2024"/>
      <c r="N24" s="2024"/>
      <c r="O24" s="2024"/>
      <c r="P24" s="2024"/>
      <c r="Q24" s="2023"/>
      <c r="R24" s="2023"/>
      <c r="S24" s="2023"/>
      <c r="T24" s="2023"/>
      <c r="U24" s="2023"/>
      <c r="V24" s="2023"/>
      <c r="W24" s="2023"/>
      <c r="X24" s="2023"/>
      <c r="Y24" s="2023"/>
      <c r="Z24" s="2023"/>
      <c r="AA24" s="2023"/>
      <c r="AB24" s="2023"/>
      <c r="AC24" s="2023"/>
      <c r="AD24" s="2023"/>
      <c r="AE24" s="2023"/>
      <c r="AF24" s="116"/>
    </row>
    <row r="25" spans="1:32" ht="29.1" customHeight="1">
      <c r="B25" s="116"/>
      <c r="C25" s="116"/>
      <c r="D25" s="2033"/>
      <c r="E25" s="370">
        <f t="shared" si="0"/>
        <v>4</v>
      </c>
      <c r="F25" s="2024" t="s">
        <v>238</v>
      </c>
      <c r="G25" s="2024"/>
      <c r="H25" s="2024"/>
      <c r="I25" s="2024"/>
      <c r="J25" s="2024"/>
      <c r="K25" s="2024"/>
      <c r="L25" s="2024"/>
      <c r="M25" s="2024"/>
      <c r="N25" s="2024"/>
      <c r="O25" s="2024"/>
      <c r="P25" s="2024"/>
      <c r="Q25" s="2023"/>
      <c r="R25" s="2023"/>
      <c r="S25" s="2023"/>
      <c r="T25" s="2023"/>
      <c r="U25" s="2023"/>
      <c r="V25" s="2023"/>
      <c r="W25" s="2023"/>
      <c r="X25" s="2023"/>
      <c r="Y25" s="2023"/>
      <c r="Z25" s="2023"/>
      <c r="AA25" s="2023"/>
      <c r="AB25" s="2023"/>
      <c r="AC25" s="2023"/>
      <c r="AD25" s="2023"/>
      <c r="AE25" s="2023"/>
      <c r="AF25" s="116"/>
    </row>
    <row r="26" spans="1:32" ht="29.1" customHeight="1">
      <c r="A26" s="295"/>
      <c r="B26" s="116"/>
      <c r="C26" s="116"/>
      <c r="D26" s="2033"/>
      <c r="E26" s="370">
        <f t="shared" si="0"/>
        <v>5</v>
      </c>
      <c r="F26" s="2026" t="s">
        <v>186</v>
      </c>
      <c r="G26" s="2026"/>
      <c r="H26" s="2025" t="s">
        <v>187</v>
      </c>
      <c r="I26" s="2025"/>
      <c r="J26" s="2025"/>
      <c r="K26" s="2025"/>
      <c r="L26" s="2025"/>
      <c r="M26" s="2025"/>
      <c r="N26" s="2025"/>
      <c r="O26" s="2025"/>
      <c r="P26" s="2025"/>
      <c r="Q26" s="2023"/>
      <c r="R26" s="2023"/>
      <c r="S26" s="2023"/>
      <c r="T26" s="2023"/>
      <c r="U26" s="2023"/>
      <c r="V26" s="2023"/>
      <c r="W26" s="2023"/>
      <c r="X26" s="2023"/>
      <c r="Y26" s="2023"/>
      <c r="Z26" s="2023"/>
      <c r="AA26" s="2023"/>
      <c r="AB26" s="2023"/>
      <c r="AC26" s="2023"/>
      <c r="AD26" s="2023"/>
      <c r="AE26" s="2023"/>
      <c r="AF26" s="116"/>
    </row>
    <row r="27" spans="1:32" ht="29.1" customHeight="1">
      <c r="B27" s="116"/>
      <c r="C27" s="116"/>
      <c r="D27" s="2033"/>
      <c r="E27" s="370">
        <f t="shared" si="0"/>
        <v>6</v>
      </c>
      <c r="F27" s="2026"/>
      <c r="G27" s="2026"/>
      <c r="H27" s="2025" t="s">
        <v>188</v>
      </c>
      <c r="I27" s="2025"/>
      <c r="J27" s="2025"/>
      <c r="K27" s="2025"/>
      <c r="L27" s="2025"/>
      <c r="M27" s="2025"/>
      <c r="N27" s="2025"/>
      <c r="O27" s="2025"/>
      <c r="P27" s="2025"/>
      <c r="Q27" s="2023"/>
      <c r="R27" s="2023"/>
      <c r="S27" s="2023"/>
      <c r="T27" s="2023"/>
      <c r="U27" s="2023"/>
      <c r="V27" s="2023"/>
      <c r="W27" s="2023"/>
      <c r="X27" s="2023"/>
      <c r="Y27" s="2023"/>
      <c r="Z27" s="2023"/>
      <c r="AA27" s="2023"/>
      <c r="AB27" s="2023"/>
      <c r="AC27" s="2023"/>
      <c r="AD27" s="2023"/>
      <c r="AE27" s="2023"/>
      <c r="AF27" s="116"/>
    </row>
    <row r="28" spans="1:32" ht="29.1" customHeight="1">
      <c r="B28" s="116"/>
      <c r="C28" s="116"/>
      <c r="D28" s="2033"/>
      <c r="E28" s="370">
        <f t="shared" si="0"/>
        <v>7</v>
      </c>
      <c r="F28" s="2026"/>
      <c r="G28" s="2026"/>
      <c r="H28" s="2025" t="s">
        <v>189</v>
      </c>
      <c r="I28" s="2025"/>
      <c r="J28" s="2025"/>
      <c r="K28" s="2025"/>
      <c r="L28" s="2025"/>
      <c r="M28" s="2025"/>
      <c r="N28" s="2025"/>
      <c r="O28" s="2025"/>
      <c r="P28" s="2025"/>
      <c r="Q28" s="2023"/>
      <c r="R28" s="2023"/>
      <c r="S28" s="2023"/>
      <c r="T28" s="2023"/>
      <c r="U28" s="2023"/>
      <c r="V28" s="2023"/>
      <c r="W28" s="2023"/>
      <c r="X28" s="2023"/>
      <c r="Y28" s="2023"/>
      <c r="Z28" s="2023"/>
      <c r="AA28" s="2023"/>
      <c r="AB28" s="2023"/>
      <c r="AC28" s="2023"/>
      <c r="AD28" s="2023"/>
      <c r="AE28" s="2023"/>
      <c r="AF28" s="116"/>
    </row>
    <row r="29" spans="1:32" ht="29.1" customHeight="1">
      <c r="B29" s="116"/>
      <c r="C29" s="116"/>
      <c r="D29" s="2033"/>
      <c r="E29" s="370">
        <f t="shared" si="0"/>
        <v>8</v>
      </c>
      <c r="F29" s="2026"/>
      <c r="G29" s="2026"/>
      <c r="H29" s="2025" t="s">
        <v>190</v>
      </c>
      <c r="I29" s="2025"/>
      <c r="J29" s="2025"/>
      <c r="K29" s="2025"/>
      <c r="L29" s="2025"/>
      <c r="M29" s="2025"/>
      <c r="N29" s="2025"/>
      <c r="O29" s="2025"/>
      <c r="P29" s="2025"/>
      <c r="Q29" s="2023"/>
      <c r="R29" s="2023"/>
      <c r="S29" s="2023"/>
      <c r="T29" s="2023"/>
      <c r="U29" s="2023"/>
      <c r="V29" s="2023"/>
      <c r="W29" s="2023"/>
      <c r="X29" s="2023"/>
      <c r="Y29" s="2023"/>
      <c r="Z29" s="2023"/>
      <c r="AA29" s="2023"/>
      <c r="AB29" s="2023"/>
      <c r="AC29" s="2023"/>
      <c r="AD29" s="2023"/>
      <c r="AE29" s="2023"/>
      <c r="AF29" s="116"/>
    </row>
    <row r="30" spans="1:32" ht="29.1" customHeight="1">
      <c r="B30" s="116"/>
      <c r="C30" s="116"/>
      <c r="D30" s="2033"/>
      <c r="E30" s="370">
        <f t="shared" si="0"/>
        <v>9</v>
      </c>
      <c r="F30" s="2026"/>
      <c r="G30" s="2026"/>
      <c r="H30" s="2025" t="s">
        <v>191</v>
      </c>
      <c r="I30" s="2025"/>
      <c r="J30" s="2025"/>
      <c r="K30" s="2025"/>
      <c r="L30" s="2025"/>
      <c r="M30" s="2025"/>
      <c r="N30" s="2025"/>
      <c r="O30" s="2025"/>
      <c r="P30" s="2025"/>
      <c r="Q30" s="2023"/>
      <c r="R30" s="2023"/>
      <c r="S30" s="2023"/>
      <c r="T30" s="2023"/>
      <c r="U30" s="2023"/>
      <c r="V30" s="2023"/>
      <c r="W30" s="2023"/>
      <c r="X30" s="2023"/>
      <c r="Y30" s="2023"/>
      <c r="Z30" s="2023"/>
      <c r="AA30" s="2023"/>
      <c r="AB30" s="2023"/>
      <c r="AC30" s="2023"/>
      <c r="AD30" s="2023"/>
      <c r="AE30" s="2023"/>
      <c r="AF30" s="116"/>
    </row>
    <row r="31" spans="1:32" ht="29.1" customHeight="1">
      <c r="B31" s="116"/>
      <c r="C31" s="116"/>
      <c r="D31" s="2033"/>
      <c r="E31" s="370">
        <f t="shared" si="0"/>
        <v>10</v>
      </c>
      <c r="F31" s="2026"/>
      <c r="G31" s="2026"/>
      <c r="H31" s="2025" t="s">
        <v>192</v>
      </c>
      <c r="I31" s="2025"/>
      <c r="J31" s="2025"/>
      <c r="K31" s="2025"/>
      <c r="L31" s="2025"/>
      <c r="M31" s="2025"/>
      <c r="N31" s="2025"/>
      <c r="O31" s="2025"/>
      <c r="P31" s="2025"/>
      <c r="Q31" s="2023"/>
      <c r="R31" s="2023"/>
      <c r="S31" s="2023"/>
      <c r="T31" s="2023"/>
      <c r="U31" s="2023"/>
      <c r="V31" s="2023"/>
      <c r="W31" s="2023"/>
      <c r="X31" s="2023"/>
      <c r="Y31" s="2023"/>
      <c r="Z31" s="2023"/>
      <c r="AA31" s="2023"/>
      <c r="AB31" s="2023"/>
      <c r="AC31" s="2023"/>
      <c r="AD31" s="2023"/>
      <c r="AE31" s="2023"/>
      <c r="AF31" s="116"/>
    </row>
    <row r="32" spans="1:32" ht="29.1" customHeight="1">
      <c r="B32" s="116"/>
      <c r="C32" s="116"/>
      <c r="D32" s="2033"/>
      <c r="E32" s="370">
        <f t="shared" si="0"/>
        <v>11</v>
      </c>
      <c r="F32" s="2024" t="s">
        <v>193</v>
      </c>
      <c r="G32" s="2024"/>
      <c r="H32" s="2024"/>
      <c r="I32" s="2024"/>
      <c r="J32" s="2024"/>
      <c r="K32" s="2024"/>
      <c r="L32" s="2024"/>
      <c r="M32" s="2024"/>
      <c r="N32" s="2024"/>
      <c r="O32" s="2024"/>
      <c r="P32" s="2024"/>
      <c r="Q32" s="2023"/>
      <c r="R32" s="2023"/>
      <c r="S32" s="2023"/>
      <c r="T32" s="2023"/>
      <c r="U32" s="2023"/>
      <c r="V32" s="2023"/>
      <c r="W32" s="2023"/>
      <c r="X32" s="2023"/>
      <c r="Y32" s="2023"/>
      <c r="Z32" s="2023"/>
      <c r="AA32" s="2023"/>
      <c r="AB32" s="2023"/>
      <c r="AC32" s="2023"/>
      <c r="AD32" s="2023"/>
      <c r="AE32" s="2023"/>
      <c r="AF32" s="116"/>
    </row>
    <row r="33" spans="2:32" ht="29.1" customHeight="1">
      <c r="B33" s="116"/>
      <c r="C33" s="116"/>
      <c r="D33" s="2033"/>
      <c r="E33" s="370">
        <f t="shared" si="0"/>
        <v>12</v>
      </c>
      <c r="F33" s="2024" t="s">
        <v>194</v>
      </c>
      <c r="G33" s="2024"/>
      <c r="H33" s="2024"/>
      <c r="I33" s="2024"/>
      <c r="J33" s="2024"/>
      <c r="K33" s="2024"/>
      <c r="L33" s="2024"/>
      <c r="M33" s="2024"/>
      <c r="N33" s="2024"/>
      <c r="O33" s="2024"/>
      <c r="P33" s="2024"/>
      <c r="Q33" s="2023"/>
      <c r="R33" s="2023"/>
      <c r="S33" s="2023"/>
      <c r="T33" s="2023"/>
      <c r="U33" s="2023"/>
      <c r="V33" s="2023"/>
      <c r="W33" s="2023"/>
      <c r="X33" s="2023"/>
      <c r="Y33" s="2023"/>
      <c r="Z33" s="2023"/>
      <c r="AA33" s="2023"/>
      <c r="AB33" s="2023"/>
      <c r="AC33" s="2023"/>
      <c r="AD33" s="2023"/>
      <c r="AE33" s="2023"/>
      <c r="AF33" s="116"/>
    </row>
    <row r="34" spans="2:32" ht="29.1" customHeight="1">
      <c r="B34" s="116"/>
      <c r="C34" s="116"/>
      <c r="D34" s="2033"/>
      <c r="E34" s="370">
        <f t="shared" si="0"/>
        <v>13</v>
      </c>
      <c r="F34" s="2024" t="s">
        <v>195</v>
      </c>
      <c r="G34" s="2024"/>
      <c r="H34" s="2024"/>
      <c r="I34" s="2024"/>
      <c r="J34" s="2024"/>
      <c r="K34" s="2024"/>
      <c r="L34" s="2024"/>
      <c r="M34" s="2024"/>
      <c r="N34" s="2024"/>
      <c r="O34" s="2024"/>
      <c r="P34" s="2024"/>
      <c r="Q34" s="2023"/>
      <c r="R34" s="2023"/>
      <c r="S34" s="2023"/>
      <c r="T34" s="2023"/>
      <c r="U34" s="2023"/>
      <c r="V34" s="2023"/>
      <c r="W34" s="2023"/>
      <c r="X34" s="2023"/>
      <c r="Y34" s="2023"/>
      <c r="Z34" s="2023"/>
      <c r="AA34" s="2023"/>
      <c r="AB34" s="2023"/>
      <c r="AC34" s="2023"/>
      <c r="AD34" s="2023"/>
      <c r="AE34" s="2023"/>
      <c r="AF34" s="116"/>
    </row>
    <row r="35" spans="2:32" ht="29.1" customHeight="1">
      <c r="B35" s="116"/>
      <c r="C35" s="116"/>
      <c r="D35" s="2033"/>
      <c r="E35" s="2027">
        <f t="shared" si="0"/>
        <v>14</v>
      </c>
      <c r="F35" s="2027" t="s">
        <v>196</v>
      </c>
      <c r="G35" s="2027"/>
      <c r="H35" s="2027"/>
      <c r="I35" s="2027"/>
      <c r="J35" s="2025" t="s">
        <v>197</v>
      </c>
      <c r="K35" s="2025"/>
      <c r="L35" s="2025"/>
      <c r="M35" s="2025"/>
      <c r="N35" s="2025"/>
      <c r="O35" s="2025"/>
      <c r="P35" s="2025"/>
      <c r="Q35" s="2023"/>
      <c r="R35" s="2023"/>
      <c r="S35" s="2023"/>
      <c r="T35" s="2023"/>
      <c r="U35" s="2023"/>
      <c r="V35" s="2023"/>
      <c r="W35" s="2023"/>
      <c r="X35" s="2023"/>
      <c r="Y35" s="2023"/>
      <c r="Z35" s="2023"/>
      <c r="AA35" s="2023"/>
      <c r="AB35" s="2023"/>
      <c r="AC35" s="2023"/>
      <c r="AD35" s="2023"/>
      <c r="AE35" s="2023"/>
      <c r="AF35" s="116"/>
    </row>
    <row r="36" spans="2:32" ht="29.1" customHeight="1">
      <c r="B36" s="116"/>
      <c r="C36" s="116"/>
      <c r="D36" s="2033"/>
      <c r="E36" s="2027"/>
      <c r="F36" s="2027"/>
      <c r="G36" s="2027"/>
      <c r="H36" s="2027"/>
      <c r="I36" s="2027"/>
      <c r="J36" s="2025" t="s">
        <v>198</v>
      </c>
      <c r="K36" s="2025"/>
      <c r="L36" s="2025"/>
      <c r="M36" s="2025"/>
      <c r="N36" s="2025"/>
      <c r="O36" s="2025"/>
      <c r="P36" s="2025"/>
      <c r="Q36" s="2023"/>
      <c r="R36" s="2023"/>
      <c r="S36" s="2023"/>
      <c r="T36" s="2023"/>
      <c r="U36" s="2023"/>
      <c r="V36" s="2023"/>
      <c r="W36" s="2023"/>
      <c r="X36" s="2023"/>
      <c r="Y36" s="2023"/>
      <c r="Z36" s="2023"/>
      <c r="AA36" s="2023"/>
      <c r="AB36" s="2023"/>
      <c r="AC36" s="2023"/>
      <c r="AD36" s="2023"/>
      <c r="AE36" s="2023"/>
      <c r="AF36" s="116"/>
    </row>
    <row r="37" spans="2:32" ht="29.1" customHeight="1">
      <c r="B37" s="116"/>
      <c r="C37" s="116"/>
      <c r="D37" s="2033"/>
      <c r="E37" s="370">
        <f>+E35+1</f>
        <v>15</v>
      </c>
      <c r="F37" s="2024" t="s">
        <v>86</v>
      </c>
      <c r="G37" s="2024"/>
      <c r="H37" s="2024"/>
      <c r="I37" s="2024"/>
      <c r="J37" s="2024"/>
      <c r="K37" s="2024"/>
      <c r="L37" s="2024"/>
      <c r="M37" s="2024"/>
      <c r="N37" s="2024"/>
      <c r="O37" s="2024"/>
      <c r="P37" s="2024"/>
      <c r="Q37" s="2023"/>
      <c r="R37" s="2023"/>
      <c r="S37" s="2023"/>
      <c r="T37" s="2023"/>
      <c r="U37" s="2023"/>
      <c r="V37" s="2023"/>
      <c r="W37" s="2023"/>
      <c r="X37" s="2023"/>
      <c r="Y37" s="2023"/>
      <c r="Z37" s="2023"/>
      <c r="AA37" s="2023"/>
      <c r="AB37" s="2023"/>
      <c r="AC37" s="2023"/>
      <c r="AD37" s="2023"/>
      <c r="AE37" s="2023"/>
      <c r="AF37" s="116"/>
    </row>
    <row r="38" spans="2:32" ht="29.1" customHeight="1">
      <c r="B38" s="116"/>
      <c r="C38" s="116"/>
      <c r="D38" s="2033"/>
      <c r="E38" s="370">
        <f>+E37+1</f>
        <v>16</v>
      </c>
      <c r="F38" s="2024" t="s">
        <v>199</v>
      </c>
      <c r="G38" s="2024"/>
      <c r="H38" s="2024"/>
      <c r="I38" s="2024"/>
      <c r="J38" s="2024"/>
      <c r="K38" s="2024"/>
      <c r="L38" s="2024"/>
      <c r="M38" s="2024"/>
      <c r="N38" s="2024"/>
      <c r="O38" s="2024"/>
      <c r="P38" s="2024"/>
      <c r="Q38" s="2023"/>
      <c r="R38" s="2023"/>
      <c r="S38" s="2023"/>
      <c r="T38" s="2023"/>
      <c r="U38" s="2023"/>
      <c r="V38" s="2023"/>
      <c r="W38" s="2023"/>
      <c r="X38" s="2023"/>
      <c r="Y38" s="2023"/>
      <c r="Z38" s="2023"/>
      <c r="AA38" s="2023"/>
      <c r="AB38" s="2023"/>
      <c r="AC38" s="2023"/>
      <c r="AD38" s="2023"/>
      <c r="AE38" s="2023"/>
      <c r="AF38" s="116"/>
    </row>
    <row r="39" spans="2:32" ht="29.1" customHeight="1">
      <c r="B39" s="116"/>
      <c r="C39" s="116"/>
      <c r="D39" s="2023"/>
      <c r="E39" s="2023"/>
      <c r="F39" s="2024" t="s">
        <v>200</v>
      </c>
      <c r="G39" s="2024"/>
      <c r="H39" s="2024"/>
      <c r="I39" s="2024"/>
      <c r="J39" s="2024"/>
      <c r="K39" s="2024"/>
      <c r="L39" s="2024"/>
      <c r="M39" s="2024"/>
      <c r="N39" s="2024"/>
      <c r="O39" s="2024"/>
      <c r="P39" s="2024"/>
      <c r="Q39" s="2023"/>
      <c r="R39" s="2023"/>
      <c r="S39" s="2023"/>
      <c r="T39" s="2023"/>
      <c r="U39" s="2023"/>
      <c r="V39" s="2023" t="s">
        <v>201</v>
      </c>
      <c r="W39" s="2023"/>
      <c r="X39" s="2023"/>
      <c r="Y39" s="2023"/>
      <c r="Z39" s="2023"/>
      <c r="AA39" s="2023"/>
      <c r="AB39" s="2023"/>
      <c r="AC39" s="2023"/>
      <c r="AD39" s="2023"/>
      <c r="AE39" s="2023"/>
      <c r="AF39" s="116"/>
    </row>
    <row r="40" spans="2:32"/>
    <row r="41" spans="2:32"/>
    <row r="42" spans="2:32"/>
    <row r="43" spans="2:32"/>
    <row r="44" spans="2:32"/>
    <row r="45" spans="2:32"/>
    <row r="46" spans="2:32"/>
    <row r="47" spans="2:32"/>
    <row r="48" spans="2:3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sheetData>
  <mergeCells count="92">
    <mergeCell ref="Q27:U27"/>
    <mergeCell ref="T17:AB18"/>
    <mergeCell ref="Q23:U23"/>
    <mergeCell ref="Q24:U24"/>
    <mergeCell ref="Q25:U25"/>
    <mergeCell ref="Q26:U26"/>
    <mergeCell ref="C18:S18"/>
    <mergeCell ref="D22:D38"/>
    <mergeCell ref="F22:P22"/>
    <mergeCell ref="F33:P33"/>
    <mergeCell ref="F23:P23"/>
    <mergeCell ref="AA22:AE22"/>
    <mergeCell ref="Q22:U22"/>
    <mergeCell ref="J36:P36"/>
    <mergeCell ref="E35:E36"/>
    <mergeCell ref="H30:P30"/>
    <mergeCell ref="B2:AF2"/>
    <mergeCell ref="AC5:AE6"/>
    <mergeCell ref="AC7:AE8"/>
    <mergeCell ref="AC9:AE10"/>
    <mergeCell ref="T7:AB8"/>
    <mergeCell ref="T5:AB6"/>
    <mergeCell ref="T9:AB10"/>
    <mergeCell ref="AC11:AE12"/>
    <mergeCell ref="AC13:AE14"/>
    <mergeCell ref="AC15:AE16"/>
    <mergeCell ref="AC17:AE18"/>
    <mergeCell ref="T15:AB16"/>
    <mergeCell ref="T13:AB14"/>
    <mergeCell ref="T11:AB12"/>
    <mergeCell ref="F26:G31"/>
    <mergeCell ref="H26:P26"/>
    <mergeCell ref="H27:P27"/>
    <mergeCell ref="H28:P28"/>
    <mergeCell ref="F35:I36"/>
    <mergeCell ref="F32:P32"/>
    <mergeCell ref="H31:P31"/>
    <mergeCell ref="H29:P29"/>
    <mergeCell ref="F34:P34"/>
    <mergeCell ref="AA27:AE27"/>
    <mergeCell ref="AA28:AE28"/>
    <mergeCell ref="V29:Z29"/>
    <mergeCell ref="AA29:AE29"/>
    <mergeCell ref="V30:Z30"/>
    <mergeCell ref="AA30:AE30"/>
    <mergeCell ref="V28:Z28"/>
    <mergeCell ref="AA23:AE23"/>
    <mergeCell ref="V24:Z24"/>
    <mergeCell ref="AA24:AE24"/>
    <mergeCell ref="AA25:AE25"/>
    <mergeCell ref="V26:Z26"/>
    <mergeCell ref="AA26:AE26"/>
    <mergeCell ref="V25:Z25"/>
    <mergeCell ref="AA31:AE31"/>
    <mergeCell ref="V32:Z32"/>
    <mergeCell ref="AA32:AE32"/>
    <mergeCell ref="V33:Z33"/>
    <mergeCell ref="AA33:AE33"/>
    <mergeCell ref="V31:Z31"/>
    <mergeCell ref="AA34:AE34"/>
    <mergeCell ref="AA36:AE36"/>
    <mergeCell ref="AA37:AE37"/>
    <mergeCell ref="Q38:AE38"/>
    <mergeCell ref="Q35:U35"/>
    <mergeCell ref="Q36:U36"/>
    <mergeCell ref="Q37:U37"/>
    <mergeCell ref="V37:Z37"/>
    <mergeCell ref="V35:Z35"/>
    <mergeCell ref="Q34:U34"/>
    <mergeCell ref="V34:Z34"/>
    <mergeCell ref="A1:A3"/>
    <mergeCell ref="D39:E39"/>
    <mergeCell ref="F39:P39"/>
    <mergeCell ref="Q39:U39"/>
    <mergeCell ref="V39:Z39"/>
    <mergeCell ref="V23:Z23"/>
    <mergeCell ref="V27:Z27"/>
    <mergeCell ref="Q33:U33"/>
    <mergeCell ref="V22:Z22"/>
    <mergeCell ref="Q28:U28"/>
    <mergeCell ref="Q29:U29"/>
    <mergeCell ref="Q30:U30"/>
    <mergeCell ref="Q31:U31"/>
    <mergeCell ref="Q32:U32"/>
    <mergeCell ref="F24:P24"/>
    <mergeCell ref="F25:P25"/>
    <mergeCell ref="AA39:AE39"/>
    <mergeCell ref="F37:P37"/>
    <mergeCell ref="F38:P38"/>
    <mergeCell ref="AA35:AE35"/>
    <mergeCell ref="V36:Z36"/>
    <mergeCell ref="J35:P35"/>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18"/>
  <sheetViews>
    <sheetView view="pageBreakPreview" zoomScaleNormal="100" zoomScaleSheetLayoutView="100" workbookViewId="0">
      <selection activeCell="H5" sqref="H5:J5"/>
    </sheetView>
  </sheetViews>
  <sheetFormatPr defaultRowHeight="12"/>
  <cols>
    <col min="1" max="1" width="10.625" style="302" bestFit="1" customWidth="1"/>
    <col min="2" max="2" width="3.625" style="302" customWidth="1"/>
    <col min="3" max="3" width="5.5" style="302" customWidth="1"/>
    <col min="4" max="4" width="25.625" style="302" customWidth="1"/>
    <col min="5" max="5" width="15.5" style="302" customWidth="1"/>
    <col min="6" max="6" width="7.25" style="302" customWidth="1"/>
    <col min="7" max="7" width="3.625" style="302" customWidth="1"/>
    <col min="8" max="8" width="6.125" style="302" customWidth="1"/>
    <col min="9" max="9" width="6.625" style="302" customWidth="1"/>
    <col min="10" max="10" width="20.75" style="302" customWidth="1"/>
    <col min="11" max="11" width="4.625" style="302" customWidth="1"/>
    <col min="12" max="12" width="7.625" style="302" customWidth="1"/>
    <col min="13" max="13" width="15.125" style="302" customWidth="1"/>
    <col min="14" max="14" width="6.625" style="302" customWidth="1"/>
    <col min="15" max="16" width="7.625" style="302" customWidth="1"/>
    <col min="17" max="17" width="1.5" style="302" customWidth="1"/>
    <col min="18" max="16384" width="9" style="302"/>
  </cols>
  <sheetData>
    <row r="1" spans="1:16" ht="18.75" customHeight="1">
      <c r="A1" s="1731" t="s">
        <v>795</v>
      </c>
      <c r="B1" s="708" t="s">
        <v>804</v>
      </c>
      <c r="C1" s="709"/>
      <c r="D1" s="709"/>
      <c r="E1" s="709"/>
      <c r="F1" s="709"/>
      <c r="G1" s="709"/>
      <c r="H1" s="709"/>
      <c r="I1" s="709"/>
      <c r="J1" s="709"/>
      <c r="K1" s="2038"/>
      <c r="L1" s="2048" t="s">
        <v>805</v>
      </c>
      <c r="M1" s="2049"/>
      <c r="N1" s="2049"/>
      <c r="O1" s="2049"/>
      <c r="P1" s="2050"/>
    </row>
    <row r="2" spans="1:16" ht="15" customHeight="1">
      <c r="A2" s="1731"/>
      <c r="B2" s="709"/>
      <c r="C2" s="709"/>
      <c r="D2" s="709"/>
      <c r="E2" s="709"/>
      <c r="F2" s="709"/>
      <c r="G2" s="709"/>
      <c r="H2" s="709"/>
      <c r="I2" s="709"/>
      <c r="J2" s="710"/>
      <c r="K2" s="2039"/>
      <c r="L2" s="716" t="s">
        <v>1151</v>
      </c>
      <c r="M2" s="2034" t="s">
        <v>1176</v>
      </c>
      <c r="N2" s="2034"/>
      <c r="O2" s="711" t="s">
        <v>516</v>
      </c>
      <c r="P2" s="712" t="s">
        <v>965</v>
      </c>
    </row>
    <row r="3" spans="1:16" ht="20.100000000000001" customHeight="1">
      <c r="A3" s="1731"/>
      <c r="B3" s="2040" t="s">
        <v>156</v>
      </c>
      <c r="C3" s="2041"/>
      <c r="D3" s="2042" t="str">
        <f>+入力シート!D5</f>
        <v>○○○○○○○○事業（○○○○○○○事業）</v>
      </c>
      <c r="E3" s="2043"/>
      <c r="F3" s="2044" t="s">
        <v>448</v>
      </c>
      <c r="G3" s="2045"/>
      <c r="H3" s="2042" t="str">
        <f>+入力シート!D7</f>
        <v>○○○○○○地区</v>
      </c>
      <c r="I3" s="2046"/>
      <c r="J3" s="2043"/>
      <c r="K3" s="2047" t="s">
        <v>806</v>
      </c>
      <c r="L3" s="2060"/>
      <c r="M3" s="2034"/>
      <c r="N3" s="2034"/>
      <c r="O3" s="2034"/>
      <c r="P3" s="2051"/>
    </row>
    <row r="4" spans="1:16" ht="20.100000000000001" customHeight="1">
      <c r="B4" s="2052" t="s">
        <v>324</v>
      </c>
      <c r="C4" s="2053"/>
      <c r="D4" s="2054" t="str">
        <f>+入力シート!D9</f>
        <v>○○海○○市○○地先</v>
      </c>
      <c r="E4" s="2055"/>
      <c r="F4" s="2056" t="s">
        <v>360</v>
      </c>
      <c r="G4" s="2057"/>
      <c r="H4" s="2055" t="str">
        <f>+入力シート!D6</f>
        <v>○○工事○○工区</v>
      </c>
      <c r="I4" s="2058"/>
      <c r="J4" s="2059"/>
      <c r="K4" s="2039"/>
      <c r="L4" s="2061"/>
      <c r="M4" s="2034"/>
      <c r="N4" s="2034"/>
      <c r="O4" s="2034"/>
      <c r="P4" s="2051"/>
    </row>
    <row r="5" spans="1:16" ht="21.6" customHeight="1">
      <c r="B5" s="2052" t="s">
        <v>1615</v>
      </c>
      <c r="C5" s="2053"/>
      <c r="D5" s="2062" t="str">
        <f>入力シート!$D$23</f>
        <v>○○○○・△△△△特定建設工事共同企業体</v>
      </c>
      <c r="E5" s="2063"/>
      <c r="F5" s="2064" t="s">
        <v>807</v>
      </c>
      <c r="G5" s="2065"/>
      <c r="H5" s="2066"/>
      <c r="I5" s="2067"/>
      <c r="J5" s="2068"/>
      <c r="K5" s="2047" t="s">
        <v>808</v>
      </c>
      <c r="L5" s="2060"/>
      <c r="M5" s="2034"/>
      <c r="N5" s="2034"/>
      <c r="O5" s="2034"/>
      <c r="P5" s="2051"/>
    </row>
    <row r="6" spans="1:16" ht="20.100000000000001" customHeight="1">
      <c r="B6" s="2079" t="s">
        <v>809</v>
      </c>
      <c r="C6" s="2080"/>
      <c r="D6" s="713">
        <f>+入力シート!D14</f>
        <v>0</v>
      </c>
      <c r="E6" s="714" t="s">
        <v>105</v>
      </c>
      <c r="F6" s="2081" t="s">
        <v>335</v>
      </c>
      <c r="G6" s="2082"/>
      <c r="H6" s="2035" t="str">
        <f>+TEXT(入力シート!D17,"ggge年m月d日")&amp;TEXT(入力シート!D18,)&amp;"　～　"&amp;TEXT(入力シート!D18,"ggge年m月d日")</f>
        <v>令和7年4月1日　～　令和8年3月31日</v>
      </c>
      <c r="I6" s="2036"/>
      <c r="J6" s="2037"/>
      <c r="K6" s="2083"/>
      <c r="L6" s="2077"/>
      <c r="M6" s="2078"/>
      <c r="N6" s="2078"/>
      <c r="O6" s="2078"/>
      <c r="P6" s="2069"/>
    </row>
    <row r="7" spans="1:16">
      <c r="B7" s="709"/>
      <c r="C7" s="709"/>
      <c r="D7" s="709"/>
      <c r="E7" s="709"/>
      <c r="F7" s="709"/>
      <c r="G7" s="709"/>
      <c r="H7" s="709"/>
      <c r="I7" s="709"/>
      <c r="J7" s="709"/>
      <c r="K7" s="709"/>
      <c r="L7" s="709"/>
      <c r="M7" s="709"/>
      <c r="N7" s="709"/>
      <c r="O7" s="709"/>
      <c r="P7" s="709"/>
    </row>
    <row r="8" spans="1:16" ht="20.100000000000001" customHeight="1">
      <c r="B8" s="2093" t="s">
        <v>810</v>
      </c>
      <c r="C8" s="2094"/>
      <c r="D8" s="2095"/>
      <c r="E8" s="2096"/>
      <c r="F8" s="2096"/>
      <c r="G8" s="2096"/>
      <c r="H8" s="2096"/>
      <c r="I8" s="2096"/>
      <c r="J8" s="2096"/>
      <c r="K8" s="2096"/>
      <c r="L8" s="2096"/>
      <c r="M8" s="2096"/>
      <c r="N8" s="2096"/>
      <c r="O8" s="2096"/>
      <c r="P8" s="2097"/>
    </row>
    <row r="9" spans="1:16" ht="20.100000000000001" customHeight="1">
      <c r="B9" s="2098" t="s">
        <v>811</v>
      </c>
      <c r="C9" s="2099"/>
      <c r="D9" s="2099"/>
      <c r="E9" s="2100"/>
      <c r="F9" s="2070" t="s">
        <v>812</v>
      </c>
      <c r="G9" s="2071"/>
      <c r="H9" s="2072"/>
      <c r="I9" s="2073" t="s">
        <v>813</v>
      </c>
      <c r="J9" s="2074"/>
      <c r="K9" s="2074"/>
      <c r="L9" s="2074"/>
      <c r="M9" s="2074"/>
      <c r="N9" s="2074"/>
      <c r="O9" s="2074"/>
      <c r="P9" s="2075"/>
    </row>
    <row r="10" spans="1:16" ht="20.100000000000001" customHeight="1">
      <c r="B10" s="2101"/>
      <c r="C10" s="2102"/>
      <c r="D10" s="2102"/>
      <c r="E10" s="2103"/>
      <c r="F10" s="715" t="s">
        <v>14</v>
      </c>
      <c r="G10" s="2066" t="s">
        <v>814</v>
      </c>
      <c r="H10" s="2076"/>
      <c r="I10" s="716" t="s">
        <v>14</v>
      </c>
      <c r="J10" s="2034" t="s">
        <v>815</v>
      </c>
      <c r="K10" s="2034"/>
      <c r="L10" s="2034"/>
      <c r="M10" s="2034"/>
      <c r="N10" s="711" t="s">
        <v>261</v>
      </c>
      <c r="O10" s="2034" t="s">
        <v>816</v>
      </c>
      <c r="P10" s="2051"/>
    </row>
    <row r="11" spans="1:16" ht="55.5" customHeight="1">
      <c r="B11" s="717"/>
      <c r="C11" s="2055"/>
      <c r="D11" s="2058"/>
      <c r="E11" s="2090"/>
      <c r="F11" s="718"/>
      <c r="G11" s="2091"/>
      <c r="H11" s="2090"/>
      <c r="I11" s="719"/>
      <c r="J11" s="2054"/>
      <c r="K11" s="2054"/>
      <c r="L11" s="2054"/>
      <c r="M11" s="2054"/>
      <c r="N11" s="720"/>
      <c r="O11" s="2054"/>
      <c r="P11" s="2092"/>
    </row>
    <row r="12" spans="1:16" ht="55.5" customHeight="1">
      <c r="B12" s="717"/>
      <c r="C12" s="2055"/>
      <c r="D12" s="2058"/>
      <c r="E12" s="2090"/>
      <c r="F12" s="718"/>
      <c r="G12" s="2091"/>
      <c r="H12" s="2090"/>
      <c r="I12" s="719"/>
      <c r="J12" s="2054"/>
      <c r="K12" s="2054"/>
      <c r="L12" s="2054"/>
      <c r="M12" s="2054"/>
      <c r="N12" s="720"/>
      <c r="O12" s="2054"/>
      <c r="P12" s="2092"/>
    </row>
    <row r="13" spans="1:16" ht="55.5" customHeight="1">
      <c r="B13" s="717"/>
      <c r="C13" s="2055"/>
      <c r="D13" s="2058"/>
      <c r="E13" s="2090"/>
      <c r="F13" s="718"/>
      <c r="G13" s="2091"/>
      <c r="H13" s="2090"/>
      <c r="I13" s="719"/>
      <c r="J13" s="2054"/>
      <c r="K13" s="2054"/>
      <c r="L13" s="2054"/>
      <c r="M13" s="2054"/>
      <c r="N13" s="720"/>
      <c r="O13" s="2054"/>
      <c r="P13" s="2092"/>
    </row>
    <row r="14" spans="1:16" ht="55.5" customHeight="1">
      <c r="B14" s="717"/>
      <c r="C14" s="2055"/>
      <c r="D14" s="2058"/>
      <c r="E14" s="2090"/>
      <c r="F14" s="718"/>
      <c r="G14" s="2091"/>
      <c r="H14" s="2090"/>
      <c r="I14" s="719"/>
      <c r="J14" s="2054"/>
      <c r="K14" s="2054"/>
      <c r="L14" s="2054"/>
      <c r="M14" s="2054"/>
      <c r="N14" s="720"/>
      <c r="O14" s="2054"/>
      <c r="P14" s="2092"/>
    </row>
    <row r="15" spans="1:16" ht="55.5" customHeight="1">
      <c r="B15" s="721"/>
      <c r="C15" s="2084"/>
      <c r="D15" s="2085"/>
      <c r="E15" s="2086"/>
      <c r="F15" s="722"/>
      <c r="G15" s="2087"/>
      <c r="H15" s="2086"/>
      <c r="I15" s="723"/>
      <c r="J15" s="2088"/>
      <c r="K15" s="2088"/>
      <c r="L15" s="2088"/>
      <c r="M15" s="2088"/>
      <c r="N15" s="724"/>
      <c r="O15" s="2088"/>
      <c r="P15" s="2089"/>
    </row>
    <row r="16" spans="1:16" ht="20.100000000000001" customHeight="1">
      <c r="B16" s="725" t="s">
        <v>817</v>
      </c>
      <c r="C16" s="725" t="s">
        <v>818</v>
      </c>
      <c r="D16" s="709"/>
      <c r="E16" s="709"/>
      <c r="F16" s="709"/>
      <c r="G16" s="709"/>
      <c r="H16" s="709"/>
      <c r="I16" s="709"/>
      <c r="J16" s="709"/>
      <c r="K16" s="709"/>
      <c r="L16" s="709"/>
      <c r="M16" s="709"/>
      <c r="N16" s="709"/>
      <c r="O16" s="709"/>
      <c r="P16" s="709"/>
    </row>
    <row r="17" spans="2:17" ht="19.899999999999999" customHeight="1">
      <c r="B17" s="725" t="s">
        <v>819</v>
      </c>
      <c r="C17" s="726" t="s">
        <v>820</v>
      </c>
      <c r="D17" s="727"/>
      <c r="E17" s="727"/>
      <c r="F17" s="727"/>
      <c r="G17" s="727"/>
      <c r="H17" s="727"/>
      <c r="I17" s="727"/>
      <c r="J17" s="727"/>
      <c r="K17" s="727"/>
      <c r="L17" s="727"/>
      <c r="M17" s="727"/>
      <c r="N17" s="727"/>
      <c r="O17" s="727"/>
      <c r="P17" s="727"/>
      <c r="Q17" s="707"/>
    </row>
    <row r="18" spans="2:17" ht="6" customHeight="1">
      <c r="B18" s="709"/>
      <c r="C18" s="709"/>
      <c r="D18" s="709"/>
      <c r="E18" s="709"/>
      <c r="F18" s="709"/>
      <c r="G18" s="709"/>
      <c r="H18" s="709"/>
      <c r="I18" s="709"/>
      <c r="J18" s="709"/>
      <c r="K18" s="709"/>
      <c r="L18" s="709"/>
      <c r="M18" s="709"/>
      <c r="N18" s="709"/>
      <c r="O18" s="709"/>
      <c r="P18" s="709"/>
    </row>
  </sheetData>
  <mergeCells count="57">
    <mergeCell ref="A1:A3"/>
    <mergeCell ref="C14:E14"/>
    <mergeCell ref="G14:H14"/>
    <mergeCell ref="J14:M14"/>
    <mergeCell ref="O14:P14"/>
    <mergeCell ref="C11:E11"/>
    <mergeCell ref="G11:H11"/>
    <mergeCell ref="J11:M11"/>
    <mergeCell ref="O11:P11"/>
    <mergeCell ref="C12:E12"/>
    <mergeCell ref="G12:H12"/>
    <mergeCell ref="J12:M12"/>
    <mergeCell ref="O12:P12"/>
    <mergeCell ref="B8:C8"/>
    <mergeCell ref="D8:P8"/>
    <mergeCell ref="B9:E10"/>
    <mergeCell ref="K5:K6"/>
    <mergeCell ref="C15:E15"/>
    <mergeCell ref="G15:H15"/>
    <mergeCell ref="J15:M15"/>
    <mergeCell ref="O15:P15"/>
    <mergeCell ref="C13:E13"/>
    <mergeCell ref="G13:H13"/>
    <mergeCell ref="J13:M13"/>
    <mergeCell ref="O13:P13"/>
    <mergeCell ref="L3:L4"/>
    <mergeCell ref="J10:M10"/>
    <mergeCell ref="O10:P10"/>
    <mergeCell ref="B5:C5"/>
    <mergeCell ref="D5:E5"/>
    <mergeCell ref="F5:G5"/>
    <mergeCell ref="H5:J5"/>
    <mergeCell ref="P5:P6"/>
    <mergeCell ref="F9:H9"/>
    <mergeCell ref="I9:P9"/>
    <mergeCell ref="G10:H10"/>
    <mergeCell ref="L5:L6"/>
    <mergeCell ref="M5:N6"/>
    <mergeCell ref="O5:O6"/>
    <mergeCell ref="B6:C6"/>
    <mergeCell ref="F6:G6"/>
    <mergeCell ref="O3:O4"/>
    <mergeCell ref="H6:J6"/>
    <mergeCell ref="K1:K2"/>
    <mergeCell ref="M2:N2"/>
    <mergeCell ref="B3:C3"/>
    <mergeCell ref="D3:E3"/>
    <mergeCell ref="F3:G3"/>
    <mergeCell ref="H3:J3"/>
    <mergeCell ref="K3:K4"/>
    <mergeCell ref="M3:N4"/>
    <mergeCell ref="L1:P1"/>
    <mergeCell ref="P3:P4"/>
    <mergeCell ref="B4:C4"/>
    <mergeCell ref="D4:E4"/>
    <mergeCell ref="F4:G4"/>
    <mergeCell ref="H4:J4"/>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scale="9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入力シート!$D$27:$D$30</xm:f>
          </x14:formula1>
          <xm:sqref>H5:J5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54"/>
  <sheetViews>
    <sheetView view="pageBreakPreview" zoomScaleNormal="100" zoomScaleSheetLayoutView="100" workbookViewId="0">
      <selection activeCell="G21" sqref="G21:L23"/>
    </sheetView>
  </sheetViews>
  <sheetFormatPr defaultColWidth="8.875" defaultRowHeight="13.5"/>
  <cols>
    <col min="1" max="1" width="11.25" style="729" customWidth="1"/>
    <col min="2" max="3" width="7" style="729" customWidth="1"/>
    <col min="4" max="11" width="9.5" style="729" customWidth="1"/>
    <col min="12" max="12" width="2" style="729" customWidth="1"/>
    <col min="13" max="16384" width="8.875" style="729"/>
  </cols>
  <sheetData>
    <row r="1" spans="1:14" ht="21">
      <c r="A1" s="1731" t="s">
        <v>795</v>
      </c>
      <c r="B1" s="2153" t="s">
        <v>822</v>
      </c>
      <c r="C1" s="2153"/>
      <c r="D1" s="2153"/>
      <c r="E1" s="2153"/>
      <c r="F1" s="2153"/>
      <c r="G1" s="2153"/>
      <c r="H1" s="2153"/>
      <c r="I1" s="2153"/>
      <c r="J1" s="2153"/>
      <c r="K1" s="2153"/>
      <c r="L1" s="2153"/>
      <c r="M1" s="728"/>
      <c r="N1" s="728"/>
    </row>
    <row r="2" spans="1:14" ht="5.45" customHeight="1" thickBot="1">
      <c r="A2" s="1731"/>
      <c r="B2" s="730"/>
      <c r="C2" s="730"/>
      <c r="D2" s="730"/>
      <c r="E2" s="730"/>
      <c r="F2" s="730"/>
      <c r="G2" s="730"/>
      <c r="H2" s="730"/>
      <c r="I2" s="730"/>
      <c r="J2" s="730"/>
      <c r="K2" s="730"/>
      <c r="L2" s="730"/>
    </row>
    <row r="3" spans="1:14" ht="16.149999999999999" customHeight="1">
      <c r="A3" s="1731"/>
      <c r="B3" s="731"/>
      <c r="C3" s="732"/>
      <c r="D3" s="852" t="s">
        <v>524</v>
      </c>
      <c r="E3" s="2154" t="s">
        <v>21</v>
      </c>
      <c r="F3" s="2155"/>
      <c r="G3" s="852" t="s">
        <v>20</v>
      </c>
      <c r="H3" s="852" t="s">
        <v>968</v>
      </c>
      <c r="I3" s="852" t="s">
        <v>969</v>
      </c>
      <c r="J3" s="852" t="s">
        <v>966</v>
      </c>
      <c r="K3" s="852" t="s">
        <v>472</v>
      </c>
      <c r="L3" s="733"/>
    </row>
    <row r="4" spans="1:14" ht="52.5" customHeight="1">
      <c r="B4" s="734"/>
      <c r="C4" s="735"/>
      <c r="D4" s="853"/>
      <c r="E4" s="2156"/>
      <c r="F4" s="2157"/>
      <c r="G4" s="853"/>
      <c r="H4" s="853"/>
      <c r="I4" s="853"/>
      <c r="J4" s="853"/>
      <c r="K4" s="853"/>
      <c r="L4" s="736"/>
    </row>
    <row r="5" spans="1:14" ht="14.25">
      <c r="B5" s="737"/>
      <c r="C5" s="738"/>
      <c r="D5" s="738"/>
      <c r="E5" s="738"/>
      <c r="F5" s="738"/>
      <c r="G5" s="738"/>
      <c r="H5" s="738"/>
      <c r="I5" s="738"/>
      <c r="J5" s="738"/>
      <c r="K5" s="738"/>
      <c r="L5" s="739"/>
    </row>
    <row r="6" spans="1:14">
      <c r="B6" s="734"/>
      <c r="C6" s="740"/>
      <c r="D6" s="740"/>
      <c r="E6" s="740"/>
      <c r="F6" s="740"/>
      <c r="G6" s="740"/>
      <c r="H6" s="740" t="s">
        <v>1264</v>
      </c>
      <c r="I6" s="740"/>
      <c r="J6" s="740"/>
      <c r="K6" s="740"/>
      <c r="L6" s="736"/>
    </row>
    <row r="7" spans="1:14">
      <c r="B7" s="734"/>
      <c r="C7" s="740"/>
      <c r="D7" s="740"/>
      <c r="E7" s="740"/>
      <c r="F7" s="740"/>
      <c r="G7" s="740"/>
      <c r="H7" s="740"/>
      <c r="I7" s="740"/>
      <c r="J7" s="740"/>
      <c r="K7" s="740"/>
      <c r="L7" s="736"/>
    </row>
    <row r="8" spans="1:14" ht="14.25">
      <c r="B8" s="737" t="str">
        <f>" "&amp;入力シート!$C$3&amp;"　殿"</f>
        <v xml:space="preserve"> 福岡県農林水産部水産局水産振興課長　殿</v>
      </c>
      <c r="C8" s="738"/>
      <c r="D8" s="738"/>
      <c r="E8" s="738"/>
      <c r="F8" s="738"/>
      <c r="G8" s="740"/>
      <c r="H8" s="740"/>
      <c r="I8" s="740"/>
      <c r="J8" s="740"/>
      <c r="K8" s="740"/>
      <c r="L8" s="736"/>
    </row>
    <row r="9" spans="1:14">
      <c r="B9" s="734"/>
      <c r="C9" s="740"/>
      <c r="D9" s="740"/>
      <c r="E9" s="740"/>
      <c r="F9" s="740"/>
      <c r="G9" s="740"/>
      <c r="H9" s="2160" t="str">
        <f>入力シート!$D$23</f>
        <v>○○○○・△△△△特定建設工事共同企業体</v>
      </c>
      <c r="I9" s="2160"/>
      <c r="J9" s="2160"/>
      <c r="K9" s="2160"/>
      <c r="L9" s="736"/>
    </row>
    <row r="10" spans="1:14">
      <c r="B10" s="734"/>
      <c r="C10" s="740"/>
      <c r="D10" s="740"/>
      <c r="E10" s="740"/>
      <c r="F10" s="740"/>
      <c r="G10" s="740"/>
      <c r="H10" s="1539" t="s">
        <v>1779</v>
      </c>
      <c r="I10" s="740"/>
      <c r="J10" s="740"/>
      <c r="K10" s="740"/>
      <c r="L10" s="736"/>
    </row>
    <row r="11" spans="1:14" ht="14.25">
      <c r="B11" s="734"/>
      <c r="C11" s="740"/>
      <c r="D11" s="740"/>
      <c r="E11" s="740"/>
      <c r="F11" s="740"/>
      <c r="G11" s="738"/>
      <c r="H11" s="738" t="s">
        <v>4</v>
      </c>
      <c r="I11" s="2158" t="str">
        <f>+入力シート!D24</f>
        <v>○○○○○○○○</v>
      </c>
      <c r="J11" s="2158"/>
      <c r="K11" s="2158"/>
      <c r="L11" s="736"/>
    </row>
    <row r="12" spans="1:14" ht="14.25">
      <c r="B12" s="734"/>
      <c r="C12" s="740"/>
      <c r="D12" s="740"/>
      <c r="E12" s="740"/>
      <c r="F12" s="740"/>
      <c r="G12" s="738" t="s">
        <v>17</v>
      </c>
      <c r="H12" s="738"/>
      <c r="I12" s="993" t="str">
        <f>+入力シート!D25</f>
        <v>○○○○○株式会社</v>
      </c>
      <c r="J12" s="738"/>
      <c r="K12" s="738"/>
      <c r="L12" s="736"/>
    </row>
    <row r="13" spans="1:14" ht="14.25">
      <c r="B13" s="734"/>
      <c r="C13" s="740"/>
      <c r="D13" s="740"/>
      <c r="E13" s="740"/>
      <c r="F13" s="740"/>
      <c r="G13" s="738"/>
      <c r="H13" s="738" t="s">
        <v>58</v>
      </c>
      <c r="I13" s="2159" t="str">
        <f>+入力シート!D26</f>
        <v>代表取締役　○○　○○</v>
      </c>
      <c r="J13" s="2159"/>
      <c r="K13" s="2159"/>
      <c r="L13" s="736"/>
    </row>
    <row r="14" spans="1:14">
      <c r="B14" s="734"/>
      <c r="C14" s="740"/>
      <c r="D14" s="740"/>
      <c r="E14" s="740"/>
      <c r="F14" s="740"/>
      <c r="G14" s="740"/>
      <c r="H14" s="740"/>
      <c r="I14" s="740"/>
      <c r="J14" s="740"/>
      <c r="K14" s="740"/>
      <c r="L14" s="736"/>
    </row>
    <row r="15" spans="1:14" ht="10.9" customHeight="1">
      <c r="B15" s="2135" t="s">
        <v>320</v>
      </c>
      <c r="C15" s="2116"/>
      <c r="D15" s="2116" t="str">
        <f>入力シート!D4</f>
        <v>令和○年度　起工第○号</v>
      </c>
      <c r="E15" s="2116"/>
      <c r="F15" s="2116"/>
      <c r="G15" s="2116"/>
      <c r="H15" s="2116" t="s">
        <v>9</v>
      </c>
      <c r="I15" s="2126" t="str">
        <f>" " &amp; 入力シート!$D$6</f>
        <v xml:space="preserve"> ○○工事○○工区</v>
      </c>
      <c r="J15" s="2127"/>
      <c r="K15" s="2127"/>
      <c r="L15" s="2128"/>
    </row>
    <row r="16" spans="1:14" ht="10.9" customHeight="1">
      <c r="B16" s="2135"/>
      <c r="C16" s="2116"/>
      <c r="D16" s="2116"/>
      <c r="E16" s="2116"/>
      <c r="F16" s="2116"/>
      <c r="G16" s="2116"/>
      <c r="H16" s="2116"/>
      <c r="I16" s="2129"/>
      <c r="J16" s="2130"/>
      <c r="K16" s="2130"/>
      <c r="L16" s="2131"/>
    </row>
    <row r="17" spans="2:12" ht="10.9" customHeight="1">
      <c r="B17" s="2135"/>
      <c r="C17" s="2116"/>
      <c r="D17" s="2116"/>
      <c r="E17" s="2116"/>
      <c r="F17" s="2116"/>
      <c r="G17" s="2116"/>
      <c r="H17" s="2116"/>
      <c r="I17" s="2132"/>
      <c r="J17" s="2133"/>
      <c r="K17" s="2133"/>
      <c r="L17" s="2134"/>
    </row>
    <row r="18" spans="2:12" ht="10.9" customHeight="1">
      <c r="B18" s="2135" t="s">
        <v>823</v>
      </c>
      <c r="C18" s="2116"/>
      <c r="D18" s="2126" t="str">
        <f>+" " &amp; 入力シート!$D$5</f>
        <v xml:space="preserve"> ○○○○○○○○事業（○○○○○○○事業）</v>
      </c>
      <c r="E18" s="2127"/>
      <c r="F18" s="2127"/>
      <c r="G18" s="2150"/>
      <c r="H18" s="2116" t="s">
        <v>824</v>
      </c>
      <c r="I18" s="2126" t="str">
        <f>+TEXT(入力シート!D17,"ggge年m月d日")&amp;TEXT(入力シート!D18,)&amp;"　～　"&amp;TEXT(入力シート!D18,"ggge年m月d日")</f>
        <v>令和7年4月1日　～　令和8年3月31日</v>
      </c>
      <c r="J18" s="2127"/>
      <c r="K18" s="2127"/>
      <c r="L18" s="2128"/>
    </row>
    <row r="19" spans="2:12" ht="10.9" customHeight="1">
      <c r="B19" s="2135"/>
      <c r="C19" s="2116"/>
      <c r="D19" s="2129"/>
      <c r="E19" s="2130"/>
      <c r="F19" s="2130"/>
      <c r="G19" s="2151"/>
      <c r="H19" s="2116"/>
      <c r="I19" s="2129"/>
      <c r="J19" s="2130"/>
      <c r="K19" s="2130"/>
      <c r="L19" s="2131"/>
    </row>
    <row r="20" spans="2:12" ht="10.9" customHeight="1">
      <c r="B20" s="2135"/>
      <c r="C20" s="2116"/>
      <c r="D20" s="2132"/>
      <c r="E20" s="2133"/>
      <c r="F20" s="2133"/>
      <c r="G20" s="2152"/>
      <c r="H20" s="2116"/>
      <c r="I20" s="2132"/>
      <c r="J20" s="2133"/>
      <c r="K20" s="2133"/>
      <c r="L20" s="2134"/>
    </row>
    <row r="21" spans="2:12" ht="10.9" customHeight="1">
      <c r="B21" s="2135" t="s">
        <v>324</v>
      </c>
      <c r="C21" s="2116"/>
      <c r="D21" s="2138" t="str">
        <f>" ［　 "&amp;入力シート!$D$7&amp;"　］"</f>
        <v xml:space="preserve"> ［　 ○○○○○○地区　］</v>
      </c>
      <c r="E21" s="2139"/>
      <c r="F21" s="2139"/>
      <c r="G21" s="2144" t="str">
        <f>+" " &amp; 入力シート!$D$9</f>
        <v xml:space="preserve"> ○○海○○市○○地先</v>
      </c>
      <c r="H21" s="2144"/>
      <c r="I21" s="2144"/>
      <c r="J21" s="2144"/>
      <c r="K21" s="2144"/>
      <c r="L21" s="2145"/>
    </row>
    <row r="22" spans="2:12" ht="10.9" customHeight="1">
      <c r="B22" s="2135"/>
      <c r="C22" s="2116"/>
      <c r="D22" s="2140"/>
      <c r="E22" s="2141"/>
      <c r="F22" s="2141"/>
      <c r="G22" s="2146"/>
      <c r="H22" s="2146"/>
      <c r="I22" s="2146"/>
      <c r="J22" s="2146"/>
      <c r="K22" s="2146"/>
      <c r="L22" s="2147"/>
    </row>
    <row r="23" spans="2:12" ht="10.9" customHeight="1">
      <c r="B23" s="2136"/>
      <c r="C23" s="2137"/>
      <c r="D23" s="2142"/>
      <c r="E23" s="2143"/>
      <c r="F23" s="2143"/>
      <c r="G23" s="2148"/>
      <c r="H23" s="2148"/>
      <c r="I23" s="2148"/>
      <c r="J23" s="2148"/>
      <c r="K23" s="2148"/>
      <c r="L23" s="2149"/>
    </row>
    <row r="24" spans="2:12" ht="12.6" customHeight="1">
      <c r="B24" s="2117" t="s">
        <v>825</v>
      </c>
      <c r="C24" s="2118"/>
      <c r="D24" s="2118"/>
      <c r="E24" s="2119"/>
      <c r="F24" s="2104"/>
      <c r="G24" s="2105"/>
      <c r="H24" s="2105"/>
      <c r="I24" s="2105"/>
      <c r="J24" s="2105"/>
      <c r="K24" s="2105"/>
      <c r="L24" s="2106"/>
    </row>
    <row r="25" spans="2:12" ht="12.6" customHeight="1">
      <c r="B25" s="2120"/>
      <c r="C25" s="2121"/>
      <c r="D25" s="2121"/>
      <c r="E25" s="2122"/>
      <c r="F25" s="2107"/>
      <c r="G25" s="2108"/>
      <c r="H25" s="2108"/>
      <c r="I25" s="2108"/>
      <c r="J25" s="2108"/>
      <c r="K25" s="2108"/>
      <c r="L25" s="2109"/>
    </row>
    <row r="26" spans="2:12" ht="12.6" customHeight="1">
      <c r="B26" s="2123"/>
      <c r="C26" s="2124"/>
      <c r="D26" s="2124"/>
      <c r="E26" s="2125"/>
      <c r="F26" s="2110"/>
      <c r="G26" s="2111"/>
      <c r="H26" s="2111"/>
      <c r="I26" s="2111"/>
      <c r="J26" s="2111"/>
      <c r="K26" s="2111"/>
      <c r="L26" s="2112"/>
    </row>
    <row r="27" spans="2:12" ht="24" customHeight="1">
      <c r="B27" s="2113" t="s">
        <v>1388</v>
      </c>
      <c r="C27" s="2114"/>
      <c r="D27" s="2114"/>
      <c r="E27" s="2114"/>
      <c r="F27" s="2114"/>
      <c r="G27" s="2114"/>
      <c r="H27" s="2114"/>
      <c r="I27" s="2114"/>
      <c r="J27" s="2114"/>
      <c r="K27" s="2114"/>
      <c r="L27" s="2115"/>
    </row>
    <row r="28" spans="2:12" ht="16.899999999999999" customHeight="1">
      <c r="B28" s="741" t="s">
        <v>826</v>
      </c>
      <c r="C28" s="742"/>
      <c r="D28" s="738"/>
      <c r="E28" s="738"/>
      <c r="F28" s="738"/>
      <c r="G28" s="738"/>
      <c r="H28" s="738"/>
      <c r="I28" s="738"/>
      <c r="J28" s="738"/>
      <c r="K28" s="738"/>
      <c r="L28" s="739"/>
    </row>
    <row r="29" spans="2:12" ht="14.45" customHeight="1">
      <c r="B29" s="737"/>
      <c r="C29" s="742"/>
      <c r="D29" s="738"/>
      <c r="E29" s="738"/>
      <c r="F29" s="738"/>
      <c r="G29" s="738"/>
      <c r="H29" s="738"/>
      <c r="I29" s="738"/>
      <c r="J29" s="738"/>
      <c r="K29" s="738"/>
      <c r="L29" s="739"/>
    </row>
    <row r="30" spans="2:12" ht="14.45" customHeight="1">
      <c r="B30" s="743" t="s">
        <v>827</v>
      </c>
      <c r="C30" s="744"/>
      <c r="D30" s="740"/>
      <c r="E30" s="740"/>
      <c r="F30" s="740"/>
      <c r="G30" s="740"/>
      <c r="H30" s="740"/>
      <c r="I30" s="740"/>
      <c r="J30" s="740"/>
      <c r="K30" s="740"/>
      <c r="L30" s="736"/>
    </row>
    <row r="31" spans="2:12" ht="14.45" customHeight="1">
      <c r="B31" s="743"/>
      <c r="C31" s="745"/>
      <c r="D31" s="740"/>
      <c r="E31" s="740"/>
      <c r="F31" s="740"/>
      <c r="G31" s="740"/>
      <c r="H31" s="740"/>
      <c r="I31" s="740"/>
      <c r="J31" s="740"/>
      <c r="K31" s="740"/>
      <c r="L31" s="736"/>
    </row>
    <row r="32" spans="2:12" ht="14.45" customHeight="1">
      <c r="B32" s="734"/>
      <c r="C32" s="740"/>
      <c r="D32" s="740"/>
      <c r="E32" s="740"/>
      <c r="F32" s="740"/>
      <c r="G32" s="740"/>
      <c r="H32" s="740"/>
      <c r="I32" s="740"/>
      <c r="J32" s="740"/>
      <c r="K32" s="740"/>
      <c r="L32" s="736"/>
    </row>
    <row r="33" spans="2:12" ht="14.45" customHeight="1">
      <c r="B33" s="734"/>
      <c r="C33" s="740"/>
      <c r="D33" s="740"/>
      <c r="E33" s="740"/>
      <c r="F33" s="740"/>
      <c r="G33" s="740"/>
      <c r="H33" s="740"/>
      <c r="I33" s="740"/>
      <c r="J33" s="740"/>
      <c r="K33" s="740"/>
      <c r="L33" s="736"/>
    </row>
    <row r="34" spans="2:12" ht="14.45" customHeight="1">
      <c r="B34" s="743" t="s">
        <v>828</v>
      </c>
      <c r="C34" s="745"/>
      <c r="D34" s="740"/>
      <c r="E34" s="740"/>
      <c r="F34" s="740"/>
      <c r="G34" s="740"/>
      <c r="H34" s="740"/>
      <c r="I34" s="740"/>
      <c r="J34" s="740"/>
      <c r="K34" s="740"/>
      <c r="L34" s="736"/>
    </row>
    <row r="35" spans="2:12" ht="14.45" customHeight="1">
      <c r="B35" s="743"/>
      <c r="C35" s="745"/>
      <c r="D35" s="740"/>
      <c r="E35" s="740"/>
      <c r="F35" s="740"/>
      <c r="G35" s="740"/>
      <c r="H35" s="740"/>
      <c r="I35" s="740"/>
      <c r="J35" s="740"/>
      <c r="K35" s="740"/>
      <c r="L35" s="736"/>
    </row>
    <row r="36" spans="2:12" ht="14.45" customHeight="1">
      <c r="B36" s="743"/>
      <c r="C36" s="745"/>
      <c r="D36" s="740"/>
      <c r="E36" s="740"/>
      <c r="F36" s="740"/>
      <c r="G36" s="740"/>
      <c r="H36" s="740"/>
      <c r="I36" s="740"/>
      <c r="J36" s="740"/>
      <c r="K36" s="740"/>
      <c r="L36" s="736"/>
    </row>
    <row r="37" spans="2:12" ht="14.45" customHeight="1">
      <c r="B37" s="734"/>
      <c r="C37" s="740"/>
      <c r="D37" s="740"/>
      <c r="E37" s="740"/>
      <c r="F37" s="740"/>
      <c r="G37" s="740"/>
      <c r="H37" s="740"/>
      <c r="I37" s="740"/>
      <c r="J37" s="740"/>
      <c r="K37" s="740"/>
      <c r="L37" s="736"/>
    </row>
    <row r="38" spans="2:12" ht="14.45" customHeight="1">
      <c r="B38" s="734"/>
      <c r="C38" s="740"/>
      <c r="D38" s="740"/>
      <c r="E38" s="740"/>
      <c r="F38" s="740"/>
      <c r="G38" s="740"/>
      <c r="H38" s="740"/>
      <c r="I38" s="740"/>
      <c r="J38" s="740"/>
      <c r="K38" s="740"/>
      <c r="L38" s="736"/>
    </row>
    <row r="39" spans="2:12" ht="14.45" customHeight="1">
      <c r="B39" s="734"/>
      <c r="C39" s="740"/>
      <c r="D39" s="740"/>
      <c r="E39" s="740"/>
      <c r="F39" s="740"/>
      <c r="G39" s="740"/>
      <c r="H39" s="740"/>
      <c r="I39" s="740"/>
      <c r="J39" s="740"/>
      <c r="K39" s="740"/>
      <c r="L39" s="736"/>
    </row>
    <row r="40" spans="2:12" ht="14.45" customHeight="1">
      <c r="B40" s="734"/>
      <c r="C40" s="740"/>
      <c r="D40" s="740"/>
      <c r="E40" s="740"/>
      <c r="F40" s="740"/>
      <c r="G40" s="740"/>
      <c r="H40" s="740"/>
      <c r="I40" s="740"/>
      <c r="J40" s="740"/>
      <c r="K40" s="740"/>
      <c r="L40" s="736"/>
    </row>
    <row r="41" spans="2:12" ht="14.45" customHeight="1">
      <c r="B41" s="734"/>
      <c r="C41" s="740"/>
      <c r="D41" s="740"/>
      <c r="E41" s="740"/>
      <c r="F41" s="740"/>
      <c r="G41" s="740"/>
      <c r="H41" s="740"/>
      <c r="I41" s="740"/>
      <c r="J41" s="740"/>
      <c r="K41" s="740"/>
      <c r="L41" s="736"/>
    </row>
    <row r="42" spans="2:12" ht="24" customHeight="1">
      <c r="B42" s="2113" t="s">
        <v>829</v>
      </c>
      <c r="C42" s="2114"/>
      <c r="D42" s="2114"/>
      <c r="E42" s="2114"/>
      <c r="F42" s="2114"/>
      <c r="G42" s="2114"/>
      <c r="H42" s="2114"/>
      <c r="I42" s="2114"/>
      <c r="J42" s="2114"/>
      <c r="K42" s="2114"/>
      <c r="L42" s="2115"/>
    </row>
    <row r="43" spans="2:12" ht="16.899999999999999" customHeight="1">
      <c r="B43" s="741" t="s">
        <v>830</v>
      </c>
      <c r="C43" s="742"/>
      <c r="D43" s="738"/>
      <c r="E43" s="738"/>
      <c r="F43" s="738"/>
      <c r="G43" s="738"/>
      <c r="H43" s="738"/>
      <c r="I43" s="738"/>
      <c r="J43" s="738"/>
      <c r="K43" s="738"/>
      <c r="L43" s="739"/>
    </row>
    <row r="44" spans="2:12" ht="14.45" customHeight="1">
      <c r="B44" s="734"/>
      <c r="C44" s="740"/>
      <c r="D44" s="740"/>
      <c r="E44" s="740"/>
      <c r="F44" s="740"/>
      <c r="G44" s="740"/>
      <c r="H44" s="740"/>
      <c r="I44" s="740"/>
      <c r="J44" s="740"/>
      <c r="K44" s="740"/>
      <c r="L44" s="736"/>
    </row>
    <row r="45" spans="2:12" ht="14.45" customHeight="1">
      <c r="B45" s="734"/>
      <c r="C45" s="740"/>
      <c r="D45" s="740"/>
      <c r="E45" s="740"/>
      <c r="F45" s="740"/>
      <c r="G45" s="740"/>
      <c r="H45" s="740"/>
      <c r="I45" s="740"/>
      <c r="J45" s="740"/>
      <c r="K45" s="740"/>
      <c r="L45" s="736"/>
    </row>
    <row r="46" spans="2:12" ht="14.45" customHeight="1">
      <c r="B46" s="743"/>
      <c r="C46" s="745"/>
      <c r="D46" s="740"/>
      <c r="E46" s="740"/>
      <c r="F46" s="740"/>
      <c r="G46" s="740"/>
      <c r="H46" s="740"/>
      <c r="I46" s="740"/>
      <c r="J46" s="740"/>
      <c r="K46" s="740"/>
      <c r="L46" s="736"/>
    </row>
    <row r="47" spans="2:12" ht="14.45" customHeight="1">
      <c r="B47" s="743"/>
      <c r="C47" s="745"/>
      <c r="D47" s="740"/>
      <c r="E47" s="740"/>
      <c r="F47" s="740"/>
      <c r="G47" s="740"/>
      <c r="H47" s="740"/>
      <c r="I47" s="740"/>
      <c r="J47" s="740"/>
      <c r="K47" s="740"/>
      <c r="L47" s="736"/>
    </row>
    <row r="48" spans="2:12" ht="14.45" customHeight="1">
      <c r="B48" s="734"/>
      <c r="C48" s="740"/>
      <c r="D48" s="740"/>
      <c r="E48" s="740"/>
      <c r="F48" s="740"/>
      <c r="G48" s="740"/>
      <c r="H48" s="740"/>
      <c r="I48" s="740"/>
      <c r="J48" s="740"/>
      <c r="K48" s="740"/>
      <c r="L48" s="736"/>
    </row>
    <row r="49" spans="2:12" ht="14.45" customHeight="1">
      <c r="B49" s="734"/>
      <c r="C49" s="740"/>
      <c r="D49" s="740"/>
      <c r="E49" s="740"/>
      <c r="F49" s="740"/>
      <c r="G49" s="740"/>
      <c r="H49" s="740"/>
      <c r="I49" s="740"/>
      <c r="J49" s="740"/>
      <c r="K49" s="740"/>
      <c r="L49" s="736"/>
    </row>
    <row r="50" spans="2:12" ht="14.45" customHeight="1">
      <c r="B50" s="734"/>
      <c r="C50" s="740"/>
      <c r="D50" s="740"/>
      <c r="E50" s="740"/>
      <c r="F50" s="740"/>
      <c r="G50" s="740"/>
      <c r="H50" s="740"/>
      <c r="I50" s="740"/>
      <c r="J50" s="740"/>
      <c r="K50" s="740"/>
      <c r="L50" s="736"/>
    </row>
    <row r="51" spans="2:12" ht="14.45" customHeight="1">
      <c r="B51" s="734"/>
      <c r="C51" s="740"/>
      <c r="D51" s="740"/>
      <c r="E51" s="740"/>
      <c r="F51" s="740"/>
      <c r="G51" s="740"/>
      <c r="H51" s="740"/>
      <c r="I51" s="740"/>
      <c r="J51" s="740"/>
      <c r="K51" s="740"/>
      <c r="L51" s="736"/>
    </row>
    <row r="52" spans="2:12" ht="14.45" customHeight="1">
      <c r="B52" s="734"/>
      <c r="C52" s="740"/>
      <c r="D52" s="740"/>
      <c r="E52" s="740"/>
      <c r="F52" s="740"/>
      <c r="G52" s="740"/>
      <c r="H52" s="740"/>
      <c r="I52" s="740"/>
      <c r="J52" s="740"/>
      <c r="K52" s="740"/>
      <c r="L52" s="736"/>
    </row>
    <row r="53" spans="2:12" ht="14.45" customHeight="1">
      <c r="B53" s="734"/>
      <c r="C53" s="740"/>
      <c r="D53" s="740"/>
      <c r="E53" s="740"/>
      <c r="F53" s="740"/>
      <c r="G53" s="740"/>
      <c r="H53" s="740"/>
      <c r="I53" s="740"/>
      <c r="J53" s="740"/>
      <c r="K53" s="740"/>
      <c r="L53" s="736"/>
    </row>
    <row r="54" spans="2:12" ht="14.45" customHeight="1" thickBot="1">
      <c r="B54" s="746"/>
      <c r="C54" s="747"/>
      <c r="D54" s="747"/>
      <c r="E54" s="747"/>
      <c r="F54" s="747"/>
      <c r="G54" s="747"/>
      <c r="H54" s="747"/>
      <c r="I54" s="747"/>
      <c r="J54" s="747"/>
      <c r="K54" s="747"/>
      <c r="L54" s="748"/>
    </row>
  </sheetData>
  <mergeCells count="22">
    <mergeCell ref="A1:A3"/>
    <mergeCell ref="B18:C20"/>
    <mergeCell ref="D18:G20"/>
    <mergeCell ref="B1:L1"/>
    <mergeCell ref="E3:F3"/>
    <mergeCell ref="E4:F4"/>
    <mergeCell ref="I11:K11"/>
    <mergeCell ref="H18:H20"/>
    <mergeCell ref="I13:K13"/>
    <mergeCell ref="D15:G17"/>
    <mergeCell ref="H9:K9"/>
    <mergeCell ref="F24:L26"/>
    <mergeCell ref="B27:L27"/>
    <mergeCell ref="H15:H17"/>
    <mergeCell ref="B42:L42"/>
    <mergeCell ref="B24:E26"/>
    <mergeCell ref="I18:L20"/>
    <mergeCell ref="B21:C23"/>
    <mergeCell ref="I15:L17"/>
    <mergeCell ref="D21:F23"/>
    <mergeCell ref="G21:L23"/>
    <mergeCell ref="B15:C17"/>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AO95"/>
  <sheetViews>
    <sheetView view="pageBreakPreview" topLeftCell="A7" zoomScaleNormal="100" zoomScaleSheetLayoutView="100" workbookViewId="0">
      <selection activeCell="H30" sqref="H30:M30"/>
    </sheetView>
  </sheetViews>
  <sheetFormatPr defaultRowHeight="13.5"/>
  <cols>
    <col min="1" max="1" width="10.625" style="294" bestFit="1" customWidth="1"/>
    <col min="2" max="2" width="1.625" style="294" customWidth="1"/>
    <col min="3" max="31" width="3.125" style="294" customWidth="1"/>
    <col min="32" max="32" width="1.625" style="294" customWidth="1"/>
    <col min="33" max="36" width="2.625" style="294" customWidth="1"/>
    <col min="37" max="39" width="9" style="294"/>
    <col min="40" max="40" width="11.75" style="294" bestFit="1" customWidth="1"/>
    <col min="41" max="41" width="17" style="294" bestFit="1" customWidth="1"/>
    <col min="42" max="16384" width="9" style="294"/>
  </cols>
  <sheetData>
    <row r="1" spans="1:33">
      <c r="A1" s="1731" t="s">
        <v>795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534" t="s">
        <v>1340</v>
      </c>
      <c r="AF1" s="116"/>
    </row>
    <row r="2" spans="1:33" ht="18" customHeight="1">
      <c r="A2" s="1731"/>
      <c r="B2" s="116"/>
      <c r="C2" s="116"/>
      <c r="D2" s="116"/>
      <c r="E2" s="2273"/>
      <c r="F2" s="2162"/>
      <c r="G2" s="2162"/>
      <c r="H2" s="2162"/>
      <c r="I2" s="117"/>
      <c r="J2" s="2244" t="s">
        <v>310</v>
      </c>
      <c r="K2" s="2265"/>
      <c r="L2" s="2265"/>
      <c r="M2" s="2266"/>
      <c r="N2" s="2274" t="s">
        <v>311</v>
      </c>
      <c r="O2" s="2265"/>
      <c r="P2" s="2265"/>
      <c r="Q2" s="2265"/>
      <c r="R2" s="2265"/>
      <c r="S2" s="2265"/>
      <c r="T2" s="2265"/>
      <c r="U2" s="2266"/>
      <c r="V2" s="2274" t="s">
        <v>312</v>
      </c>
      <c r="W2" s="2265"/>
      <c r="X2" s="2265"/>
      <c r="Y2" s="2266"/>
      <c r="Z2" s="2244" t="s">
        <v>965</v>
      </c>
      <c r="AA2" s="2265"/>
      <c r="AB2" s="2265"/>
      <c r="AC2" s="2266"/>
      <c r="AD2" s="116"/>
      <c r="AE2" s="116"/>
      <c r="AF2" s="116"/>
    </row>
    <row r="3" spans="1:33" ht="54" customHeight="1">
      <c r="A3" s="1731"/>
      <c r="B3" s="116"/>
      <c r="C3" s="116"/>
      <c r="D3" s="116"/>
      <c r="E3" s="2267"/>
      <c r="F3" s="2268"/>
      <c r="G3" s="2268"/>
      <c r="H3" s="2268"/>
      <c r="I3" s="116"/>
      <c r="J3" s="2269"/>
      <c r="K3" s="2270"/>
      <c r="L3" s="2270"/>
      <c r="M3" s="2271"/>
      <c r="N3" s="2272"/>
      <c r="O3" s="2270"/>
      <c r="P3" s="2270"/>
      <c r="Q3" s="2270"/>
      <c r="R3" s="2270"/>
      <c r="S3" s="2270"/>
      <c r="T3" s="2270"/>
      <c r="U3" s="2271"/>
      <c r="V3" s="2272"/>
      <c r="W3" s="2270"/>
      <c r="X3" s="2270"/>
      <c r="Y3" s="2271"/>
      <c r="Z3" s="2272"/>
      <c r="AA3" s="2270"/>
      <c r="AB3" s="2270"/>
      <c r="AC3" s="2271"/>
      <c r="AD3" s="116"/>
      <c r="AE3" s="116"/>
      <c r="AF3" s="116"/>
    </row>
    <row r="4" spans="1:33" ht="18" customHeight="1">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5" spans="1:33" ht="24" customHeight="1">
      <c r="B5" s="116"/>
      <c r="C5" s="2262" t="s">
        <v>313</v>
      </c>
      <c r="D5" s="2258"/>
      <c r="E5" s="2258"/>
      <c r="F5" s="2258"/>
      <c r="G5" s="2258"/>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118"/>
      <c r="AG5" s="296"/>
    </row>
    <row r="6" spans="1:33" ht="18" customHeight="1">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row>
    <row r="7" spans="1:33" ht="18" customHeight="1">
      <c r="B7" s="116"/>
      <c r="C7" s="116"/>
      <c r="D7" s="1046" t="str">
        <f>" "&amp;入力シート!C3&amp; "　殿"</f>
        <v xml:space="preserve"> 福岡県農林水産部水産局水産振興課長　殿</v>
      </c>
      <c r="E7" s="690"/>
      <c r="F7" s="690"/>
      <c r="G7" s="690"/>
      <c r="H7" s="690"/>
      <c r="I7" s="690"/>
      <c r="J7" s="690"/>
      <c r="K7" s="690"/>
      <c r="L7" s="690"/>
      <c r="M7" s="690"/>
      <c r="N7" s="690"/>
      <c r="O7" s="690"/>
      <c r="P7" s="690"/>
      <c r="Q7" s="690"/>
      <c r="R7" s="690"/>
      <c r="S7" s="690"/>
      <c r="T7" s="118"/>
      <c r="U7" s="116"/>
      <c r="V7" s="119"/>
      <c r="W7" s="119"/>
      <c r="X7" s="120"/>
      <c r="Y7" s="116"/>
      <c r="Z7" s="116"/>
      <c r="AA7" s="116"/>
      <c r="AB7" s="116"/>
      <c r="AC7" s="116"/>
      <c r="AD7" s="116"/>
      <c r="AE7" s="116"/>
      <c r="AF7" s="116"/>
    </row>
    <row r="8" spans="1:33" ht="18" customHeight="1">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3" ht="18" customHeight="1">
      <c r="B9" s="116"/>
      <c r="C9" s="116"/>
      <c r="D9" s="116"/>
      <c r="E9" s="116"/>
      <c r="F9" s="116"/>
      <c r="G9" s="116"/>
      <c r="H9" s="116"/>
      <c r="I9" s="116"/>
      <c r="J9" s="116"/>
      <c r="K9" s="116"/>
      <c r="L9" s="116"/>
      <c r="M9" s="116"/>
      <c r="N9" s="116"/>
      <c r="O9" s="116"/>
      <c r="P9" s="116"/>
      <c r="Q9" s="116"/>
      <c r="R9" s="116"/>
      <c r="S9" s="116"/>
      <c r="T9" s="2263" t="s">
        <v>1267</v>
      </c>
      <c r="U9" s="2249"/>
      <c r="V9" s="2249"/>
      <c r="W9" s="2249"/>
      <c r="X9" s="2249"/>
      <c r="Y9" s="2249"/>
      <c r="Z9" s="2249"/>
      <c r="AA9" s="2249"/>
      <c r="AB9" s="2249"/>
      <c r="AC9" s="2249"/>
      <c r="AD9" s="2249"/>
      <c r="AE9" s="116"/>
      <c r="AF9" s="116"/>
    </row>
    <row r="10" spans="1:33" ht="18" customHeight="1">
      <c r="B10" s="116"/>
      <c r="C10" s="116"/>
      <c r="D10" s="116"/>
      <c r="E10" s="116"/>
      <c r="F10" s="116"/>
      <c r="G10" s="116"/>
      <c r="H10" s="116"/>
      <c r="I10" s="116"/>
      <c r="J10" s="116"/>
      <c r="K10" s="116"/>
      <c r="L10" s="116"/>
      <c r="M10" s="116"/>
      <c r="N10" s="116"/>
      <c r="O10" s="116"/>
      <c r="P10" s="116"/>
      <c r="Q10" s="116"/>
      <c r="R10" s="116"/>
      <c r="S10" s="116"/>
      <c r="T10" s="2264" t="str">
        <f>入力シート!$D$23</f>
        <v>○○○○・△△△△特定建設工事共同企業体</v>
      </c>
      <c r="U10" s="2264"/>
      <c r="V10" s="2264"/>
      <c r="W10" s="2264"/>
      <c r="X10" s="2264"/>
      <c r="Y10" s="2264"/>
      <c r="Z10" s="2264"/>
      <c r="AA10" s="2264"/>
      <c r="AB10" s="2264"/>
      <c r="AC10" s="2264"/>
      <c r="AD10" s="2264"/>
      <c r="AE10" s="2264"/>
      <c r="AF10" s="116"/>
    </row>
    <row r="11" spans="1:33" ht="18" customHeight="1">
      <c r="B11" s="116"/>
      <c r="C11" s="116"/>
      <c r="D11" s="116"/>
      <c r="E11" s="116"/>
      <c r="F11" s="116"/>
      <c r="G11" s="116"/>
      <c r="H11" s="116"/>
      <c r="I11" s="116"/>
      <c r="J11" s="116"/>
      <c r="K11" s="116"/>
      <c r="L11" s="116"/>
      <c r="M11" s="116"/>
      <c r="N11" s="116"/>
      <c r="O11" s="116"/>
      <c r="P11" s="116"/>
      <c r="Q11" s="116"/>
      <c r="R11" s="116"/>
      <c r="S11" s="116"/>
      <c r="T11" s="1541" t="s">
        <v>1772</v>
      </c>
      <c r="U11" s="116"/>
      <c r="V11" s="116"/>
      <c r="W11" s="116"/>
      <c r="X11" s="116"/>
      <c r="Y11" s="120"/>
      <c r="Z11" s="120"/>
      <c r="AA11" s="120"/>
      <c r="AB11" s="116"/>
      <c r="AC11" s="116"/>
      <c r="AD11" s="116"/>
      <c r="AE11" s="116"/>
      <c r="AF11" s="116"/>
    </row>
    <row r="12" spans="1:33" s="293" customFormat="1" ht="18" customHeight="1">
      <c r="B12" s="117"/>
      <c r="C12" s="117"/>
      <c r="D12" s="117"/>
      <c r="E12" s="117"/>
      <c r="F12" s="117"/>
      <c r="G12" s="117"/>
      <c r="H12" s="117"/>
      <c r="I12" s="117"/>
      <c r="J12" s="117"/>
      <c r="K12" s="117"/>
      <c r="L12" s="117"/>
      <c r="M12" s="117"/>
      <c r="N12" s="117"/>
      <c r="O12" s="117"/>
      <c r="P12" s="117"/>
      <c r="Q12" s="1946" t="s">
        <v>1386</v>
      </c>
      <c r="R12" s="1946"/>
      <c r="S12" s="1946"/>
      <c r="T12" s="2261" t="s">
        <v>315</v>
      </c>
      <c r="U12" s="1946"/>
      <c r="V12" s="1946" t="str">
        <f>" " &amp; 入力シート!D24</f>
        <v xml:space="preserve"> ○○○○○○○○</v>
      </c>
      <c r="W12" s="1946"/>
      <c r="X12" s="1946"/>
      <c r="Y12" s="1946"/>
      <c r="Z12" s="1946"/>
      <c r="AA12" s="1946"/>
      <c r="AB12" s="1946"/>
      <c r="AC12" s="1946"/>
      <c r="AD12" s="1946"/>
      <c r="AE12" s="1946"/>
      <c r="AF12" s="117"/>
    </row>
    <row r="13" spans="1:33" s="293" customFormat="1" ht="18" customHeight="1">
      <c r="B13" s="117"/>
      <c r="C13" s="117"/>
      <c r="D13" s="117"/>
      <c r="E13" s="117"/>
      <c r="F13" s="117"/>
      <c r="G13" s="117"/>
      <c r="H13" s="117"/>
      <c r="I13" s="117"/>
      <c r="J13" s="117"/>
      <c r="K13" s="117"/>
      <c r="L13" s="117"/>
      <c r="M13" s="117"/>
      <c r="N13" s="117"/>
      <c r="O13" s="117"/>
      <c r="P13" s="117"/>
      <c r="Q13" s="1946"/>
      <c r="R13" s="1946"/>
      <c r="S13" s="1946"/>
      <c r="T13" s="2261" t="s">
        <v>316</v>
      </c>
      <c r="U13" s="1946"/>
      <c r="V13" s="2261" t="str">
        <f>" " &amp; 入力シート!D25</f>
        <v xml:space="preserve"> ○○○○○株式会社</v>
      </c>
      <c r="W13" s="2261"/>
      <c r="X13" s="2261"/>
      <c r="Y13" s="2261"/>
      <c r="Z13" s="2261"/>
      <c r="AA13" s="2261"/>
      <c r="AB13" s="2261"/>
      <c r="AC13" s="2261"/>
      <c r="AD13" s="2261"/>
      <c r="AE13" s="2261"/>
      <c r="AF13" s="117"/>
    </row>
    <row r="14" spans="1:33" s="293" customFormat="1" ht="18" customHeight="1">
      <c r="B14" s="117"/>
      <c r="C14" s="117"/>
      <c r="D14" s="117"/>
      <c r="E14" s="117"/>
      <c r="F14" s="117"/>
      <c r="G14" s="117"/>
      <c r="H14" s="117"/>
      <c r="I14" s="117"/>
      <c r="J14" s="117"/>
      <c r="K14" s="117"/>
      <c r="L14" s="117"/>
      <c r="M14" s="117"/>
      <c r="N14" s="117"/>
      <c r="O14" s="117"/>
      <c r="P14" s="117"/>
      <c r="Q14" s="117"/>
      <c r="R14" s="117"/>
      <c r="S14" s="117"/>
      <c r="T14" s="121"/>
      <c r="U14" s="117"/>
      <c r="V14" s="2260" t="str">
        <f>"     " &amp; 入力シート!D26</f>
        <v xml:space="preserve">     代表取締役　○○　○○</v>
      </c>
      <c r="W14" s="2260"/>
      <c r="X14" s="2260"/>
      <c r="Y14" s="2260"/>
      <c r="Z14" s="2260"/>
      <c r="AA14" s="2260"/>
      <c r="AB14" s="2260"/>
      <c r="AC14" s="2260"/>
      <c r="AD14" s="122"/>
      <c r="AE14" s="121"/>
      <c r="AF14" s="117"/>
    </row>
    <row r="15" spans="1:33" s="293" customFormat="1" ht="18" customHeight="1">
      <c r="B15" s="117"/>
      <c r="C15" s="117"/>
      <c r="D15" s="117"/>
      <c r="E15" s="117"/>
      <c r="F15" s="117"/>
      <c r="G15" s="117"/>
      <c r="H15" s="117"/>
      <c r="I15" s="117"/>
      <c r="J15" s="117"/>
      <c r="K15" s="117"/>
      <c r="L15" s="117"/>
      <c r="M15" s="117"/>
      <c r="N15" s="117"/>
      <c r="O15" s="117"/>
      <c r="P15" s="117"/>
      <c r="Q15" s="117"/>
      <c r="R15" s="117"/>
      <c r="S15" s="117"/>
      <c r="T15" s="121"/>
      <c r="U15" s="117"/>
      <c r="V15" s="117"/>
      <c r="W15" s="117"/>
      <c r="X15" s="117"/>
      <c r="Y15" s="117"/>
      <c r="Z15" s="117"/>
      <c r="AA15" s="117"/>
      <c r="AB15" s="117"/>
      <c r="AC15" s="121"/>
      <c r="AD15" s="117"/>
      <c r="AE15" s="117"/>
      <c r="AF15" s="117"/>
    </row>
    <row r="16" spans="1:33" s="293" customFormat="1" ht="18" customHeight="1">
      <c r="B16" s="117"/>
      <c r="C16" s="117"/>
      <c r="D16" s="117"/>
      <c r="E16" s="117"/>
      <c r="F16" s="117"/>
      <c r="G16" s="117"/>
      <c r="H16" s="2261" t="s">
        <v>317</v>
      </c>
      <c r="I16" s="2220"/>
      <c r="J16" s="2220"/>
      <c r="K16" s="2220"/>
      <c r="L16" s="2220"/>
      <c r="M16" s="2220"/>
      <c r="N16" s="2220"/>
      <c r="O16" s="2220"/>
      <c r="P16" s="2220"/>
      <c r="Q16" s="2220"/>
      <c r="R16" s="2220"/>
      <c r="S16" s="2220"/>
      <c r="T16" s="2220"/>
      <c r="U16" s="2220"/>
      <c r="V16" s="2220"/>
      <c r="W16" s="2220"/>
      <c r="X16" s="2220"/>
      <c r="Y16" s="2220"/>
      <c r="Z16" s="2220"/>
      <c r="AA16" s="2220"/>
      <c r="AB16" s="117"/>
      <c r="AC16" s="117"/>
      <c r="AD16" s="117"/>
      <c r="AE16" s="117"/>
      <c r="AF16" s="117"/>
    </row>
    <row r="17" spans="2:41" s="293" customFormat="1" ht="18" customHeight="1">
      <c r="B17" s="117"/>
      <c r="C17" s="117"/>
      <c r="D17" s="117"/>
      <c r="E17" s="117"/>
      <c r="F17" s="117"/>
      <c r="G17" s="117"/>
      <c r="H17" s="2261" t="s">
        <v>318</v>
      </c>
      <c r="I17" s="2220"/>
      <c r="J17" s="2220"/>
      <c r="K17" s="2220"/>
      <c r="L17" s="2220"/>
      <c r="M17" s="2220"/>
      <c r="N17" s="2220"/>
      <c r="O17" s="2220"/>
      <c r="P17" s="2220"/>
      <c r="Q17" s="2220"/>
      <c r="R17" s="2220"/>
      <c r="S17" s="2220"/>
      <c r="T17" s="2220"/>
      <c r="U17" s="2220"/>
      <c r="V17" s="2220"/>
      <c r="W17" s="2220"/>
      <c r="X17" s="2220"/>
      <c r="Y17" s="2220"/>
      <c r="Z17" s="2220"/>
      <c r="AA17" s="2220"/>
      <c r="AB17" s="117"/>
      <c r="AC17" s="117"/>
      <c r="AD17" s="117"/>
      <c r="AE17" s="117"/>
      <c r="AF17" s="117"/>
    </row>
    <row r="18" spans="2:41" s="293" customFormat="1" ht="18" customHeight="1">
      <c r="B18" s="117"/>
      <c r="C18" s="117"/>
      <c r="D18" s="117"/>
      <c r="E18" s="117"/>
      <c r="F18" s="117"/>
      <c r="G18" s="117"/>
      <c r="H18" s="121"/>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row>
    <row r="19" spans="2:41" s="293" customFormat="1" ht="18" customHeight="1">
      <c r="B19" s="117"/>
      <c r="C19" s="2219" t="s">
        <v>319</v>
      </c>
      <c r="D19" s="2220"/>
      <c r="E19" s="2220"/>
      <c r="F19" s="2220"/>
      <c r="G19" s="2220"/>
      <c r="H19" s="2220"/>
      <c r="I19" s="2220"/>
      <c r="J19" s="2220"/>
      <c r="K19" s="2220"/>
      <c r="L19" s="2220"/>
      <c r="M19" s="2220"/>
      <c r="N19" s="2220"/>
      <c r="O19" s="2220"/>
      <c r="P19" s="2220"/>
      <c r="Q19" s="2220"/>
      <c r="R19" s="2220"/>
      <c r="S19" s="2220"/>
      <c r="T19" s="2220"/>
      <c r="U19" s="2220"/>
      <c r="V19" s="2220"/>
      <c r="W19" s="2220"/>
      <c r="X19" s="2220"/>
      <c r="Y19" s="2220"/>
      <c r="Z19" s="2220"/>
      <c r="AA19" s="2220"/>
      <c r="AB19" s="2220"/>
      <c r="AC19" s="2220"/>
      <c r="AD19" s="2220"/>
      <c r="AE19" s="2220"/>
      <c r="AF19" s="117"/>
    </row>
    <row r="20" spans="2:41" s="293" customFormat="1" ht="18" customHeight="1" thickBot="1">
      <c r="B20" s="117"/>
      <c r="C20" s="117"/>
      <c r="D20" s="117"/>
      <c r="E20" s="117"/>
      <c r="F20" s="117"/>
      <c r="G20" s="117"/>
      <c r="H20" s="117"/>
      <c r="I20" s="117"/>
      <c r="J20" s="117"/>
      <c r="K20" s="123"/>
      <c r="L20" s="123"/>
      <c r="M20" s="117"/>
      <c r="N20" s="117"/>
      <c r="O20" s="117"/>
      <c r="P20" s="117"/>
      <c r="Q20" s="117"/>
      <c r="R20" s="117"/>
      <c r="S20" s="117"/>
      <c r="T20" s="117"/>
      <c r="U20" s="117"/>
      <c r="V20" s="117"/>
      <c r="W20" s="117"/>
      <c r="X20" s="117"/>
      <c r="Y20" s="117"/>
      <c r="Z20" s="117"/>
      <c r="AA20" s="117"/>
      <c r="AB20" s="117"/>
      <c r="AC20" s="117"/>
      <c r="AD20" s="117"/>
      <c r="AE20" s="117"/>
      <c r="AF20" s="117"/>
    </row>
    <row r="21" spans="2:41" s="293" customFormat="1" ht="40.5" customHeight="1">
      <c r="B21" s="117"/>
      <c r="C21" s="2221" t="s">
        <v>320</v>
      </c>
      <c r="D21" s="2222"/>
      <c r="E21" s="2222"/>
      <c r="F21" s="2223"/>
      <c r="G21" s="2224" t="str">
        <f>+入力シート!D4</f>
        <v>令和○年度　起工第○号</v>
      </c>
      <c r="H21" s="2225"/>
      <c r="I21" s="2225"/>
      <c r="J21" s="2225"/>
      <c r="K21" s="2225"/>
      <c r="L21" s="2225"/>
      <c r="M21" s="2225"/>
      <c r="N21" s="2225"/>
      <c r="O21" s="2225"/>
      <c r="P21" s="2225"/>
      <c r="Q21" s="2225"/>
      <c r="R21" s="2226"/>
      <c r="S21" s="2227" t="s">
        <v>322</v>
      </c>
      <c r="T21" s="2228"/>
      <c r="U21" s="2228"/>
      <c r="V21" s="2229"/>
      <c r="W21" s="2232" t="str">
        <f>+入力シート!D6</f>
        <v>○○工事○○工区</v>
      </c>
      <c r="X21" s="2233"/>
      <c r="Y21" s="2233"/>
      <c r="Z21" s="2233"/>
      <c r="AA21" s="2233"/>
      <c r="AB21" s="2233"/>
      <c r="AC21" s="2233"/>
      <c r="AD21" s="2233"/>
      <c r="AE21" s="2234"/>
      <c r="AF21" s="117"/>
    </row>
    <row r="22" spans="2:41" s="293" customFormat="1" ht="20.25" customHeight="1">
      <c r="B22" s="117"/>
      <c r="C22" s="2250" t="s">
        <v>323</v>
      </c>
      <c r="D22" s="2167"/>
      <c r="E22" s="2167"/>
      <c r="F22" s="2207"/>
      <c r="G22" s="2251" t="str">
        <f>+入力シート!D5</f>
        <v>○○○○○○○○事業（○○○○○○○事業）</v>
      </c>
      <c r="H22" s="2252"/>
      <c r="I22" s="2252"/>
      <c r="J22" s="2252"/>
      <c r="K22" s="2252"/>
      <c r="L22" s="2252"/>
      <c r="M22" s="2252"/>
      <c r="N22" s="2252"/>
      <c r="O22" s="2252"/>
      <c r="P22" s="2252"/>
      <c r="Q22" s="2252"/>
      <c r="R22" s="2253"/>
      <c r="S22" s="2230"/>
      <c r="T22" s="2162"/>
      <c r="U22" s="2162"/>
      <c r="V22" s="2163"/>
      <c r="W22" s="2235"/>
      <c r="X22" s="2236"/>
      <c r="Y22" s="2236"/>
      <c r="Z22" s="2236"/>
      <c r="AA22" s="2236"/>
      <c r="AB22" s="2236"/>
      <c r="AC22" s="2236"/>
      <c r="AD22" s="2236"/>
      <c r="AE22" s="2237"/>
      <c r="AF22" s="117"/>
    </row>
    <row r="23" spans="2:41" s="293" customFormat="1" ht="20.25" customHeight="1">
      <c r="B23" s="117"/>
      <c r="C23" s="2170"/>
      <c r="D23" s="2171"/>
      <c r="E23" s="2171"/>
      <c r="F23" s="2172"/>
      <c r="G23" s="2254"/>
      <c r="H23" s="2255"/>
      <c r="I23" s="2255"/>
      <c r="J23" s="2255"/>
      <c r="K23" s="2255"/>
      <c r="L23" s="2255"/>
      <c r="M23" s="2255"/>
      <c r="N23" s="2255"/>
      <c r="O23" s="2255"/>
      <c r="P23" s="2255"/>
      <c r="Q23" s="2255"/>
      <c r="R23" s="2256"/>
      <c r="S23" s="2231"/>
      <c r="T23" s="2171"/>
      <c r="U23" s="2171"/>
      <c r="V23" s="2172"/>
      <c r="W23" s="2238"/>
      <c r="X23" s="2239"/>
      <c r="Y23" s="2239"/>
      <c r="Z23" s="2239"/>
      <c r="AA23" s="2239"/>
      <c r="AB23" s="2239"/>
      <c r="AC23" s="2239"/>
      <c r="AD23" s="2239"/>
      <c r="AE23" s="2240"/>
      <c r="AF23" s="117"/>
    </row>
    <row r="24" spans="2:41" s="293" customFormat="1" ht="20.25" customHeight="1">
      <c r="B24" s="117"/>
      <c r="C24" s="2206" t="s">
        <v>324</v>
      </c>
      <c r="D24" s="2167"/>
      <c r="E24" s="2167"/>
      <c r="F24" s="2207"/>
      <c r="G24" s="2208" t="s">
        <v>531</v>
      </c>
      <c r="H24" s="2212" t="str">
        <f>+入力シート!D7</f>
        <v>○○○○○○地区</v>
      </c>
      <c r="I24" s="2212"/>
      <c r="J24" s="2212"/>
      <c r="K24" s="2212"/>
      <c r="L24" s="2212"/>
      <c r="M24" s="2212"/>
      <c r="N24" s="2214" t="s">
        <v>532</v>
      </c>
      <c r="O24" s="2187" t="str">
        <f>+入力シート!D9</f>
        <v>○○海○○市○○地先</v>
      </c>
      <c r="P24" s="2187"/>
      <c r="Q24" s="2187"/>
      <c r="R24" s="2187"/>
      <c r="S24" s="2187"/>
      <c r="T24" s="2187"/>
      <c r="U24" s="2187"/>
      <c r="V24" s="2187"/>
      <c r="W24" s="2187"/>
      <c r="X24" s="2187"/>
      <c r="Y24" s="2187"/>
      <c r="Z24" s="2187"/>
      <c r="AA24" s="2187"/>
      <c r="AB24" s="2187"/>
      <c r="AC24" s="2187"/>
      <c r="AD24" s="2187"/>
      <c r="AE24" s="2216"/>
      <c r="AF24" s="117"/>
    </row>
    <row r="25" spans="2:41" s="293" customFormat="1" ht="20.25" customHeight="1">
      <c r="B25" s="117"/>
      <c r="C25" s="2170"/>
      <c r="D25" s="2171"/>
      <c r="E25" s="2171"/>
      <c r="F25" s="2172"/>
      <c r="G25" s="2209"/>
      <c r="H25" s="2213"/>
      <c r="I25" s="2213"/>
      <c r="J25" s="2213"/>
      <c r="K25" s="2213"/>
      <c r="L25" s="2213"/>
      <c r="M25" s="2213"/>
      <c r="N25" s="2215"/>
      <c r="O25" s="2217"/>
      <c r="P25" s="2217"/>
      <c r="Q25" s="2217"/>
      <c r="R25" s="2217"/>
      <c r="S25" s="2217"/>
      <c r="T25" s="2217"/>
      <c r="U25" s="2217"/>
      <c r="V25" s="2217"/>
      <c r="W25" s="2217"/>
      <c r="X25" s="2217"/>
      <c r="Y25" s="2217"/>
      <c r="Z25" s="2217"/>
      <c r="AA25" s="2217"/>
      <c r="AB25" s="2217"/>
      <c r="AC25" s="2217"/>
      <c r="AD25" s="2217"/>
      <c r="AE25" s="2218"/>
      <c r="AF25" s="117"/>
    </row>
    <row r="26" spans="2:41" s="293" customFormat="1" ht="6" customHeight="1">
      <c r="B26" s="117"/>
      <c r="C26" s="2161"/>
      <c r="D26" s="2162"/>
      <c r="E26" s="2162"/>
      <c r="F26" s="2163"/>
      <c r="G26" s="2164"/>
      <c r="H26" s="2167"/>
      <c r="I26" s="2167"/>
      <c r="J26" s="2167"/>
      <c r="K26" s="2167"/>
      <c r="L26" s="2167"/>
      <c r="M26" s="2167"/>
      <c r="N26" s="2167"/>
      <c r="O26" s="2167"/>
      <c r="P26" s="2167"/>
      <c r="Q26" s="2167"/>
      <c r="R26" s="2167"/>
      <c r="S26" s="2167"/>
      <c r="T26" s="2167"/>
      <c r="U26" s="2167"/>
      <c r="V26" s="2167"/>
      <c r="W26" s="2167"/>
      <c r="X26" s="2167"/>
      <c r="Y26" s="2167"/>
      <c r="Z26" s="2167"/>
      <c r="AA26" s="2167"/>
      <c r="AB26" s="2167"/>
      <c r="AC26" s="2167"/>
      <c r="AD26" s="2167"/>
      <c r="AE26" s="2168"/>
      <c r="AF26" s="117"/>
    </row>
    <row r="27" spans="2:41" s="293" customFormat="1" ht="28.5" customHeight="1">
      <c r="B27" s="117"/>
      <c r="C27" s="2169" t="s">
        <v>325</v>
      </c>
      <c r="D27" s="2162"/>
      <c r="E27" s="2162"/>
      <c r="F27" s="2163"/>
      <c r="G27" s="2165"/>
      <c r="H27" s="124" t="s">
        <v>533</v>
      </c>
      <c r="I27" s="125"/>
      <c r="J27" s="2259">
        <v>0</v>
      </c>
      <c r="K27" s="2259"/>
      <c r="L27" s="2259"/>
      <c r="M27" s="2259"/>
      <c r="N27" s="2259"/>
      <c r="O27" s="2259"/>
      <c r="P27" s="2259"/>
      <c r="Q27" s="1033" t="s">
        <v>1158</v>
      </c>
      <c r="R27" s="1031" t="str">
        <f>+" (うち消費税および地方消費税の額 " &amp; TEXT(0.1*J27/1.1,"#,##0") &amp; " 円）"</f>
        <v xml:space="preserve"> (うち消費税および地方消費税の額 0 円）</v>
      </c>
      <c r="S27" s="1031"/>
      <c r="T27" s="1031"/>
      <c r="U27" s="1031"/>
      <c r="V27" s="1031"/>
      <c r="W27" s="1031"/>
      <c r="X27" s="1031"/>
      <c r="Y27" s="1031"/>
      <c r="Z27" s="1031"/>
      <c r="AA27" s="1031"/>
      <c r="AB27" s="1031"/>
      <c r="AC27" s="1031"/>
      <c r="AD27" s="1031"/>
      <c r="AE27" s="1032"/>
      <c r="AF27" s="117"/>
      <c r="AN27" s="371">
        <f>+入力シート!D14</f>
        <v>0</v>
      </c>
      <c r="AO27" s="372">
        <f>+入力シート!D18</f>
        <v>46112</v>
      </c>
    </row>
    <row r="28" spans="2:41" s="293" customFormat="1" ht="6" customHeight="1">
      <c r="B28" s="117"/>
      <c r="C28" s="2170"/>
      <c r="D28" s="2171"/>
      <c r="E28" s="2171"/>
      <c r="F28" s="2172"/>
      <c r="G28" s="2166"/>
      <c r="H28" s="2175"/>
      <c r="I28" s="2176"/>
      <c r="J28" s="2176"/>
      <c r="K28" s="2176"/>
      <c r="L28" s="2176"/>
      <c r="M28" s="2176"/>
      <c r="N28" s="2176"/>
      <c r="O28" s="2176"/>
      <c r="P28" s="2176"/>
      <c r="Q28" s="2176"/>
      <c r="R28" s="2176"/>
      <c r="S28" s="2176"/>
      <c r="T28" s="2176"/>
      <c r="U28" s="2176"/>
      <c r="V28" s="2176"/>
      <c r="W28" s="2176"/>
      <c r="X28" s="2176"/>
      <c r="Y28" s="2176"/>
      <c r="Z28" s="2176"/>
      <c r="AA28" s="2176"/>
      <c r="AB28" s="2176"/>
      <c r="AC28" s="2176"/>
      <c r="AD28" s="2176"/>
      <c r="AE28" s="2177"/>
      <c r="AF28" s="117"/>
      <c r="AN28" s="371">
        <f>+入力シート!D15</f>
        <v>0</v>
      </c>
      <c r="AO28" s="372">
        <f>+入力シート!D20</f>
        <v>0</v>
      </c>
    </row>
    <row r="29" spans="2:41" s="293" customFormat="1" ht="20.25" customHeight="1">
      <c r="B29" s="117"/>
      <c r="C29" s="2178" t="s">
        <v>326</v>
      </c>
      <c r="D29" s="2162"/>
      <c r="E29" s="2162"/>
      <c r="F29" s="2163"/>
      <c r="G29" s="161"/>
      <c r="H29" s="2182">
        <f>+入力シート!D17</f>
        <v>45748</v>
      </c>
      <c r="I29" s="2183"/>
      <c r="J29" s="2183"/>
      <c r="K29" s="2183"/>
      <c r="L29" s="2183"/>
      <c r="M29" s="2183"/>
      <c r="N29" s="2184" t="s">
        <v>534</v>
      </c>
      <c r="O29" s="2184"/>
      <c r="P29" s="2184"/>
      <c r="Q29" s="2185">
        <f>IF(H30&gt;0,H30+1-H29,"")</f>
        <v>365</v>
      </c>
      <c r="R29" s="2185"/>
      <c r="S29" s="2187" t="s">
        <v>327</v>
      </c>
      <c r="T29" s="2188"/>
      <c r="U29" s="2191" t="s">
        <v>328</v>
      </c>
      <c r="V29" s="2192"/>
      <c r="W29" s="2193"/>
      <c r="X29" s="2194">
        <f>+入力シート!D12</f>
        <v>45748</v>
      </c>
      <c r="Y29" s="2195"/>
      <c r="Z29" s="2195"/>
      <c r="AA29" s="2195"/>
      <c r="AB29" s="2195"/>
      <c r="AC29" s="2195"/>
      <c r="AD29" s="2195"/>
      <c r="AE29" s="2196"/>
      <c r="AF29" s="117"/>
      <c r="AN29" s="371">
        <f>+入力シート!D16</f>
        <v>0</v>
      </c>
      <c r="AO29" s="372">
        <f>+入力シート!D22</f>
        <v>0</v>
      </c>
    </row>
    <row r="30" spans="2:41" s="293" customFormat="1" ht="20.25" customHeight="1" thickBot="1">
      <c r="B30" s="117"/>
      <c r="C30" s="2179"/>
      <c r="D30" s="2180"/>
      <c r="E30" s="2180"/>
      <c r="F30" s="2181"/>
      <c r="G30" s="162"/>
      <c r="H30" s="2200">
        <f>+入力シート!D18</f>
        <v>46112</v>
      </c>
      <c r="I30" s="2201"/>
      <c r="J30" s="2201"/>
      <c r="K30" s="2201"/>
      <c r="L30" s="2201"/>
      <c r="M30" s="2201"/>
      <c r="N30" s="2202" t="s">
        <v>535</v>
      </c>
      <c r="O30" s="2202"/>
      <c r="P30" s="2202"/>
      <c r="Q30" s="2186"/>
      <c r="R30" s="2186"/>
      <c r="S30" s="2189"/>
      <c r="T30" s="2190"/>
      <c r="U30" s="2203" t="s">
        <v>329</v>
      </c>
      <c r="V30" s="2204"/>
      <c r="W30" s="2205"/>
      <c r="X30" s="2197"/>
      <c r="Y30" s="2198"/>
      <c r="Z30" s="2198"/>
      <c r="AA30" s="2198"/>
      <c r="AB30" s="2198"/>
      <c r="AC30" s="2198"/>
      <c r="AD30" s="2198"/>
      <c r="AE30" s="2199"/>
      <c r="AF30" s="117"/>
    </row>
    <row r="31" spans="2:41" s="293" customFormat="1" ht="18" customHeight="1">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row>
    <row r="32" spans="2:41" s="293" customFormat="1" ht="18" customHeight="1">
      <c r="B32" s="117"/>
      <c r="C32" s="117"/>
      <c r="D32" s="117"/>
      <c r="E32" s="117"/>
      <c r="F32" s="117"/>
      <c r="G32" s="117"/>
      <c r="H32" s="117"/>
      <c r="I32" s="117"/>
      <c r="J32" s="117"/>
      <c r="K32" s="117"/>
      <c r="L32" s="117"/>
      <c r="M32" s="117"/>
      <c r="N32" s="121"/>
      <c r="O32" s="126"/>
      <c r="P32" s="126"/>
      <c r="Q32" s="126"/>
      <c r="R32" s="126"/>
      <c r="S32" s="121"/>
      <c r="T32" s="117"/>
      <c r="U32" s="117"/>
      <c r="V32" s="117"/>
      <c r="W32" s="117"/>
      <c r="X32" s="117"/>
      <c r="Y32" s="117"/>
      <c r="Z32" s="117"/>
      <c r="AA32" s="117"/>
      <c r="AB32" s="117"/>
      <c r="AC32" s="117"/>
      <c r="AD32" s="117"/>
      <c r="AE32" s="117"/>
      <c r="AF32" s="117"/>
    </row>
    <row r="33" spans="2:35" s="293" customFormat="1" ht="18" customHeight="1" thickBot="1">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row>
    <row r="34" spans="2:35" s="293" customFormat="1" ht="20.25" customHeight="1">
      <c r="B34" s="117"/>
      <c r="C34" s="2241" t="s">
        <v>972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8"/>
      <c r="AF34" s="117"/>
    </row>
    <row r="35" spans="2:35" s="293" customFormat="1" ht="20.25" customHeight="1">
      <c r="B35" s="117"/>
      <c r="C35" s="2242"/>
      <c r="D35" s="117"/>
      <c r="E35" s="129"/>
      <c r="F35" s="129" t="s">
        <v>330</v>
      </c>
      <c r="G35" s="129"/>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30"/>
      <c r="AF35" s="117"/>
    </row>
    <row r="36" spans="2:35" s="293" customFormat="1" ht="20.25" customHeight="1">
      <c r="B36" s="117"/>
      <c r="C36" s="2242"/>
      <c r="D36" s="117"/>
      <c r="E36" s="117"/>
      <c r="F36" s="117"/>
      <c r="G36" s="117"/>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30"/>
      <c r="AF36" s="117"/>
    </row>
    <row r="37" spans="2:35" s="293" customFormat="1" ht="20.25" customHeight="1">
      <c r="B37" s="117"/>
      <c r="C37" s="2242"/>
      <c r="D37" s="117"/>
      <c r="E37" s="129"/>
      <c r="F37" s="129" t="s">
        <v>331</v>
      </c>
      <c r="G37" s="129"/>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30"/>
      <c r="AF37" s="117"/>
    </row>
    <row r="38" spans="2:35" s="293" customFormat="1" ht="20.25" customHeight="1">
      <c r="B38" s="117"/>
      <c r="C38" s="2242"/>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30"/>
      <c r="AF38" s="117"/>
    </row>
    <row r="39" spans="2:35" s="293" customFormat="1" ht="20.25" customHeight="1">
      <c r="B39" s="117"/>
      <c r="C39" s="2242"/>
      <c r="D39" s="2244" t="s">
        <v>467</v>
      </c>
      <c r="E39" s="2245"/>
      <c r="F39" s="2246"/>
      <c r="G39" s="1957"/>
      <c r="H39" s="2247"/>
      <c r="I39" s="2247"/>
      <c r="J39" s="126"/>
      <c r="K39" s="126"/>
      <c r="L39" s="126"/>
      <c r="M39" s="126"/>
      <c r="N39" s="126"/>
      <c r="O39" s="126"/>
      <c r="P39" s="126"/>
      <c r="Q39" s="126"/>
      <c r="R39" s="126"/>
      <c r="S39" s="126"/>
      <c r="T39" s="126"/>
      <c r="U39" s="126"/>
      <c r="V39" s="126"/>
      <c r="W39" s="126"/>
      <c r="X39" s="126"/>
      <c r="Y39" s="126"/>
      <c r="Z39" s="126"/>
      <c r="AA39" s="126"/>
      <c r="AB39" s="126"/>
      <c r="AC39" s="126"/>
      <c r="AD39" s="126"/>
      <c r="AE39" s="130"/>
      <c r="AF39" s="117"/>
    </row>
    <row r="40" spans="2:35" s="293" customFormat="1" ht="33.75" customHeight="1">
      <c r="B40" s="117"/>
      <c r="C40" s="2242"/>
      <c r="D40" s="126"/>
      <c r="E40" s="126"/>
      <c r="F40" s="131"/>
      <c r="G40" s="168"/>
      <c r="H40" s="126"/>
      <c r="I40" s="126"/>
      <c r="J40" s="126"/>
      <c r="K40" s="126"/>
      <c r="L40" s="126"/>
      <c r="M40" s="126"/>
      <c r="N40" s="126"/>
      <c r="O40" s="2248" t="s">
        <v>1268</v>
      </c>
      <c r="P40" s="2249"/>
      <c r="Q40" s="2249"/>
      <c r="R40" s="2249"/>
      <c r="S40" s="2249"/>
      <c r="T40" s="2249"/>
      <c r="U40" s="2249"/>
      <c r="V40" s="2249"/>
      <c r="W40" s="2249"/>
      <c r="X40" s="2249"/>
      <c r="Y40" s="2249"/>
      <c r="Z40" s="2249"/>
      <c r="AA40" s="2249"/>
      <c r="AB40" s="2249"/>
      <c r="AC40" s="2249"/>
      <c r="AD40" s="126"/>
      <c r="AE40" s="130"/>
      <c r="AF40" s="117"/>
    </row>
    <row r="41" spans="2:35" s="293" customFormat="1" ht="20.25" customHeight="1" thickBot="1">
      <c r="B41" s="117"/>
      <c r="C41" s="2243"/>
      <c r="D41" s="123"/>
      <c r="E41" s="123"/>
      <c r="F41" s="132"/>
      <c r="G41" s="169"/>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33"/>
      <c r="AF41" s="117"/>
    </row>
    <row r="42" spans="2:35">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r="43" spans="2:35" s="116" customFormat="1"/>
    <row r="44" spans="2:35" s="116" customFormat="1"/>
    <row r="45" spans="2:35" s="116" customFormat="1">
      <c r="B45" s="1036"/>
      <c r="C45" s="1036"/>
      <c r="D45" s="1036"/>
      <c r="E45" s="1036"/>
      <c r="F45" s="1036"/>
      <c r="G45" s="1036"/>
      <c r="H45" s="1036"/>
      <c r="I45" s="1036"/>
      <c r="J45" s="1036"/>
      <c r="K45" s="1036"/>
      <c r="L45" s="1036"/>
      <c r="M45" s="1036"/>
      <c r="N45" s="1036"/>
      <c r="O45" s="1036"/>
      <c r="P45" s="1036"/>
      <c r="Q45" s="1036"/>
      <c r="R45" s="1036"/>
      <c r="S45" s="1036"/>
      <c r="T45" s="1036"/>
      <c r="U45" s="1036"/>
      <c r="V45" s="1036"/>
      <c r="W45" s="1036"/>
      <c r="AG45" s="1036"/>
      <c r="AH45" s="1036"/>
      <c r="AI45" s="1036"/>
    </row>
    <row r="46" spans="2:35" s="116" customFormat="1">
      <c r="B46" s="1036"/>
      <c r="C46" s="1036"/>
      <c r="D46" s="1036"/>
      <c r="E46" s="1036"/>
      <c r="F46" s="1036"/>
      <c r="G46" s="1036"/>
      <c r="H46" s="1036"/>
      <c r="I46" s="1036"/>
      <c r="J46" s="1036"/>
      <c r="K46" s="1036"/>
      <c r="L46" s="1036"/>
      <c r="M46" s="1036"/>
      <c r="N46" s="1036"/>
      <c r="O46" s="1036"/>
      <c r="P46" s="1036"/>
      <c r="Q46" s="1036"/>
      <c r="R46" s="1036"/>
      <c r="S46" s="1036"/>
      <c r="T46" s="1036"/>
      <c r="U46" s="1036"/>
      <c r="V46" s="1036"/>
      <c r="AF46" s="1036"/>
      <c r="AG46" s="1036"/>
      <c r="AH46" s="1036"/>
      <c r="AI46" s="1036"/>
    </row>
    <row r="47" spans="2:35" s="116" customFormat="1" ht="18.75">
      <c r="B47" s="1036"/>
      <c r="C47" s="2257" t="s">
        <v>1165</v>
      </c>
      <c r="D47" s="2258"/>
      <c r="E47" s="2258"/>
      <c r="F47" s="2258"/>
      <c r="G47" s="2258"/>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1036"/>
      <c r="AG47" s="1036"/>
      <c r="AH47" s="1036"/>
      <c r="AI47" s="1036"/>
    </row>
    <row r="48" spans="2:35" s="116" customFormat="1">
      <c r="B48" s="1036"/>
      <c r="AF48" s="1036"/>
      <c r="AG48" s="1036"/>
      <c r="AH48" s="1036"/>
      <c r="AI48" s="1036"/>
    </row>
    <row r="49" spans="2:35" s="116" customFormat="1">
      <c r="AG49" s="1036"/>
      <c r="AH49" s="1036"/>
      <c r="AI49" s="1036"/>
    </row>
    <row r="50" spans="2:35" s="116" customFormat="1">
      <c r="W50" s="2210" t="s">
        <v>1266</v>
      </c>
      <c r="X50" s="2210"/>
      <c r="Y50" s="2210"/>
      <c r="Z50" s="2210"/>
      <c r="AA50" s="2210"/>
      <c r="AB50" s="2210"/>
      <c r="AC50" s="2210"/>
      <c r="AD50" s="2210"/>
      <c r="AF50" s="1043"/>
      <c r="AG50" s="1036"/>
      <c r="AH50" s="1036"/>
      <c r="AI50" s="1036"/>
    </row>
    <row r="51" spans="2:35" s="116" customFormat="1" ht="18.75">
      <c r="C51" s="1047"/>
      <c r="D51" s="1041"/>
      <c r="E51" s="1041"/>
      <c r="F51" s="1041"/>
      <c r="G51" s="1041"/>
      <c r="H51" s="1041"/>
      <c r="I51" s="1041"/>
      <c r="J51" s="1041"/>
      <c r="K51" s="1041"/>
      <c r="L51" s="1041"/>
      <c r="M51" s="1041"/>
      <c r="N51" s="1041"/>
      <c r="O51" s="1041"/>
      <c r="P51" s="1041"/>
      <c r="Q51" s="1041"/>
      <c r="R51" s="1041"/>
      <c r="S51" s="1041"/>
      <c r="T51" s="1041"/>
      <c r="U51" s="1041"/>
      <c r="V51" s="1041"/>
      <c r="AE51" s="1048"/>
      <c r="AF51" s="1043"/>
      <c r="AG51" s="1036"/>
      <c r="AH51" s="1036"/>
      <c r="AI51" s="1036"/>
    </row>
    <row r="52" spans="2:35" s="116" customFormat="1">
      <c r="AG52" s="1036"/>
      <c r="AH52" s="1036"/>
      <c r="AI52" s="1036"/>
    </row>
    <row r="53" spans="2:35" s="116" customFormat="1" ht="14.25">
      <c r="C53" s="1045" t="s">
        <v>17</v>
      </c>
      <c r="AG53" s="1036"/>
      <c r="AH53" s="1036"/>
      <c r="AI53" s="1036"/>
    </row>
    <row r="54" spans="2:35" s="116" customFormat="1" ht="17.25">
      <c r="D54" s="1046" t="str">
        <f>" "&amp;T10&amp; "　殿"</f>
        <v xml:space="preserve"> ○○○○・△△△△特定建設工事共同企業体　殿</v>
      </c>
      <c r="E54" s="690"/>
      <c r="F54" s="690"/>
      <c r="G54" s="690"/>
      <c r="H54" s="690"/>
      <c r="I54" s="690"/>
      <c r="J54" s="690"/>
      <c r="K54" s="690"/>
      <c r="L54" s="690"/>
      <c r="M54" s="690"/>
      <c r="N54" s="690"/>
      <c r="O54" s="690"/>
      <c r="P54" s="690"/>
      <c r="Q54" s="690"/>
      <c r="R54" s="690"/>
      <c r="S54" s="690"/>
      <c r="T54" s="1043"/>
      <c r="V54" s="119"/>
      <c r="W54" s="119"/>
      <c r="X54" s="120"/>
      <c r="AG54" s="1036"/>
      <c r="AH54" s="1036"/>
      <c r="AI54" s="1036"/>
    </row>
    <row r="55" spans="2:35" s="116" customFormat="1">
      <c r="AG55" s="1036"/>
      <c r="AH55" s="1036"/>
      <c r="AI55" s="1036"/>
    </row>
    <row r="56" spans="2:35" s="116" customFormat="1">
      <c r="T56" s="1044"/>
      <c r="U56" s="1040"/>
      <c r="V56" s="1040"/>
      <c r="W56" s="1040"/>
      <c r="X56" s="1040"/>
      <c r="Y56" s="1040"/>
      <c r="Z56" s="1040"/>
      <c r="AA56" s="1040"/>
      <c r="AB56" s="1040"/>
      <c r="AC56" s="1040"/>
      <c r="AD56" s="1040"/>
      <c r="AG56" s="1036"/>
      <c r="AH56" s="1036"/>
      <c r="AI56" s="1036"/>
    </row>
    <row r="57" spans="2:35" s="116" customFormat="1">
      <c r="T57" s="2029" t="s">
        <v>1166</v>
      </c>
      <c r="U57" s="2029"/>
      <c r="V57" s="2029"/>
      <c r="W57" s="2029"/>
      <c r="X57" s="2029"/>
      <c r="Y57" s="2029"/>
      <c r="Z57" s="2029"/>
      <c r="AA57" s="2029"/>
      <c r="AB57" s="2029"/>
      <c r="AC57" s="2029"/>
      <c r="AD57" s="2029"/>
      <c r="AE57" s="2029"/>
      <c r="AG57" s="1036"/>
      <c r="AH57" s="1036"/>
      <c r="AI57" s="1036"/>
    </row>
    <row r="58" spans="2:35" s="116" customFormat="1">
      <c r="B58" s="1036"/>
      <c r="C58" s="1036"/>
      <c r="D58" s="1036"/>
      <c r="E58" s="1036"/>
      <c r="F58" s="1036"/>
      <c r="G58" s="1036"/>
      <c r="H58" s="1036"/>
      <c r="I58" s="1036"/>
      <c r="J58" s="1036"/>
      <c r="K58" s="1036"/>
      <c r="L58" s="1036"/>
      <c r="M58" s="1036"/>
      <c r="N58" s="1036"/>
      <c r="O58" s="1036"/>
      <c r="P58" s="1036"/>
      <c r="Q58" s="1036"/>
      <c r="R58" s="1036"/>
      <c r="S58" s="1036"/>
      <c r="AF58" s="1036"/>
      <c r="AG58" s="1036"/>
      <c r="AH58" s="1036"/>
      <c r="AI58" s="1036"/>
    </row>
    <row r="59" spans="2:35" s="116" customFormat="1">
      <c r="B59" s="1036"/>
      <c r="C59" s="1036"/>
      <c r="D59" s="1036"/>
      <c r="E59" s="1036"/>
      <c r="F59" s="1036"/>
      <c r="G59" s="1036"/>
      <c r="H59" s="1036"/>
      <c r="I59" s="1036"/>
      <c r="J59" s="1036"/>
      <c r="K59" s="1036"/>
      <c r="L59" s="1036"/>
      <c r="M59" s="1036"/>
      <c r="N59" s="1036"/>
      <c r="O59" s="1036"/>
      <c r="P59" s="1036"/>
      <c r="Q59" s="1036"/>
      <c r="R59" s="1036"/>
      <c r="S59" s="1036"/>
      <c r="T59" s="1044"/>
      <c r="U59" s="1036"/>
      <c r="V59" s="2029" t="s">
        <v>1160</v>
      </c>
      <c r="W59" s="2029"/>
      <c r="X59" s="2029"/>
      <c r="Y59" s="2210" t="str">
        <f>+入力シート!D31</f>
        <v>（役職を選択）</v>
      </c>
      <c r="Z59" s="2029"/>
      <c r="AA59" s="2029"/>
      <c r="AB59" s="2029"/>
      <c r="AC59" s="2029"/>
      <c r="AD59" s="179"/>
      <c r="AE59" s="1044"/>
      <c r="AF59" s="1036"/>
      <c r="AG59" s="1036"/>
      <c r="AH59" s="1036"/>
      <c r="AI59" s="1036"/>
    </row>
    <row r="60" spans="2:35" s="116" customFormat="1">
      <c r="B60" s="1036"/>
      <c r="C60" s="1036"/>
      <c r="D60" s="1036"/>
      <c r="E60" s="1036"/>
      <c r="F60" s="1036"/>
      <c r="G60" s="1036"/>
      <c r="H60" s="1036"/>
      <c r="I60" s="1036"/>
      <c r="J60" s="1036"/>
      <c r="K60" s="1036"/>
      <c r="L60" s="1036"/>
      <c r="M60" s="1036"/>
      <c r="N60" s="1036"/>
      <c r="O60" s="1036"/>
      <c r="P60" s="1036"/>
      <c r="Q60" s="1036"/>
      <c r="R60" s="1036"/>
      <c r="S60" s="1036"/>
      <c r="T60" s="1039"/>
      <c r="U60" s="1036"/>
      <c r="AE60" s="1039"/>
      <c r="AF60" s="1036"/>
      <c r="AG60" s="1036"/>
      <c r="AH60" s="1036"/>
      <c r="AI60" s="1036"/>
    </row>
    <row r="61" spans="2:35" s="116" customFormat="1">
      <c r="B61" s="1036"/>
      <c r="C61" s="1036"/>
      <c r="D61" s="1036"/>
      <c r="E61" s="1036"/>
      <c r="F61" s="1036"/>
      <c r="G61" s="1036"/>
      <c r="H61" s="1036"/>
      <c r="I61" s="1036"/>
      <c r="J61" s="1036"/>
      <c r="K61" s="1036"/>
      <c r="L61" s="1036"/>
      <c r="M61" s="1036"/>
      <c r="N61" s="1036"/>
      <c r="O61" s="1036"/>
      <c r="P61" s="1036"/>
      <c r="Q61" s="1036"/>
      <c r="R61" s="1036"/>
      <c r="S61" s="1036"/>
      <c r="T61" s="1039"/>
      <c r="U61" s="1036"/>
      <c r="V61" s="1037"/>
      <c r="W61" s="1037"/>
      <c r="X61" s="1037"/>
      <c r="Y61" s="1037"/>
      <c r="Z61" s="1037"/>
      <c r="AA61" s="1037"/>
      <c r="AB61" s="1037"/>
      <c r="AC61" s="1037"/>
      <c r="AD61" s="179"/>
      <c r="AE61" s="1039"/>
      <c r="AF61" s="1036"/>
      <c r="AG61" s="1036"/>
      <c r="AH61" s="1036"/>
      <c r="AI61" s="1036"/>
    </row>
    <row r="62" spans="2:35" s="116" customFormat="1">
      <c r="B62" s="1036"/>
      <c r="C62" s="1036"/>
      <c r="D62" s="1036"/>
      <c r="E62" s="1036"/>
      <c r="F62" s="1036"/>
      <c r="G62" s="1036"/>
      <c r="H62" s="1036"/>
      <c r="I62" s="1036"/>
      <c r="J62" s="1036"/>
      <c r="K62" s="1036"/>
      <c r="L62" s="1036"/>
      <c r="M62" s="1036"/>
      <c r="N62" s="1036"/>
      <c r="O62" s="1036"/>
      <c r="P62" s="1036"/>
      <c r="Q62" s="1036"/>
      <c r="R62" s="1036"/>
      <c r="S62" s="1036"/>
      <c r="T62" s="1039"/>
      <c r="U62" s="1036"/>
      <c r="V62" s="1037"/>
      <c r="W62" s="1037"/>
      <c r="X62" s="1037"/>
      <c r="Y62" s="1037"/>
      <c r="Z62" s="1037"/>
      <c r="AA62" s="1037"/>
      <c r="AB62" s="1037"/>
      <c r="AC62" s="1037"/>
      <c r="AD62" s="179"/>
      <c r="AE62" s="1039"/>
      <c r="AF62" s="1036"/>
      <c r="AG62" s="1036"/>
      <c r="AH62" s="1036"/>
      <c r="AI62" s="1036"/>
    </row>
    <row r="63" spans="2:35" s="116" customFormat="1">
      <c r="B63" s="1036"/>
      <c r="C63" s="1036"/>
      <c r="D63" s="1036"/>
      <c r="E63" s="1036"/>
      <c r="F63" s="1036"/>
      <c r="G63" s="1036"/>
      <c r="H63" s="1036"/>
      <c r="I63" s="1036"/>
      <c r="J63" s="1036"/>
      <c r="K63" s="1036"/>
      <c r="L63" s="1036"/>
      <c r="M63" s="1036"/>
      <c r="N63" s="1036"/>
      <c r="O63" s="1036"/>
      <c r="P63" s="1036"/>
      <c r="Q63" s="1036"/>
      <c r="R63" s="1036"/>
      <c r="S63" s="1036"/>
      <c r="T63" s="1039"/>
      <c r="U63" s="1036"/>
      <c r="V63" s="1036"/>
      <c r="W63" s="1036"/>
      <c r="X63" s="1036"/>
      <c r="Y63" s="1036"/>
      <c r="Z63" s="1036"/>
      <c r="AA63" s="1036"/>
      <c r="AB63" s="1036"/>
      <c r="AC63" s="1039"/>
      <c r="AD63" s="1036"/>
      <c r="AE63" s="1036"/>
      <c r="AF63" s="1036"/>
      <c r="AG63" s="1036"/>
      <c r="AH63" s="1036"/>
      <c r="AI63" s="1036"/>
    </row>
    <row r="64" spans="2:35" s="116" customFormat="1">
      <c r="B64" s="1036"/>
      <c r="C64" s="1036"/>
      <c r="D64" s="1036"/>
      <c r="E64" s="1036"/>
      <c r="F64" s="1044" t="s">
        <v>1265</v>
      </c>
      <c r="G64" s="1036"/>
      <c r="H64" s="1044"/>
      <c r="I64" s="1044"/>
      <c r="J64" s="1044"/>
      <c r="K64" s="1044"/>
      <c r="L64" s="1044"/>
      <c r="M64" s="1044"/>
      <c r="N64" s="1044"/>
      <c r="O64" s="1044"/>
      <c r="P64" s="1044"/>
      <c r="Q64" s="1044"/>
      <c r="R64" s="1044"/>
      <c r="S64" s="1044"/>
      <c r="T64" s="1044"/>
      <c r="U64" s="1044"/>
      <c r="V64" s="1044"/>
      <c r="W64" s="1044"/>
      <c r="X64" s="1044"/>
      <c r="Y64" s="1044"/>
      <c r="Z64" s="1044"/>
      <c r="AA64" s="1044"/>
      <c r="AB64" s="1036"/>
      <c r="AC64" s="1036"/>
      <c r="AD64" s="1036"/>
      <c r="AE64" s="1036"/>
      <c r="AF64" s="1036"/>
      <c r="AG64" s="1036"/>
      <c r="AH64" s="1036"/>
      <c r="AI64" s="1036"/>
    </row>
    <row r="65" spans="2:41" s="116" customFormat="1">
      <c r="B65" s="1036"/>
      <c r="C65" s="1036"/>
      <c r="D65" s="1036"/>
      <c r="E65" s="1036"/>
      <c r="F65" s="1044" t="s">
        <v>1161</v>
      </c>
      <c r="G65" s="1036"/>
      <c r="H65" s="1044"/>
      <c r="I65" s="1044"/>
      <c r="J65" s="1044"/>
      <c r="K65" s="1044"/>
      <c r="L65" s="1044"/>
      <c r="M65" s="1044"/>
      <c r="N65" s="1044"/>
      <c r="O65" s="1044"/>
      <c r="P65" s="1044"/>
      <c r="Q65" s="1044"/>
      <c r="R65" s="1044"/>
      <c r="S65" s="1044"/>
      <c r="T65" s="1044"/>
      <c r="U65" s="1044"/>
      <c r="V65" s="1044"/>
      <c r="W65" s="1044"/>
      <c r="X65" s="1044"/>
      <c r="Y65" s="1044"/>
      <c r="Z65" s="1044"/>
      <c r="AA65" s="1044"/>
      <c r="AB65" s="1036"/>
      <c r="AC65" s="1036"/>
      <c r="AD65" s="1036"/>
      <c r="AE65" s="1036"/>
      <c r="AF65" s="1036"/>
      <c r="AG65" s="1036"/>
      <c r="AH65" s="1036"/>
      <c r="AI65" s="1036"/>
    </row>
    <row r="66" spans="2:41" s="116" customFormat="1">
      <c r="B66" s="1036"/>
      <c r="C66" s="1036"/>
      <c r="D66" s="1036"/>
      <c r="E66" s="1036"/>
      <c r="F66" s="1036"/>
      <c r="G66" s="1036"/>
      <c r="H66" s="1039"/>
      <c r="I66" s="1036"/>
      <c r="J66" s="1036"/>
      <c r="K66" s="1036"/>
      <c r="L66" s="1036"/>
      <c r="M66" s="1036"/>
      <c r="N66" s="1036"/>
      <c r="O66" s="1036"/>
      <c r="P66" s="1036"/>
      <c r="Q66" s="1036"/>
      <c r="R66" s="1036"/>
      <c r="S66" s="1036"/>
      <c r="T66" s="1036"/>
      <c r="U66" s="1036"/>
      <c r="V66" s="1036"/>
      <c r="W66" s="1036"/>
      <c r="X66" s="1036"/>
      <c r="Y66" s="1036"/>
      <c r="Z66" s="1036"/>
      <c r="AA66" s="1036"/>
      <c r="AB66" s="1036"/>
      <c r="AC66" s="1036"/>
      <c r="AD66" s="1036"/>
      <c r="AE66" s="1036"/>
      <c r="AF66" s="1036"/>
      <c r="AG66" s="1036"/>
      <c r="AH66" s="1036"/>
      <c r="AI66" s="1036"/>
    </row>
    <row r="67" spans="2:41" s="116" customFormat="1">
      <c r="B67" s="1036"/>
      <c r="C67" s="2219" t="s">
        <v>319</v>
      </c>
      <c r="D67" s="2220"/>
      <c r="E67" s="2220"/>
      <c r="F67" s="2220"/>
      <c r="G67" s="2220"/>
      <c r="H67" s="2220"/>
      <c r="I67" s="2220"/>
      <c r="J67" s="2220"/>
      <c r="K67" s="2220"/>
      <c r="L67" s="2220"/>
      <c r="M67" s="2220"/>
      <c r="N67" s="2220"/>
      <c r="O67" s="2220"/>
      <c r="P67" s="2220"/>
      <c r="Q67" s="2220"/>
      <c r="R67" s="2220"/>
      <c r="S67" s="2220"/>
      <c r="T67" s="2220"/>
      <c r="U67" s="2220"/>
      <c r="V67" s="2220"/>
      <c r="W67" s="2220"/>
      <c r="X67" s="2220"/>
      <c r="Y67" s="2220"/>
      <c r="Z67" s="2220"/>
      <c r="AA67" s="2220"/>
      <c r="AB67" s="2220"/>
      <c r="AC67" s="2220"/>
      <c r="AD67" s="2220"/>
      <c r="AE67" s="2220"/>
      <c r="AF67" s="1036"/>
      <c r="AG67" s="1036"/>
      <c r="AH67" s="1036"/>
      <c r="AI67" s="1036"/>
    </row>
    <row r="68" spans="2:41" s="116" customFormat="1" ht="14.25" thickBot="1">
      <c r="B68" s="1036"/>
      <c r="C68" s="1036"/>
      <c r="D68" s="1036"/>
      <c r="E68" s="1036"/>
      <c r="F68" s="1036"/>
      <c r="G68" s="1036"/>
      <c r="H68" s="1036"/>
      <c r="I68" s="1036"/>
      <c r="J68" s="1036"/>
      <c r="K68" s="1038"/>
      <c r="L68" s="1038"/>
      <c r="M68" s="1036"/>
      <c r="N68" s="1036"/>
      <c r="O68" s="1036"/>
      <c r="P68" s="1036"/>
      <c r="Q68" s="1036"/>
      <c r="R68" s="1036"/>
      <c r="S68" s="1036"/>
      <c r="T68" s="1036"/>
      <c r="U68" s="1036"/>
      <c r="V68" s="1036"/>
      <c r="W68" s="1036"/>
      <c r="X68" s="1036"/>
      <c r="Y68" s="1036"/>
      <c r="Z68" s="1036"/>
      <c r="AA68" s="1036"/>
      <c r="AB68" s="1036"/>
      <c r="AC68" s="1036"/>
      <c r="AD68" s="1036"/>
      <c r="AE68" s="1036"/>
      <c r="AF68" s="1036"/>
      <c r="AG68" s="1036"/>
      <c r="AH68" s="1036"/>
      <c r="AI68" s="1036"/>
    </row>
    <row r="69" spans="2:41" s="293" customFormat="1" ht="40.5" customHeight="1">
      <c r="B69" s="1036"/>
      <c r="C69" s="2221" t="s">
        <v>320</v>
      </c>
      <c r="D69" s="2222"/>
      <c r="E69" s="2222"/>
      <c r="F69" s="2223"/>
      <c r="G69" s="2224" t="str">
        <f>+G21</f>
        <v>令和○年度　起工第○号</v>
      </c>
      <c r="H69" s="2225"/>
      <c r="I69" s="2225"/>
      <c r="J69" s="2225"/>
      <c r="K69" s="2225"/>
      <c r="L69" s="2225"/>
      <c r="M69" s="2225"/>
      <c r="N69" s="2225"/>
      <c r="O69" s="2225"/>
      <c r="P69" s="2225"/>
      <c r="Q69" s="2225"/>
      <c r="R69" s="2226"/>
      <c r="S69" s="2227" t="s">
        <v>322</v>
      </c>
      <c r="T69" s="2228"/>
      <c r="U69" s="2228"/>
      <c r="V69" s="2229"/>
      <c r="W69" s="2232" t="str">
        <f>+W21</f>
        <v>○○工事○○工区</v>
      </c>
      <c r="X69" s="2233"/>
      <c r="Y69" s="2233"/>
      <c r="Z69" s="2233"/>
      <c r="AA69" s="2233"/>
      <c r="AB69" s="2233"/>
      <c r="AC69" s="2233"/>
      <c r="AD69" s="2233"/>
      <c r="AE69" s="2234"/>
      <c r="AF69" s="1036"/>
    </row>
    <row r="70" spans="2:41" s="293" customFormat="1" ht="20.25" customHeight="1">
      <c r="B70" s="1036"/>
      <c r="C70" s="2250" t="s">
        <v>323</v>
      </c>
      <c r="D70" s="2167"/>
      <c r="E70" s="2167"/>
      <c r="F70" s="2207"/>
      <c r="G70" s="2251" t="str">
        <f>+G22</f>
        <v>○○○○○○○○事業（○○○○○○○事業）</v>
      </c>
      <c r="H70" s="2252"/>
      <c r="I70" s="2252"/>
      <c r="J70" s="2252"/>
      <c r="K70" s="2252"/>
      <c r="L70" s="2252"/>
      <c r="M70" s="2252"/>
      <c r="N70" s="2252"/>
      <c r="O70" s="2252"/>
      <c r="P70" s="2252"/>
      <c r="Q70" s="2252"/>
      <c r="R70" s="2253"/>
      <c r="S70" s="2230"/>
      <c r="T70" s="2162"/>
      <c r="U70" s="2162"/>
      <c r="V70" s="2163"/>
      <c r="W70" s="2235"/>
      <c r="X70" s="2236"/>
      <c r="Y70" s="2236"/>
      <c r="Z70" s="2236"/>
      <c r="AA70" s="2236"/>
      <c r="AB70" s="2236"/>
      <c r="AC70" s="2236"/>
      <c r="AD70" s="2236"/>
      <c r="AE70" s="2237"/>
      <c r="AF70" s="1036"/>
    </row>
    <row r="71" spans="2:41" s="293" customFormat="1" ht="20.25" customHeight="1">
      <c r="B71" s="1036"/>
      <c r="C71" s="2170"/>
      <c r="D71" s="2171"/>
      <c r="E71" s="2171"/>
      <c r="F71" s="2172"/>
      <c r="G71" s="2254"/>
      <c r="H71" s="2255"/>
      <c r="I71" s="2255"/>
      <c r="J71" s="2255"/>
      <c r="K71" s="2255"/>
      <c r="L71" s="2255"/>
      <c r="M71" s="2255"/>
      <c r="N71" s="2255"/>
      <c r="O71" s="2255"/>
      <c r="P71" s="2255"/>
      <c r="Q71" s="2255"/>
      <c r="R71" s="2256"/>
      <c r="S71" s="2231"/>
      <c r="T71" s="2171"/>
      <c r="U71" s="2171"/>
      <c r="V71" s="2172"/>
      <c r="W71" s="2238"/>
      <c r="X71" s="2239"/>
      <c r="Y71" s="2239"/>
      <c r="Z71" s="2239"/>
      <c r="AA71" s="2239"/>
      <c r="AB71" s="2239"/>
      <c r="AC71" s="2239"/>
      <c r="AD71" s="2239"/>
      <c r="AE71" s="2240"/>
      <c r="AF71" s="1036"/>
    </row>
    <row r="72" spans="2:41" s="293" customFormat="1" ht="20.25" customHeight="1">
      <c r="B72" s="1036"/>
      <c r="C72" s="2206" t="s">
        <v>324</v>
      </c>
      <c r="D72" s="2167"/>
      <c r="E72" s="2167"/>
      <c r="F72" s="2207"/>
      <c r="G72" s="2208" t="s">
        <v>531</v>
      </c>
      <c r="H72" s="2211" t="str">
        <f>+H24</f>
        <v>○○○○○○地区</v>
      </c>
      <c r="I72" s="2212"/>
      <c r="J72" s="2212"/>
      <c r="K72" s="2212"/>
      <c r="L72" s="2212"/>
      <c r="M72" s="2212"/>
      <c r="N72" s="2214" t="s">
        <v>532</v>
      </c>
      <c r="O72" s="2187" t="str">
        <f>+O24</f>
        <v>○○海○○市○○地先</v>
      </c>
      <c r="P72" s="2187"/>
      <c r="Q72" s="2187"/>
      <c r="R72" s="2187"/>
      <c r="S72" s="2187"/>
      <c r="T72" s="2187"/>
      <c r="U72" s="2187"/>
      <c r="V72" s="2187"/>
      <c r="W72" s="2187"/>
      <c r="X72" s="2187"/>
      <c r="Y72" s="2187"/>
      <c r="Z72" s="2187"/>
      <c r="AA72" s="2187"/>
      <c r="AB72" s="2187"/>
      <c r="AC72" s="2187"/>
      <c r="AD72" s="2187"/>
      <c r="AE72" s="2216"/>
      <c r="AF72" s="1036"/>
    </row>
    <row r="73" spans="2:41" s="293" customFormat="1" ht="20.25" customHeight="1">
      <c r="B73" s="1036"/>
      <c r="C73" s="2170"/>
      <c r="D73" s="2171"/>
      <c r="E73" s="2171"/>
      <c r="F73" s="2172"/>
      <c r="G73" s="2209"/>
      <c r="H73" s="2213"/>
      <c r="I73" s="2213"/>
      <c r="J73" s="2213"/>
      <c r="K73" s="2213"/>
      <c r="L73" s="2213"/>
      <c r="M73" s="2213"/>
      <c r="N73" s="2215"/>
      <c r="O73" s="2217"/>
      <c r="P73" s="2217"/>
      <c r="Q73" s="2217"/>
      <c r="R73" s="2217"/>
      <c r="S73" s="2217"/>
      <c r="T73" s="2217"/>
      <c r="U73" s="2217"/>
      <c r="V73" s="2217"/>
      <c r="W73" s="2217"/>
      <c r="X73" s="2217"/>
      <c r="Y73" s="2217"/>
      <c r="Z73" s="2217"/>
      <c r="AA73" s="2217"/>
      <c r="AB73" s="2217"/>
      <c r="AC73" s="2217"/>
      <c r="AD73" s="2217"/>
      <c r="AE73" s="2218"/>
      <c r="AF73" s="1036"/>
    </row>
    <row r="74" spans="2:41" s="293" customFormat="1" ht="6" customHeight="1">
      <c r="B74" s="1036"/>
      <c r="C74" s="2161"/>
      <c r="D74" s="2162"/>
      <c r="E74" s="2162"/>
      <c r="F74" s="2163"/>
      <c r="G74" s="2164"/>
      <c r="H74" s="2167"/>
      <c r="I74" s="2167"/>
      <c r="J74" s="2167"/>
      <c r="K74" s="2167"/>
      <c r="L74" s="2167"/>
      <c r="M74" s="2167"/>
      <c r="N74" s="2167"/>
      <c r="O74" s="2167"/>
      <c r="P74" s="2167"/>
      <c r="Q74" s="2167"/>
      <c r="R74" s="2167"/>
      <c r="S74" s="2167"/>
      <c r="T74" s="2167"/>
      <c r="U74" s="2167"/>
      <c r="V74" s="2167"/>
      <c r="W74" s="2167"/>
      <c r="X74" s="2167"/>
      <c r="Y74" s="2167"/>
      <c r="Z74" s="2167"/>
      <c r="AA74" s="2167"/>
      <c r="AB74" s="2167"/>
      <c r="AC74" s="2167"/>
      <c r="AD74" s="2167"/>
      <c r="AE74" s="2168"/>
      <c r="AF74" s="1036"/>
    </row>
    <row r="75" spans="2:41" s="293" customFormat="1" ht="28.5" customHeight="1">
      <c r="B75" s="1036"/>
      <c r="C75" s="2169" t="s">
        <v>325</v>
      </c>
      <c r="D75" s="2162"/>
      <c r="E75" s="2162"/>
      <c r="F75" s="2163"/>
      <c r="G75" s="2165"/>
      <c r="H75" s="124" t="s">
        <v>533</v>
      </c>
      <c r="I75" s="125"/>
      <c r="J75" s="2173">
        <f>+J27</f>
        <v>0</v>
      </c>
      <c r="K75" s="2174"/>
      <c r="L75" s="2174"/>
      <c r="M75" s="2174"/>
      <c r="N75" s="2174"/>
      <c r="O75" s="2174"/>
      <c r="P75" s="2174"/>
      <c r="Q75" s="1033" t="s">
        <v>105</v>
      </c>
      <c r="R75" s="1031" t="str">
        <f>+" (うち消費税および地方消費税の額 " &amp; TEXT(0.1*J75/1.1,"#,##0") &amp; " 円）"</f>
        <v xml:space="preserve"> (うち消費税および地方消費税の額 0 円）</v>
      </c>
      <c r="S75" s="1031"/>
      <c r="T75" s="1031"/>
      <c r="U75" s="1031"/>
      <c r="V75" s="1031"/>
      <c r="W75" s="1031"/>
      <c r="X75" s="1031"/>
      <c r="Y75" s="1031"/>
      <c r="Z75" s="1031"/>
      <c r="AA75" s="1031"/>
      <c r="AB75" s="1031"/>
      <c r="AC75" s="1031"/>
      <c r="AD75" s="1031"/>
      <c r="AE75" s="1032"/>
      <c r="AF75" s="1036"/>
      <c r="AN75" s="371">
        <f>+入力シート!D62</f>
        <v>0</v>
      </c>
      <c r="AO75" s="372">
        <f>+入力シート!D66</f>
        <v>0</v>
      </c>
    </row>
    <row r="76" spans="2:41" s="293" customFormat="1" ht="6" customHeight="1">
      <c r="B76" s="1036"/>
      <c r="C76" s="2170"/>
      <c r="D76" s="2171"/>
      <c r="E76" s="2171"/>
      <c r="F76" s="2172"/>
      <c r="G76" s="2166"/>
      <c r="H76" s="2175"/>
      <c r="I76" s="2176"/>
      <c r="J76" s="2176"/>
      <c r="K76" s="2176"/>
      <c r="L76" s="2176"/>
      <c r="M76" s="2176"/>
      <c r="N76" s="2176"/>
      <c r="O76" s="2176"/>
      <c r="P76" s="2176"/>
      <c r="Q76" s="2176"/>
      <c r="R76" s="2176"/>
      <c r="S76" s="2176"/>
      <c r="T76" s="2176"/>
      <c r="U76" s="2176"/>
      <c r="V76" s="2176"/>
      <c r="W76" s="2176"/>
      <c r="X76" s="2176"/>
      <c r="Y76" s="2176"/>
      <c r="Z76" s="2176"/>
      <c r="AA76" s="2176"/>
      <c r="AB76" s="2176"/>
      <c r="AC76" s="2176"/>
      <c r="AD76" s="2176"/>
      <c r="AE76" s="2177"/>
      <c r="AF76" s="1036"/>
      <c r="AN76" s="371">
        <f>+入力シート!D63</f>
        <v>0</v>
      </c>
      <c r="AO76" s="372">
        <f>+入力シート!D68</f>
        <v>0</v>
      </c>
    </row>
    <row r="77" spans="2:41" s="293" customFormat="1" ht="20.25" customHeight="1">
      <c r="B77" s="1036"/>
      <c r="C77" s="2178" t="s">
        <v>326</v>
      </c>
      <c r="D77" s="2162"/>
      <c r="E77" s="2162"/>
      <c r="F77" s="2163"/>
      <c r="G77" s="161"/>
      <c r="H77" s="2182">
        <f>+H29</f>
        <v>45748</v>
      </c>
      <c r="I77" s="2183"/>
      <c r="J77" s="2183"/>
      <c r="K77" s="2183"/>
      <c r="L77" s="2183"/>
      <c r="M77" s="2183"/>
      <c r="N77" s="2184" t="s">
        <v>534</v>
      </c>
      <c r="O77" s="2184"/>
      <c r="P77" s="2184"/>
      <c r="Q77" s="2185">
        <f>+Q29</f>
        <v>365</v>
      </c>
      <c r="R77" s="2185"/>
      <c r="S77" s="2187" t="s">
        <v>327</v>
      </c>
      <c r="T77" s="2188"/>
      <c r="U77" s="2191" t="s">
        <v>328</v>
      </c>
      <c r="V77" s="2192"/>
      <c r="W77" s="2193"/>
      <c r="X77" s="2194">
        <f>+X29</f>
        <v>45748</v>
      </c>
      <c r="Y77" s="2195"/>
      <c r="Z77" s="2195"/>
      <c r="AA77" s="2195"/>
      <c r="AB77" s="2195"/>
      <c r="AC77" s="2195"/>
      <c r="AD77" s="2195"/>
      <c r="AE77" s="2196"/>
      <c r="AF77" s="1036"/>
      <c r="AN77" s="371">
        <f>+入力シート!D64</f>
        <v>0</v>
      </c>
      <c r="AO77" s="372">
        <f>+入力シート!D70</f>
        <v>0</v>
      </c>
    </row>
    <row r="78" spans="2:41" s="293" customFormat="1" ht="20.25" customHeight="1" thickBot="1">
      <c r="B78" s="1036"/>
      <c r="C78" s="2179"/>
      <c r="D78" s="2180"/>
      <c r="E78" s="2180"/>
      <c r="F78" s="2181"/>
      <c r="G78" s="162"/>
      <c r="H78" s="2200">
        <f>+H30</f>
        <v>46112</v>
      </c>
      <c r="I78" s="2201"/>
      <c r="J78" s="2201"/>
      <c r="K78" s="2201"/>
      <c r="L78" s="2201"/>
      <c r="M78" s="2201"/>
      <c r="N78" s="2202" t="s">
        <v>535</v>
      </c>
      <c r="O78" s="2202"/>
      <c r="P78" s="2202"/>
      <c r="Q78" s="2186"/>
      <c r="R78" s="2186"/>
      <c r="S78" s="2189"/>
      <c r="T78" s="2190"/>
      <c r="U78" s="2203" t="s">
        <v>329</v>
      </c>
      <c r="V78" s="2204"/>
      <c r="W78" s="2205"/>
      <c r="X78" s="2197"/>
      <c r="Y78" s="2198"/>
      <c r="Z78" s="2198"/>
      <c r="AA78" s="2198"/>
      <c r="AB78" s="2198"/>
      <c r="AC78" s="2198"/>
      <c r="AD78" s="2198"/>
      <c r="AE78" s="2199"/>
      <c r="AF78" s="1036"/>
    </row>
    <row r="79" spans="2:41" s="116" customFormat="1">
      <c r="B79" s="1036"/>
      <c r="C79" s="1036"/>
      <c r="D79" s="1036"/>
      <c r="E79" s="1036"/>
      <c r="F79" s="1036"/>
      <c r="G79" s="1036"/>
      <c r="H79" s="1036"/>
      <c r="I79" s="1036"/>
      <c r="J79" s="1036"/>
      <c r="K79" s="1036"/>
      <c r="L79" s="1036"/>
      <c r="M79" s="1036"/>
      <c r="N79" s="1036"/>
      <c r="O79" s="1036"/>
      <c r="P79" s="1036"/>
      <c r="Q79" s="1036"/>
      <c r="R79" s="1036"/>
      <c r="S79" s="1036"/>
      <c r="T79" s="1036"/>
      <c r="U79" s="1036"/>
      <c r="V79" s="1036"/>
      <c r="W79" s="1036"/>
      <c r="X79" s="1036"/>
      <c r="Y79" s="1036"/>
      <c r="Z79" s="1036"/>
      <c r="AA79" s="1036"/>
      <c r="AB79" s="1036"/>
      <c r="AC79" s="1036"/>
      <c r="AD79" s="1036"/>
      <c r="AE79" s="1036"/>
      <c r="AF79" s="1036"/>
      <c r="AG79" s="1036"/>
      <c r="AH79" s="1036"/>
      <c r="AI79" s="1036"/>
    </row>
    <row r="80" spans="2:41" s="116" customFormat="1">
      <c r="B80" s="1036"/>
      <c r="C80" s="1036"/>
      <c r="D80" s="1036"/>
      <c r="E80" s="1036"/>
      <c r="F80" s="1036"/>
      <c r="G80" s="1036"/>
      <c r="H80" s="1036"/>
      <c r="I80" s="1036"/>
      <c r="J80" s="1036"/>
      <c r="K80" s="1036"/>
      <c r="L80" s="1036"/>
      <c r="M80" s="1036"/>
      <c r="N80" s="1036"/>
      <c r="O80" s="1036"/>
      <c r="P80" s="1036"/>
      <c r="Q80" s="1036"/>
      <c r="R80" s="1036"/>
      <c r="S80" s="1036"/>
      <c r="T80" s="1036"/>
      <c r="U80" s="1036"/>
      <c r="V80" s="1036"/>
      <c r="W80" s="1036"/>
      <c r="X80" s="1036"/>
      <c r="Y80" s="1036"/>
      <c r="Z80" s="1036"/>
      <c r="AA80" s="1036"/>
      <c r="AB80" s="1036"/>
      <c r="AC80" s="1036"/>
      <c r="AD80" s="1036"/>
      <c r="AE80" s="1036"/>
      <c r="AF80" s="1036"/>
      <c r="AG80" s="1036"/>
      <c r="AH80" s="1036"/>
      <c r="AI80" s="1036"/>
    </row>
    <row r="81" spans="2:35" s="116" customFormat="1">
      <c r="B81" s="1036"/>
      <c r="C81" s="1036"/>
      <c r="D81" s="1036"/>
      <c r="E81" s="1036"/>
      <c r="F81" s="1036"/>
      <c r="G81" s="1036"/>
      <c r="H81" s="1036"/>
      <c r="I81" s="1036"/>
      <c r="J81" s="1036"/>
      <c r="K81" s="1036"/>
      <c r="L81" s="1036"/>
      <c r="M81" s="1036"/>
      <c r="N81" s="1036"/>
      <c r="O81" s="1036"/>
      <c r="P81" s="1036"/>
      <c r="Q81" s="1036"/>
      <c r="R81" s="1036"/>
      <c r="S81" s="1036"/>
      <c r="T81" s="1036"/>
      <c r="U81" s="1036"/>
      <c r="V81" s="1036"/>
      <c r="W81" s="1036"/>
      <c r="X81" s="1036"/>
      <c r="Y81" s="1036"/>
      <c r="Z81" s="1036"/>
      <c r="AA81" s="1036"/>
      <c r="AB81" s="1036"/>
      <c r="AC81" s="1036"/>
      <c r="AD81" s="1036"/>
      <c r="AE81" s="1036"/>
      <c r="AF81" s="1036"/>
      <c r="AG81" s="1036"/>
      <c r="AH81" s="1036"/>
      <c r="AI81" s="1036"/>
    </row>
    <row r="82" spans="2:35" s="116" customFormat="1">
      <c r="B82" s="1036"/>
      <c r="C82" s="1036"/>
      <c r="D82" s="1036"/>
      <c r="E82" s="1036"/>
      <c r="F82" s="1036"/>
      <c r="G82" s="1036"/>
      <c r="H82" s="1036"/>
      <c r="I82" s="1036"/>
      <c r="J82" s="1036"/>
      <c r="K82" s="1036"/>
      <c r="L82" s="1036"/>
      <c r="M82" s="1036"/>
      <c r="N82" s="1036"/>
      <c r="O82" s="1036"/>
      <c r="P82" s="1036"/>
      <c r="Q82" s="1036"/>
      <c r="R82" s="1036"/>
      <c r="S82" s="1036"/>
      <c r="T82" s="1036"/>
      <c r="U82" s="1036"/>
      <c r="V82" s="1036"/>
      <c r="W82" s="1036"/>
      <c r="X82" s="1036"/>
      <c r="Y82" s="1036"/>
      <c r="Z82" s="1036"/>
      <c r="AA82" s="1036"/>
      <c r="AB82" s="1036"/>
      <c r="AC82" s="1036"/>
      <c r="AD82" s="1036"/>
      <c r="AE82" s="1036"/>
      <c r="AF82" s="1036"/>
      <c r="AG82" s="1036"/>
      <c r="AH82" s="1036"/>
      <c r="AI82" s="1036"/>
    </row>
    <row r="83" spans="2:35" s="116" customFormat="1">
      <c r="B83" s="1036"/>
      <c r="C83" s="1036"/>
      <c r="D83" s="1039" t="s">
        <v>1162</v>
      </c>
      <c r="E83" s="1039"/>
      <c r="F83" s="1036"/>
      <c r="G83" s="1036"/>
      <c r="H83" s="1039"/>
      <c r="I83" s="1042"/>
      <c r="J83" s="1036"/>
      <c r="K83" s="1036"/>
      <c r="L83" s="1036"/>
      <c r="M83" s="1036"/>
      <c r="N83" s="1036"/>
      <c r="O83" s="1036"/>
      <c r="P83" s="1036"/>
      <c r="Q83" s="1036"/>
      <c r="R83" s="1036"/>
      <c r="S83" s="1036"/>
      <c r="T83" s="1036"/>
      <c r="U83" s="1036"/>
      <c r="V83" s="1036"/>
      <c r="W83" s="1036"/>
      <c r="X83" s="1036"/>
      <c r="Y83" s="1036"/>
      <c r="Z83" s="1036"/>
      <c r="AA83" s="1036"/>
      <c r="AB83" s="1036"/>
      <c r="AC83" s="1036"/>
      <c r="AD83" s="1036"/>
      <c r="AE83" s="1036"/>
      <c r="AF83" s="1036"/>
      <c r="AG83" s="1036"/>
      <c r="AH83" s="1036"/>
      <c r="AI83" s="1036"/>
    </row>
    <row r="84" spans="2:35" s="116" customFormat="1">
      <c r="B84" s="1036"/>
      <c r="C84" s="1036"/>
      <c r="D84" s="1036"/>
      <c r="E84" s="1036"/>
      <c r="F84" s="1036" t="s">
        <v>1163</v>
      </c>
      <c r="G84" s="1036"/>
      <c r="H84" s="1039"/>
      <c r="I84" s="1042"/>
      <c r="J84" s="1036"/>
      <c r="K84" s="1036"/>
      <c r="L84" s="1036"/>
      <c r="M84" s="1036"/>
      <c r="N84" s="1036"/>
      <c r="O84" s="1036"/>
      <c r="P84" s="1036"/>
      <c r="Q84" s="1036"/>
      <c r="R84" s="1036"/>
      <c r="S84" s="1036"/>
      <c r="T84" s="1036"/>
      <c r="U84" s="1036"/>
      <c r="V84" s="1036"/>
      <c r="W84" s="1036"/>
      <c r="X84" s="1036"/>
      <c r="Y84" s="1036"/>
      <c r="Z84" s="1036"/>
      <c r="AA84" s="1036"/>
      <c r="AB84" s="1036"/>
      <c r="AC84" s="1036"/>
      <c r="AD84" s="1036"/>
      <c r="AE84" s="1036"/>
      <c r="AF84" s="1036"/>
      <c r="AG84" s="1036"/>
      <c r="AH84" s="1036"/>
      <c r="AI84" s="1036"/>
    </row>
    <row r="85" spans="2:35" s="116" customFormat="1">
      <c r="B85" s="1036"/>
      <c r="C85" s="1036"/>
      <c r="D85" s="1036"/>
      <c r="E85" s="1036"/>
      <c r="F85" s="1036" t="s">
        <v>1164</v>
      </c>
      <c r="G85" s="1036"/>
      <c r="H85" s="1036"/>
      <c r="I85" s="1036"/>
      <c r="J85" s="1036"/>
      <c r="K85" s="1036"/>
      <c r="L85" s="1036"/>
      <c r="M85" s="1036"/>
      <c r="N85" s="1036"/>
      <c r="O85" s="1036"/>
      <c r="P85" s="1036"/>
      <c r="Q85" s="1036"/>
      <c r="R85" s="1036"/>
      <c r="S85" s="1036"/>
      <c r="T85" s="1036"/>
      <c r="U85" s="1036"/>
      <c r="V85" s="1036"/>
      <c r="W85" s="1036"/>
      <c r="X85" s="1036"/>
      <c r="Y85" s="1036"/>
      <c r="Z85" s="1036"/>
      <c r="AA85" s="1036"/>
      <c r="AB85" s="1036"/>
      <c r="AC85" s="1036"/>
      <c r="AD85" s="1036"/>
      <c r="AE85" s="1036"/>
      <c r="AF85" s="1036"/>
      <c r="AG85" s="1036"/>
      <c r="AH85" s="1036"/>
      <c r="AI85" s="1036"/>
    </row>
    <row r="86" spans="2:35" s="116" customFormat="1">
      <c r="B86" s="1036"/>
      <c r="C86" s="1036"/>
      <c r="D86" s="1036"/>
      <c r="E86" s="1036"/>
      <c r="F86" s="1036"/>
      <c r="G86" s="1036"/>
      <c r="H86" s="1036"/>
      <c r="I86" s="1036"/>
      <c r="J86" s="1036"/>
      <c r="K86" s="1036"/>
      <c r="L86" s="1036"/>
      <c r="M86" s="1036"/>
      <c r="N86" s="1036"/>
      <c r="O86" s="1036"/>
      <c r="P86" s="1036"/>
      <c r="Q86" s="1036"/>
      <c r="R86" s="1036"/>
      <c r="S86" s="1036"/>
      <c r="T86" s="1036"/>
      <c r="U86" s="1036"/>
      <c r="V86" s="1036"/>
      <c r="W86" s="1036"/>
      <c r="X86" s="1036"/>
      <c r="Y86" s="1036"/>
      <c r="Z86" s="1036"/>
      <c r="AA86" s="1036"/>
      <c r="AB86" s="1036"/>
      <c r="AC86" s="1036"/>
      <c r="AD86" s="1036"/>
      <c r="AE86" s="1036"/>
      <c r="AF86" s="1036"/>
      <c r="AG86" s="1036"/>
      <c r="AH86" s="1036"/>
      <c r="AI86" s="1036"/>
    </row>
    <row r="87" spans="2:35" s="116" customFormat="1"/>
    <row r="88" spans="2:35" s="116" customFormat="1"/>
    <row r="89" spans="2:35" s="116" customFormat="1"/>
    <row r="90" spans="2:35" s="116" customFormat="1"/>
    <row r="91" spans="2:35" s="116" customFormat="1"/>
    <row r="92" spans="2:35" s="116" customFormat="1"/>
    <row r="93" spans="2:35" s="116" customFormat="1"/>
    <row r="94" spans="2:35" s="116" customFormat="1"/>
    <row r="95" spans="2:35" s="116" customFormat="1"/>
  </sheetData>
  <mergeCells count="87">
    <mergeCell ref="Z2:AC2"/>
    <mergeCell ref="A1:A3"/>
    <mergeCell ref="E3:H3"/>
    <mergeCell ref="J3:M3"/>
    <mergeCell ref="N3:U3"/>
    <mergeCell ref="V3:Y3"/>
    <mergeCell ref="E2:H2"/>
    <mergeCell ref="J2:M2"/>
    <mergeCell ref="N2:U2"/>
    <mergeCell ref="V2:Y2"/>
    <mergeCell ref="Z3:AC3"/>
    <mergeCell ref="C5:AE5"/>
    <mergeCell ref="T9:AD9"/>
    <mergeCell ref="Q12:S13"/>
    <mergeCell ref="T12:U12"/>
    <mergeCell ref="V12:AE12"/>
    <mergeCell ref="T13:U13"/>
    <mergeCell ref="V13:AE13"/>
    <mergeCell ref="T10:AE10"/>
    <mergeCell ref="C24:F25"/>
    <mergeCell ref="G24:G25"/>
    <mergeCell ref="H24:M25"/>
    <mergeCell ref="V14:AC14"/>
    <mergeCell ref="H16:AA16"/>
    <mergeCell ref="H17:AA17"/>
    <mergeCell ref="C19:AE19"/>
    <mergeCell ref="C21:F21"/>
    <mergeCell ref="G21:R21"/>
    <mergeCell ref="S21:V23"/>
    <mergeCell ref="W21:AE23"/>
    <mergeCell ref="C22:F23"/>
    <mergeCell ref="G22:R23"/>
    <mergeCell ref="N24:N25"/>
    <mergeCell ref="O24:AE25"/>
    <mergeCell ref="C26:F26"/>
    <mergeCell ref="G26:G28"/>
    <mergeCell ref="H26:AE26"/>
    <mergeCell ref="C27:F28"/>
    <mergeCell ref="J27:P27"/>
    <mergeCell ref="H28:AE28"/>
    <mergeCell ref="C29:F30"/>
    <mergeCell ref="H29:M29"/>
    <mergeCell ref="N29:P29"/>
    <mergeCell ref="Q29:R30"/>
    <mergeCell ref="S29:T30"/>
    <mergeCell ref="U29:W29"/>
    <mergeCell ref="X29:AE30"/>
    <mergeCell ref="H30:M30"/>
    <mergeCell ref="N30:P30"/>
    <mergeCell ref="U30:W30"/>
    <mergeCell ref="C34:C41"/>
    <mergeCell ref="D39:F39"/>
    <mergeCell ref="G39:I39"/>
    <mergeCell ref="O40:AC40"/>
    <mergeCell ref="C70:F71"/>
    <mergeCell ref="G70:R71"/>
    <mergeCell ref="C47:AE47"/>
    <mergeCell ref="W50:AD50"/>
    <mergeCell ref="C72:F73"/>
    <mergeCell ref="G72:G73"/>
    <mergeCell ref="V59:X59"/>
    <mergeCell ref="Y59:AC59"/>
    <mergeCell ref="T57:AE57"/>
    <mergeCell ref="H72:M73"/>
    <mergeCell ref="N72:N73"/>
    <mergeCell ref="O72:AE73"/>
    <mergeCell ref="C67:AE67"/>
    <mergeCell ref="C69:F69"/>
    <mergeCell ref="G69:R69"/>
    <mergeCell ref="S69:V71"/>
    <mergeCell ref="W69:AE71"/>
    <mergeCell ref="U77:W77"/>
    <mergeCell ref="X77:AE78"/>
    <mergeCell ref="H78:M78"/>
    <mergeCell ref="N78:P78"/>
    <mergeCell ref="U78:W78"/>
    <mergeCell ref="C77:F78"/>
    <mergeCell ref="H77:M77"/>
    <mergeCell ref="N77:P77"/>
    <mergeCell ref="Q77:R78"/>
    <mergeCell ref="S77:T78"/>
    <mergeCell ref="C74:F74"/>
    <mergeCell ref="G74:G76"/>
    <mergeCell ref="H74:AE74"/>
    <mergeCell ref="C75:F76"/>
    <mergeCell ref="J75:P75"/>
    <mergeCell ref="H76:AE76"/>
  </mergeCells>
  <phoneticPr fontId="3"/>
  <dataValidations count="2">
    <dataValidation type="list" allowBlank="1" showInputMessage="1" showErrorMessage="1" sqref="H78:M78 H30:M30">
      <formula1>$AO$27:$AO$29</formula1>
    </dataValidation>
    <dataValidation type="list" allowBlank="1" showInputMessage="1" showErrorMessage="1" sqref="J27:P27">
      <formula1>$AN$27:$AN$29</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1"/>
  <dimension ref="A1:R72"/>
  <sheetViews>
    <sheetView view="pageBreakPreview" zoomScaleNormal="100" zoomScaleSheetLayoutView="100" workbookViewId="0">
      <selection activeCell="C9" sqref="C9:C10"/>
    </sheetView>
  </sheetViews>
  <sheetFormatPr defaultRowHeight="13.5"/>
  <cols>
    <col min="1" max="1" width="10.625" style="297" bestFit="1" customWidth="1"/>
    <col min="2" max="2" width="5" style="297" customWidth="1"/>
    <col min="3" max="3" width="17.125" style="297" customWidth="1"/>
    <col min="4" max="4" width="14.375" style="297" customWidth="1"/>
    <col min="5" max="5" width="15" style="297" customWidth="1"/>
    <col min="6" max="6" width="7.125" style="297" customWidth="1"/>
    <col min="7" max="7" width="14" style="297" customWidth="1"/>
    <col min="8" max="10" width="8.625" style="297" customWidth="1"/>
    <col min="11" max="11" width="8.375" style="297" customWidth="1"/>
    <col min="12" max="12" width="10.125" style="297" customWidth="1"/>
    <col min="13" max="13" width="3.75" style="297" customWidth="1"/>
    <col min="14" max="14" width="21" style="297" customWidth="1"/>
    <col min="15" max="16384" width="9" style="297"/>
  </cols>
  <sheetData>
    <row r="1" spans="1:18">
      <c r="A1" s="1731" t="s">
        <v>795</v>
      </c>
      <c r="B1" s="373" t="s">
        <v>77</v>
      </c>
      <c r="C1" s="373"/>
      <c r="D1" s="373"/>
      <c r="E1" s="373"/>
      <c r="F1" s="374"/>
      <c r="G1" s="373"/>
      <c r="H1" s="373"/>
      <c r="I1" s="373"/>
      <c r="J1" s="373"/>
      <c r="K1" s="373"/>
      <c r="L1" s="373"/>
      <c r="M1" s="373"/>
      <c r="N1" s="1177" t="s">
        <v>1341</v>
      </c>
    </row>
    <row r="2" spans="1:18">
      <c r="A2" s="1731"/>
      <c r="B2" s="373"/>
      <c r="C2" s="373"/>
      <c r="D2" s="373"/>
      <c r="E2" s="373"/>
      <c r="F2" s="374"/>
      <c r="G2" s="373"/>
      <c r="H2" s="373"/>
      <c r="I2" s="373"/>
      <c r="J2" s="373"/>
      <c r="K2" s="373"/>
      <c r="L2" s="373"/>
      <c r="M2" s="373"/>
      <c r="N2" s="373"/>
    </row>
    <row r="3" spans="1:18" ht="18.75">
      <c r="A3" s="1731"/>
      <c r="B3" s="375" t="s">
        <v>78</v>
      </c>
      <c r="C3" s="375"/>
      <c r="D3" s="375"/>
      <c r="E3" s="375"/>
      <c r="F3" s="376"/>
      <c r="G3" s="375"/>
      <c r="H3" s="375"/>
      <c r="I3" s="375"/>
      <c r="J3" s="375"/>
      <c r="K3" s="375"/>
      <c r="L3" s="375"/>
      <c r="M3" s="375"/>
      <c r="N3" s="375"/>
    </row>
    <row r="4" spans="1:18" ht="6.75" customHeight="1">
      <c r="B4" s="373"/>
      <c r="C4" s="373"/>
      <c r="D4" s="373"/>
      <c r="E4" s="373"/>
      <c r="F4" s="374"/>
      <c r="G4" s="373"/>
      <c r="H4" s="373"/>
      <c r="I4" s="373"/>
      <c r="J4" s="373"/>
      <c r="K4" s="373"/>
      <c r="L4" s="373"/>
      <c r="M4" s="373"/>
      <c r="N4" s="373"/>
    </row>
    <row r="5" spans="1:18" ht="13.5" customHeight="1">
      <c r="B5" s="2305" t="s">
        <v>79</v>
      </c>
      <c r="C5" s="2291" t="s">
        <v>80</v>
      </c>
      <c r="D5" s="2291" t="s">
        <v>237</v>
      </c>
      <c r="E5" s="2309" t="s">
        <v>81</v>
      </c>
      <c r="F5" s="2310"/>
      <c r="G5" s="2291" t="s">
        <v>82</v>
      </c>
      <c r="H5" s="2293" t="s">
        <v>83</v>
      </c>
      <c r="I5" s="2294"/>
      <c r="J5" s="2294"/>
      <c r="K5" s="2295"/>
      <c r="L5" s="2299" t="s">
        <v>238</v>
      </c>
      <c r="M5" s="2300"/>
      <c r="N5" s="377" t="s">
        <v>239</v>
      </c>
    </row>
    <row r="6" spans="1:18" ht="13.5" customHeight="1">
      <c r="B6" s="2306"/>
      <c r="C6" s="2276"/>
      <c r="D6" s="2276"/>
      <c r="E6" s="2311"/>
      <c r="F6" s="2312"/>
      <c r="G6" s="2276"/>
      <c r="H6" s="2296"/>
      <c r="I6" s="2297"/>
      <c r="J6" s="2297"/>
      <c r="K6" s="2298"/>
      <c r="L6" s="2301"/>
      <c r="M6" s="2302"/>
      <c r="N6" s="378" t="s">
        <v>459</v>
      </c>
    </row>
    <row r="7" spans="1:18" ht="13.5" customHeight="1">
      <c r="B7" s="2307" t="s">
        <v>321</v>
      </c>
      <c r="C7" s="2276"/>
      <c r="D7" s="2276"/>
      <c r="E7" s="2277" t="s">
        <v>18</v>
      </c>
      <c r="F7" s="2278"/>
      <c r="G7" s="2276"/>
      <c r="H7" s="2281" t="s">
        <v>389</v>
      </c>
      <c r="I7" s="379" t="s">
        <v>84</v>
      </c>
      <c r="J7" s="2281" t="s">
        <v>85</v>
      </c>
      <c r="K7" s="2281" t="s">
        <v>86</v>
      </c>
      <c r="L7" s="2301"/>
      <c r="M7" s="2302"/>
      <c r="N7" s="2283" t="s">
        <v>390</v>
      </c>
    </row>
    <row r="8" spans="1:18">
      <c r="B8" s="2308"/>
      <c r="C8" s="2292"/>
      <c r="D8" s="2292"/>
      <c r="E8" s="2279"/>
      <c r="F8" s="2280"/>
      <c r="G8" s="2292"/>
      <c r="H8" s="2282"/>
      <c r="I8" s="380" t="s">
        <v>87</v>
      </c>
      <c r="J8" s="2282"/>
      <c r="K8" s="2282"/>
      <c r="L8" s="2303"/>
      <c r="M8" s="2304"/>
      <c r="N8" s="2284"/>
    </row>
    <row r="9" spans="1:18" ht="13.5" customHeight="1">
      <c r="B9" s="2285">
        <v>1</v>
      </c>
      <c r="C9" s="2287"/>
      <c r="D9" s="2287"/>
      <c r="E9" s="2287"/>
      <c r="F9" s="2342" t="s">
        <v>391</v>
      </c>
      <c r="G9" s="2287"/>
      <c r="H9" s="2289"/>
      <c r="I9" s="2289"/>
      <c r="J9" s="2289"/>
      <c r="K9" s="2289"/>
      <c r="L9" s="2315"/>
      <c r="M9" s="2317"/>
      <c r="N9" s="2319" t="s">
        <v>1410</v>
      </c>
      <c r="Q9" s="298" t="s">
        <v>391</v>
      </c>
      <c r="R9" s="298" t="s">
        <v>1410</v>
      </c>
    </row>
    <row r="10" spans="1:18" ht="13.5" customHeight="1">
      <c r="B10" s="2286"/>
      <c r="C10" s="2288"/>
      <c r="D10" s="2288"/>
      <c r="E10" s="2288"/>
      <c r="F10" s="2343"/>
      <c r="G10" s="2288"/>
      <c r="H10" s="2290"/>
      <c r="I10" s="2290"/>
      <c r="J10" s="2290"/>
      <c r="K10" s="2290"/>
      <c r="L10" s="2316"/>
      <c r="M10" s="2318"/>
      <c r="N10" s="2314"/>
      <c r="Q10" s="298" t="s">
        <v>392</v>
      </c>
      <c r="R10" s="298" t="s">
        <v>1411</v>
      </c>
    </row>
    <row r="11" spans="1:18" ht="13.5" customHeight="1">
      <c r="B11" s="2321">
        <v>2</v>
      </c>
      <c r="C11" s="2275"/>
      <c r="D11" s="2275"/>
      <c r="E11" s="2275"/>
      <c r="F11" s="2330"/>
      <c r="G11" s="2275"/>
      <c r="H11" s="2276"/>
      <c r="I11" s="2276"/>
      <c r="J11" s="2276"/>
      <c r="K11" s="2276"/>
      <c r="L11" s="2320"/>
      <c r="M11" s="2313"/>
      <c r="N11" s="2314" t="s">
        <v>1411</v>
      </c>
      <c r="Q11" s="299"/>
      <c r="R11" s="298" t="s">
        <v>136</v>
      </c>
    </row>
    <row r="12" spans="1:18" ht="13.5" customHeight="1">
      <c r="B12" s="2321"/>
      <c r="C12" s="2275"/>
      <c r="D12" s="2275"/>
      <c r="E12" s="2275"/>
      <c r="F12" s="2343"/>
      <c r="G12" s="2275"/>
      <c r="H12" s="2276"/>
      <c r="I12" s="2276"/>
      <c r="J12" s="2276"/>
      <c r="K12" s="2276"/>
      <c r="L12" s="2320"/>
      <c r="M12" s="2313"/>
      <c r="N12" s="2314"/>
      <c r="Q12" s="299"/>
      <c r="R12" s="299" t="s">
        <v>1412</v>
      </c>
    </row>
    <row r="13" spans="1:18" ht="13.5" customHeight="1">
      <c r="B13" s="2321">
        <v>3</v>
      </c>
      <c r="C13" s="2275"/>
      <c r="D13" s="2275"/>
      <c r="E13" s="2275"/>
      <c r="F13" s="2322"/>
      <c r="G13" s="2275"/>
      <c r="H13" s="2276"/>
      <c r="I13" s="2276"/>
      <c r="J13" s="2276"/>
      <c r="K13" s="2276"/>
      <c r="L13" s="2320"/>
      <c r="M13" s="2313"/>
      <c r="N13" s="2314" t="s">
        <v>136</v>
      </c>
      <c r="P13" s="298" t="s">
        <v>463</v>
      </c>
    </row>
    <row r="14" spans="1:18" ht="13.5" customHeight="1">
      <c r="B14" s="2321"/>
      <c r="C14" s="2275"/>
      <c r="D14" s="2275"/>
      <c r="E14" s="2275"/>
      <c r="F14" s="2323"/>
      <c r="G14" s="2275"/>
      <c r="H14" s="2276"/>
      <c r="I14" s="2276"/>
      <c r="J14" s="2276"/>
      <c r="K14" s="2276"/>
      <c r="L14" s="2320"/>
      <c r="M14" s="2313"/>
      <c r="N14" s="2314"/>
      <c r="P14" s="299"/>
    </row>
    <row r="15" spans="1:18" ht="13.5" customHeight="1">
      <c r="B15" s="2321">
        <v>4</v>
      </c>
      <c r="C15" s="2275"/>
      <c r="D15" s="2275"/>
      <c r="E15" s="2275"/>
      <c r="F15" s="2322"/>
      <c r="G15" s="2275"/>
      <c r="H15" s="2276"/>
      <c r="I15" s="2276"/>
      <c r="J15" s="2276"/>
      <c r="K15" s="2276"/>
      <c r="L15" s="2320"/>
      <c r="M15" s="2313"/>
      <c r="N15" s="2314" t="s">
        <v>1412</v>
      </c>
    </row>
    <row r="16" spans="1:18" ht="13.5" customHeight="1">
      <c r="B16" s="2321"/>
      <c r="C16" s="2275"/>
      <c r="D16" s="2275"/>
      <c r="E16" s="2275"/>
      <c r="F16" s="2323"/>
      <c r="G16" s="2275"/>
      <c r="H16" s="2276"/>
      <c r="I16" s="2276"/>
      <c r="J16" s="2276"/>
      <c r="K16" s="2276"/>
      <c r="L16" s="2320"/>
      <c r="M16" s="2313"/>
      <c r="N16" s="2314"/>
    </row>
    <row r="17" spans="2:14" ht="13.5" customHeight="1">
      <c r="B17" s="2321">
        <v>5</v>
      </c>
      <c r="C17" s="2275"/>
      <c r="D17" s="2275"/>
      <c r="E17" s="2275"/>
      <c r="F17" s="2322"/>
      <c r="G17" s="2275"/>
      <c r="H17" s="2276"/>
      <c r="I17" s="2276"/>
      <c r="J17" s="2276"/>
      <c r="K17" s="2276"/>
      <c r="L17" s="2320"/>
      <c r="M17" s="2313"/>
      <c r="N17" s="2314"/>
    </row>
    <row r="18" spans="2:14" ht="13.5" customHeight="1">
      <c r="B18" s="2321"/>
      <c r="C18" s="2275"/>
      <c r="D18" s="2275"/>
      <c r="E18" s="2275"/>
      <c r="F18" s="2323"/>
      <c r="G18" s="2275"/>
      <c r="H18" s="2276"/>
      <c r="I18" s="2276"/>
      <c r="J18" s="2276"/>
      <c r="K18" s="2276"/>
      <c r="L18" s="2320"/>
      <c r="M18" s="2313"/>
      <c r="N18" s="2314"/>
    </row>
    <row r="19" spans="2:14" ht="13.5" customHeight="1">
      <c r="B19" s="2321">
        <v>6</v>
      </c>
      <c r="C19" s="2275"/>
      <c r="D19" s="2275"/>
      <c r="E19" s="2275"/>
      <c r="F19" s="2322"/>
      <c r="G19" s="2275"/>
      <c r="H19" s="2276"/>
      <c r="I19" s="2276"/>
      <c r="J19" s="2276"/>
      <c r="K19" s="2276"/>
      <c r="L19" s="2320"/>
      <c r="M19" s="2313"/>
      <c r="N19" s="2314"/>
    </row>
    <row r="20" spans="2:14" ht="12.75" customHeight="1">
      <c r="B20" s="2321"/>
      <c r="C20" s="2275"/>
      <c r="D20" s="2275"/>
      <c r="E20" s="2275"/>
      <c r="F20" s="2323"/>
      <c r="G20" s="2275"/>
      <c r="H20" s="2276"/>
      <c r="I20" s="2276"/>
      <c r="J20" s="2276"/>
      <c r="K20" s="2276"/>
      <c r="L20" s="2320"/>
      <c r="M20" s="2313"/>
      <c r="N20" s="2314"/>
    </row>
    <row r="21" spans="2:14" ht="13.5" customHeight="1">
      <c r="B21" s="2321">
        <v>7</v>
      </c>
      <c r="C21" s="2275"/>
      <c r="D21" s="2275"/>
      <c r="E21" s="2275"/>
      <c r="F21" s="2322"/>
      <c r="G21" s="2275"/>
      <c r="H21" s="2276"/>
      <c r="I21" s="2276"/>
      <c r="J21" s="2276"/>
      <c r="K21" s="2276"/>
      <c r="L21" s="2320"/>
      <c r="M21" s="2313"/>
      <c r="N21" s="2314"/>
    </row>
    <row r="22" spans="2:14" ht="13.5" customHeight="1">
      <c r="B22" s="2321"/>
      <c r="C22" s="2275"/>
      <c r="D22" s="2275"/>
      <c r="E22" s="2275"/>
      <c r="F22" s="2323"/>
      <c r="G22" s="2275"/>
      <c r="H22" s="2276"/>
      <c r="I22" s="2276"/>
      <c r="J22" s="2276"/>
      <c r="K22" s="2276"/>
      <c r="L22" s="2320"/>
      <c r="M22" s="2313"/>
      <c r="N22" s="2314"/>
    </row>
    <row r="23" spans="2:14" ht="13.5" customHeight="1">
      <c r="B23" s="2321">
        <v>8</v>
      </c>
      <c r="C23" s="2275"/>
      <c r="D23" s="2275"/>
      <c r="E23" s="2275"/>
      <c r="F23" s="2322"/>
      <c r="G23" s="2275"/>
      <c r="H23" s="2276"/>
      <c r="I23" s="2276"/>
      <c r="J23" s="2276"/>
      <c r="K23" s="2276"/>
      <c r="L23" s="2320"/>
      <c r="M23" s="2313"/>
      <c r="N23" s="2314"/>
    </row>
    <row r="24" spans="2:14" ht="13.5" customHeight="1">
      <c r="B24" s="2321"/>
      <c r="C24" s="2275"/>
      <c r="D24" s="2275"/>
      <c r="E24" s="2275"/>
      <c r="F24" s="2323"/>
      <c r="G24" s="2275"/>
      <c r="H24" s="2276"/>
      <c r="I24" s="2276"/>
      <c r="J24" s="2276"/>
      <c r="K24" s="2276"/>
      <c r="L24" s="2320"/>
      <c r="M24" s="2313"/>
      <c r="N24" s="2314"/>
    </row>
    <row r="25" spans="2:14" ht="13.5" customHeight="1">
      <c r="B25" s="2321">
        <v>9</v>
      </c>
      <c r="C25" s="2275"/>
      <c r="D25" s="2275"/>
      <c r="E25" s="2275"/>
      <c r="F25" s="2322"/>
      <c r="G25" s="2275"/>
      <c r="H25" s="2276"/>
      <c r="I25" s="2276"/>
      <c r="J25" s="2276"/>
      <c r="K25" s="2276"/>
      <c r="L25" s="2320"/>
      <c r="M25" s="2313"/>
      <c r="N25" s="2314"/>
    </row>
    <row r="26" spans="2:14" ht="13.5" customHeight="1">
      <c r="B26" s="2321"/>
      <c r="C26" s="2275"/>
      <c r="D26" s="2275"/>
      <c r="E26" s="2275"/>
      <c r="F26" s="2323"/>
      <c r="G26" s="2275"/>
      <c r="H26" s="2276"/>
      <c r="I26" s="2276"/>
      <c r="J26" s="2276"/>
      <c r="K26" s="2276"/>
      <c r="L26" s="2320"/>
      <c r="M26" s="2313"/>
      <c r="N26" s="2314"/>
    </row>
    <row r="27" spans="2:14" ht="13.5" customHeight="1">
      <c r="B27" s="2321">
        <v>10</v>
      </c>
      <c r="C27" s="2275"/>
      <c r="D27" s="2275"/>
      <c r="E27" s="2275"/>
      <c r="F27" s="2322"/>
      <c r="G27" s="2275"/>
      <c r="H27" s="2276"/>
      <c r="I27" s="2276"/>
      <c r="J27" s="2276"/>
      <c r="K27" s="2276"/>
      <c r="L27" s="2320"/>
      <c r="M27" s="2313"/>
      <c r="N27" s="2314"/>
    </row>
    <row r="28" spans="2:14" ht="13.5" customHeight="1">
      <c r="B28" s="2321"/>
      <c r="C28" s="2275"/>
      <c r="D28" s="2275"/>
      <c r="E28" s="2275"/>
      <c r="F28" s="2323"/>
      <c r="G28" s="2275"/>
      <c r="H28" s="2276"/>
      <c r="I28" s="2276"/>
      <c r="J28" s="2276"/>
      <c r="K28" s="2276"/>
      <c r="L28" s="2320"/>
      <c r="M28" s="2313"/>
      <c r="N28" s="2314"/>
    </row>
    <row r="29" spans="2:14" ht="13.5" customHeight="1">
      <c r="B29" s="2321">
        <v>11</v>
      </c>
      <c r="C29" s="2275"/>
      <c r="D29" s="2275"/>
      <c r="E29" s="2275"/>
      <c r="F29" s="2322"/>
      <c r="G29" s="2275"/>
      <c r="H29" s="2276"/>
      <c r="I29" s="2276"/>
      <c r="J29" s="2276"/>
      <c r="K29" s="2276"/>
      <c r="L29" s="2320"/>
      <c r="M29" s="2313"/>
      <c r="N29" s="2314"/>
    </row>
    <row r="30" spans="2:14" ht="13.5" customHeight="1">
      <c r="B30" s="2321"/>
      <c r="C30" s="2275"/>
      <c r="D30" s="2275"/>
      <c r="E30" s="2275"/>
      <c r="F30" s="2323"/>
      <c r="G30" s="2275"/>
      <c r="H30" s="2276"/>
      <c r="I30" s="2276"/>
      <c r="J30" s="2276"/>
      <c r="K30" s="2276"/>
      <c r="L30" s="2320"/>
      <c r="M30" s="2313"/>
      <c r="N30" s="2314"/>
    </row>
    <row r="31" spans="2:14" ht="13.5" customHeight="1">
      <c r="B31" s="2321">
        <v>12</v>
      </c>
      <c r="C31" s="2275"/>
      <c r="D31" s="2275"/>
      <c r="E31" s="2275"/>
      <c r="F31" s="2322"/>
      <c r="G31" s="2275"/>
      <c r="H31" s="2276"/>
      <c r="I31" s="2276"/>
      <c r="J31" s="2276"/>
      <c r="K31" s="2276"/>
      <c r="L31" s="2320"/>
      <c r="M31" s="2313"/>
      <c r="N31" s="2314"/>
    </row>
    <row r="32" spans="2:14" ht="13.5" customHeight="1">
      <c r="B32" s="2321"/>
      <c r="C32" s="2275"/>
      <c r="D32" s="2275"/>
      <c r="E32" s="2275"/>
      <c r="F32" s="2323"/>
      <c r="G32" s="2275"/>
      <c r="H32" s="2276"/>
      <c r="I32" s="2276"/>
      <c r="J32" s="2276"/>
      <c r="K32" s="2276"/>
      <c r="L32" s="2320"/>
      <c r="M32" s="2313"/>
      <c r="N32" s="2314"/>
    </row>
    <row r="33" spans="2:14" ht="13.5" customHeight="1">
      <c r="B33" s="2321">
        <v>13</v>
      </c>
      <c r="C33" s="2275"/>
      <c r="D33" s="2275"/>
      <c r="E33" s="2275"/>
      <c r="F33" s="2322"/>
      <c r="G33" s="2275"/>
      <c r="H33" s="2276"/>
      <c r="I33" s="2276"/>
      <c r="J33" s="2276"/>
      <c r="K33" s="2276"/>
      <c r="L33" s="2320"/>
      <c r="M33" s="2313"/>
      <c r="N33" s="2314"/>
    </row>
    <row r="34" spans="2:14" ht="13.5" customHeight="1">
      <c r="B34" s="2321"/>
      <c r="C34" s="2275"/>
      <c r="D34" s="2275"/>
      <c r="E34" s="2275"/>
      <c r="F34" s="2323"/>
      <c r="G34" s="2275"/>
      <c r="H34" s="2276"/>
      <c r="I34" s="2276"/>
      <c r="J34" s="2276"/>
      <c r="K34" s="2276"/>
      <c r="L34" s="2320"/>
      <c r="M34" s="2313"/>
      <c r="N34" s="2314"/>
    </row>
    <row r="35" spans="2:14" ht="13.5" customHeight="1">
      <c r="B35" s="2321">
        <v>14</v>
      </c>
      <c r="C35" s="2275"/>
      <c r="D35" s="2275"/>
      <c r="E35" s="2275"/>
      <c r="F35" s="2322"/>
      <c r="G35" s="2275"/>
      <c r="H35" s="2276"/>
      <c r="I35" s="2276"/>
      <c r="J35" s="2276"/>
      <c r="K35" s="2276"/>
      <c r="L35" s="2320"/>
      <c r="M35" s="2313"/>
      <c r="N35" s="2314"/>
    </row>
    <row r="36" spans="2:14" ht="13.5" customHeight="1">
      <c r="B36" s="2321"/>
      <c r="C36" s="2275"/>
      <c r="D36" s="2275"/>
      <c r="E36" s="2275"/>
      <c r="F36" s="2323"/>
      <c r="G36" s="2275"/>
      <c r="H36" s="2276"/>
      <c r="I36" s="2276"/>
      <c r="J36" s="2276"/>
      <c r="K36" s="2276"/>
      <c r="L36" s="2320"/>
      <c r="M36" s="2313"/>
      <c r="N36" s="2314"/>
    </row>
    <row r="37" spans="2:14" ht="13.5" customHeight="1">
      <c r="B37" s="2321">
        <v>15</v>
      </c>
      <c r="C37" s="2275"/>
      <c r="D37" s="2275"/>
      <c r="E37" s="2275"/>
      <c r="F37" s="2322"/>
      <c r="G37" s="2275"/>
      <c r="H37" s="2276"/>
      <c r="I37" s="2276"/>
      <c r="J37" s="2276"/>
      <c r="K37" s="2276"/>
      <c r="L37" s="2320"/>
      <c r="M37" s="2313"/>
      <c r="N37" s="2314"/>
    </row>
    <row r="38" spans="2:14" ht="13.5" customHeight="1">
      <c r="B38" s="2321"/>
      <c r="C38" s="2275"/>
      <c r="D38" s="2275"/>
      <c r="E38" s="2275"/>
      <c r="F38" s="2323"/>
      <c r="G38" s="2275"/>
      <c r="H38" s="2276"/>
      <c r="I38" s="2276"/>
      <c r="J38" s="2276"/>
      <c r="K38" s="2276"/>
      <c r="L38" s="2320"/>
      <c r="M38" s="2313"/>
      <c r="N38" s="2314"/>
    </row>
    <row r="39" spans="2:14" ht="13.5" customHeight="1">
      <c r="B39" s="2286">
        <v>16</v>
      </c>
      <c r="C39" s="2288"/>
      <c r="D39" s="2288"/>
      <c r="E39" s="2329"/>
      <c r="F39" s="2330"/>
      <c r="G39" s="2329"/>
      <c r="H39" s="2290"/>
      <c r="I39" s="2290"/>
      <c r="J39" s="2290"/>
      <c r="K39" s="2290"/>
      <c r="L39" s="2316"/>
      <c r="M39" s="2302"/>
      <c r="N39" s="2314"/>
    </row>
    <row r="40" spans="2:14" ht="13.5" customHeight="1">
      <c r="B40" s="2327"/>
      <c r="C40" s="2328"/>
      <c r="D40" s="2328"/>
      <c r="E40" s="2328"/>
      <c r="F40" s="2331"/>
      <c r="G40" s="2328"/>
      <c r="H40" s="2324"/>
      <c r="I40" s="2324"/>
      <c r="J40" s="2324"/>
      <c r="K40" s="2324"/>
      <c r="L40" s="2325"/>
      <c r="M40" s="2304"/>
      <c r="N40" s="2326"/>
    </row>
    <row r="41" spans="2:14" ht="13.5" customHeight="1">
      <c r="B41" s="2334">
        <v>17</v>
      </c>
      <c r="C41" s="2335"/>
      <c r="D41" s="2335"/>
      <c r="E41" s="2335"/>
      <c r="F41" s="2336"/>
      <c r="G41" s="2335"/>
      <c r="H41" s="2291"/>
      <c r="I41" s="2291"/>
      <c r="J41" s="2291"/>
      <c r="K41" s="2291"/>
      <c r="L41" s="2332"/>
      <c r="M41" s="2333"/>
      <c r="N41" s="2319"/>
    </row>
    <row r="42" spans="2:14" ht="13.5" customHeight="1">
      <c r="B42" s="2321"/>
      <c r="C42" s="2275"/>
      <c r="D42" s="2275"/>
      <c r="E42" s="2275"/>
      <c r="F42" s="2323"/>
      <c r="G42" s="2275"/>
      <c r="H42" s="2276"/>
      <c r="I42" s="2276"/>
      <c r="J42" s="2276"/>
      <c r="K42" s="2276"/>
      <c r="L42" s="2320"/>
      <c r="M42" s="2313"/>
      <c r="N42" s="2314"/>
    </row>
    <row r="43" spans="2:14" ht="13.5" customHeight="1">
      <c r="B43" s="2321">
        <v>18</v>
      </c>
      <c r="C43" s="2275"/>
      <c r="D43" s="2275"/>
      <c r="E43" s="2275"/>
      <c r="F43" s="2322"/>
      <c r="G43" s="2275"/>
      <c r="H43" s="2276"/>
      <c r="I43" s="2276"/>
      <c r="J43" s="2276"/>
      <c r="K43" s="2276"/>
      <c r="L43" s="2320"/>
      <c r="M43" s="2313"/>
      <c r="N43" s="2314"/>
    </row>
    <row r="44" spans="2:14" ht="13.5" customHeight="1">
      <c r="B44" s="2321"/>
      <c r="C44" s="2275"/>
      <c r="D44" s="2275"/>
      <c r="E44" s="2275"/>
      <c r="F44" s="2323"/>
      <c r="G44" s="2275"/>
      <c r="H44" s="2276"/>
      <c r="I44" s="2276"/>
      <c r="J44" s="2276"/>
      <c r="K44" s="2276"/>
      <c r="L44" s="2320"/>
      <c r="M44" s="2313"/>
      <c r="N44" s="2314"/>
    </row>
    <row r="45" spans="2:14" ht="13.5" customHeight="1">
      <c r="B45" s="2321">
        <v>19</v>
      </c>
      <c r="C45" s="2275"/>
      <c r="D45" s="2275"/>
      <c r="E45" s="2275"/>
      <c r="F45" s="2322"/>
      <c r="G45" s="2275"/>
      <c r="H45" s="2276"/>
      <c r="I45" s="2276"/>
      <c r="J45" s="2276"/>
      <c r="K45" s="2276"/>
      <c r="L45" s="2320"/>
      <c r="M45" s="2313"/>
      <c r="N45" s="2314"/>
    </row>
    <row r="46" spans="2:14" ht="13.5" customHeight="1">
      <c r="B46" s="2321"/>
      <c r="C46" s="2275"/>
      <c r="D46" s="2275"/>
      <c r="E46" s="2275"/>
      <c r="F46" s="2323"/>
      <c r="G46" s="2275"/>
      <c r="H46" s="2276"/>
      <c r="I46" s="2276"/>
      <c r="J46" s="2276"/>
      <c r="K46" s="2276"/>
      <c r="L46" s="2320"/>
      <c r="M46" s="2313"/>
      <c r="N46" s="2314"/>
    </row>
    <row r="47" spans="2:14" ht="13.5" customHeight="1">
      <c r="B47" s="2321">
        <v>20</v>
      </c>
      <c r="C47" s="2275"/>
      <c r="D47" s="2275"/>
      <c r="E47" s="2275"/>
      <c r="F47" s="2322"/>
      <c r="G47" s="2275"/>
      <c r="H47" s="2276"/>
      <c r="I47" s="2276"/>
      <c r="J47" s="2276"/>
      <c r="K47" s="2276"/>
      <c r="L47" s="2320"/>
      <c r="M47" s="2313"/>
      <c r="N47" s="2314"/>
    </row>
    <row r="48" spans="2:14" ht="13.5" customHeight="1">
      <c r="B48" s="2321"/>
      <c r="C48" s="2275"/>
      <c r="D48" s="2275"/>
      <c r="E48" s="2275"/>
      <c r="F48" s="2323"/>
      <c r="G48" s="2275"/>
      <c r="H48" s="2276"/>
      <c r="I48" s="2276"/>
      <c r="J48" s="2276"/>
      <c r="K48" s="2276"/>
      <c r="L48" s="2320"/>
      <c r="M48" s="2313"/>
      <c r="N48" s="2314"/>
    </row>
    <row r="49" spans="2:14" ht="13.5" customHeight="1">
      <c r="B49" s="2321">
        <v>21</v>
      </c>
      <c r="C49" s="2275"/>
      <c r="D49" s="2275"/>
      <c r="E49" s="2275"/>
      <c r="F49" s="2322"/>
      <c r="G49" s="2275"/>
      <c r="H49" s="2276"/>
      <c r="I49" s="2276"/>
      <c r="J49" s="2276"/>
      <c r="K49" s="2276"/>
      <c r="L49" s="2320"/>
      <c r="M49" s="2313"/>
      <c r="N49" s="2314"/>
    </row>
    <row r="50" spans="2:14" ht="13.5" customHeight="1">
      <c r="B50" s="2321"/>
      <c r="C50" s="2275"/>
      <c r="D50" s="2275"/>
      <c r="E50" s="2275"/>
      <c r="F50" s="2323"/>
      <c r="G50" s="2275"/>
      <c r="H50" s="2276"/>
      <c r="I50" s="2276"/>
      <c r="J50" s="2276"/>
      <c r="K50" s="2276"/>
      <c r="L50" s="2320"/>
      <c r="M50" s="2313"/>
      <c r="N50" s="2314"/>
    </row>
    <row r="51" spans="2:14" ht="13.5" customHeight="1">
      <c r="B51" s="2321">
        <v>22</v>
      </c>
      <c r="C51" s="2275"/>
      <c r="D51" s="2275"/>
      <c r="E51" s="2275"/>
      <c r="F51" s="2322"/>
      <c r="G51" s="2275"/>
      <c r="H51" s="2276"/>
      <c r="I51" s="2276"/>
      <c r="J51" s="2276"/>
      <c r="K51" s="2276"/>
      <c r="L51" s="2320"/>
      <c r="M51" s="2313"/>
      <c r="N51" s="2314"/>
    </row>
    <row r="52" spans="2:14" ht="13.5" customHeight="1">
      <c r="B52" s="2321"/>
      <c r="C52" s="2275"/>
      <c r="D52" s="2275"/>
      <c r="E52" s="2275"/>
      <c r="F52" s="2323"/>
      <c r="G52" s="2275"/>
      <c r="H52" s="2276"/>
      <c r="I52" s="2276"/>
      <c r="J52" s="2276"/>
      <c r="K52" s="2276"/>
      <c r="L52" s="2320"/>
      <c r="M52" s="2313"/>
      <c r="N52" s="2314"/>
    </row>
    <row r="53" spans="2:14" ht="13.5" customHeight="1">
      <c r="B53" s="2321">
        <v>23</v>
      </c>
      <c r="C53" s="2275"/>
      <c r="D53" s="2275"/>
      <c r="E53" s="2275"/>
      <c r="F53" s="2322"/>
      <c r="G53" s="2275"/>
      <c r="H53" s="2276"/>
      <c r="I53" s="2276"/>
      <c r="J53" s="2276"/>
      <c r="K53" s="2276"/>
      <c r="L53" s="2320"/>
      <c r="M53" s="2313"/>
      <c r="N53" s="2314"/>
    </row>
    <row r="54" spans="2:14" ht="13.5" customHeight="1">
      <c r="B54" s="2321"/>
      <c r="C54" s="2275"/>
      <c r="D54" s="2275"/>
      <c r="E54" s="2275"/>
      <c r="F54" s="2323"/>
      <c r="G54" s="2275"/>
      <c r="H54" s="2276"/>
      <c r="I54" s="2276"/>
      <c r="J54" s="2276"/>
      <c r="K54" s="2276"/>
      <c r="L54" s="2320"/>
      <c r="M54" s="2313"/>
      <c r="N54" s="2314"/>
    </row>
    <row r="55" spans="2:14" ht="13.5" customHeight="1">
      <c r="B55" s="2321">
        <v>24</v>
      </c>
      <c r="C55" s="2275"/>
      <c r="D55" s="2275"/>
      <c r="E55" s="2275"/>
      <c r="F55" s="2322"/>
      <c r="G55" s="2275"/>
      <c r="H55" s="2276"/>
      <c r="I55" s="2276"/>
      <c r="J55" s="2276"/>
      <c r="K55" s="2276"/>
      <c r="L55" s="2320"/>
      <c r="M55" s="2313"/>
      <c r="N55" s="2314"/>
    </row>
    <row r="56" spans="2:14" ht="13.5" customHeight="1">
      <c r="B56" s="2321"/>
      <c r="C56" s="2275"/>
      <c r="D56" s="2275"/>
      <c r="E56" s="2275"/>
      <c r="F56" s="2323"/>
      <c r="G56" s="2275"/>
      <c r="H56" s="2276"/>
      <c r="I56" s="2276"/>
      <c r="J56" s="2276"/>
      <c r="K56" s="2276"/>
      <c r="L56" s="2320"/>
      <c r="M56" s="2313"/>
      <c r="N56" s="2314"/>
    </row>
    <row r="57" spans="2:14" ht="13.5" customHeight="1">
      <c r="B57" s="2321">
        <v>25</v>
      </c>
      <c r="C57" s="2275"/>
      <c r="D57" s="2275"/>
      <c r="E57" s="2275"/>
      <c r="F57" s="2322"/>
      <c r="G57" s="2275"/>
      <c r="H57" s="2276"/>
      <c r="I57" s="2276"/>
      <c r="J57" s="2276"/>
      <c r="K57" s="2276"/>
      <c r="L57" s="2320"/>
      <c r="M57" s="2313"/>
      <c r="N57" s="2314"/>
    </row>
    <row r="58" spans="2:14" ht="13.5" customHeight="1">
      <c r="B58" s="2321"/>
      <c r="C58" s="2275"/>
      <c r="D58" s="2275"/>
      <c r="E58" s="2275"/>
      <c r="F58" s="2323"/>
      <c r="G58" s="2275"/>
      <c r="H58" s="2276"/>
      <c r="I58" s="2276"/>
      <c r="J58" s="2276"/>
      <c r="K58" s="2276"/>
      <c r="L58" s="2320"/>
      <c r="M58" s="2313"/>
      <c r="N58" s="2314"/>
    </row>
    <row r="59" spans="2:14" ht="13.5" customHeight="1">
      <c r="B59" s="2321">
        <v>26</v>
      </c>
      <c r="C59" s="2275"/>
      <c r="D59" s="2275"/>
      <c r="E59" s="2275"/>
      <c r="F59" s="2322"/>
      <c r="G59" s="2275"/>
      <c r="H59" s="2276"/>
      <c r="I59" s="2276"/>
      <c r="J59" s="2276"/>
      <c r="K59" s="2276"/>
      <c r="L59" s="2320"/>
      <c r="M59" s="2313"/>
      <c r="N59" s="2314"/>
    </row>
    <row r="60" spans="2:14" ht="13.5" customHeight="1">
      <c r="B60" s="2321"/>
      <c r="C60" s="2275"/>
      <c r="D60" s="2275"/>
      <c r="E60" s="2275"/>
      <c r="F60" s="2323"/>
      <c r="G60" s="2275"/>
      <c r="H60" s="2276"/>
      <c r="I60" s="2276"/>
      <c r="J60" s="2276"/>
      <c r="K60" s="2276"/>
      <c r="L60" s="2320"/>
      <c r="M60" s="2313"/>
      <c r="N60" s="2314"/>
    </row>
    <row r="61" spans="2:14" ht="13.5" customHeight="1">
      <c r="B61" s="2321">
        <v>27</v>
      </c>
      <c r="C61" s="2275"/>
      <c r="D61" s="2275"/>
      <c r="E61" s="2275"/>
      <c r="F61" s="2322"/>
      <c r="G61" s="2275"/>
      <c r="H61" s="2276"/>
      <c r="I61" s="2276"/>
      <c r="J61" s="2276"/>
      <c r="K61" s="2276"/>
      <c r="L61" s="2320"/>
      <c r="M61" s="2313"/>
      <c r="N61" s="2314"/>
    </row>
    <row r="62" spans="2:14" ht="13.5" customHeight="1">
      <c r="B62" s="2321"/>
      <c r="C62" s="2275"/>
      <c r="D62" s="2275"/>
      <c r="E62" s="2275"/>
      <c r="F62" s="2323"/>
      <c r="G62" s="2275"/>
      <c r="H62" s="2276"/>
      <c r="I62" s="2276"/>
      <c r="J62" s="2276"/>
      <c r="K62" s="2276"/>
      <c r="L62" s="2320"/>
      <c r="M62" s="2313"/>
      <c r="N62" s="2314"/>
    </row>
    <row r="63" spans="2:14" ht="13.5" customHeight="1">
      <c r="B63" s="2321">
        <v>28</v>
      </c>
      <c r="C63" s="2275"/>
      <c r="D63" s="2275"/>
      <c r="E63" s="2275"/>
      <c r="F63" s="2322"/>
      <c r="G63" s="2275"/>
      <c r="H63" s="2276"/>
      <c r="I63" s="2276"/>
      <c r="J63" s="2276"/>
      <c r="K63" s="2276"/>
      <c r="L63" s="2320"/>
      <c r="M63" s="2313"/>
      <c r="N63" s="2314"/>
    </row>
    <row r="64" spans="2:14" ht="13.5" customHeight="1">
      <c r="B64" s="2321"/>
      <c r="C64" s="2275"/>
      <c r="D64" s="2275"/>
      <c r="E64" s="2275"/>
      <c r="F64" s="2323"/>
      <c r="G64" s="2275"/>
      <c r="H64" s="2276"/>
      <c r="I64" s="2276"/>
      <c r="J64" s="2276"/>
      <c r="K64" s="2276"/>
      <c r="L64" s="2320"/>
      <c r="M64" s="2313"/>
      <c r="N64" s="2314"/>
    </row>
    <row r="65" spans="2:14" ht="13.5" customHeight="1">
      <c r="B65" s="2321">
        <v>29</v>
      </c>
      <c r="C65" s="2275"/>
      <c r="D65" s="2275"/>
      <c r="E65" s="2275"/>
      <c r="F65" s="2322"/>
      <c r="G65" s="2275"/>
      <c r="H65" s="2276"/>
      <c r="I65" s="2276"/>
      <c r="J65" s="2276"/>
      <c r="K65" s="2276"/>
      <c r="L65" s="2320"/>
      <c r="M65" s="2313"/>
      <c r="N65" s="2314"/>
    </row>
    <row r="66" spans="2:14" ht="13.5" customHeight="1">
      <c r="B66" s="2321"/>
      <c r="C66" s="2275"/>
      <c r="D66" s="2275"/>
      <c r="E66" s="2275"/>
      <c r="F66" s="2323"/>
      <c r="G66" s="2275"/>
      <c r="H66" s="2276"/>
      <c r="I66" s="2276"/>
      <c r="J66" s="2276"/>
      <c r="K66" s="2276"/>
      <c r="L66" s="2320"/>
      <c r="M66" s="2313"/>
      <c r="N66" s="2314"/>
    </row>
    <row r="67" spans="2:14" ht="13.5" customHeight="1">
      <c r="B67" s="2321">
        <v>30</v>
      </c>
      <c r="C67" s="2275"/>
      <c r="D67" s="2275"/>
      <c r="E67" s="2275"/>
      <c r="F67" s="2322"/>
      <c r="G67" s="2275"/>
      <c r="H67" s="2276"/>
      <c r="I67" s="2276"/>
      <c r="J67" s="2276"/>
      <c r="K67" s="2276"/>
      <c r="L67" s="2320"/>
      <c r="M67" s="2313"/>
      <c r="N67" s="2314"/>
    </row>
    <row r="68" spans="2:14" ht="13.5" customHeight="1">
      <c r="B68" s="2321"/>
      <c r="C68" s="2275"/>
      <c r="D68" s="2275"/>
      <c r="E68" s="2275"/>
      <c r="F68" s="2323"/>
      <c r="G68" s="2275"/>
      <c r="H68" s="2276"/>
      <c r="I68" s="2276"/>
      <c r="J68" s="2276"/>
      <c r="K68" s="2276"/>
      <c r="L68" s="2320"/>
      <c r="M68" s="2313"/>
      <c r="N68" s="2314"/>
    </row>
    <row r="69" spans="2:14" ht="13.5" customHeight="1">
      <c r="B69" s="2321">
        <v>31</v>
      </c>
      <c r="C69" s="2288"/>
      <c r="D69" s="2288"/>
      <c r="E69" s="2288"/>
      <c r="F69" s="2322"/>
      <c r="G69" s="2288"/>
      <c r="H69" s="2290"/>
      <c r="I69" s="2290"/>
      <c r="J69" s="2290"/>
      <c r="K69" s="2290"/>
      <c r="L69" s="2316"/>
      <c r="M69" s="2302"/>
      <c r="N69" s="2314"/>
    </row>
    <row r="70" spans="2:14" ht="13.5" customHeight="1">
      <c r="B70" s="2321"/>
      <c r="C70" s="2341"/>
      <c r="D70" s="2341"/>
      <c r="E70" s="2341"/>
      <c r="F70" s="2323"/>
      <c r="G70" s="2341"/>
      <c r="H70" s="2337"/>
      <c r="I70" s="2337"/>
      <c r="J70" s="2337"/>
      <c r="K70" s="2337"/>
      <c r="L70" s="2338"/>
      <c r="M70" s="2339"/>
      <c r="N70" s="2314"/>
    </row>
    <row r="71" spans="2:14" ht="13.5" customHeight="1">
      <c r="B71" s="2286">
        <v>32</v>
      </c>
      <c r="C71" s="2288"/>
      <c r="D71" s="2288"/>
      <c r="E71" s="2288"/>
      <c r="F71" s="2322"/>
      <c r="G71" s="2288"/>
      <c r="H71" s="2290"/>
      <c r="I71" s="2290"/>
      <c r="J71" s="2290"/>
      <c r="K71" s="2290"/>
      <c r="L71" s="2316"/>
      <c r="M71" s="2302"/>
      <c r="N71" s="2314"/>
    </row>
    <row r="72" spans="2:14" ht="13.5" customHeight="1">
      <c r="B72" s="2327"/>
      <c r="C72" s="2328"/>
      <c r="D72" s="2328"/>
      <c r="E72" s="2328"/>
      <c r="F72" s="2340"/>
      <c r="G72" s="2328"/>
      <c r="H72" s="2324"/>
      <c r="I72" s="2324"/>
      <c r="J72" s="2324"/>
      <c r="K72" s="2324"/>
      <c r="L72" s="2325"/>
      <c r="M72" s="2304"/>
      <c r="N72" s="2326"/>
    </row>
  </sheetData>
  <mergeCells count="430">
    <mergeCell ref="A1:A3"/>
    <mergeCell ref="F9:F10"/>
    <mergeCell ref="F11:F12"/>
    <mergeCell ref="F13:F14"/>
    <mergeCell ref="F15:F16"/>
    <mergeCell ref="F17:F18"/>
    <mergeCell ref="B15:B16"/>
    <mergeCell ref="C15:C16"/>
    <mergeCell ref="D15:D16"/>
    <mergeCell ref="E15:E16"/>
    <mergeCell ref="B11:B12"/>
    <mergeCell ref="C11:C12"/>
    <mergeCell ref="D11:D12"/>
    <mergeCell ref="E11:E12"/>
    <mergeCell ref="B13:B14"/>
    <mergeCell ref="C13:C14"/>
    <mergeCell ref="D13:D14"/>
    <mergeCell ref="E13:E14"/>
    <mergeCell ref="K71:K72"/>
    <mergeCell ref="L71:L72"/>
    <mergeCell ref="I67:I68"/>
    <mergeCell ref="J67:J68"/>
    <mergeCell ref="K67:K68"/>
    <mergeCell ref="L67:L68"/>
    <mergeCell ref="I65:I66"/>
    <mergeCell ref="J65:J66"/>
    <mergeCell ref="K65:K66"/>
    <mergeCell ref="L65:L66"/>
    <mergeCell ref="M71:M72"/>
    <mergeCell ref="I69:I70"/>
    <mergeCell ref="J69:J70"/>
    <mergeCell ref="K69:K70"/>
    <mergeCell ref="L69:L70"/>
    <mergeCell ref="M69:M70"/>
    <mergeCell ref="N71:N72"/>
    <mergeCell ref="B71:B72"/>
    <mergeCell ref="C71:C72"/>
    <mergeCell ref="D71:D72"/>
    <mergeCell ref="E71:E72"/>
    <mergeCell ref="G71:G72"/>
    <mergeCell ref="H71:H72"/>
    <mergeCell ref="F71:F72"/>
    <mergeCell ref="I71:I72"/>
    <mergeCell ref="J71:J72"/>
    <mergeCell ref="N69:N70"/>
    <mergeCell ref="B69:B70"/>
    <mergeCell ref="C69:C70"/>
    <mergeCell ref="D69:D70"/>
    <mergeCell ref="E69:E70"/>
    <mergeCell ref="G69:G70"/>
    <mergeCell ref="H69:H70"/>
    <mergeCell ref="F69:F70"/>
    <mergeCell ref="M67:M68"/>
    <mergeCell ref="N67:N68"/>
    <mergeCell ref="B67:B68"/>
    <mergeCell ref="C67:C68"/>
    <mergeCell ref="D67:D68"/>
    <mergeCell ref="E67:E68"/>
    <mergeCell ref="G67:G68"/>
    <mergeCell ref="H67:H68"/>
    <mergeCell ref="F67:F68"/>
    <mergeCell ref="M65:M66"/>
    <mergeCell ref="N65:N66"/>
    <mergeCell ref="B65:B66"/>
    <mergeCell ref="C65:C66"/>
    <mergeCell ref="D65:D66"/>
    <mergeCell ref="E65:E66"/>
    <mergeCell ref="G65:G66"/>
    <mergeCell ref="H65:H66"/>
    <mergeCell ref="F65:F66"/>
    <mergeCell ref="M63:M64"/>
    <mergeCell ref="N63:N64"/>
    <mergeCell ref="B63:B64"/>
    <mergeCell ref="C63:C64"/>
    <mergeCell ref="D63:D64"/>
    <mergeCell ref="E63:E64"/>
    <mergeCell ref="G63:G64"/>
    <mergeCell ref="H63:H64"/>
    <mergeCell ref="F63:F64"/>
    <mergeCell ref="I63:I64"/>
    <mergeCell ref="J63:J64"/>
    <mergeCell ref="K63:K64"/>
    <mergeCell ref="L63:L64"/>
    <mergeCell ref="M61:M62"/>
    <mergeCell ref="N61:N62"/>
    <mergeCell ref="B61:B62"/>
    <mergeCell ref="C61:C62"/>
    <mergeCell ref="D61:D62"/>
    <mergeCell ref="E61:E62"/>
    <mergeCell ref="G61:G62"/>
    <mergeCell ref="H61:H62"/>
    <mergeCell ref="F61:F62"/>
    <mergeCell ref="I61:I62"/>
    <mergeCell ref="J61:J62"/>
    <mergeCell ref="K61:K62"/>
    <mergeCell ref="L61:L62"/>
    <mergeCell ref="K59:K60"/>
    <mergeCell ref="L59:L60"/>
    <mergeCell ref="M59:M60"/>
    <mergeCell ref="N59:N60"/>
    <mergeCell ref="B59:B60"/>
    <mergeCell ref="C59:C60"/>
    <mergeCell ref="D59:D60"/>
    <mergeCell ref="E59:E60"/>
    <mergeCell ref="G59:G60"/>
    <mergeCell ref="H59:H60"/>
    <mergeCell ref="F59:F60"/>
    <mergeCell ref="I59:I60"/>
    <mergeCell ref="J59:J60"/>
    <mergeCell ref="I57:I58"/>
    <mergeCell ref="J57:J58"/>
    <mergeCell ref="K57:K58"/>
    <mergeCell ref="L57:L58"/>
    <mergeCell ref="M57:M58"/>
    <mergeCell ref="N57:N58"/>
    <mergeCell ref="B57:B58"/>
    <mergeCell ref="C57:C58"/>
    <mergeCell ref="D57:D58"/>
    <mergeCell ref="E57:E58"/>
    <mergeCell ref="G57:G58"/>
    <mergeCell ref="H57:H58"/>
    <mergeCell ref="F57:F58"/>
    <mergeCell ref="I55:I56"/>
    <mergeCell ref="J55:J56"/>
    <mergeCell ref="K55:K56"/>
    <mergeCell ref="L55:L56"/>
    <mergeCell ref="M55:M56"/>
    <mergeCell ref="N55:N56"/>
    <mergeCell ref="B55:B56"/>
    <mergeCell ref="C55:C56"/>
    <mergeCell ref="D55:D56"/>
    <mergeCell ref="E55:E56"/>
    <mergeCell ref="G55:G56"/>
    <mergeCell ref="H55:H56"/>
    <mergeCell ref="F55:F56"/>
    <mergeCell ref="I53:I54"/>
    <mergeCell ref="J53:J54"/>
    <mergeCell ref="K53:K54"/>
    <mergeCell ref="L53:L54"/>
    <mergeCell ref="M53:M54"/>
    <mergeCell ref="N53:N54"/>
    <mergeCell ref="B53:B54"/>
    <mergeCell ref="C53:C54"/>
    <mergeCell ref="D53:D54"/>
    <mergeCell ref="E53:E54"/>
    <mergeCell ref="G53:G54"/>
    <mergeCell ref="H53:H54"/>
    <mergeCell ref="F53:F54"/>
    <mergeCell ref="I51:I52"/>
    <mergeCell ref="J51:J52"/>
    <mergeCell ref="K51:K52"/>
    <mergeCell ref="L51:L52"/>
    <mergeCell ref="M51:M52"/>
    <mergeCell ref="N51:N52"/>
    <mergeCell ref="B51:B52"/>
    <mergeCell ref="C51:C52"/>
    <mergeCell ref="D51:D52"/>
    <mergeCell ref="E51:E52"/>
    <mergeCell ref="G51:G52"/>
    <mergeCell ref="H51:H52"/>
    <mergeCell ref="F51:F52"/>
    <mergeCell ref="I49:I50"/>
    <mergeCell ref="J49:J50"/>
    <mergeCell ref="K49:K50"/>
    <mergeCell ref="L49:L50"/>
    <mergeCell ref="M49:M50"/>
    <mergeCell ref="N49:N50"/>
    <mergeCell ref="B49:B50"/>
    <mergeCell ref="C49:C50"/>
    <mergeCell ref="D49:D50"/>
    <mergeCell ref="E49:E50"/>
    <mergeCell ref="G49:G50"/>
    <mergeCell ref="H49:H50"/>
    <mergeCell ref="F49:F50"/>
    <mergeCell ref="I47:I48"/>
    <mergeCell ref="J47:J48"/>
    <mergeCell ref="K47:K48"/>
    <mergeCell ref="L47:L48"/>
    <mergeCell ref="M47:M48"/>
    <mergeCell ref="N47:N48"/>
    <mergeCell ref="B47:B48"/>
    <mergeCell ref="C47:C48"/>
    <mergeCell ref="D47:D48"/>
    <mergeCell ref="E47:E48"/>
    <mergeCell ref="G47:G48"/>
    <mergeCell ref="H47:H48"/>
    <mergeCell ref="F47:F48"/>
    <mergeCell ref="I45:I46"/>
    <mergeCell ref="J45:J46"/>
    <mergeCell ref="K45:K46"/>
    <mergeCell ref="L45:L46"/>
    <mergeCell ref="M45:M46"/>
    <mergeCell ref="N45:N46"/>
    <mergeCell ref="B45:B46"/>
    <mergeCell ref="C45:C46"/>
    <mergeCell ref="D45:D46"/>
    <mergeCell ref="E45:E46"/>
    <mergeCell ref="G45:G46"/>
    <mergeCell ref="H45:H46"/>
    <mergeCell ref="F45:F46"/>
    <mergeCell ref="I43:I44"/>
    <mergeCell ref="J43:J44"/>
    <mergeCell ref="K43:K44"/>
    <mergeCell ref="L43:L44"/>
    <mergeCell ref="M43:M44"/>
    <mergeCell ref="N43:N44"/>
    <mergeCell ref="B43:B44"/>
    <mergeCell ref="C43:C44"/>
    <mergeCell ref="D43:D44"/>
    <mergeCell ref="E43:E44"/>
    <mergeCell ref="G43:G44"/>
    <mergeCell ref="H43:H44"/>
    <mergeCell ref="F43:F44"/>
    <mergeCell ref="I41:I42"/>
    <mergeCell ref="J41:J42"/>
    <mergeCell ref="K41:K42"/>
    <mergeCell ref="L41:L42"/>
    <mergeCell ref="M41:M42"/>
    <mergeCell ref="N41:N42"/>
    <mergeCell ref="B41:B42"/>
    <mergeCell ref="C41:C42"/>
    <mergeCell ref="D41:D42"/>
    <mergeCell ref="E41:E42"/>
    <mergeCell ref="G41:G42"/>
    <mergeCell ref="H41:H42"/>
    <mergeCell ref="F41:F42"/>
    <mergeCell ref="I39:I40"/>
    <mergeCell ref="J39:J40"/>
    <mergeCell ref="K39:K40"/>
    <mergeCell ref="L39:L40"/>
    <mergeCell ref="M39:M40"/>
    <mergeCell ref="N39:N40"/>
    <mergeCell ref="B39:B40"/>
    <mergeCell ref="C39:C40"/>
    <mergeCell ref="D39:D40"/>
    <mergeCell ref="E39:E40"/>
    <mergeCell ref="G39:G40"/>
    <mergeCell ref="H39:H40"/>
    <mergeCell ref="F39:F40"/>
    <mergeCell ref="I37:I38"/>
    <mergeCell ref="J37:J38"/>
    <mergeCell ref="K37:K38"/>
    <mergeCell ref="L37:L38"/>
    <mergeCell ref="M37:M38"/>
    <mergeCell ref="N37:N38"/>
    <mergeCell ref="B37:B38"/>
    <mergeCell ref="C37:C38"/>
    <mergeCell ref="D37:D38"/>
    <mergeCell ref="E37:E38"/>
    <mergeCell ref="G37:G38"/>
    <mergeCell ref="H37:H38"/>
    <mergeCell ref="F37:F38"/>
    <mergeCell ref="I35:I36"/>
    <mergeCell ref="J35:J36"/>
    <mergeCell ref="K35:K36"/>
    <mergeCell ref="L35:L36"/>
    <mergeCell ref="M35:M36"/>
    <mergeCell ref="N35:N36"/>
    <mergeCell ref="B35:B36"/>
    <mergeCell ref="C35:C36"/>
    <mergeCell ref="D35:D36"/>
    <mergeCell ref="E35:E36"/>
    <mergeCell ref="G35:G36"/>
    <mergeCell ref="H35:H36"/>
    <mergeCell ref="F35:F36"/>
    <mergeCell ref="I33:I34"/>
    <mergeCell ref="J33:J34"/>
    <mergeCell ref="K33:K34"/>
    <mergeCell ref="L33:L34"/>
    <mergeCell ref="M33:M34"/>
    <mergeCell ref="N33:N34"/>
    <mergeCell ref="B33:B34"/>
    <mergeCell ref="C33:C34"/>
    <mergeCell ref="D33:D34"/>
    <mergeCell ref="E33:E34"/>
    <mergeCell ref="G33:G34"/>
    <mergeCell ref="H33:H34"/>
    <mergeCell ref="F33:F34"/>
    <mergeCell ref="I31:I32"/>
    <mergeCell ref="J31:J32"/>
    <mergeCell ref="K31:K32"/>
    <mergeCell ref="L31:L32"/>
    <mergeCell ref="M31:M32"/>
    <mergeCell ref="N31:N32"/>
    <mergeCell ref="B31:B32"/>
    <mergeCell ref="C31:C32"/>
    <mergeCell ref="D31:D32"/>
    <mergeCell ref="E31:E32"/>
    <mergeCell ref="G31:G32"/>
    <mergeCell ref="H31:H32"/>
    <mergeCell ref="F31:F32"/>
    <mergeCell ref="I29:I30"/>
    <mergeCell ref="J29:J30"/>
    <mergeCell ref="K29:K30"/>
    <mergeCell ref="L29:L30"/>
    <mergeCell ref="M29:M30"/>
    <mergeCell ref="N29:N30"/>
    <mergeCell ref="B29:B30"/>
    <mergeCell ref="C29:C30"/>
    <mergeCell ref="D29:D30"/>
    <mergeCell ref="E29:E30"/>
    <mergeCell ref="G29:G30"/>
    <mergeCell ref="H29:H30"/>
    <mergeCell ref="F29:F30"/>
    <mergeCell ref="I27:I28"/>
    <mergeCell ref="J27:J28"/>
    <mergeCell ref="K27:K28"/>
    <mergeCell ref="L27:L28"/>
    <mergeCell ref="M27:M28"/>
    <mergeCell ref="N27:N28"/>
    <mergeCell ref="B27:B28"/>
    <mergeCell ref="C27:C28"/>
    <mergeCell ref="D27:D28"/>
    <mergeCell ref="E27:E28"/>
    <mergeCell ref="G27:G28"/>
    <mergeCell ref="H27:H28"/>
    <mergeCell ref="F27:F28"/>
    <mergeCell ref="I25:I26"/>
    <mergeCell ref="J25:J26"/>
    <mergeCell ref="K25:K26"/>
    <mergeCell ref="L25:L26"/>
    <mergeCell ref="M25:M26"/>
    <mergeCell ref="N25:N26"/>
    <mergeCell ref="B25:B26"/>
    <mergeCell ref="C25:C26"/>
    <mergeCell ref="D25:D26"/>
    <mergeCell ref="E25:E26"/>
    <mergeCell ref="G25:G26"/>
    <mergeCell ref="H25:H26"/>
    <mergeCell ref="F25:F26"/>
    <mergeCell ref="I23:I24"/>
    <mergeCell ref="J23:J24"/>
    <mergeCell ref="K23:K24"/>
    <mergeCell ref="L23:L24"/>
    <mergeCell ref="M23:M24"/>
    <mergeCell ref="N23:N24"/>
    <mergeCell ref="B23:B24"/>
    <mergeCell ref="C23:C24"/>
    <mergeCell ref="D23:D24"/>
    <mergeCell ref="E23:E24"/>
    <mergeCell ref="G23:G24"/>
    <mergeCell ref="H23:H24"/>
    <mergeCell ref="F23:F24"/>
    <mergeCell ref="I21:I22"/>
    <mergeCell ref="J21:J22"/>
    <mergeCell ref="K21:K22"/>
    <mergeCell ref="L21:L22"/>
    <mergeCell ref="M21:M22"/>
    <mergeCell ref="N21:N22"/>
    <mergeCell ref="B21:B22"/>
    <mergeCell ref="C21:C22"/>
    <mergeCell ref="D21:D22"/>
    <mergeCell ref="E21:E22"/>
    <mergeCell ref="G21:G22"/>
    <mergeCell ref="H21:H22"/>
    <mergeCell ref="F21:F22"/>
    <mergeCell ref="I19:I20"/>
    <mergeCell ref="J19:J20"/>
    <mergeCell ref="K19:K20"/>
    <mergeCell ref="L19:L20"/>
    <mergeCell ref="M19:M20"/>
    <mergeCell ref="N19:N20"/>
    <mergeCell ref="H17:H18"/>
    <mergeCell ref="B19:B20"/>
    <mergeCell ref="C19:C20"/>
    <mergeCell ref="D19:D20"/>
    <mergeCell ref="E19:E20"/>
    <mergeCell ref="G19:G20"/>
    <mergeCell ref="H19:H20"/>
    <mergeCell ref="F19:F20"/>
    <mergeCell ref="I17:I18"/>
    <mergeCell ref="J17:J18"/>
    <mergeCell ref="K17:K18"/>
    <mergeCell ref="L17:L18"/>
    <mergeCell ref="M17:M18"/>
    <mergeCell ref="N17:N18"/>
    <mergeCell ref="B17:B18"/>
    <mergeCell ref="C17:C18"/>
    <mergeCell ref="D17:D18"/>
    <mergeCell ref="E17:E18"/>
    <mergeCell ref="G13:G14"/>
    <mergeCell ref="H13:H14"/>
    <mergeCell ref="L13:L14"/>
    <mergeCell ref="G17:G18"/>
    <mergeCell ref="G15:G16"/>
    <mergeCell ref="H15:H16"/>
    <mergeCell ref="I13:I14"/>
    <mergeCell ref="J13:J14"/>
    <mergeCell ref="K13:K14"/>
    <mergeCell ref="I15:I16"/>
    <mergeCell ref="J15:J16"/>
    <mergeCell ref="K15:K16"/>
    <mergeCell ref="L15:L16"/>
    <mergeCell ref="M15:M16"/>
    <mergeCell ref="N15:N16"/>
    <mergeCell ref="J9:J10"/>
    <mergeCell ref="K9:K10"/>
    <mergeCell ref="L9:L10"/>
    <mergeCell ref="M9:M10"/>
    <mergeCell ref="N11:N12"/>
    <mergeCell ref="N9:N10"/>
    <mergeCell ref="J11:J12"/>
    <mergeCell ref="K11:K12"/>
    <mergeCell ref="L11:L12"/>
    <mergeCell ref="M13:M14"/>
    <mergeCell ref="N13:N14"/>
    <mergeCell ref="G11:G12"/>
    <mergeCell ref="I11:I12"/>
    <mergeCell ref="H11:H12"/>
    <mergeCell ref="E7:F8"/>
    <mergeCell ref="K7:K8"/>
    <mergeCell ref="N7:N8"/>
    <mergeCell ref="B9:B10"/>
    <mergeCell ref="C9:C10"/>
    <mergeCell ref="D9:D10"/>
    <mergeCell ref="E9:E10"/>
    <mergeCell ref="G9:G10"/>
    <mergeCell ref="H9:H10"/>
    <mergeCell ref="I9:I10"/>
    <mergeCell ref="J7:J8"/>
    <mergeCell ref="G5:G8"/>
    <mergeCell ref="H5:K6"/>
    <mergeCell ref="L5:M8"/>
    <mergeCell ref="H7:H8"/>
    <mergeCell ref="B5:B6"/>
    <mergeCell ref="C5:C8"/>
    <mergeCell ref="B7:B8"/>
    <mergeCell ref="D5:D8"/>
    <mergeCell ref="E5:F6"/>
    <mergeCell ref="M11:M12"/>
  </mergeCells>
  <phoneticPr fontId="3"/>
  <dataValidations count="5">
    <dataValidation type="list" allowBlank="1" showInputMessage="1" showErrorMessage="1" sqref="M41 M71 M43 M45 M47 M49 M51 M53 M55 M57 M59 M61 M63 M65 M67 M69 M39 M37 M35 M33 M31 M29 M27 M25 M23 M21 M19 M17 M15 M13 M11">
      <formula1>"㎥,㎡,t,個,m"</formula1>
    </dataValidation>
    <dataValidation type="list" allowBlank="1" showInputMessage="1" showErrorMessage="1" sqref="F9:F72">
      <formula1>$Q$9:$Q$10</formula1>
    </dataValidation>
    <dataValidation type="list" allowBlank="1" showInputMessage="1" showErrorMessage="1" sqref="H9:K72">
      <formula1>$P$13:$P$14</formula1>
    </dataValidation>
    <dataValidation type="list" imeMode="hiragana" allowBlank="1" showInputMessage="1" sqref="M9:M10">
      <formula1>"㎥,㎡,t,個,m"</formula1>
    </dataValidation>
    <dataValidation type="list" allowBlank="1" showInputMessage="1" showErrorMessage="1" sqref="N9:N72">
      <formula1>$R$9:$R$12</formula1>
    </dataValidation>
  </dataValidations>
  <hyperlinks>
    <hyperlink ref="A1:A2" location="表紙１!A1" display="表紙１へ戻る"/>
    <hyperlink ref="A1:A3" location="表紙!A1" display="表紙へ戻る"/>
  </hyperlinks>
  <pageMargins left="0.6692913385826772" right="0.19685039370078741" top="0.78740157480314965" bottom="0.31496062992125984" header="0.51181102362204722" footer="0.23622047244094491"/>
  <pageSetup paperSize="9" scale="95"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H31"/>
  <sheetViews>
    <sheetView view="pageBreakPreview" zoomScaleNormal="100" zoomScaleSheetLayoutView="100" workbookViewId="0">
      <selection activeCell="D15" sqref="D15:H15"/>
    </sheetView>
  </sheetViews>
  <sheetFormatPr defaultColWidth="8.875" defaultRowHeight="13.5"/>
  <cols>
    <col min="1" max="1" width="10.625" style="1002" bestFit="1" customWidth="1"/>
    <col min="2" max="2" width="3" style="1000" customWidth="1"/>
    <col min="3" max="3" width="14.5" style="1000" customWidth="1"/>
    <col min="4" max="6" width="13.125" style="1000" customWidth="1"/>
    <col min="7" max="7" width="28.625" style="1000" customWidth="1"/>
    <col min="8" max="8" width="11.625" style="1000" customWidth="1"/>
    <col min="9" max="16384" width="8.875" style="1000"/>
  </cols>
  <sheetData>
    <row r="1" spans="1:8" ht="13.5" customHeight="1">
      <c r="A1" s="2348" t="s">
        <v>795</v>
      </c>
      <c r="B1" s="998"/>
      <c r="C1" s="998"/>
      <c r="D1" s="998"/>
      <c r="E1" s="998"/>
      <c r="F1" s="998"/>
      <c r="G1" s="998"/>
      <c r="H1" s="999" t="s">
        <v>1342</v>
      </c>
    </row>
    <row r="2" spans="1:8">
      <c r="A2" s="2348"/>
      <c r="B2" s="998"/>
      <c r="C2" s="1001"/>
      <c r="D2" s="998"/>
      <c r="E2" s="998"/>
      <c r="F2" s="998"/>
      <c r="G2" s="998"/>
      <c r="H2" s="998"/>
    </row>
    <row r="3" spans="1:8" ht="17.25">
      <c r="A3" s="2348"/>
      <c r="B3" s="998"/>
      <c r="C3" s="2358" t="s">
        <v>1146</v>
      </c>
      <c r="D3" s="2358"/>
      <c r="E3" s="2358"/>
      <c r="F3" s="2358"/>
      <c r="G3" s="2358"/>
      <c r="H3" s="2358"/>
    </row>
    <row r="4" spans="1:8" ht="18" customHeight="1">
      <c r="B4" s="998"/>
      <c r="C4" s="1001"/>
      <c r="D4" s="998"/>
      <c r="E4" s="998"/>
      <c r="F4" s="998"/>
      <c r="G4" s="998"/>
      <c r="H4" s="998"/>
    </row>
    <row r="5" spans="1:8" ht="17.45" customHeight="1">
      <c r="B5" s="998"/>
      <c r="C5" s="2349" t="s">
        <v>1269</v>
      </c>
      <c r="D5" s="2350"/>
      <c r="E5" s="2350"/>
      <c r="F5" s="2350"/>
      <c r="G5" s="2350"/>
      <c r="H5" s="2351"/>
    </row>
    <row r="6" spans="1:8" ht="17.45" customHeight="1">
      <c r="B6" s="998"/>
      <c r="C6" s="1003"/>
      <c r="D6" s="1004"/>
      <c r="E6" s="1004"/>
      <c r="F6" s="1004"/>
      <c r="G6" s="1004"/>
      <c r="H6" s="1005"/>
    </row>
    <row r="7" spans="1:8" ht="22.15" customHeight="1">
      <c r="B7" s="998"/>
      <c r="C7" s="2346" t="str">
        <f>" "&amp;入力シート!C3&amp; "　殿"</f>
        <v xml:space="preserve"> 福岡県農林水産部水産局水産振興課長　殿</v>
      </c>
      <c r="D7" s="2347"/>
      <c r="E7" s="2347"/>
      <c r="F7" s="1006"/>
      <c r="G7" s="1006"/>
      <c r="H7" s="1007"/>
    </row>
    <row r="8" spans="1:8" ht="13.9" customHeight="1">
      <c r="B8" s="998"/>
      <c r="C8" s="1545"/>
      <c r="D8" s="1546"/>
      <c r="E8" s="1546"/>
      <c r="F8" s="1006"/>
      <c r="G8" s="2365" t="str">
        <f>入力シート!$D$23</f>
        <v>○○○○・△△△△特定建設工事共同企業体</v>
      </c>
      <c r="H8" s="2366"/>
    </row>
    <row r="9" spans="1:8" ht="13.9" customHeight="1">
      <c r="B9" s="998"/>
      <c r="C9" s="1545"/>
      <c r="D9" s="1546"/>
      <c r="E9" s="1546"/>
      <c r="F9" s="1006"/>
      <c r="G9" s="1558" t="s">
        <v>1772</v>
      </c>
      <c r="H9" s="1007"/>
    </row>
    <row r="10" spans="1:8" ht="13.9" customHeight="1">
      <c r="B10" s="998"/>
      <c r="C10" s="1008"/>
      <c r="D10" s="1009"/>
      <c r="E10" s="1009"/>
      <c r="F10" s="1212" t="s">
        <v>1386</v>
      </c>
      <c r="G10" s="1010" t="str">
        <f>入力シート!D25</f>
        <v>○○○○○株式会社</v>
      </c>
      <c r="H10" s="1011"/>
    </row>
    <row r="11" spans="1:8" ht="13.9" customHeight="1">
      <c r="B11" s="998"/>
      <c r="C11" s="1012"/>
      <c r="D11" s="1013"/>
      <c r="E11" s="1013"/>
      <c r="F11" s="1013"/>
      <c r="G11" s="1014" t="str">
        <f>入力シート!D26</f>
        <v>代表取締役　○○　○○</v>
      </c>
      <c r="H11" s="1015"/>
    </row>
    <row r="12" spans="1:8" ht="13.9" customHeight="1">
      <c r="B12" s="998"/>
      <c r="C12" s="1016"/>
      <c r="D12" s="1017"/>
      <c r="E12" s="1017"/>
      <c r="F12" s="1017"/>
      <c r="G12" s="1017"/>
      <c r="H12" s="1018"/>
    </row>
    <row r="13" spans="1:8" ht="29.45" customHeight="1">
      <c r="B13" s="998"/>
      <c r="C13" s="1019" t="s">
        <v>63</v>
      </c>
      <c r="D13" s="2355" t="str">
        <f>入力シート!D4</f>
        <v>令和○年度　起工第○号</v>
      </c>
      <c r="E13" s="2356"/>
      <c r="F13" s="2356"/>
      <c r="G13" s="2356"/>
      <c r="H13" s="2357"/>
    </row>
    <row r="14" spans="1:8" ht="28.9" customHeight="1">
      <c r="B14" s="998"/>
      <c r="C14" s="1019" t="s">
        <v>1144</v>
      </c>
      <c r="D14" s="2355" t="str">
        <f>入力シート!D5</f>
        <v>○○○○○○○○事業（○○○○○○○事業）</v>
      </c>
      <c r="E14" s="2356"/>
      <c r="F14" s="2356"/>
      <c r="G14" s="2356"/>
      <c r="H14" s="2357"/>
    </row>
    <row r="15" spans="1:8" ht="28.9" customHeight="1">
      <c r="B15" s="998"/>
      <c r="C15" s="1019" t="s">
        <v>1145</v>
      </c>
      <c r="D15" s="2355" t="str">
        <f>入力シート!D6</f>
        <v>○○工事○○工区</v>
      </c>
      <c r="E15" s="2356"/>
      <c r="F15" s="2356"/>
      <c r="G15" s="2356"/>
      <c r="H15" s="2357"/>
    </row>
    <row r="16" spans="1:8" ht="52.15" customHeight="1">
      <c r="B16" s="998"/>
      <c r="C16" s="2352" t="s">
        <v>1147</v>
      </c>
      <c r="D16" s="2353"/>
      <c r="E16" s="2353"/>
      <c r="F16" s="2353"/>
      <c r="G16" s="2353"/>
      <c r="H16" s="2354"/>
    </row>
    <row r="17" spans="1:8" ht="37.15" customHeight="1">
      <c r="B17" s="998"/>
      <c r="C17" s="2359" t="s">
        <v>64</v>
      </c>
      <c r="D17" s="2360"/>
      <c r="E17" s="2359" t="s">
        <v>65</v>
      </c>
      <c r="F17" s="2361"/>
      <c r="G17" s="2361"/>
      <c r="H17" s="2360"/>
    </row>
    <row r="18" spans="1:8" ht="37.15" customHeight="1">
      <c r="B18" s="998"/>
      <c r="C18" s="2344"/>
      <c r="D18" s="2345"/>
      <c r="E18" s="2362"/>
      <c r="F18" s="2363"/>
      <c r="G18" s="2363"/>
      <c r="H18" s="2364"/>
    </row>
    <row r="19" spans="1:8" ht="37.15" customHeight="1">
      <c r="B19" s="998"/>
      <c r="C19" s="2344"/>
      <c r="D19" s="2345"/>
      <c r="E19" s="2362"/>
      <c r="F19" s="2363"/>
      <c r="G19" s="2363"/>
      <c r="H19" s="2364"/>
    </row>
    <row r="20" spans="1:8" ht="37.15" customHeight="1">
      <c r="B20" s="998"/>
      <c r="C20" s="2344"/>
      <c r="D20" s="2345"/>
      <c r="E20" s="2362"/>
      <c r="F20" s="2363"/>
      <c r="G20" s="2363"/>
      <c r="H20" s="2364"/>
    </row>
    <row r="21" spans="1:8" ht="37.15" customHeight="1">
      <c r="B21" s="998"/>
      <c r="C21" s="2344"/>
      <c r="D21" s="2345"/>
      <c r="E21" s="2362"/>
      <c r="F21" s="2363"/>
      <c r="G21" s="2363"/>
      <c r="H21" s="2364"/>
    </row>
    <row r="22" spans="1:8" ht="37.15" customHeight="1">
      <c r="B22" s="998"/>
      <c r="C22" s="2344"/>
      <c r="D22" s="2345"/>
      <c r="E22" s="2362"/>
      <c r="F22" s="2363"/>
      <c r="G22" s="2363"/>
      <c r="H22" s="2364"/>
    </row>
    <row r="23" spans="1:8" ht="37.15" customHeight="1">
      <c r="B23" s="998"/>
      <c r="C23" s="2344"/>
      <c r="D23" s="2345"/>
      <c r="E23" s="2362"/>
      <c r="F23" s="2363"/>
      <c r="G23" s="2363"/>
      <c r="H23" s="2364"/>
    </row>
    <row r="24" spans="1:8" ht="37.15" customHeight="1">
      <c r="B24" s="998"/>
      <c r="C24" s="2344"/>
      <c r="D24" s="2345"/>
      <c r="E24" s="2362"/>
      <c r="F24" s="2363"/>
      <c r="G24" s="2363"/>
      <c r="H24" s="2364"/>
    </row>
    <row r="25" spans="1:8">
      <c r="B25" s="998"/>
      <c r="C25" s="1020"/>
      <c r="D25" s="1020"/>
      <c r="E25" s="1020"/>
      <c r="F25" s="1020"/>
      <c r="G25" s="1020"/>
      <c r="H25" s="1020"/>
    </row>
    <row r="26" spans="1:8">
      <c r="B26" s="998"/>
      <c r="C26" s="2367" t="s">
        <v>385</v>
      </c>
      <c r="D26" s="2367"/>
      <c r="E26" s="2367"/>
      <c r="F26" s="2367"/>
      <c r="G26" s="2367"/>
      <c r="H26" s="2367"/>
    </row>
    <row r="27" spans="1:8" ht="16.899999999999999" customHeight="1">
      <c r="B27" s="998"/>
      <c r="C27" s="2367" t="s">
        <v>386</v>
      </c>
      <c r="D27" s="2367"/>
      <c r="E27" s="2367"/>
      <c r="F27" s="2367"/>
      <c r="G27" s="2367"/>
      <c r="H27" s="2367"/>
    </row>
    <row r="28" spans="1:8" ht="16.899999999999999" customHeight="1">
      <c r="B28" s="998"/>
      <c r="C28" s="2367" t="s">
        <v>387</v>
      </c>
      <c r="D28" s="2367"/>
      <c r="E28" s="2367"/>
      <c r="F28" s="2367"/>
      <c r="G28" s="2367"/>
      <c r="H28" s="2367"/>
    </row>
    <row r="29" spans="1:8" ht="16.899999999999999" customHeight="1">
      <c r="B29" s="998"/>
      <c r="C29" s="2367" t="s">
        <v>388</v>
      </c>
      <c r="D29" s="2367"/>
      <c r="E29" s="2367"/>
      <c r="F29" s="2367"/>
      <c r="G29" s="2367"/>
      <c r="H29" s="2367"/>
    </row>
    <row r="30" spans="1:8">
      <c r="A30" s="1021"/>
      <c r="B30" s="998"/>
      <c r="C30" s="2367" t="s">
        <v>1148</v>
      </c>
      <c r="D30" s="2367"/>
      <c r="E30" s="2367"/>
      <c r="F30" s="2367"/>
      <c r="G30" s="2367"/>
      <c r="H30" s="2367"/>
    </row>
    <row r="31" spans="1:8">
      <c r="B31" s="998"/>
      <c r="C31" s="1022" t="s">
        <v>1149</v>
      </c>
      <c r="D31" s="1022"/>
      <c r="E31" s="1022"/>
      <c r="F31" s="1022"/>
      <c r="G31" s="1022"/>
      <c r="H31" s="1022"/>
    </row>
  </sheetData>
  <mergeCells count="30">
    <mergeCell ref="C24:D24"/>
    <mergeCell ref="C18:D18"/>
    <mergeCell ref="C22:D22"/>
    <mergeCell ref="C23:D23"/>
    <mergeCell ref="C30:H30"/>
    <mergeCell ref="C28:H28"/>
    <mergeCell ref="C29:H29"/>
    <mergeCell ref="C21:D21"/>
    <mergeCell ref="C26:H26"/>
    <mergeCell ref="C27:H27"/>
    <mergeCell ref="E23:H23"/>
    <mergeCell ref="E24:H24"/>
    <mergeCell ref="E20:H20"/>
    <mergeCell ref="E21:H21"/>
    <mergeCell ref="E22:H22"/>
    <mergeCell ref="E18:H18"/>
    <mergeCell ref="C20:D20"/>
    <mergeCell ref="C7:E7"/>
    <mergeCell ref="A1:A3"/>
    <mergeCell ref="C5:H5"/>
    <mergeCell ref="C16:H16"/>
    <mergeCell ref="C19:D19"/>
    <mergeCell ref="D13:H13"/>
    <mergeCell ref="D14:H14"/>
    <mergeCell ref="D15:H15"/>
    <mergeCell ref="C3:H3"/>
    <mergeCell ref="C17:D17"/>
    <mergeCell ref="E17:H17"/>
    <mergeCell ref="E19:H19"/>
    <mergeCell ref="G8:H8"/>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B126"/>
  <sheetViews>
    <sheetView showGridLines="0" showWhiteSpace="0" view="pageBreakPreview" topLeftCell="A19" zoomScale="80" zoomScaleNormal="80" zoomScaleSheetLayoutView="80" zoomScalePageLayoutView="70" workbookViewId="0">
      <selection activeCell="I52" sqref="I52:V53"/>
    </sheetView>
  </sheetViews>
  <sheetFormatPr defaultColWidth="2.25" defaultRowHeight="13.5" customHeight="1"/>
  <cols>
    <col min="1" max="1" width="10.625" style="275" customWidth="1"/>
    <col min="2" max="2" width="1" style="963" customWidth="1"/>
    <col min="3" max="7" width="2.25" style="963" customWidth="1"/>
    <col min="8" max="8" width="4.25" style="963" customWidth="1"/>
    <col min="9" max="21" width="2.25" style="963" customWidth="1"/>
    <col min="22" max="22" width="1.25" style="963" customWidth="1"/>
    <col min="23" max="23" width="1" style="963" customWidth="1"/>
    <col min="24" max="28" width="2.25" style="963" customWidth="1"/>
    <col min="29" max="29" width="1" style="963" customWidth="1"/>
    <col min="30" max="44" width="2.25" style="963" customWidth="1"/>
    <col min="45" max="45" width="21.375" style="963" customWidth="1"/>
    <col min="46" max="46" width="1.625" style="963" customWidth="1"/>
    <col min="47" max="51" width="2.25" style="963" customWidth="1"/>
    <col min="52" max="52" width="1" style="963" customWidth="1"/>
    <col min="53" max="65" width="2.25" style="963" customWidth="1"/>
    <col min="66" max="66" width="1.25" style="963" customWidth="1"/>
    <col min="67" max="67" width="1" style="963" customWidth="1"/>
    <col min="68" max="72" width="2.25" style="963" customWidth="1"/>
    <col min="73" max="73" width="1" style="963" customWidth="1"/>
    <col min="74" max="88" width="2.25" style="963"/>
    <col min="89" max="93" width="2.25" style="962"/>
    <col min="94" max="94" width="15.625" style="962" customWidth="1"/>
    <col min="95" max="103" width="2.25" style="962"/>
    <col min="104" max="104" width="7" style="962" customWidth="1"/>
    <col min="105" max="132" width="2.25" style="962"/>
    <col min="133" max="16384" width="2.25" style="963"/>
  </cols>
  <sheetData>
    <row r="1" spans="1:94" ht="13.5" customHeight="1">
      <c r="A1" s="1731" t="s">
        <v>1422</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2701" t="s">
        <v>1423</v>
      </c>
      <c r="AG1" s="2701"/>
      <c r="AH1" s="2701"/>
      <c r="AI1" s="2701"/>
      <c r="AJ1" s="2701"/>
      <c r="AK1" s="2701"/>
      <c r="AL1" s="2701"/>
      <c r="AM1" s="2701"/>
      <c r="AN1" s="2701"/>
      <c r="AO1" s="2701"/>
      <c r="AP1" s="2701"/>
      <c r="AQ1" s="2701"/>
      <c r="AR1" s="2701"/>
      <c r="AS1" s="960"/>
      <c r="AT1" s="960"/>
      <c r="AU1" s="960"/>
      <c r="AV1" s="960"/>
      <c r="AW1" s="960"/>
      <c r="AX1" s="960"/>
      <c r="AY1" s="960"/>
      <c r="AZ1" s="960"/>
      <c r="BA1" s="960"/>
      <c r="BB1" s="960"/>
      <c r="BC1" s="960"/>
      <c r="BD1" s="960"/>
      <c r="BE1" s="960"/>
      <c r="BF1" s="960"/>
      <c r="BG1" s="960"/>
      <c r="BH1" s="960"/>
      <c r="BI1" s="960"/>
      <c r="BJ1" s="960"/>
      <c r="BK1" s="960"/>
      <c r="BL1" s="960"/>
      <c r="BM1" s="960"/>
      <c r="BN1" s="960"/>
      <c r="BO1" s="960"/>
      <c r="BP1" s="960"/>
      <c r="BQ1" s="960"/>
      <c r="BR1" s="960"/>
      <c r="BS1" s="960"/>
      <c r="BT1" s="960"/>
      <c r="BU1" s="960"/>
      <c r="BV1" s="960"/>
      <c r="BW1" s="960"/>
      <c r="BX1" s="960"/>
      <c r="BY1" s="960"/>
      <c r="BZ1" s="960"/>
      <c r="CA1" s="960"/>
      <c r="CB1" s="960"/>
      <c r="CC1" s="960"/>
      <c r="CD1" s="960"/>
      <c r="CE1" s="960"/>
      <c r="CF1" s="960"/>
      <c r="CG1" s="960"/>
      <c r="CH1" s="960"/>
      <c r="CI1" s="961" t="s">
        <v>1344</v>
      </c>
      <c r="CJ1" s="960"/>
    </row>
    <row r="2" spans="1:94" ht="13.5" customHeight="1">
      <c r="A2" s="1731"/>
      <c r="B2" s="1140"/>
      <c r="C2" s="1140"/>
      <c r="D2" s="1140"/>
      <c r="E2" s="1140"/>
      <c r="F2" s="1140"/>
      <c r="G2" s="1140"/>
      <c r="H2" s="1140"/>
      <c r="I2" s="1140"/>
      <c r="J2" s="1140"/>
      <c r="K2" s="1140"/>
      <c r="L2" s="1140"/>
      <c r="M2" s="1140"/>
      <c r="N2" s="1140"/>
      <c r="O2" s="1140"/>
      <c r="P2" s="1140"/>
      <c r="Q2" s="1140"/>
      <c r="R2" s="1140"/>
      <c r="S2" s="1140"/>
      <c r="T2" s="1140"/>
      <c r="U2" s="1140"/>
      <c r="V2" s="1140"/>
      <c r="W2" s="1140"/>
      <c r="X2" s="1140"/>
      <c r="Y2" s="1140"/>
      <c r="Z2" s="1140"/>
      <c r="AA2" s="1140"/>
      <c r="AB2" s="1140"/>
      <c r="AC2" s="1140"/>
      <c r="AD2" s="1140"/>
      <c r="AE2" s="1140"/>
      <c r="AF2" s="1140"/>
      <c r="AG2" s="1140"/>
      <c r="AH2" s="1140"/>
      <c r="AI2" s="1140"/>
      <c r="AJ2" s="1140"/>
      <c r="AK2" s="1140"/>
      <c r="AL2" s="1140"/>
      <c r="AM2" s="1140"/>
      <c r="AN2" s="1140"/>
      <c r="AO2" s="1140"/>
      <c r="AP2" s="1140"/>
      <c r="AQ2" s="1140"/>
      <c r="AR2" s="1140"/>
      <c r="AS2" s="960"/>
      <c r="AT2" s="960"/>
      <c r="AU2" s="960"/>
      <c r="AV2" s="960"/>
      <c r="AW2" s="960"/>
      <c r="AX2" s="960"/>
      <c r="AY2" s="960"/>
      <c r="AZ2" s="960"/>
      <c r="BA2" s="960"/>
      <c r="BB2" s="960"/>
      <c r="BC2" s="960"/>
      <c r="BD2" s="960"/>
      <c r="BE2" s="960"/>
      <c r="BF2" s="960"/>
      <c r="BG2" s="960"/>
      <c r="BH2" s="960"/>
      <c r="BI2" s="960"/>
      <c r="BJ2" s="960"/>
      <c r="BK2" s="960"/>
      <c r="BL2" s="960"/>
      <c r="BM2" s="960"/>
      <c r="BN2" s="960"/>
      <c r="BO2" s="960"/>
      <c r="BP2" s="960"/>
      <c r="BQ2" s="960"/>
      <c r="BR2" s="960"/>
      <c r="BS2" s="960"/>
      <c r="BT2" s="960"/>
      <c r="BU2" s="960"/>
      <c r="BV2" s="960"/>
      <c r="BW2" s="960"/>
      <c r="BX2" s="960"/>
      <c r="BY2" s="960"/>
      <c r="BZ2" s="960"/>
      <c r="CA2" s="960"/>
      <c r="CB2" s="960"/>
      <c r="CC2" s="960"/>
      <c r="CD2" s="960"/>
      <c r="CE2" s="960"/>
      <c r="CF2" s="960"/>
      <c r="CG2" s="960"/>
      <c r="CH2" s="960"/>
      <c r="CI2" s="960"/>
      <c r="CJ2" s="960"/>
    </row>
    <row r="3" spans="1:94" ht="13.5" customHeight="1">
      <c r="A3" s="1731"/>
      <c r="B3" s="2702" t="s">
        <v>1069</v>
      </c>
      <c r="C3" s="2703"/>
      <c r="D3" s="2703"/>
      <c r="E3" s="2703"/>
      <c r="F3" s="2703"/>
      <c r="G3" s="2703"/>
      <c r="H3" s="2703"/>
      <c r="I3" s="2703"/>
      <c r="J3" s="2703"/>
      <c r="K3" s="2703"/>
      <c r="L3" s="2703"/>
      <c r="M3" s="2703"/>
      <c r="N3" s="2703"/>
      <c r="O3" s="2703"/>
      <c r="P3" s="2703"/>
      <c r="Q3" s="2703"/>
      <c r="R3" s="2703"/>
      <c r="S3" s="2703"/>
      <c r="T3" s="2703"/>
      <c r="U3" s="2703"/>
      <c r="V3" s="2703"/>
      <c r="W3" s="2703"/>
      <c r="X3" s="2703"/>
      <c r="Y3" s="2703"/>
      <c r="Z3" s="2703"/>
      <c r="AA3" s="2703"/>
      <c r="AB3" s="2703"/>
      <c r="AC3" s="2703"/>
      <c r="AD3" s="2703"/>
      <c r="AE3" s="2703"/>
      <c r="AF3" s="2703"/>
      <c r="AG3" s="2703"/>
      <c r="AH3" s="2703"/>
      <c r="AI3" s="2703"/>
      <c r="AJ3" s="2703"/>
      <c r="AK3" s="2703"/>
      <c r="AL3" s="2703"/>
      <c r="AM3" s="2703"/>
      <c r="AN3" s="2703"/>
      <c r="AO3" s="2703"/>
      <c r="AP3" s="2703"/>
      <c r="AQ3" s="2703"/>
      <c r="AR3" s="2703"/>
      <c r="AS3" s="1308"/>
      <c r="AT3" s="2704" t="s">
        <v>569</v>
      </c>
      <c r="AU3" s="2704"/>
      <c r="AV3" s="2704"/>
      <c r="AW3" s="2704"/>
      <c r="AX3" s="2704"/>
      <c r="AY3" s="2704"/>
      <c r="AZ3" s="2704"/>
      <c r="BA3" s="2704"/>
      <c r="BB3" s="2704"/>
      <c r="BC3" s="2704"/>
      <c r="BD3" s="2704"/>
      <c r="BE3" s="2704"/>
      <c r="BF3" s="2704"/>
      <c r="BG3" s="2704"/>
      <c r="BH3" s="2704"/>
      <c r="BI3" s="2704"/>
      <c r="BJ3" s="2704"/>
      <c r="BK3" s="2704"/>
      <c r="BL3" s="2704"/>
      <c r="BM3" s="2704"/>
      <c r="BN3" s="2704"/>
      <c r="BO3" s="2704"/>
      <c r="BP3" s="2704"/>
      <c r="BQ3" s="2704"/>
      <c r="BR3" s="2704"/>
      <c r="BS3" s="2704"/>
      <c r="BT3" s="2704"/>
      <c r="BU3" s="2704"/>
      <c r="BV3" s="2704"/>
      <c r="BW3" s="2704"/>
      <c r="BX3" s="2704"/>
      <c r="BY3" s="2704"/>
      <c r="BZ3" s="2704"/>
      <c r="CA3" s="2704"/>
      <c r="CB3" s="2704"/>
      <c r="CC3" s="2704"/>
      <c r="CD3" s="2704"/>
      <c r="CE3" s="2704"/>
      <c r="CF3" s="2704"/>
      <c r="CG3" s="2704"/>
      <c r="CH3" s="2704"/>
      <c r="CI3" s="2704"/>
      <c r="CJ3" s="2704"/>
    </row>
    <row r="4" spans="1:94" ht="13.5" customHeight="1">
      <c r="B4" s="2703"/>
      <c r="C4" s="2703"/>
      <c r="D4" s="2703"/>
      <c r="E4" s="2703"/>
      <c r="F4" s="2703"/>
      <c r="G4" s="2703"/>
      <c r="H4" s="2703"/>
      <c r="I4" s="2703"/>
      <c r="J4" s="2703"/>
      <c r="K4" s="2703"/>
      <c r="L4" s="2703"/>
      <c r="M4" s="2703"/>
      <c r="N4" s="2703"/>
      <c r="O4" s="2703"/>
      <c r="P4" s="2703"/>
      <c r="Q4" s="2703"/>
      <c r="R4" s="2703"/>
      <c r="S4" s="2703"/>
      <c r="T4" s="2703"/>
      <c r="U4" s="2703"/>
      <c r="V4" s="2703"/>
      <c r="W4" s="2703"/>
      <c r="X4" s="2703"/>
      <c r="Y4" s="2703"/>
      <c r="Z4" s="2703"/>
      <c r="AA4" s="2703"/>
      <c r="AB4" s="2703"/>
      <c r="AC4" s="2703"/>
      <c r="AD4" s="2703"/>
      <c r="AE4" s="2703"/>
      <c r="AF4" s="2703"/>
      <c r="AG4" s="2703"/>
      <c r="AH4" s="2703"/>
      <c r="AI4" s="2703"/>
      <c r="AJ4" s="2703"/>
      <c r="AK4" s="2703"/>
      <c r="AL4" s="2703"/>
      <c r="AM4" s="2703"/>
      <c r="AN4" s="2703"/>
      <c r="AO4" s="2703"/>
      <c r="AP4" s="2703"/>
      <c r="AQ4" s="2703"/>
      <c r="AR4" s="2703"/>
      <c r="AS4" s="1308"/>
      <c r="AT4" s="2704"/>
      <c r="AU4" s="2704"/>
      <c r="AV4" s="2704"/>
      <c r="AW4" s="2704"/>
      <c r="AX4" s="2704"/>
      <c r="AY4" s="2704"/>
      <c r="AZ4" s="2704"/>
      <c r="BA4" s="2704"/>
      <c r="BB4" s="2704"/>
      <c r="BC4" s="2704"/>
      <c r="BD4" s="2704"/>
      <c r="BE4" s="2704"/>
      <c r="BF4" s="2704"/>
      <c r="BG4" s="2704"/>
      <c r="BH4" s="2704"/>
      <c r="BI4" s="2704"/>
      <c r="BJ4" s="2704"/>
      <c r="BK4" s="2704"/>
      <c r="BL4" s="2704"/>
      <c r="BM4" s="2704"/>
      <c r="BN4" s="2704"/>
      <c r="BO4" s="2704"/>
      <c r="BP4" s="2704"/>
      <c r="BQ4" s="2704"/>
      <c r="BR4" s="2704"/>
      <c r="BS4" s="2704"/>
      <c r="BT4" s="2704"/>
      <c r="BU4" s="2704"/>
      <c r="BV4" s="2704"/>
      <c r="BW4" s="2704"/>
      <c r="BX4" s="2704"/>
      <c r="BY4" s="2704"/>
      <c r="BZ4" s="2704"/>
      <c r="CA4" s="2704"/>
      <c r="CB4" s="2704"/>
      <c r="CC4" s="2704"/>
      <c r="CD4" s="2704"/>
      <c r="CE4" s="2704"/>
      <c r="CF4" s="2704"/>
      <c r="CG4" s="2704"/>
      <c r="CH4" s="2704"/>
      <c r="CI4" s="2704"/>
      <c r="CJ4" s="2704"/>
    </row>
    <row r="5" spans="1:94" ht="13.5" customHeight="1">
      <c r="B5" s="1140"/>
      <c r="C5" s="1140"/>
      <c r="D5" s="1140"/>
      <c r="E5" s="1140"/>
      <c r="F5" s="1140"/>
      <c r="G5" s="1140"/>
      <c r="H5" s="1140"/>
      <c r="I5" s="1140"/>
      <c r="J5" s="1140"/>
      <c r="K5" s="1140"/>
      <c r="L5" s="1140"/>
      <c r="M5" s="1140"/>
      <c r="N5" s="1140"/>
      <c r="O5" s="1140"/>
      <c r="P5" s="1140"/>
      <c r="Q5" s="1140"/>
      <c r="R5" s="1140"/>
      <c r="S5" s="1140"/>
      <c r="T5" s="1140"/>
      <c r="U5" s="1140"/>
      <c r="V5" s="1140"/>
      <c r="W5" s="1140"/>
      <c r="X5" s="1140"/>
      <c r="Y5" s="1140"/>
      <c r="Z5" s="1140"/>
      <c r="AA5" s="1140"/>
      <c r="AB5" s="1140"/>
      <c r="AC5" s="1140"/>
      <c r="AD5" s="1140"/>
      <c r="AE5" s="1140"/>
      <c r="AF5" s="1140"/>
      <c r="AG5" s="1140"/>
      <c r="AH5" s="1140"/>
      <c r="AI5" s="1140"/>
      <c r="AJ5" s="1140"/>
      <c r="AK5" s="1140"/>
      <c r="AL5" s="1140"/>
      <c r="AM5" s="1140"/>
      <c r="AN5" s="1140"/>
      <c r="AO5" s="1140"/>
      <c r="AP5" s="1140"/>
      <c r="AQ5" s="1140"/>
      <c r="AR5" s="1140"/>
      <c r="AS5" s="960"/>
      <c r="AT5" s="1325"/>
      <c r="AU5" s="2696" t="s">
        <v>5</v>
      </c>
      <c r="AV5" s="2696"/>
      <c r="AW5" s="2696"/>
      <c r="AX5" s="2696"/>
      <c r="AY5" s="2696"/>
      <c r="AZ5" s="1326"/>
      <c r="BA5" s="2705"/>
      <c r="BB5" s="2706"/>
      <c r="BC5" s="2706"/>
      <c r="BD5" s="2706"/>
      <c r="BE5" s="2706"/>
      <c r="BF5" s="2706"/>
      <c r="BG5" s="2706"/>
      <c r="BH5" s="2706"/>
      <c r="BI5" s="2706"/>
      <c r="BJ5" s="2706"/>
      <c r="BK5" s="2706"/>
      <c r="BL5" s="2706"/>
      <c r="BM5" s="2706"/>
      <c r="BN5" s="2707"/>
      <c r="BO5" s="1265"/>
      <c r="BP5" s="2459" t="s">
        <v>13</v>
      </c>
      <c r="BQ5" s="2459"/>
      <c r="BR5" s="2459"/>
      <c r="BS5" s="2459"/>
      <c r="BT5" s="2459"/>
      <c r="BU5" s="1267"/>
      <c r="BV5" s="2705"/>
      <c r="BW5" s="2706"/>
      <c r="BX5" s="2706"/>
      <c r="BY5" s="2706"/>
      <c r="BZ5" s="2706"/>
      <c r="CA5" s="2706"/>
      <c r="CB5" s="2706"/>
      <c r="CC5" s="2706"/>
      <c r="CD5" s="2706"/>
      <c r="CE5" s="2706"/>
      <c r="CF5" s="2706"/>
      <c r="CG5" s="2706"/>
      <c r="CH5" s="2706"/>
      <c r="CI5" s="2706"/>
      <c r="CJ5" s="2707"/>
    </row>
    <row r="6" spans="1:94" ht="13.5" customHeight="1">
      <c r="B6" s="1140"/>
      <c r="C6" s="2592" t="s">
        <v>570</v>
      </c>
      <c r="D6" s="2592"/>
      <c r="E6" s="2592"/>
      <c r="F6" s="2592"/>
      <c r="G6" s="2592"/>
      <c r="H6" s="2592"/>
      <c r="I6" s="2714" t="str">
        <f>入力シート!D23</f>
        <v>○○○○・△△△△特定建設工事共同企業体</v>
      </c>
      <c r="J6" s="2694"/>
      <c r="K6" s="2694"/>
      <c r="L6" s="2694"/>
      <c r="M6" s="2694"/>
      <c r="N6" s="2694"/>
      <c r="O6" s="2694"/>
      <c r="P6" s="2694"/>
      <c r="Q6" s="2694"/>
      <c r="R6" s="2694"/>
      <c r="S6" s="2694"/>
      <c r="T6" s="2694"/>
      <c r="U6" s="2694"/>
      <c r="V6" s="2694"/>
      <c r="W6" s="2694"/>
      <c r="X6" s="2694"/>
      <c r="Y6" s="2694"/>
      <c r="Z6" s="2694"/>
      <c r="AA6" s="2694"/>
      <c r="AB6" s="2694"/>
      <c r="AC6" s="2694"/>
      <c r="AD6" s="2694"/>
      <c r="AE6" s="2694"/>
      <c r="AF6" s="2694"/>
      <c r="AG6" s="2694"/>
      <c r="AH6" s="2694"/>
      <c r="AI6" s="2694"/>
      <c r="AJ6" s="2694"/>
      <c r="AK6" s="2694"/>
      <c r="AL6" s="2694"/>
      <c r="AM6" s="2694"/>
      <c r="AN6" s="1140"/>
      <c r="AO6" s="1140"/>
      <c r="AP6" s="1140"/>
      <c r="AQ6" s="1140"/>
      <c r="AR6" s="1140"/>
      <c r="AS6" s="960"/>
      <c r="AT6" s="1327"/>
      <c r="AU6" s="2661"/>
      <c r="AV6" s="2661"/>
      <c r="AW6" s="2661"/>
      <c r="AX6" s="2661"/>
      <c r="AY6" s="2661"/>
      <c r="AZ6" s="1328"/>
      <c r="BA6" s="2708"/>
      <c r="BB6" s="2709"/>
      <c r="BC6" s="2709"/>
      <c r="BD6" s="2709"/>
      <c r="BE6" s="2709"/>
      <c r="BF6" s="2709"/>
      <c r="BG6" s="2709"/>
      <c r="BH6" s="2709"/>
      <c r="BI6" s="2709"/>
      <c r="BJ6" s="2709"/>
      <c r="BK6" s="2709"/>
      <c r="BL6" s="2709"/>
      <c r="BM6" s="2709"/>
      <c r="BN6" s="2710"/>
      <c r="BO6" s="1279"/>
      <c r="BP6" s="2592"/>
      <c r="BQ6" s="2592"/>
      <c r="BR6" s="2592"/>
      <c r="BS6" s="2592"/>
      <c r="BT6" s="2592"/>
      <c r="BU6" s="1281"/>
      <c r="BV6" s="2708"/>
      <c r="BW6" s="2709"/>
      <c r="BX6" s="2709"/>
      <c r="BY6" s="2709"/>
      <c r="BZ6" s="2709"/>
      <c r="CA6" s="2709"/>
      <c r="CB6" s="2709"/>
      <c r="CC6" s="2709"/>
      <c r="CD6" s="2709"/>
      <c r="CE6" s="2709"/>
      <c r="CF6" s="2709"/>
      <c r="CG6" s="2709"/>
      <c r="CH6" s="2709"/>
      <c r="CI6" s="2709"/>
      <c r="CJ6" s="2710"/>
    </row>
    <row r="7" spans="1:94" ht="13.5" customHeight="1">
      <c r="B7" s="1140"/>
      <c r="C7" s="1140"/>
      <c r="D7" s="1140"/>
      <c r="E7" s="1140"/>
      <c r="F7" s="1140"/>
      <c r="G7" s="1140"/>
      <c r="H7" s="1140"/>
      <c r="I7" s="1140"/>
      <c r="J7" s="1140"/>
      <c r="K7" s="1140"/>
      <c r="L7" s="1140"/>
      <c r="M7" s="1140"/>
      <c r="N7" s="1140"/>
      <c r="O7" s="1140"/>
      <c r="P7" s="1140"/>
      <c r="Q7" s="1140"/>
      <c r="R7" s="1140"/>
      <c r="S7" s="1140"/>
      <c r="T7" s="1140"/>
      <c r="U7" s="1140"/>
      <c r="V7" s="1140"/>
      <c r="W7" s="1140"/>
      <c r="X7" s="1140"/>
      <c r="Y7" s="1140"/>
      <c r="Z7" s="1140"/>
      <c r="AA7" s="1140"/>
      <c r="AB7" s="1140"/>
      <c r="AC7" s="1140"/>
      <c r="AD7" s="1140"/>
      <c r="AE7" s="1140"/>
      <c r="AF7" s="1140"/>
      <c r="AG7" s="1140"/>
      <c r="AH7" s="1140"/>
      <c r="AI7" s="1140"/>
      <c r="AJ7" s="1140"/>
      <c r="AK7" s="1140"/>
      <c r="AL7" s="1140"/>
      <c r="AM7" s="1140"/>
      <c r="AN7" s="1140"/>
      <c r="AO7" s="1140"/>
      <c r="AP7" s="1140"/>
      <c r="AQ7" s="1140"/>
      <c r="AR7" s="1140"/>
      <c r="AS7" s="960"/>
      <c r="AT7" s="1329"/>
      <c r="AU7" s="2662"/>
      <c r="AV7" s="2662"/>
      <c r="AW7" s="2662"/>
      <c r="AX7" s="2662"/>
      <c r="AY7" s="2662"/>
      <c r="AZ7" s="1330"/>
      <c r="BA7" s="2711"/>
      <c r="BB7" s="2712"/>
      <c r="BC7" s="2712"/>
      <c r="BD7" s="2712"/>
      <c r="BE7" s="2712"/>
      <c r="BF7" s="2712"/>
      <c r="BG7" s="2712"/>
      <c r="BH7" s="2712"/>
      <c r="BI7" s="2712"/>
      <c r="BJ7" s="2712"/>
      <c r="BK7" s="2712"/>
      <c r="BL7" s="2712"/>
      <c r="BM7" s="2712"/>
      <c r="BN7" s="2713"/>
      <c r="BO7" s="1268"/>
      <c r="BP7" s="2460"/>
      <c r="BQ7" s="2460"/>
      <c r="BR7" s="2460"/>
      <c r="BS7" s="2460"/>
      <c r="BT7" s="2460"/>
      <c r="BU7" s="1270"/>
      <c r="BV7" s="2711"/>
      <c r="BW7" s="2712"/>
      <c r="BX7" s="2712"/>
      <c r="BY7" s="2712"/>
      <c r="BZ7" s="2712"/>
      <c r="CA7" s="2712"/>
      <c r="CB7" s="2712"/>
      <c r="CC7" s="2712"/>
      <c r="CD7" s="2712"/>
      <c r="CE7" s="2712"/>
      <c r="CF7" s="2712"/>
      <c r="CG7" s="2712"/>
      <c r="CH7" s="2712"/>
      <c r="CI7" s="2712"/>
      <c r="CJ7" s="2713"/>
    </row>
    <row r="8" spans="1:94" ht="13.5" customHeight="1">
      <c r="B8" s="2683" t="s">
        <v>571</v>
      </c>
      <c r="C8" s="2683"/>
      <c r="D8" s="2683"/>
      <c r="E8" s="2683"/>
      <c r="F8" s="2683"/>
      <c r="G8" s="2683"/>
      <c r="H8" s="2683"/>
      <c r="I8" s="2672" t="str">
        <f>入力シート!D6</f>
        <v>○○工事○○工区</v>
      </c>
      <c r="J8" s="2672"/>
      <c r="K8" s="2672"/>
      <c r="L8" s="2672"/>
      <c r="M8" s="2672"/>
      <c r="N8" s="2672"/>
      <c r="O8" s="2672"/>
      <c r="P8" s="2672"/>
      <c r="Q8" s="2672"/>
      <c r="R8" s="2672"/>
      <c r="S8" s="2672"/>
      <c r="T8" s="2672"/>
      <c r="U8" s="2672"/>
      <c r="V8" s="2672"/>
      <c r="W8" s="2672"/>
      <c r="X8" s="2672"/>
      <c r="Y8" s="2672"/>
      <c r="Z8" s="2672"/>
      <c r="AA8" s="2672"/>
      <c r="AB8" s="2672"/>
      <c r="AC8" s="2672"/>
      <c r="AD8" s="2672"/>
      <c r="AE8" s="2672"/>
      <c r="AF8" s="2672"/>
      <c r="AG8" s="2672"/>
      <c r="AH8" s="2672"/>
      <c r="AI8" s="2672"/>
      <c r="AJ8" s="2672"/>
      <c r="AK8" s="2672"/>
      <c r="AL8" s="2672"/>
      <c r="AM8" s="2672"/>
      <c r="AN8" s="1140"/>
      <c r="AO8" s="1140"/>
      <c r="AP8" s="1140"/>
      <c r="AQ8" s="1140"/>
      <c r="AR8" s="1140"/>
      <c r="AS8" s="960"/>
      <c r="AT8" s="1325"/>
      <c r="AU8" s="2684" t="s">
        <v>1425</v>
      </c>
      <c r="AV8" s="2684"/>
      <c r="AW8" s="2684"/>
      <c r="AX8" s="2684"/>
      <c r="AY8" s="2684"/>
      <c r="AZ8" s="1326"/>
      <c r="BA8" s="2686"/>
      <c r="BB8" s="2687"/>
      <c r="BC8" s="2687"/>
      <c r="BD8" s="2687"/>
      <c r="BE8" s="2687"/>
      <c r="BF8" s="2687"/>
      <c r="BG8" s="2687"/>
      <c r="BH8" s="2687"/>
      <c r="BI8" s="2687"/>
      <c r="BJ8" s="2687"/>
      <c r="BK8" s="2687"/>
      <c r="BL8" s="2687"/>
      <c r="BM8" s="2687"/>
      <c r="BN8" s="2687"/>
      <c r="BO8" s="2687"/>
      <c r="BP8" s="2687"/>
      <c r="BQ8" s="2687"/>
      <c r="BR8" s="2687"/>
      <c r="BS8" s="2687"/>
      <c r="BT8" s="2687"/>
      <c r="BU8" s="2687"/>
      <c r="BV8" s="2687"/>
      <c r="BW8" s="2687"/>
      <c r="BX8" s="2687"/>
      <c r="BY8" s="2687"/>
      <c r="BZ8" s="2687"/>
      <c r="CA8" s="2687"/>
      <c r="CB8" s="2687"/>
      <c r="CC8" s="2687"/>
      <c r="CD8" s="2687"/>
      <c r="CE8" s="2687"/>
      <c r="CF8" s="2687"/>
      <c r="CG8" s="2687"/>
      <c r="CH8" s="2687"/>
      <c r="CI8" s="2687"/>
      <c r="CJ8" s="2688"/>
      <c r="CP8" s="1331">
        <f>入力シート!$D$14</f>
        <v>0</v>
      </c>
    </row>
    <row r="9" spans="1:94" ht="13.5" customHeight="1">
      <c r="B9" s="1140"/>
      <c r="C9" s="1140"/>
      <c r="D9" s="1140"/>
      <c r="E9" s="1140"/>
      <c r="F9" s="1140"/>
      <c r="G9" s="1140"/>
      <c r="H9" s="1140"/>
      <c r="I9" s="1140"/>
      <c r="J9" s="1140"/>
      <c r="K9" s="1140"/>
      <c r="L9" s="1140"/>
      <c r="M9" s="1140"/>
      <c r="N9" s="1140"/>
      <c r="O9" s="1140"/>
      <c r="P9" s="1140"/>
      <c r="Q9" s="1140"/>
      <c r="R9" s="1140"/>
      <c r="S9" s="1140"/>
      <c r="T9" s="1140"/>
      <c r="U9" s="1140"/>
      <c r="V9" s="1140"/>
      <c r="W9" s="1140"/>
      <c r="X9" s="1140"/>
      <c r="Y9" s="1140"/>
      <c r="Z9" s="1140"/>
      <c r="AA9" s="1140"/>
      <c r="AB9" s="1140"/>
      <c r="AC9" s="1140"/>
      <c r="AD9" s="1140"/>
      <c r="AE9" s="1140"/>
      <c r="AF9" s="1140"/>
      <c r="AG9" s="1140"/>
      <c r="AH9" s="1140"/>
      <c r="AI9" s="1140"/>
      <c r="AJ9" s="1140"/>
      <c r="AK9" s="1140"/>
      <c r="AL9" s="1140"/>
      <c r="AM9" s="1140"/>
      <c r="AN9" s="1140"/>
      <c r="AO9" s="1140"/>
      <c r="AP9" s="1140"/>
      <c r="AQ9" s="1140"/>
      <c r="AR9" s="1140"/>
      <c r="AS9" s="960"/>
      <c r="AT9" s="1327"/>
      <c r="AU9" s="2660"/>
      <c r="AV9" s="2660"/>
      <c r="AW9" s="2660"/>
      <c r="AX9" s="2660"/>
      <c r="AY9" s="2660"/>
      <c r="AZ9" s="1328"/>
      <c r="BA9" s="2689"/>
      <c r="BB9" s="2690"/>
      <c r="BC9" s="2690"/>
      <c r="BD9" s="2690"/>
      <c r="BE9" s="2690"/>
      <c r="BF9" s="2690"/>
      <c r="BG9" s="2690"/>
      <c r="BH9" s="2690"/>
      <c r="BI9" s="2690"/>
      <c r="BJ9" s="2690"/>
      <c r="BK9" s="2690"/>
      <c r="BL9" s="2690"/>
      <c r="BM9" s="2690"/>
      <c r="BN9" s="2690"/>
      <c r="BO9" s="2690"/>
      <c r="BP9" s="2690"/>
      <c r="BQ9" s="2690"/>
      <c r="BR9" s="2690"/>
      <c r="BS9" s="2690"/>
      <c r="BT9" s="2690"/>
      <c r="BU9" s="2690"/>
      <c r="BV9" s="2690"/>
      <c r="BW9" s="2690"/>
      <c r="BX9" s="2690"/>
      <c r="BY9" s="2690"/>
      <c r="BZ9" s="2690"/>
      <c r="CA9" s="2690"/>
      <c r="CB9" s="2690"/>
      <c r="CC9" s="2690"/>
      <c r="CD9" s="2690"/>
      <c r="CE9" s="2690"/>
      <c r="CF9" s="2690"/>
      <c r="CG9" s="2690"/>
      <c r="CH9" s="2690"/>
      <c r="CI9" s="2690"/>
      <c r="CJ9" s="2691"/>
      <c r="CP9" s="1331">
        <f>入力シート!$D$15</f>
        <v>0</v>
      </c>
    </row>
    <row r="10" spans="1:94" ht="13.5" customHeight="1">
      <c r="B10" s="1265"/>
      <c r="C10" s="2589" t="s">
        <v>572</v>
      </c>
      <c r="D10" s="2589"/>
      <c r="E10" s="2589"/>
      <c r="F10" s="2589"/>
      <c r="G10" s="2589"/>
      <c r="H10" s="1267"/>
      <c r="I10" s="2462" t="s">
        <v>573</v>
      </c>
      <c r="J10" s="2463"/>
      <c r="K10" s="2463"/>
      <c r="L10" s="2463"/>
      <c r="M10" s="2463"/>
      <c r="N10" s="2463"/>
      <c r="O10" s="2463"/>
      <c r="P10" s="2463"/>
      <c r="Q10" s="2463"/>
      <c r="R10" s="2464"/>
      <c r="S10" s="2462" t="s">
        <v>574</v>
      </c>
      <c r="T10" s="2463"/>
      <c r="U10" s="2463"/>
      <c r="V10" s="2463"/>
      <c r="W10" s="2463"/>
      <c r="X10" s="2463"/>
      <c r="Y10" s="2463"/>
      <c r="Z10" s="2463"/>
      <c r="AA10" s="2463"/>
      <c r="AB10" s="2463"/>
      <c r="AC10" s="2463"/>
      <c r="AD10" s="2463"/>
      <c r="AE10" s="2463"/>
      <c r="AF10" s="2463"/>
      <c r="AG10" s="2464"/>
      <c r="AH10" s="2462" t="s">
        <v>575</v>
      </c>
      <c r="AI10" s="2463"/>
      <c r="AJ10" s="2463"/>
      <c r="AK10" s="2463"/>
      <c r="AL10" s="2463"/>
      <c r="AM10" s="2463"/>
      <c r="AN10" s="2463"/>
      <c r="AO10" s="2463"/>
      <c r="AP10" s="2463"/>
      <c r="AQ10" s="2463"/>
      <c r="AR10" s="2464"/>
      <c r="AS10" s="1290"/>
      <c r="AT10" s="1329"/>
      <c r="AU10" s="2685"/>
      <c r="AV10" s="2685"/>
      <c r="AW10" s="2685"/>
      <c r="AX10" s="2685"/>
      <c r="AY10" s="2685"/>
      <c r="AZ10" s="1330"/>
      <c r="BA10" s="1272"/>
      <c r="BB10" s="1273"/>
      <c r="BC10" s="1273"/>
      <c r="BD10" s="1273"/>
      <c r="BE10" s="1273"/>
      <c r="BF10" s="1273"/>
      <c r="BG10" s="1273"/>
      <c r="BH10" s="1273"/>
      <c r="BI10" s="1273"/>
      <c r="BJ10" s="1273"/>
      <c r="BK10" s="1273"/>
      <c r="BL10" s="1273"/>
      <c r="BM10" s="1273"/>
      <c r="BN10" s="1271"/>
      <c r="BO10" s="1332"/>
      <c r="BP10" s="1332"/>
      <c r="BQ10" s="1332"/>
      <c r="BR10" s="1271"/>
      <c r="BS10" s="1271"/>
      <c r="BT10" s="2466" t="s">
        <v>1426</v>
      </c>
      <c r="BU10" s="2466"/>
      <c r="BV10" s="2466"/>
      <c r="BW10" s="2692" t="s">
        <v>1427</v>
      </c>
      <c r="BX10" s="2692"/>
      <c r="BY10" s="2692"/>
      <c r="BZ10" s="2692"/>
      <c r="CA10" s="1269" t="s">
        <v>1428</v>
      </c>
      <c r="CB10" s="2692" t="s">
        <v>1429</v>
      </c>
      <c r="CC10" s="2692"/>
      <c r="CD10" s="2692"/>
      <c r="CE10" s="1269" t="s">
        <v>1430</v>
      </c>
      <c r="CF10" s="2692" t="s">
        <v>1431</v>
      </c>
      <c r="CG10" s="2692"/>
      <c r="CH10" s="2692"/>
      <c r="CI10" s="2692"/>
      <c r="CJ10" s="1274"/>
      <c r="CP10" s="1331">
        <f>入力シート!$D$16</f>
        <v>0</v>
      </c>
    </row>
    <row r="11" spans="1:94" ht="13.5" customHeight="1">
      <c r="B11" s="1279"/>
      <c r="C11" s="2590"/>
      <c r="D11" s="2590"/>
      <c r="E11" s="2590"/>
      <c r="F11" s="2590"/>
      <c r="G11" s="2590"/>
      <c r="H11" s="1281"/>
      <c r="I11" s="2465"/>
      <c r="J11" s="2466"/>
      <c r="K11" s="2466"/>
      <c r="L11" s="2466"/>
      <c r="M11" s="2466"/>
      <c r="N11" s="2466"/>
      <c r="O11" s="2466"/>
      <c r="P11" s="2466"/>
      <c r="Q11" s="2466"/>
      <c r="R11" s="2467"/>
      <c r="S11" s="2465"/>
      <c r="T11" s="2466"/>
      <c r="U11" s="2466"/>
      <c r="V11" s="2466"/>
      <c r="W11" s="2466"/>
      <c r="X11" s="2466"/>
      <c r="Y11" s="2466"/>
      <c r="Z11" s="2466"/>
      <c r="AA11" s="2466"/>
      <c r="AB11" s="2466"/>
      <c r="AC11" s="2466"/>
      <c r="AD11" s="2466"/>
      <c r="AE11" s="2466"/>
      <c r="AF11" s="2466"/>
      <c r="AG11" s="2467"/>
      <c r="AH11" s="2465"/>
      <c r="AI11" s="2466"/>
      <c r="AJ11" s="2466"/>
      <c r="AK11" s="2466"/>
      <c r="AL11" s="2466"/>
      <c r="AM11" s="2466"/>
      <c r="AN11" s="2466"/>
      <c r="AO11" s="2466"/>
      <c r="AP11" s="2466"/>
      <c r="AQ11" s="2466"/>
      <c r="AR11" s="2467"/>
      <c r="AS11" s="1290"/>
      <c r="AT11" s="1325"/>
      <c r="AU11" s="2684" t="s">
        <v>576</v>
      </c>
      <c r="AV11" s="2684"/>
      <c r="AW11" s="2684"/>
      <c r="AX11" s="2684"/>
      <c r="AY11" s="2684"/>
      <c r="AZ11" s="1326"/>
      <c r="BA11" s="2622"/>
      <c r="BB11" s="2623"/>
      <c r="BC11" s="2623"/>
      <c r="BD11" s="2623"/>
      <c r="BE11" s="2623"/>
      <c r="BF11" s="2623"/>
      <c r="BG11" s="2623"/>
      <c r="BH11" s="2623"/>
      <c r="BI11" s="2623"/>
      <c r="BJ11" s="2623"/>
      <c r="BK11" s="2623"/>
      <c r="BL11" s="2623"/>
      <c r="BM11" s="2623"/>
      <c r="BN11" s="2623"/>
      <c r="BO11" s="2623"/>
      <c r="BP11" s="2623"/>
      <c r="BQ11" s="2623"/>
      <c r="BR11" s="2623"/>
      <c r="BS11" s="2623"/>
      <c r="BT11" s="2623"/>
      <c r="BU11" s="2623"/>
      <c r="BV11" s="2623"/>
      <c r="BW11" s="2623"/>
      <c r="BX11" s="2623"/>
      <c r="BY11" s="2623"/>
      <c r="BZ11" s="2623"/>
      <c r="CA11" s="2623"/>
      <c r="CB11" s="2623"/>
      <c r="CC11" s="2623"/>
      <c r="CD11" s="2623"/>
      <c r="CE11" s="2623"/>
      <c r="CF11" s="2623"/>
      <c r="CG11" s="2623"/>
      <c r="CH11" s="2623"/>
      <c r="CI11" s="2623"/>
      <c r="CJ11" s="2624"/>
      <c r="CP11" s="1333"/>
    </row>
    <row r="12" spans="1:94" ht="13.5" customHeight="1">
      <c r="B12" s="1279"/>
      <c r="C12" s="2590"/>
      <c r="D12" s="2590"/>
      <c r="E12" s="2590"/>
      <c r="F12" s="2590"/>
      <c r="G12" s="2590"/>
      <c r="H12" s="1281"/>
      <c r="I12" s="2577" t="s">
        <v>577</v>
      </c>
      <c r="J12" s="2578"/>
      <c r="K12" s="2578"/>
      <c r="L12" s="2578"/>
      <c r="M12" s="2578"/>
      <c r="N12" s="2578"/>
      <c r="O12" s="2578"/>
      <c r="P12" s="2578"/>
      <c r="Q12" s="2578"/>
      <c r="R12" s="2579"/>
      <c r="S12" s="2630" t="s">
        <v>1556</v>
      </c>
      <c r="T12" s="2631"/>
      <c r="U12" s="2631"/>
      <c r="V12" s="2631"/>
      <c r="W12" s="2631"/>
      <c r="X12" s="2631"/>
      <c r="Y12" s="2634" t="s">
        <v>1432</v>
      </c>
      <c r="Z12" s="2636"/>
      <c r="AA12" s="2636"/>
      <c r="AB12" s="2636"/>
      <c r="AC12" s="2636"/>
      <c r="AD12" s="2636"/>
      <c r="AE12" s="2636"/>
      <c r="AF12" s="2634" t="s">
        <v>1433</v>
      </c>
      <c r="AG12" s="2638"/>
      <c r="AH12" s="2640" t="s">
        <v>1423</v>
      </c>
      <c r="AI12" s="2641"/>
      <c r="AJ12" s="2641"/>
      <c r="AK12" s="2641"/>
      <c r="AL12" s="2641"/>
      <c r="AM12" s="2641"/>
      <c r="AN12" s="2641"/>
      <c r="AO12" s="2641"/>
      <c r="AP12" s="2641"/>
      <c r="AQ12" s="2641"/>
      <c r="AR12" s="2642"/>
      <c r="AS12" s="960"/>
      <c r="AT12" s="1327"/>
      <c r="AU12" s="2660"/>
      <c r="AV12" s="2660"/>
      <c r="AW12" s="2660"/>
      <c r="AX12" s="2660"/>
      <c r="AY12" s="2660"/>
      <c r="AZ12" s="1328"/>
      <c r="BA12" s="2625"/>
      <c r="BB12" s="2626"/>
      <c r="BC12" s="2626"/>
      <c r="BD12" s="2626"/>
      <c r="BE12" s="2626"/>
      <c r="BF12" s="2626"/>
      <c r="BG12" s="2626"/>
      <c r="BH12" s="2626"/>
      <c r="BI12" s="2626"/>
      <c r="BJ12" s="2626"/>
      <c r="BK12" s="2626"/>
      <c r="BL12" s="2626"/>
      <c r="BM12" s="2626"/>
      <c r="BN12" s="2626"/>
      <c r="BO12" s="2626"/>
      <c r="BP12" s="2626"/>
      <c r="BQ12" s="2626"/>
      <c r="BR12" s="2626"/>
      <c r="BS12" s="2626"/>
      <c r="BT12" s="2626"/>
      <c r="BU12" s="2626"/>
      <c r="BV12" s="2626"/>
      <c r="BW12" s="2626"/>
      <c r="BX12" s="2626"/>
      <c r="BY12" s="2626"/>
      <c r="BZ12" s="2626"/>
      <c r="CA12" s="2626"/>
      <c r="CB12" s="2626"/>
      <c r="CC12" s="2626"/>
      <c r="CD12" s="2626"/>
      <c r="CE12" s="2626"/>
      <c r="CF12" s="2626"/>
      <c r="CG12" s="2626"/>
      <c r="CH12" s="2626"/>
      <c r="CI12" s="2626"/>
      <c r="CJ12" s="2627"/>
      <c r="CP12" s="1334">
        <f>入力シート!$D$18</f>
        <v>46112</v>
      </c>
    </row>
    <row r="13" spans="1:94" ht="13.5" customHeight="1">
      <c r="B13" s="1279"/>
      <c r="C13" s="2590"/>
      <c r="D13" s="2590"/>
      <c r="E13" s="2590"/>
      <c r="F13" s="2590"/>
      <c r="G13" s="2590"/>
      <c r="H13" s="1281"/>
      <c r="I13" s="2580"/>
      <c r="J13" s="2581"/>
      <c r="K13" s="2581"/>
      <c r="L13" s="2581"/>
      <c r="M13" s="2581"/>
      <c r="N13" s="2581"/>
      <c r="O13" s="2581"/>
      <c r="P13" s="2581"/>
      <c r="Q13" s="2581"/>
      <c r="R13" s="2582"/>
      <c r="S13" s="2632"/>
      <c r="T13" s="2633"/>
      <c r="U13" s="2633"/>
      <c r="V13" s="2633"/>
      <c r="W13" s="2633"/>
      <c r="X13" s="2633"/>
      <c r="Y13" s="2635"/>
      <c r="Z13" s="2637"/>
      <c r="AA13" s="2637"/>
      <c r="AB13" s="2637"/>
      <c r="AC13" s="2637"/>
      <c r="AD13" s="2637"/>
      <c r="AE13" s="2637"/>
      <c r="AF13" s="2635"/>
      <c r="AG13" s="2639"/>
      <c r="AH13" s="2643"/>
      <c r="AI13" s="2644"/>
      <c r="AJ13" s="2644"/>
      <c r="AK13" s="2644"/>
      <c r="AL13" s="2644"/>
      <c r="AM13" s="2644"/>
      <c r="AN13" s="2644"/>
      <c r="AO13" s="2644"/>
      <c r="AP13" s="2644"/>
      <c r="AQ13" s="2644"/>
      <c r="AR13" s="2645"/>
      <c r="AS13" s="960"/>
      <c r="AT13" s="1329"/>
      <c r="AU13" s="2685"/>
      <c r="AV13" s="2685"/>
      <c r="AW13" s="2685"/>
      <c r="AX13" s="2685"/>
      <c r="AY13" s="2685"/>
      <c r="AZ13" s="1330"/>
      <c r="BA13" s="2693"/>
      <c r="BB13" s="2694"/>
      <c r="BC13" s="2694"/>
      <c r="BD13" s="2694"/>
      <c r="BE13" s="2694"/>
      <c r="BF13" s="2694"/>
      <c r="BG13" s="2694"/>
      <c r="BH13" s="2694"/>
      <c r="BI13" s="2694"/>
      <c r="BJ13" s="2694"/>
      <c r="BK13" s="2694"/>
      <c r="BL13" s="2694"/>
      <c r="BM13" s="2694"/>
      <c r="BN13" s="2694"/>
      <c r="BO13" s="2694"/>
      <c r="BP13" s="2694"/>
      <c r="BQ13" s="2694"/>
      <c r="BR13" s="2694"/>
      <c r="BS13" s="2694"/>
      <c r="BT13" s="2694"/>
      <c r="BU13" s="2694"/>
      <c r="BV13" s="2694"/>
      <c r="BW13" s="2694"/>
      <c r="BX13" s="2694"/>
      <c r="BY13" s="2694"/>
      <c r="BZ13" s="2694"/>
      <c r="CA13" s="2694"/>
      <c r="CB13" s="2694"/>
      <c r="CC13" s="2694"/>
      <c r="CD13" s="2694"/>
      <c r="CE13" s="2694"/>
      <c r="CF13" s="2694"/>
      <c r="CG13" s="2694"/>
      <c r="CH13" s="2694"/>
      <c r="CI13" s="2694"/>
      <c r="CJ13" s="2695"/>
      <c r="CP13" s="1334" t="str">
        <f>IF(入力シート!D20=0,"",入力シート!D20)</f>
        <v/>
      </c>
    </row>
    <row r="14" spans="1:94" ht="13.5" customHeight="1">
      <c r="B14" s="1279"/>
      <c r="C14" s="2590"/>
      <c r="D14" s="2590"/>
      <c r="E14" s="2590"/>
      <c r="F14" s="2590"/>
      <c r="G14" s="2590"/>
      <c r="H14" s="1281"/>
      <c r="I14" s="2561" t="s">
        <v>577</v>
      </c>
      <c r="J14" s="2562"/>
      <c r="K14" s="2562"/>
      <c r="L14" s="2562"/>
      <c r="M14" s="2562"/>
      <c r="N14" s="2562"/>
      <c r="O14" s="2562"/>
      <c r="P14" s="2562"/>
      <c r="Q14" s="2562"/>
      <c r="R14" s="2563"/>
      <c r="S14" s="2369" t="s">
        <v>1555</v>
      </c>
      <c r="T14" s="2370"/>
      <c r="U14" s="2370"/>
      <c r="V14" s="2370"/>
      <c r="W14" s="2370"/>
      <c r="X14" s="2370"/>
      <c r="Y14" s="2571" t="s">
        <v>1432</v>
      </c>
      <c r="Z14" s="2573"/>
      <c r="AA14" s="2573"/>
      <c r="AB14" s="2573"/>
      <c r="AC14" s="2573"/>
      <c r="AD14" s="2573"/>
      <c r="AE14" s="2573"/>
      <c r="AF14" s="2571" t="s">
        <v>1433</v>
      </c>
      <c r="AG14" s="2575"/>
      <c r="AH14" s="2583" t="s">
        <v>1423</v>
      </c>
      <c r="AI14" s="2584"/>
      <c r="AJ14" s="2584"/>
      <c r="AK14" s="2584"/>
      <c r="AL14" s="2584"/>
      <c r="AM14" s="2584"/>
      <c r="AN14" s="2584"/>
      <c r="AO14" s="2584"/>
      <c r="AP14" s="2584"/>
      <c r="AQ14" s="2584"/>
      <c r="AR14" s="2585"/>
      <c r="AS14" s="960"/>
      <c r="AT14" s="1325"/>
      <c r="AU14" s="2696" t="s">
        <v>10</v>
      </c>
      <c r="AV14" s="2696"/>
      <c r="AW14" s="2696"/>
      <c r="AX14" s="2696"/>
      <c r="AY14" s="2696"/>
      <c r="AZ14" s="1326"/>
      <c r="BA14" s="2604" t="s">
        <v>1434</v>
      </c>
      <c r="BB14" s="2605"/>
      <c r="BC14" s="2605"/>
      <c r="BD14" s="2605"/>
      <c r="BE14" s="2605"/>
      <c r="BF14" s="2605"/>
      <c r="BG14" s="2605"/>
      <c r="BH14" s="2605"/>
      <c r="BI14" s="2605"/>
      <c r="BJ14" s="2605"/>
      <c r="BK14" s="2605"/>
      <c r="BL14" s="2605"/>
      <c r="BM14" s="2605"/>
      <c r="BN14" s="2606"/>
      <c r="BO14" s="1284"/>
      <c r="BP14" s="2697" t="s">
        <v>335</v>
      </c>
      <c r="BQ14" s="2697"/>
      <c r="BR14" s="2697"/>
      <c r="BS14" s="2697"/>
      <c r="BT14" s="2697"/>
      <c r="BU14" s="1296"/>
      <c r="BV14" s="1332"/>
      <c r="BW14" s="1335" t="s">
        <v>108</v>
      </c>
      <c r="BX14" s="2699" t="s">
        <v>1435</v>
      </c>
      <c r="BY14" s="2699"/>
      <c r="BZ14" s="2699"/>
      <c r="CA14" s="2699"/>
      <c r="CB14" s="2699"/>
      <c r="CC14" s="2699"/>
      <c r="CD14" s="2699"/>
      <c r="CE14" s="2699"/>
      <c r="CF14" s="2699"/>
      <c r="CG14" s="2699"/>
      <c r="CH14" s="2699"/>
      <c r="CI14" s="2699"/>
      <c r="CJ14" s="2700"/>
      <c r="CP14" s="1334" t="str">
        <f>IF(入力シート!D22=0,"",入力シート!D22)</f>
        <v/>
      </c>
    </row>
    <row r="15" spans="1:94" ht="13.5" customHeight="1">
      <c r="B15" s="1268"/>
      <c r="C15" s="2591"/>
      <c r="D15" s="2591"/>
      <c r="E15" s="2591"/>
      <c r="F15" s="2591"/>
      <c r="G15" s="2591"/>
      <c r="H15" s="1270"/>
      <c r="I15" s="2564"/>
      <c r="J15" s="2565"/>
      <c r="K15" s="2565"/>
      <c r="L15" s="2565"/>
      <c r="M15" s="2565"/>
      <c r="N15" s="2565"/>
      <c r="O15" s="2565"/>
      <c r="P15" s="2565"/>
      <c r="Q15" s="2565"/>
      <c r="R15" s="2566"/>
      <c r="S15" s="2371"/>
      <c r="T15" s="2372"/>
      <c r="U15" s="2372"/>
      <c r="V15" s="2372"/>
      <c r="W15" s="2372"/>
      <c r="X15" s="2372"/>
      <c r="Y15" s="2572"/>
      <c r="Z15" s="2574"/>
      <c r="AA15" s="2574"/>
      <c r="AB15" s="2574"/>
      <c r="AC15" s="2574"/>
      <c r="AD15" s="2574"/>
      <c r="AE15" s="2574"/>
      <c r="AF15" s="2572"/>
      <c r="AG15" s="2576"/>
      <c r="AH15" s="2586"/>
      <c r="AI15" s="2587"/>
      <c r="AJ15" s="2587"/>
      <c r="AK15" s="2587"/>
      <c r="AL15" s="2587"/>
      <c r="AM15" s="2587"/>
      <c r="AN15" s="2587"/>
      <c r="AO15" s="2587"/>
      <c r="AP15" s="2587"/>
      <c r="AQ15" s="2587"/>
      <c r="AR15" s="2588"/>
      <c r="AS15" s="960"/>
      <c r="AT15" s="1329"/>
      <c r="AU15" s="2662"/>
      <c r="AV15" s="2662"/>
      <c r="AW15" s="2662"/>
      <c r="AX15" s="2662"/>
      <c r="AY15" s="2662"/>
      <c r="AZ15" s="1330"/>
      <c r="BA15" s="2607"/>
      <c r="BB15" s="2608"/>
      <c r="BC15" s="2608"/>
      <c r="BD15" s="2608"/>
      <c r="BE15" s="2608"/>
      <c r="BF15" s="2608"/>
      <c r="BG15" s="2608"/>
      <c r="BH15" s="2608"/>
      <c r="BI15" s="2608"/>
      <c r="BJ15" s="2608"/>
      <c r="BK15" s="2608"/>
      <c r="BL15" s="2608"/>
      <c r="BM15" s="2608"/>
      <c r="BN15" s="2609"/>
      <c r="BO15" s="1286"/>
      <c r="BP15" s="2698"/>
      <c r="BQ15" s="2698"/>
      <c r="BR15" s="2698"/>
      <c r="BS15" s="2698"/>
      <c r="BT15" s="2698"/>
      <c r="BU15" s="1302"/>
      <c r="BV15" s="1332"/>
      <c r="BW15" s="1336" t="s">
        <v>109</v>
      </c>
      <c r="BX15" s="2674" t="s">
        <v>1435</v>
      </c>
      <c r="BY15" s="2674"/>
      <c r="BZ15" s="2674"/>
      <c r="CA15" s="2674"/>
      <c r="CB15" s="2674"/>
      <c r="CC15" s="2674"/>
      <c r="CD15" s="2674"/>
      <c r="CE15" s="2674"/>
      <c r="CF15" s="2674"/>
      <c r="CG15" s="2674"/>
      <c r="CH15" s="2674"/>
      <c r="CI15" s="2674"/>
      <c r="CJ15" s="2675"/>
    </row>
    <row r="16" spans="1:94" ht="13.5" customHeight="1">
      <c r="B16" s="1266"/>
      <c r="C16" s="1141"/>
      <c r="D16" s="1141"/>
      <c r="E16" s="1141"/>
      <c r="F16" s="1141"/>
      <c r="G16" s="1141"/>
      <c r="H16" s="1266"/>
      <c r="I16" s="1266"/>
      <c r="J16" s="1266"/>
      <c r="K16" s="1266"/>
      <c r="L16" s="1266"/>
      <c r="M16" s="1266"/>
      <c r="N16" s="1266"/>
      <c r="O16" s="1266"/>
      <c r="P16" s="1266"/>
      <c r="Q16" s="1266"/>
      <c r="R16" s="1266"/>
      <c r="S16" s="1266"/>
      <c r="T16" s="1266"/>
      <c r="U16" s="1266"/>
      <c r="V16" s="1266"/>
      <c r="W16" s="1266"/>
      <c r="X16" s="1266"/>
      <c r="Y16" s="1266"/>
      <c r="Z16" s="1266"/>
      <c r="AA16" s="1266"/>
      <c r="AB16" s="1266"/>
      <c r="AC16" s="1266"/>
      <c r="AD16" s="1266"/>
      <c r="AE16" s="1266"/>
      <c r="AF16" s="1266"/>
      <c r="AG16" s="1266"/>
      <c r="AH16" s="1266"/>
      <c r="AI16" s="1266"/>
      <c r="AJ16" s="1266"/>
      <c r="AK16" s="1266"/>
      <c r="AL16" s="1266"/>
      <c r="AM16" s="1266"/>
      <c r="AN16" s="1266"/>
      <c r="AO16" s="1266"/>
      <c r="AP16" s="1266"/>
      <c r="AQ16" s="1266"/>
      <c r="AR16" s="1266"/>
      <c r="AS16" s="960"/>
      <c r="AT16" s="1327"/>
      <c r="AU16" s="2660" t="s">
        <v>1436</v>
      </c>
      <c r="AV16" s="2661"/>
      <c r="AW16" s="2661"/>
      <c r="AX16" s="2661"/>
      <c r="AY16" s="2661"/>
      <c r="AZ16" s="1337"/>
      <c r="BA16" s="2593"/>
      <c r="BB16" s="2594"/>
      <c r="BC16" s="2594"/>
      <c r="BD16" s="2594"/>
      <c r="BE16" s="2594"/>
      <c r="BF16" s="2594"/>
      <c r="BG16" s="2594"/>
      <c r="BH16" s="2594"/>
      <c r="BI16" s="2594"/>
      <c r="BJ16" s="2594"/>
      <c r="BK16" s="2594"/>
      <c r="BL16" s="2594"/>
      <c r="BM16" s="2597" t="s">
        <v>1245</v>
      </c>
      <c r="BN16" s="2598"/>
      <c r="BO16" s="965"/>
      <c r="BP16" s="2663" t="s">
        <v>1246</v>
      </c>
      <c r="BQ16" s="2664"/>
      <c r="BR16" s="2664"/>
      <c r="BS16" s="2664"/>
      <c r="BT16" s="2664"/>
      <c r="BU16" s="964"/>
      <c r="BV16" s="2666" t="s">
        <v>1070</v>
      </c>
      <c r="BW16" s="2667"/>
      <c r="BX16" s="2494"/>
      <c r="BY16" s="2494"/>
      <c r="BZ16" s="2494"/>
      <c r="CA16" s="2494"/>
      <c r="CB16" s="2494"/>
      <c r="CC16" s="2667" t="s">
        <v>1071</v>
      </c>
      <c r="CD16" s="2679"/>
      <c r="CE16" s="2679"/>
      <c r="CF16" s="2679"/>
      <c r="CG16" s="2679"/>
      <c r="CH16" s="2679"/>
      <c r="CI16" s="2679"/>
      <c r="CJ16" s="2680"/>
    </row>
    <row r="17" spans="2:112" ht="13.5" customHeight="1">
      <c r="B17" s="1265"/>
      <c r="C17" s="2619" t="s">
        <v>576</v>
      </c>
      <c r="D17" s="2619"/>
      <c r="E17" s="2619"/>
      <c r="F17" s="2619"/>
      <c r="G17" s="2619"/>
      <c r="H17" s="1267"/>
      <c r="I17" s="2541" t="str">
        <f>入力シート!$D$4&amp;入力シート!$E$4&amp;入力シート!$G$4&amp;" "&amp;入力シート!$I$4&amp;入力シート!$K$4&amp;入力シート!$O$4&amp;"　"&amp;入力シート!D6</f>
        <v>令和○年度　起工第○号 　○○工事○○工区</v>
      </c>
      <c r="J17" s="2542"/>
      <c r="K17" s="2542"/>
      <c r="L17" s="2542"/>
      <c r="M17" s="2542"/>
      <c r="N17" s="2542"/>
      <c r="O17" s="2542"/>
      <c r="P17" s="2542"/>
      <c r="Q17" s="2542"/>
      <c r="R17" s="2542"/>
      <c r="S17" s="2542"/>
      <c r="T17" s="2542"/>
      <c r="U17" s="2542"/>
      <c r="V17" s="2542"/>
      <c r="W17" s="2542"/>
      <c r="X17" s="2542"/>
      <c r="Y17" s="2542"/>
      <c r="Z17" s="2542"/>
      <c r="AA17" s="2542"/>
      <c r="AB17" s="2542"/>
      <c r="AC17" s="2542"/>
      <c r="AD17" s="2542"/>
      <c r="AE17" s="2542"/>
      <c r="AF17" s="2542"/>
      <c r="AG17" s="2542"/>
      <c r="AH17" s="2542"/>
      <c r="AI17" s="2542"/>
      <c r="AJ17" s="2542"/>
      <c r="AK17" s="2542"/>
      <c r="AL17" s="2542"/>
      <c r="AM17" s="2542"/>
      <c r="AN17" s="2542"/>
      <c r="AO17" s="2542"/>
      <c r="AP17" s="2542"/>
      <c r="AQ17" s="2542"/>
      <c r="AR17" s="2543"/>
      <c r="AS17" s="960"/>
      <c r="AT17" s="1329"/>
      <c r="AU17" s="2662"/>
      <c r="AV17" s="2662"/>
      <c r="AW17" s="2662"/>
      <c r="AX17" s="2662"/>
      <c r="AY17" s="2662"/>
      <c r="AZ17" s="1338"/>
      <c r="BA17" s="2595"/>
      <c r="BB17" s="2596"/>
      <c r="BC17" s="2596"/>
      <c r="BD17" s="2596"/>
      <c r="BE17" s="2596"/>
      <c r="BF17" s="2596"/>
      <c r="BG17" s="2596"/>
      <c r="BH17" s="2596"/>
      <c r="BI17" s="2596"/>
      <c r="BJ17" s="2596"/>
      <c r="BK17" s="2596"/>
      <c r="BL17" s="2596"/>
      <c r="BM17" s="2599"/>
      <c r="BN17" s="2600"/>
      <c r="BO17" s="967"/>
      <c r="BP17" s="2665"/>
      <c r="BQ17" s="2665"/>
      <c r="BR17" s="2665"/>
      <c r="BS17" s="2665"/>
      <c r="BT17" s="2665"/>
      <c r="BU17" s="966"/>
      <c r="BV17" s="2496"/>
      <c r="BW17" s="2497"/>
      <c r="BX17" s="2497"/>
      <c r="BY17" s="2497"/>
      <c r="BZ17" s="2497"/>
      <c r="CA17" s="2497"/>
      <c r="CB17" s="2497"/>
      <c r="CC17" s="2681"/>
      <c r="CD17" s="2681"/>
      <c r="CE17" s="2681"/>
      <c r="CF17" s="2681"/>
      <c r="CG17" s="2681"/>
      <c r="CH17" s="2681"/>
      <c r="CI17" s="2681"/>
      <c r="CJ17" s="2682"/>
    </row>
    <row r="18" spans="2:112" ht="13.9" customHeight="1">
      <c r="B18" s="1279"/>
      <c r="C18" s="2620"/>
      <c r="D18" s="2620"/>
      <c r="E18" s="2620"/>
      <c r="F18" s="2620"/>
      <c r="G18" s="2620"/>
      <c r="H18" s="1281"/>
      <c r="I18" s="2652"/>
      <c r="J18" s="2653"/>
      <c r="K18" s="2653"/>
      <c r="L18" s="2653"/>
      <c r="M18" s="2653"/>
      <c r="N18" s="2653"/>
      <c r="O18" s="2653"/>
      <c r="P18" s="2653"/>
      <c r="Q18" s="2653"/>
      <c r="R18" s="2653"/>
      <c r="S18" s="2653"/>
      <c r="T18" s="2653"/>
      <c r="U18" s="2653"/>
      <c r="V18" s="2653"/>
      <c r="W18" s="2653"/>
      <c r="X18" s="2653"/>
      <c r="Y18" s="2653"/>
      <c r="Z18" s="2653"/>
      <c r="AA18" s="2653"/>
      <c r="AB18" s="2653"/>
      <c r="AC18" s="2653"/>
      <c r="AD18" s="2653"/>
      <c r="AE18" s="2653"/>
      <c r="AF18" s="2653"/>
      <c r="AG18" s="2653"/>
      <c r="AH18" s="2653"/>
      <c r="AI18" s="2653"/>
      <c r="AJ18" s="2653"/>
      <c r="AK18" s="2653"/>
      <c r="AL18" s="2653"/>
      <c r="AM18" s="2653"/>
      <c r="AN18" s="2653"/>
      <c r="AO18" s="2653"/>
      <c r="AP18" s="2653"/>
      <c r="AQ18" s="2653"/>
      <c r="AR18" s="2654"/>
      <c r="AS18" s="960"/>
      <c r="AT18" s="2376"/>
      <c r="AU18" s="2377"/>
      <c r="AV18" s="2377"/>
      <c r="AW18" s="2377"/>
      <c r="AX18" s="2377"/>
      <c r="AY18" s="2377"/>
      <c r="AZ18" s="2378"/>
      <c r="BA18" s="1339"/>
      <c r="BB18" s="1339"/>
      <c r="BC18" s="1339"/>
      <c r="BD18" s="1339"/>
      <c r="BE18" s="1339"/>
      <c r="BF18" s="1339"/>
      <c r="BG18" s="1339"/>
      <c r="BH18" s="1339"/>
      <c r="BI18" s="1339"/>
      <c r="BJ18" s="1339"/>
      <c r="BK18" s="1339"/>
      <c r="BL18" s="1339"/>
      <c r="BM18" s="1339"/>
      <c r="BN18" s="1339"/>
      <c r="BO18" s="1340"/>
      <c r="BS18" s="2616" t="s">
        <v>1437</v>
      </c>
      <c r="BT18" s="2616"/>
      <c r="BU18" s="2616"/>
      <c r="BV18" s="2616"/>
      <c r="BW18" s="2616"/>
      <c r="BX18" s="2616"/>
      <c r="BY18" s="1147"/>
      <c r="BZ18" s="1341"/>
      <c r="CA18" s="1341"/>
      <c r="CB18" s="1341"/>
      <c r="CC18" s="1341"/>
      <c r="CD18" s="1341"/>
      <c r="CE18" s="1341"/>
      <c r="CF18" s="1341"/>
      <c r="CG18" s="1341"/>
      <c r="CH18" s="1341"/>
      <c r="CI18" s="1341"/>
      <c r="CJ18" s="1342"/>
    </row>
    <row r="19" spans="2:112" ht="13.15" customHeight="1">
      <c r="B19" s="1268"/>
      <c r="C19" s="2621"/>
      <c r="D19" s="2621"/>
      <c r="E19" s="2621"/>
      <c r="F19" s="2621"/>
      <c r="G19" s="2621"/>
      <c r="H19" s="1270"/>
      <c r="I19" s="2655"/>
      <c r="J19" s="2656"/>
      <c r="K19" s="2656"/>
      <c r="L19" s="2656"/>
      <c r="M19" s="2656"/>
      <c r="N19" s="2656"/>
      <c r="O19" s="2656"/>
      <c r="P19" s="2656"/>
      <c r="Q19" s="2656"/>
      <c r="R19" s="2656"/>
      <c r="S19" s="2656"/>
      <c r="T19" s="2656"/>
      <c r="U19" s="2656"/>
      <c r="V19" s="2656"/>
      <c r="W19" s="2656"/>
      <c r="X19" s="2656"/>
      <c r="Y19" s="2656"/>
      <c r="Z19" s="2656"/>
      <c r="AA19" s="2656"/>
      <c r="AB19" s="2656"/>
      <c r="AC19" s="2656"/>
      <c r="AD19" s="2656"/>
      <c r="AE19" s="2656"/>
      <c r="AF19" s="2656"/>
      <c r="AG19" s="2656"/>
      <c r="AH19" s="2656"/>
      <c r="AI19" s="2656"/>
      <c r="AJ19" s="2656"/>
      <c r="AK19" s="2656"/>
      <c r="AL19" s="2656"/>
      <c r="AM19" s="2656"/>
      <c r="AN19" s="2656"/>
      <c r="AO19" s="2656"/>
      <c r="AP19" s="2656"/>
      <c r="AQ19" s="2656"/>
      <c r="AR19" s="2657"/>
      <c r="AS19" s="960"/>
      <c r="AT19" s="2376"/>
      <c r="AU19" s="2377"/>
      <c r="AV19" s="2377"/>
      <c r="AW19" s="2377"/>
      <c r="AX19" s="2377"/>
      <c r="AY19" s="2377"/>
      <c r="AZ19" s="2378"/>
      <c r="BA19" s="2658" t="s">
        <v>1438</v>
      </c>
      <c r="BB19" s="2659"/>
      <c r="BC19" s="2659"/>
      <c r="BD19" s="2659"/>
      <c r="BE19" s="2659"/>
      <c r="BF19" s="2659" t="s">
        <v>1439</v>
      </c>
      <c r="BG19" s="2659"/>
      <c r="BH19" s="2659"/>
      <c r="BI19" s="2659"/>
      <c r="BJ19" s="2659"/>
      <c r="BK19" s="2659" t="s">
        <v>1440</v>
      </c>
      <c r="BL19" s="2659"/>
      <c r="BM19" s="2659"/>
      <c r="BN19" s="2659"/>
      <c r="BO19" s="2659"/>
      <c r="BP19" s="2659"/>
      <c r="BS19" s="2616" t="s">
        <v>1441</v>
      </c>
      <c r="BT19" s="2616"/>
      <c r="BU19" s="2616"/>
      <c r="BV19" s="2616"/>
      <c r="BW19" s="2616"/>
      <c r="BX19" s="2616"/>
      <c r="BY19" s="1147"/>
      <c r="BZ19" s="1147"/>
      <c r="CA19" s="2617" t="s">
        <v>1442</v>
      </c>
      <c r="CB19" s="2617"/>
      <c r="CC19" s="2617"/>
      <c r="CD19" s="2617"/>
      <c r="CE19" s="2617"/>
      <c r="CF19" s="2618"/>
      <c r="CG19" s="2618"/>
      <c r="CH19" s="2646" t="s">
        <v>1443</v>
      </c>
      <c r="CI19" s="2646"/>
      <c r="CJ19" s="2647"/>
    </row>
    <row r="20" spans="2:112" ht="13.5" customHeight="1">
      <c r="B20" s="1265"/>
      <c r="C20" s="2619" t="s">
        <v>579</v>
      </c>
      <c r="D20" s="2619"/>
      <c r="E20" s="2619"/>
      <c r="F20" s="2619"/>
      <c r="G20" s="2619"/>
      <c r="H20" s="1267"/>
      <c r="I20" s="2622" t="str">
        <f>入力シート!C3</f>
        <v>福岡県農林水産部水産局水産振興課長</v>
      </c>
      <c r="J20" s="2623"/>
      <c r="K20" s="2623"/>
      <c r="L20" s="2623"/>
      <c r="M20" s="2623"/>
      <c r="N20" s="2623"/>
      <c r="O20" s="2623"/>
      <c r="P20" s="2623"/>
      <c r="Q20" s="2623"/>
      <c r="R20" s="2623"/>
      <c r="S20" s="2623"/>
      <c r="T20" s="2623"/>
      <c r="U20" s="2623"/>
      <c r="V20" s="2623"/>
      <c r="W20" s="2623"/>
      <c r="X20" s="2623"/>
      <c r="Y20" s="2623"/>
      <c r="Z20" s="2623"/>
      <c r="AA20" s="2623"/>
      <c r="AB20" s="2623"/>
      <c r="AC20" s="2623"/>
      <c r="AD20" s="2623"/>
      <c r="AE20" s="2623"/>
      <c r="AF20" s="2623"/>
      <c r="AG20" s="2623"/>
      <c r="AH20" s="2623"/>
      <c r="AI20" s="2623"/>
      <c r="AJ20" s="2623"/>
      <c r="AK20" s="2623"/>
      <c r="AL20" s="2623"/>
      <c r="AM20" s="2623"/>
      <c r="AN20" s="2623"/>
      <c r="AO20" s="2623"/>
      <c r="AP20" s="2623"/>
      <c r="AQ20" s="2623"/>
      <c r="AR20" s="2624"/>
      <c r="AS20" s="1343"/>
      <c r="AT20" s="2376"/>
      <c r="AU20" s="2377"/>
      <c r="AV20" s="2377"/>
      <c r="AW20" s="2377"/>
      <c r="AX20" s="2377"/>
      <c r="AY20" s="2377"/>
      <c r="AZ20" s="2378"/>
      <c r="BA20" s="1344" t="s">
        <v>1444</v>
      </c>
      <c r="BB20" s="2628"/>
      <c r="BC20" s="2628"/>
      <c r="BD20" s="2628"/>
      <c r="BE20" s="2629" t="s">
        <v>1445</v>
      </c>
      <c r="BF20" s="2629"/>
      <c r="BG20" s="2628"/>
      <c r="BH20" s="2628"/>
      <c r="BI20" s="2628"/>
      <c r="BJ20" s="2629" t="s">
        <v>1445</v>
      </c>
      <c r="BK20" s="2629"/>
      <c r="BL20" s="2628"/>
      <c r="BM20" s="2628"/>
      <c r="BN20" s="2628"/>
      <c r="BO20" s="2629" t="s">
        <v>1446</v>
      </c>
      <c r="BP20" s="2629"/>
      <c r="BS20" s="2616" t="s">
        <v>1447</v>
      </c>
      <c r="BT20" s="2616"/>
      <c r="BU20" s="2616"/>
      <c r="BV20" s="2616"/>
      <c r="BW20" s="2616"/>
      <c r="BX20" s="2616"/>
      <c r="BY20" s="1147"/>
      <c r="BZ20" s="1147"/>
      <c r="CA20" s="2617" t="s">
        <v>1448</v>
      </c>
      <c r="CB20" s="2617"/>
      <c r="CC20" s="2617"/>
      <c r="CD20" s="2617"/>
      <c r="CE20" s="2617"/>
      <c r="CF20" s="2618"/>
      <c r="CG20" s="2618"/>
      <c r="CH20" s="2646" t="s">
        <v>1449</v>
      </c>
      <c r="CI20" s="2646"/>
      <c r="CJ20" s="2647"/>
    </row>
    <row r="21" spans="2:112" ht="6.75" customHeight="1">
      <c r="B21" s="1279"/>
      <c r="C21" s="2620"/>
      <c r="D21" s="2620"/>
      <c r="E21" s="2620"/>
      <c r="F21" s="2620"/>
      <c r="G21" s="2620"/>
      <c r="H21" s="1281"/>
      <c r="I21" s="2625"/>
      <c r="J21" s="2626"/>
      <c r="K21" s="2626"/>
      <c r="L21" s="2626"/>
      <c r="M21" s="2626"/>
      <c r="N21" s="2626"/>
      <c r="O21" s="2626"/>
      <c r="P21" s="2626"/>
      <c r="Q21" s="2626"/>
      <c r="R21" s="2626"/>
      <c r="S21" s="2626"/>
      <c r="T21" s="2626"/>
      <c r="U21" s="2626"/>
      <c r="V21" s="2626"/>
      <c r="W21" s="2626"/>
      <c r="X21" s="2626"/>
      <c r="Y21" s="2626"/>
      <c r="Z21" s="2626"/>
      <c r="AA21" s="2626"/>
      <c r="AB21" s="2626"/>
      <c r="AC21" s="2626"/>
      <c r="AD21" s="2626"/>
      <c r="AE21" s="2626"/>
      <c r="AF21" s="2626"/>
      <c r="AG21" s="2626"/>
      <c r="AH21" s="2626"/>
      <c r="AI21" s="2626"/>
      <c r="AJ21" s="2626"/>
      <c r="AK21" s="2626"/>
      <c r="AL21" s="2626"/>
      <c r="AM21" s="2626"/>
      <c r="AN21" s="2626"/>
      <c r="AO21" s="2626"/>
      <c r="AP21" s="2626"/>
      <c r="AQ21" s="2626"/>
      <c r="AR21" s="2627"/>
      <c r="AS21" s="1343"/>
      <c r="AT21" s="2376"/>
      <c r="AU21" s="2377"/>
      <c r="AV21" s="2377"/>
      <c r="AW21" s="2377"/>
      <c r="AX21" s="2377"/>
      <c r="AY21" s="2377"/>
      <c r="AZ21" s="2378"/>
      <c r="BA21" s="1345"/>
      <c r="BB21" s="1339"/>
      <c r="BC21" s="1339"/>
      <c r="BD21" s="1339"/>
      <c r="BE21" s="1339"/>
      <c r="BF21" s="1339"/>
      <c r="BG21" s="1339"/>
      <c r="BJ21" s="1339"/>
      <c r="BK21" s="1339"/>
      <c r="BL21" s="1339"/>
      <c r="BM21" s="1339"/>
      <c r="BN21" s="1339"/>
      <c r="BO21" s="1340"/>
      <c r="BP21" s="1340"/>
      <c r="BQ21" s="1147"/>
      <c r="BR21" s="1147"/>
      <c r="BS21" s="2648" t="s">
        <v>1444</v>
      </c>
      <c r="BT21" s="2650"/>
      <c r="BU21" s="2650"/>
      <c r="BV21" s="2650"/>
      <c r="BW21" s="2676" t="s">
        <v>1450</v>
      </c>
      <c r="BX21" s="2676"/>
      <c r="BY21" s="2676"/>
      <c r="BZ21" s="1332"/>
      <c r="CA21" s="2476" t="s">
        <v>1451</v>
      </c>
      <c r="CB21" s="2476"/>
      <c r="CC21" s="2476"/>
      <c r="CD21" s="2476"/>
      <c r="CE21" s="2476"/>
      <c r="CF21" s="2678"/>
      <c r="CG21" s="2678"/>
      <c r="CH21" s="2476" t="s">
        <v>1452</v>
      </c>
      <c r="CI21" s="2476"/>
      <c r="CJ21" s="2477"/>
    </row>
    <row r="22" spans="2:112" ht="6.75" customHeight="1">
      <c r="B22" s="1279"/>
      <c r="C22" s="2620"/>
      <c r="D22" s="2620"/>
      <c r="E22" s="2620"/>
      <c r="F22" s="2620"/>
      <c r="G22" s="2620"/>
      <c r="H22" s="1281"/>
      <c r="I22" s="2668" t="s">
        <v>1495</v>
      </c>
      <c r="J22" s="2669"/>
      <c r="K22" s="2669"/>
      <c r="L22" s="2669"/>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70"/>
      <c r="AS22" s="1343"/>
      <c r="AT22" s="2379"/>
      <c r="AU22" s="2380"/>
      <c r="AV22" s="2380"/>
      <c r="AW22" s="2380"/>
      <c r="AX22" s="2380"/>
      <c r="AY22" s="2380"/>
      <c r="AZ22" s="2381"/>
      <c r="BA22" s="1346"/>
      <c r="BB22" s="1347"/>
      <c r="BC22" s="1347"/>
      <c r="BD22" s="1347"/>
      <c r="BE22" s="1347"/>
      <c r="BF22" s="1347"/>
      <c r="BG22" s="1347"/>
      <c r="BH22" s="1347"/>
      <c r="BI22" s="1347"/>
      <c r="BJ22" s="1347"/>
      <c r="BK22" s="1347"/>
      <c r="BL22" s="1347"/>
      <c r="BM22" s="1347"/>
      <c r="BN22" s="1347"/>
      <c r="BO22" s="1348"/>
      <c r="BP22" s="1349"/>
      <c r="BQ22" s="1349"/>
      <c r="BR22" s="1349"/>
      <c r="BS22" s="2649"/>
      <c r="BT22" s="2651"/>
      <c r="BU22" s="2651"/>
      <c r="BV22" s="2651"/>
      <c r="BW22" s="2677"/>
      <c r="BX22" s="2677"/>
      <c r="BY22" s="2677"/>
      <c r="BZ22" s="1271"/>
      <c r="CA22" s="2466"/>
      <c r="CB22" s="2466"/>
      <c r="CC22" s="2466"/>
      <c r="CD22" s="2466"/>
      <c r="CE22" s="2466"/>
      <c r="CF22" s="2432"/>
      <c r="CG22" s="2432"/>
      <c r="CH22" s="2466"/>
      <c r="CI22" s="2466"/>
      <c r="CJ22" s="2467"/>
    </row>
    <row r="23" spans="2:112" ht="13.5" customHeight="1">
      <c r="B23" s="1268"/>
      <c r="C23" s="2621"/>
      <c r="D23" s="2621"/>
      <c r="E23" s="2621"/>
      <c r="F23" s="2621"/>
      <c r="G23" s="2621"/>
      <c r="H23" s="1270"/>
      <c r="I23" s="2671"/>
      <c r="J23" s="2672"/>
      <c r="K23" s="2672"/>
      <c r="L23" s="2672"/>
      <c r="M23" s="2672"/>
      <c r="N23" s="2672"/>
      <c r="O23" s="2672"/>
      <c r="P23" s="2672"/>
      <c r="Q23" s="2672"/>
      <c r="R23" s="2672"/>
      <c r="S23" s="2672"/>
      <c r="T23" s="2672"/>
      <c r="U23" s="2672"/>
      <c r="V23" s="2672"/>
      <c r="W23" s="2672"/>
      <c r="X23" s="2672"/>
      <c r="Y23" s="2672"/>
      <c r="Z23" s="2672"/>
      <c r="AA23" s="2672"/>
      <c r="AB23" s="2672"/>
      <c r="AC23" s="2672"/>
      <c r="AD23" s="2672"/>
      <c r="AE23" s="2672"/>
      <c r="AF23" s="2672"/>
      <c r="AG23" s="2672"/>
      <c r="AH23" s="2672"/>
      <c r="AI23" s="2672"/>
      <c r="AJ23" s="2672"/>
      <c r="AK23" s="2672"/>
      <c r="AL23" s="2672"/>
      <c r="AM23" s="2672"/>
      <c r="AN23" s="2672"/>
      <c r="AO23" s="2672"/>
      <c r="AP23" s="2672"/>
      <c r="AQ23" s="2672"/>
      <c r="AR23" s="2673"/>
      <c r="AS23" s="1343"/>
      <c r="AT23" s="1142"/>
      <c r="AU23" s="1142"/>
      <c r="AV23" s="1142"/>
      <c r="AW23" s="1142"/>
      <c r="AX23" s="1142"/>
      <c r="AY23" s="1142"/>
      <c r="AZ23" s="1142"/>
      <c r="BA23" s="1142"/>
      <c r="BB23" s="1142"/>
      <c r="BC23" s="1142"/>
      <c r="BD23" s="1142"/>
      <c r="BE23" s="1142"/>
      <c r="BF23" s="1142"/>
      <c r="BG23" s="1142"/>
      <c r="BH23" s="1142"/>
      <c r="BI23" s="1142"/>
      <c r="BJ23" s="1142"/>
      <c r="BK23" s="1142"/>
      <c r="BL23" s="1142"/>
      <c r="BM23" s="1142"/>
      <c r="BN23" s="1142"/>
      <c r="BO23" s="1142"/>
      <c r="BP23" s="1142"/>
      <c r="BQ23" s="1142"/>
      <c r="BR23" s="1142"/>
      <c r="BS23" s="1142"/>
      <c r="BT23" s="1142"/>
      <c r="BU23" s="1142"/>
      <c r="BV23" s="1142"/>
      <c r="BW23" s="1142"/>
      <c r="BX23" s="1142"/>
      <c r="BY23" s="1142"/>
      <c r="BZ23" s="1142"/>
      <c r="CA23" s="1142"/>
      <c r="CB23" s="1142"/>
      <c r="CC23" s="1142"/>
      <c r="CD23" s="1142"/>
      <c r="CE23" s="1142"/>
      <c r="CF23" s="1142"/>
      <c r="CG23" s="1142"/>
      <c r="CH23" s="1142"/>
      <c r="CI23" s="1142"/>
      <c r="CJ23" s="1142"/>
    </row>
    <row r="24" spans="2:112" ht="13.5" customHeight="1">
      <c r="B24" s="1265"/>
      <c r="C24" s="2459" t="s">
        <v>10</v>
      </c>
      <c r="D24" s="2459"/>
      <c r="E24" s="2459"/>
      <c r="F24" s="2459"/>
      <c r="G24" s="2459"/>
      <c r="H24" s="1267"/>
      <c r="I24" s="2604">
        <f>入力シート!D12</f>
        <v>45748</v>
      </c>
      <c r="J24" s="2605"/>
      <c r="K24" s="2605"/>
      <c r="L24" s="2605"/>
      <c r="M24" s="2605"/>
      <c r="N24" s="2605"/>
      <c r="O24" s="2605"/>
      <c r="P24" s="2605"/>
      <c r="Q24" s="2605"/>
      <c r="R24" s="2605"/>
      <c r="S24" s="2605"/>
      <c r="T24" s="2605"/>
      <c r="U24" s="2605"/>
      <c r="V24" s="2606"/>
      <c r="W24" s="1284"/>
      <c r="X24" s="2610" t="s">
        <v>335</v>
      </c>
      <c r="Y24" s="2610"/>
      <c r="Z24" s="2610"/>
      <c r="AA24" s="2610"/>
      <c r="AB24" s="2610"/>
      <c r="AC24" s="1296"/>
      <c r="AD24" s="2613" t="s">
        <v>108</v>
      </c>
      <c r="AE24" s="2597"/>
      <c r="AF24" s="2605">
        <f>入力シート!D17</f>
        <v>45748</v>
      </c>
      <c r="AG24" s="2605"/>
      <c r="AH24" s="2605"/>
      <c r="AI24" s="2605"/>
      <c r="AJ24" s="2605"/>
      <c r="AK24" s="2605"/>
      <c r="AL24" s="2605"/>
      <c r="AM24" s="2605"/>
      <c r="AN24" s="2605"/>
      <c r="AO24" s="2605"/>
      <c r="AP24" s="2605"/>
      <c r="AQ24" s="2605"/>
      <c r="AR24" s="2606"/>
      <c r="AS24" s="961"/>
      <c r="AT24" s="1265"/>
      <c r="AU24" s="2589" t="s">
        <v>572</v>
      </c>
      <c r="AV24" s="2589"/>
      <c r="AW24" s="2589"/>
      <c r="AX24" s="2589"/>
      <c r="AY24" s="2589"/>
      <c r="AZ24" s="1267"/>
      <c r="BA24" s="2462" t="s">
        <v>578</v>
      </c>
      <c r="BB24" s="2463"/>
      <c r="BC24" s="2463"/>
      <c r="BD24" s="2463"/>
      <c r="BE24" s="2463"/>
      <c r="BF24" s="2463"/>
      <c r="BG24" s="2463"/>
      <c r="BH24" s="2463"/>
      <c r="BI24" s="2463"/>
      <c r="BJ24" s="2464"/>
      <c r="BK24" s="2462" t="s">
        <v>574</v>
      </c>
      <c r="BL24" s="2463"/>
      <c r="BM24" s="2463"/>
      <c r="BN24" s="2463"/>
      <c r="BO24" s="2463"/>
      <c r="BP24" s="2463"/>
      <c r="BQ24" s="2463"/>
      <c r="BR24" s="2463"/>
      <c r="BS24" s="2463"/>
      <c r="BT24" s="2463"/>
      <c r="BU24" s="2463"/>
      <c r="BV24" s="2463"/>
      <c r="BW24" s="2463"/>
      <c r="BX24" s="2463"/>
      <c r="BY24" s="2464"/>
      <c r="BZ24" s="2462" t="s">
        <v>575</v>
      </c>
      <c r="CA24" s="2463"/>
      <c r="CB24" s="2463"/>
      <c r="CC24" s="2463"/>
      <c r="CD24" s="2463"/>
      <c r="CE24" s="2463"/>
      <c r="CF24" s="2463"/>
      <c r="CG24" s="2463"/>
      <c r="CH24" s="2463"/>
      <c r="CI24" s="2463"/>
      <c r="CJ24" s="2464"/>
      <c r="CP24" s="1143" t="s">
        <v>1453</v>
      </c>
      <c r="CQ24" s="1143"/>
      <c r="CR24" s="1143"/>
      <c r="CS24" s="1143"/>
      <c r="CT24" s="1143"/>
      <c r="CU24" s="1143"/>
      <c r="CV24" s="1143"/>
      <c r="CW24" s="1143"/>
      <c r="CX24" s="1143"/>
      <c r="CZ24" s="1143" t="str">
        <f>IF($I$20=CP24,1,"")</f>
        <v/>
      </c>
      <c r="DA24" s="1143"/>
      <c r="DB24" s="1143"/>
      <c r="DC24" s="1143"/>
      <c r="DD24" s="1143" t="s">
        <v>1247</v>
      </c>
      <c r="DE24" s="1143"/>
      <c r="DF24" s="1143"/>
      <c r="DG24" s="1143"/>
      <c r="DH24" s="1143"/>
    </row>
    <row r="25" spans="2:112" ht="13.5" customHeight="1">
      <c r="B25" s="1268"/>
      <c r="C25" s="2460"/>
      <c r="D25" s="2460"/>
      <c r="E25" s="2460"/>
      <c r="F25" s="2460"/>
      <c r="G25" s="2460"/>
      <c r="H25" s="1270"/>
      <c r="I25" s="2607"/>
      <c r="J25" s="2608"/>
      <c r="K25" s="2608"/>
      <c r="L25" s="2608"/>
      <c r="M25" s="2608"/>
      <c r="N25" s="2608"/>
      <c r="O25" s="2608"/>
      <c r="P25" s="2608"/>
      <c r="Q25" s="2608"/>
      <c r="R25" s="2608"/>
      <c r="S25" s="2608"/>
      <c r="T25" s="2608"/>
      <c r="U25" s="2608"/>
      <c r="V25" s="2609"/>
      <c r="W25" s="1285"/>
      <c r="X25" s="2611"/>
      <c r="Y25" s="2611"/>
      <c r="Z25" s="2611"/>
      <c r="AA25" s="2611"/>
      <c r="AB25" s="2611"/>
      <c r="AC25" s="1299"/>
      <c r="AD25" s="2601"/>
      <c r="AE25" s="2602"/>
      <c r="AF25" s="2614"/>
      <c r="AG25" s="2614"/>
      <c r="AH25" s="2614"/>
      <c r="AI25" s="2614"/>
      <c r="AJ25" s="2614"/>
      <c r="AK25" s="2614"/>
      <c r="AL25" s="2614"/>
      <c r="AM25" s="2614"/>
      <c r="AN25" s="2614"/>
      <c r="AO25" s="2614"/>
      <c r="AP25" s="2614"/>
      <c r="AQ25" s="2614"/>
      <c r="AR25" s="2615"/>
      <c r="AS25" s="1350"/>
      <c r="AT25" s="1279"/>
      <c r="AU25" s="2590"/>
      <c r="AV25" s="2590"/>
      <c r="AW25" s="2590"/>
      <c r="AX25" s="2590"/>
      <c r="AY25" s="2590"/>
      <c r="AZ25" s="1281"/>
      <c r="BA25" s="2465"/>
      <c r="BB25" s="2466"/>
      <c r="BC25" s="2466"/>
      <c r="BD25" s="2466"/>
      <c r="BE25" s="2466"/>
      <c r="BF25" s="2466"/>
      <c r="BG25" s="2466"/>
      <c r="BH25" s="2466"/>
      <c r="BI25" s="2466"/>
      <c r="BJ25" s="2467"/>
      <c r="BK25" s="2465"/>
      <c r="BL25" s="2466"/>
      <c r="BM25" s="2466"/>
      <c r="BN25" s="2466"/>
      <c r="BO25" s="2466"/>
      <c r="BP25" s="2466"/>
      <c r="BQ25" s="2466"/>
      <c r="BR25" s="2466"/>
      <c r="BS25" s="2466"/>
      <c r="BT25" s="2466"/>
      <c r="BU25" s="2466"/>
      <c r="BV25" s="2466"/>
      <c r="BW25" s="2466"/>
      <c r="BX25" s="2466"/>
      <c r="BY25" s="2467"/>
      <c r="BZ25" s="2465"/>
      <c r="CA25" s="2466"/>
      <c r="CB25" s="2466"/>
      <c r="CC25" s="2466"/>
      <c r="CD25" s="2466"/>
      <c r="CE25" s="2466"/>
      <c r="CF25" s="2466"/>
      <c r="CG25" s="2466"/>
      <c r="CH25" s="2466"/>
      <c r="CI25" s="2466"/>
      <c r="CJ25" s="2467"/>
      <c r="CP25" s="1143" t="s">
        <v>1454</v>
      </c>
      <c r="CQ25" s="1143"/>
      <c r="CR25" s="1143"/>
      <c r="CS25" s="1143"/>
      <c r="CT25" s="1143"/>
      <c r="CU25" s="1143"/>
      <c r="CV25" s="1143"/>
      <c r="CW25" s="1143"/>
      <c r="CX25" s="1143"/>
      <c r="CZ25" s="1143" t="str">
        <f>IF($I$20=CP25,2,"")</f>
        <v/>
      </c>
      <c r="DA25" s="1143"/>
      <c r="DB25" s="1143"/>
      <c r="DC25" s="1143"/>
      <c r="DD25" s="1143" t="s">
        <v>1248</v>
      </c>
      <c r="DE25" s="1143"/>
      <c r="DF25" s="1143"/>
      <c r="DG25" s="1143"/>
      <c r="DH25" s="1143"/>
    </row>
    <row r="26" spans="2:112" ht="13.5" customHeight="1">
      <c r="B26" s="1279"/>
      <c r="C26" s="2592" t="s">
        <v>19</v>
      </c>
      <c r="D26" s="2592"/>
      <c r="E26" s="2592"/>
      <c r="F26" s="2592"/>
      <c r="G26" s="2592"/>
      <c r="H26" s="1281"/>
      <c r="I26" s="2593">
        <f>IF(CP10&gt;0,CP10,IF(CP9&gt;0,CP9,CP8))</f>
        <v>0</v>
      </c>
      <c r="J26" s="2594"/>
      <c r="K26" s="2594"/>
      <c r="L26" s="2594"/>
      <c r="M26" s="2594"/>
      <c r="N26" s="2594"/>
      <c r="O26" s="2594"/>
      <c r="P26" s="2594"/>
      <c r="Q26" s="2594"/>
      <c r="R26" s="2594"/>
      <c r="S26" s="2594"/>
      <c r="T26" s="2594"/>
      <c r="U26" s="2597" t="s">
        <v>1245</v>
      </c>
      <c r="V26" s="2598"/>
      <c r="W26" s="1285"/>
      <c r="X26" s="2611"/>
      <c r="Y26" s="2611"/>
      <c r="Z26" s="2611"/>
      <c r="AA26" s="2611"/>
      <c r="AB26" s="2611"/>
      <c r="AC26" s="1299"/>
      <c r="AD26" s="2601" t="s">
        <v>1455</v>
      </c>
      <c r="AE26" s="2602"/>
      <c r="AF26" s="2614">
        <v>45747</v>
      </c>
      <c r="AG26" s="2614"/>
      <c r="AH26" s="2614"/>
      <c r="AI26" s="2614"/>
      <c r="AJ26" s="2614"/>
      <c r="AK26" s="2614"/>
      <c r="AL26" s="2614"/>
      <c r="AM26" s="2614"/>
      <c r="AN26" s="2614"/>
      <c r="AO26" s="2614"/>
      <c r="AP26" s="2614"/>
      <c r="AQ26" s="2614"/>
      <c r="AR26" s="2615"/>
      <c r="AS26" s="1350"/>
      <c r="AT26" s="1279"/>
      <c r="AU26" s="2590"/>
      <c r="AV26" s="2590"/>
      <c r="AW26" s="2590"/>
      <c r="AX26" s="2590"/>
      <c r="AY26" s="2590"/>
      <c r="AZ26" s="1281"/>
      <c r="BA26" s="2577" t="s">
        <v>577</v>
      </c>
      <c r="BB26" s="2578"/>
      <c r="BC26" s="2578"/>
      <c r="BD26" s="2578"/>
      <c r="BE26" s="2578"/>
      <c r="BF26" s="2578"/>
      <c r="BG26" s="2578"/>
      <c r="BH26" s="2578"/>
      <c r="BI26" s="2578"/>
      <c r="BJ26" s="2579"/>
      <c r="BK26" s="2630" t="s">
        <v>1555</v>
      </c>
      <c r="BL26" s="2631"/>
      <c r="BM26" s="2631"/>
      <c r="BN26" s="2631"/>
      <c r="BO26" s="2631"/>
      <c r="BP26" s="2631"/>
      <c r="BQ26" s="2634" t="s">
        <v>1456</v>
      </c>
      <c r="BR26" s="2636"/>
      <c r="BS26" s="2636"/>
      <c r="BT26" s="2636"/>
      <c r="BU26" s="2636"/>
      <c r="BV26" s="2636"/>
      <c r="BW26" s="2636"/>
      <c r="BX26" s="2634" t="s">
        <v>1457</v>
      </c>
      <c r="BY26" s="2638"/>
      <c r="BZ26" s="2640" t="s">
        <v>1423</v>
      </c>
      <c r="CA26" s="2641"/>
      <c r="CB26" s="2641"/>
      <c r="CC26" s="2641"/>
      <c r="CD26" s="2641"/>
      <c r="CE26" s="2641"/>
      <c r="CF26" s="2641"/>
      <c r="CG26" s="2641"/>
      <c r="CH26" s="2641"/>
      <c r="CI26" s="2641"/>
      <c r="CJ26" s="2642"/>
      <c r="CP26" s="1143" t="s">
        <v>1458</v>
      </c>
      <c r="CQ26" s="1143"/>
      <c r="CR26" s="1143"/>
      <c r="CS26" s="1143"/>
      <c r="CT26" s="1143"/>
      <c r="CU26" s="1143"/>
      <c r="CV26" s="1143"/>
      <c r="CW26" s="1143"/>
      <c r="CX26" s="1143"/>
      <c r="CZ26" s="1143" t="str">
        <f>IF($I$20=CP26,3,"")</f>
        <v/>
      </c>
      <c r="DA26" s="1143"/>
      <c r="DB26" s="1143"/>
      <c r="DC26" s="1143"/>
      <c r="DD26" s="1143" t="s">
        <v>1249</v>
      </c>
      <c r="DE26" s="1143"/>
      <c r="DF26" s="1143"/>
      <c r="DG26" s="1143"/>
      <c r="DH26" s="1143"/>
    </row>
    <row r="27" spans="2:112" ht="13.5" customHeight="1">
      <c r="B27" s="1268"/>
      <c r="C27" s="2460"/>
      <c r="D27" s="2460"/>
      <c r="E27" s="2460"/>
      <c r="F27" s="2460"/>
      <c r="G27" s="2460"/>
      <c r="H27" s="1270"/>
      <c r="I27" s="2595"/>
      <c r="J27" s="2596"/>
      <c r="K27" s="2596"/>
      <c r="L27" s="2596"/>
      <c r="M27" s="2596"/>
      <c r="N27" s="2596"/>
      <c r="O27" s="2596"/>
      <c r="P27" s="2596"/>
      <c r="Q27" s="2596"/>
      <c r="R27" s="2596"/>
      <c r="S27" s="2596"/>
      <c r="T27" s="2596"/>
      <c r="U27" s="2599"/>
      <c r="V27" s="2600"/>
      <c r="W27" s="1286"/>
      <c r="X27" s="2612"/>
      <c r="Y27" s="2612"/>
      <c r="Z27" s="2612"/>
      <c r="AA27" s="2612"/>
      <c r="AB27" s="2612"/>
      <c r="AC27" s="1302"/>
      <c r="AD27" s="2603"/>
      <c r="AE27" s="2599"/>
      <c r="AF27" s="2608"/>
      <c r="AG27" s="2608"/>
      <c r="AH27" s="2608"/>
      <c r="AI27" s="2608"/>
      <c r="AJ27" s="2608"/>
      <c r="AK27" s="2608"/>
      <c r="AL27" s="2608"/>
      <c r="AM27" s="2608"/>
      <c r="AN27" s="2608"/>
      <c r="AO27" s="2608"/>
      <c r="AP27" s="2608"/>
      <c r="AQ27" s="2608"/>
      <c r="AR27" s="2609"/>
      <c r="AS27" s="1350"/>
      <c r="AT27" s="1279"/>
      <c r="AU27" s="2590"/>
      <c r="AV27" s="2590"/>
      <c r="AW27" s="2590"/>
      <c r="AX27" s="2590"/>
      <c r="AY27" s="2590"/>
      <c r="AZ27" s="1281"/>
      <c r="BA27" s="2580"/>
      <c r="BB27" s="2581"/>
      <c r="BC27" s="2581"/>
      <c r="BD27" s="2581"/>
      <c r="BE27" s="2581"/>
      <c r="BF27" s="2581"/>
      <c r="BG27" s="2581"/>
      <c r="BH27" s="2581"/>
      <c r="BI27" s="2581"/>
      <c r="BJ27" s="2582"/>
      <c r="BK27" s="2632"/>
      <c r="BL27" s="2633"/>
      <c r="BM27" s="2633"/>
      <c r="BN27" s="2633"/>
      <c r="BO27" s="2633"/>
      <c r="BP27" s="2633"/>
      <c r="BQ27" s="2635"/>
      <c r="BR27" s="2637"/>
      <c r="BS27" s="2637"/>
      <c r="BT27" s="2637"/>
      <c r="BU27" s="2637"/>
      <c r="BV27" s="2637"/>
      <c r="BW27" s="2637"/>
      <c r="BX27" s="2635"/>
      <c r="BY27" s="2639"/>
      <c r="BZ27" s="2643"/>
      <c r="CA27" s="2644"/>
      <c r="CB27" s="2644"/>
      <c r="CC27" s="2644"/>
      <c r="CD27" s="2644"/>
      <c r="CE27" s="2644"/>
      <c r="CF27" s="2644"/>
      <c r="CG27" s="2644"/>
      <c r="CH27" s="2644"/>
      <c r="CI27" s="2644"/>
      <c r="CJ27" s="2645"/>
      <c r="CP27" s="1143" t="s">
        <v>1459</v>
      </c>
      <c r="CQ27" s="1143"/>
      <c r="CR27" s="1143"/>
      <c r="CS27" s="1143"/>
      <c r="CT27" s="1143"/>
      <c r="CU27" s="1143"/>
      <c r="CV27" s="1143"/>
      <c r="CW27" s="1143"/>
      <c r="CX27" s="1143"/>
      <c r="CZ27" s="1143" t="str">
        <f>IF($I$20=CP27,4,"")</f>
        <v/>
      </c>
      <c r="DA27" s="1143"/>
      <c r="DB27" s="1143"/>
      <c r="DC27" s="1143"/>
      <c r="DD27" s="1143" t="s">
        <v>1250</v>
      </c>
      <c r="DE27" s="1143"/>
      <c r="DF27" s="1143"/>
      <c r="DG27" s="1143"/>
      <c r="DH27" s="1143"/>
    </row>
    <row r="28" spans="2:112" ht="13.5" customHeight="1">
      <c r="B28" s="1140"/>
      <c r="C28" s="1140"/>
      <c r="D28" s="1140"/>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1140"/>
      <c r="AA28" s="1140"/>
      <c r="AB28" s="1140"/>
      <c r="AC28" s="1140"/>
      <c r="AD28" s="1140"/>
      <c r="AE28" s="1140"/>
      <c r="AF28" s="1140"/>
      <c r="AG28" s="1140"/>
      <c r="AH28" s="1140"/>
      <c r="AI28" s="1140"/>
      <c r="AJ28" s="1140"/>
      <c r="AK28" s="1140"/>
      <c r="AL28" s="1140"/>
      <c r="AM28" s="1140"/>
      <c r="AN28" s="1140"/>
      <c r="AO28" s="1140"/>
      <c r="AP28" s="1140"/>
      <c r="AQ28" s="1140"/>
      <c r="AR28" s="1140"/>
      <c r="AS28" s="1290"/>
      <c r="AT28" s="1279"/>
      <c r="AU28" s="2590"/>
      <c r="AV28" s="2590"/>
      <c r="AW28" s="2590"/>
      <c r="AX28" s="2590"/>
      <c r="AY28" s="2590"/>
      <c r="AZ28" s="1281"/>
      <c r="BA28" s="2561" t="s">
        <v>577</v>
      </c>
      <c r="BB28" s="2562"/>
      <c r="BC28" s="2562"/>
      <c r="BD28" s="2562"/>
      <c r="BE28" s="2562"/>
      <c r="BF28" s="2562"/>
      <c r="BG28" s="2562"/>
      <c r="BH28" s="2562"/>
      <c r="BI28" s="2562"/>
      <c r="BJ28" s="2563"/>
      <c r="BK28" s="2567" t="s">
        <v>1555</v>
      </c>
      <c r="BL28" s="2568"/>
      <c r="BM28" s="2568"/>
      <c r="BN28" s="2568"/>
      <c r="BO28" s="2568"/>
      <c r="BP28" s="2568"/>
      <c r="BQ28" s="2571" t="s">
        <v>1460</v>
      </c>
      <c r="BR28" s="2573"/>
      <c r="BS28" s="2573"/>
      <c r="BT28" s="2573"/>
      <c r="BU28" s="2573"/>
      <c r="BV28" s="2573"/>
      <c r="BW28" s="2573"/>
      <c r="BX28" s="2571" t="s">
        <v>1457</v>
      </c>
      <c r="BY28" s="2575"/>
      <c r="BZ28" s="2583" t="s">
        <v>1423</v>
      </c>
      <c r="CA28" s="2584"/>
      <c r="CB28" s="2584"/>
      <c r="CC28" s="2584"/>
      <c r="CD28" s="2584"/>
      <c r="CE28" s="2584"/>
      <c r="CF28" s="2584"/>
      <c r="CG28" s="2584"/>
      <c r="CH28" s="2584"/>
      <c r="CI28" s="2584"/>
      <c r="CJ28" s="2585"/>
      <c r="CP28" s="1143" t="s">
        <v>1461</v>
      </c>
      <c r="CQ28" s="1143"/>
      <c r="CR28" s="1143"/>
      <c r="CS28" s="1143"/>
      <c r="CT28" s="1143"/>
      <c r="CU28" s="1143"/>
      <c r="CV28" s="1143"/>
      <c r="CW28" s="1143"/>
      <c r="CX28" s="1143"/>
      <c r="CZ28" s="1143" t="str">
        <f>IF($I$20=CP28,5,"")</f>
        <v/>
      </c>
      <c r="DA28" s="1143"/>
      <c r="DB28" s="1143"/>
      <c r="DC28" s="1143"/>
      <c r="DD28" s="1143" t="s">
        <v>1251</v>
      </c>
      <c r="DE28" s="1143"/>
      <c r="DF28" s="1143"/>
      <c r="DG28" s="1143"/>
      <c r="DH28" s="1143"/>
    </row>
    <row r="29" spans="2:112" ht="13.5" customHeight="1">
      <c r="B29" s="1265"/>
      <c r="C29" s="2589" t="s">
        <v>585</v>
      </c>
      <c r="D29" s="2589"/>
      <c r="E29" s="2589"/>
      <c r="F29" s="2589"/>
      <c r="G29" s="2589"/>
      <c r="H29" s="1267"/>
      <c r="I29" s="2535" t="s">
        <v>1462</v>
      </c>
      <c r="J29" s="2536"/>
      <c r="K29" s="2536"/>
      <c r="L29" s="2536"/>
      <c r="M29" s="2536"/>
      <c r="N29" s="2537"/>
      <c r="O29" s="2462" t="s">
        <v>586</v>
      </c>
      <c r="P29" s="2463"/>
      <c r="Q29" s="2463"/>
      <c r="R29" s="2463"/>
      <c r="S29" s="2463"/>
      <c r="T29" s="2463"/>
      <c r="U29" s="2463"/>
      <c r="V29" s="2463"/>
      <c r="W29" s="2463"/>
      <c r="X29" s="2463"/>
      <c r="Y29" s="2463"/>
      <c r="Z29" s="2463"/>
      <c r="AA29" s="2463"/>
      <c r="AB29" s="2463"/>
      <c r="AC29" s="2464"/>
      <c r="AD29" s="2462" t="s">
        <v>587</v>
      </c>
      <c r="AE29" s="2463"/>
      <c r="AF29" s="2463"/>
      <c r="AG29" s="2463"/>
      <c r="AH29" s="2463"/>
      <c r="AI29" s="2463"/>
      <c r="AJ29" s="2463"/>
      <c r="AK29" s="2463"/>
      <c r="AL29" s="2463"/>
      <c r="AM29" s="2463"/>
      <c r="AN29" s="2463"/>
      <c r="AO29" s="2463"/>
      <c r="AP29" s="2463"/>
      <c r="AQ29" s="2463"/>
      <c r="AR29" s="2464"/>
      <c r="AS29" s="1290"/>
      <c r="AT29" s="1268"/>
      <c r="AU29" s="2591"/>
      <c r="AV29" s="2591"/>
      <c r="AW29" s="2591"/>
      <c r="AX29" s="2591"/>
      <c r="AY29" s="2591"/>
      <c r="AZ29" s="1270"/>
      <c r="BA29" s="2564"/>
      <c r="BB29" s="2565"/>
      <c r="BC29" s="2565"/>
      <c r="BD29" s="2565"/>
      <c r="BE29" s="2565"/>
      <c r="BF29" s="2565"/>
      <c r="BG29" s="2565"/>
      <c r="BH29" s="2565"/>
      <c r="BI29" s="2565"/>
      <c r="BJ29" s="2566"/>
      <c r="BK29" s="2569"/>
      <c r="BL29" s="2570"/>
      <c r="BM29" s="2570"/>
      <c r="BN29" s="2570"/>
      <c r="BO29" s="2570"/>
      <c r="BP29" s="2570"/>
      <c r="BQ29" s="2572"/>
      <c r="BR29" s="2574"/>
      <c r="BS29" s="2574"/>
      <c r="BT29" s="2574"/>
      <c r="BU29" s="2574"/>
      <c r="BV29" s="2574"/>
      <c r="BW29" s="2574"/>
      <c r="BX29" s="2572"/>
      <c r="BY29" s="2576"/>
      <c r="BZ29" s="2586"/>
      <c r="CA29" s="2587"/>
      <c r="CB29" s="2587"/>
      <c r="CC29" s="2587"/>
      <c r="CD29" s="2587"/>
      <c r="CE29" s="2587"/>
      <c r="CF29" s="2587"/>
      <c r="CG29" s="2587"/>
      <c r="CH29" s="2587"/>
      <c r="CI29" s="2587"/>
      <c r="CJ29" s="2588"/>
      <c r="CP29" s="1143" t="s">
        <v>1463</v>
      </c>
      <c r="CQ29" s="1143"/>
      <c r="CR29" s="1143"/>
      <c r="CS29" s="1143"/>
      <c r="CT29" s="1143"/>
      <c r="CU29" s="1143"/>
      <c r="CV29" s="1143"/>
      <c r="CW29" s="1143"/>
      <c r="CX29" s="1143"/>
      <c r="CZ29" s="1143" t="str">
        <f>IF($I$20=CP29,6,"")</f>
        <v/>
      </c>
      <c r="DA29" s="1143"/>
      <c r="DB29" s="1143"/>
      <c r="DC29" s="1143"/>
      <c r="DD29" s="1143" t="s">
        <v>1252</v>
      </c>
      <c r="DE29" s="1143"/>
      <c r="DF29" s="1143"/>
      <c r="DG29" s="1143"/>
      <c r="DH29" s="1143"/>
    </row>
    <row r="30" spans="2:112" ht="13.5" customHeight="1">
      <c r="B30" s="1279"/>
      <c r="C30" s="2590"/>
      <c r="D30" s="2590"/>
      <c r="E30" s="2590"/>
      <c r="F30" s="2590"/>
      <c r="G30" s="2590"/>
      <c r="H30" s="1281"/>
      <c r="I30" s="2538"/>
      <c r="J30" s="2539"/>
      <c r="K30" s="2539"/>
      <c r="L30" s="2539"/>
      <c r="M30" s="2539"/>
      <c r="N30" s="2540"/>
      <c r="O30" s="2465"/>
      <c r="P30" s="2466"/>
      <c r="Q30" s="2466"/>
      <c r="R30" s="2466"/>
      <c r="S30" s="2466"/>
      <c r="T30" s="2466"/>
      <c r="U30" s="2466"/>
      <c r="V30" s="2466"/>
      <c r="W30" s="2466"/>
      <c r="X30" s="2466"/>
      <c r="Y30" s="2466"/>
      <c r="Z30" s="2466"/>
      <c r="AA30" s="2466"/>
      <c r="AB30" s="2466"/>
      <c r="AC30" s="2467"/>
      <c r="AD30" s="2465"/>
      <c r="AE30" s="2466"/>
      <c r="AF30" s="2466"/>
      <c r="AG30" s="2466"/>
      <c r="AH30" s="2466"/>
      <c r="AI30" s="2466"/>
      <c r="AJ30" s="2466"/>
      <c r="AK30" s="2466"/>
      <c r="AL30" s="2466"/>
      <c r="AM30" s="2466"/>
      <c r="AN30" s="2466"/>
      <c r="AO30" s="2466"/>
      <c r="AP30" s="2466"/>
      <c r="AQ30" s="2466"/>
      <c r="AR30" s="2467"/>
      <c r="AS30" s="1351"/>
      <c r="AT30" s="1140"/>
      <c r="AU30" s="1140"/>
      <c r="AV30" s="1140"/>
      <c r="AW30" s="1140"/>
      <c r="AX30" s="1140"/>
      <c r="AY30" s="1140"/>
      <c r="AZ30" s="1140"/>
      <c r="BA30" s="1140"/>
      <c r="BB30" s="1140"/>
      <c r="BC30" s="1140"/>
      <c r="BD30" s="1140"/>
      <c r="BE30" s="1140"/>
      <c r="BF30" s="1140"/>
      <c r="BG30" s="1140"/>
      <c r="BH30" s="1140"/>
      <c r="BI30" s="1140"/>
      <c r="BJ30" s="1140"/>
      <c r="BK30" s="1140"/>
      <c r="BL30" s="1140"/>
      <c r="BM30" s="1140"/>
      <c r="BN30" s="1140"/>
      <c r="BO30" s="1140"/>
      <c r="BP30" s="1140"/>
      <c r="BQ30" s="1140"/>
      <c r="BR30" s="1140"/>
      <c r="BS30" s="1140"/>
      <c r="BT30" s="1140"/>
      <c r="BU30" s="1140"/>
      <c r="BV30" s="1140"/>
      <c r="BW30" s="1140"/>
      <c r="BX30" s="1140"/>
      <c r="BY30" s="1140"/>
      <c r="BZ30" s="1140"/>
      <c r="CA30" s="1140"/>
      <c r="CB30" s="1140"/>
      <c r="CC30" s="1140"/>
      <c r="CD30" s="1140"/>
      <c r="CE30" s="1140"/>
      <c r="CF30" s="1140"/>
      <c r="CG30" s="1140"/>
      <c r="CH30" s="1140"/>
      <c r="CI30" s="1140"/>
      <c r="CJ30" s="1140"/>
      <c r="CP30" s="1143" t="s">
        <v>1464</v>
      </c>
      <c r="CQ30" s="1143"/>
      <c r="CR30" s="1143"/>
      <c r="CS30" s="1143"/>
      <c r="CT30" s="1143"/>
      <c r="CU30" s="1143"/>
      <c r="CV30" s="1143"/>
      <c r="CW30" s="1143"/>
      <c r="CX30" s="1143"/>
      <c r="CZ30" s="1143" t="str">
        <f>IF($I$20=CP30,7,"")</f>
        <v/>
      </c>
      <c r="DA30" s="1143"/>
      <c r="DB30" s="1143"/>
      <c r="DC30" s="1143"/>
      <c r="DD30" s="1143" t="s">
        <v>1253</v>
      </c>
      <c r="DE30" s="1143"/>
      <c r="DF30" s="1143"/>
      <c r="DG30" s="1143"/>
      <c r="DH30" s="1143"/>
    </row>
    <row r="31" spans="2:112" ht="13.5" customHeight="1">
      <c r="B31" s="1279"/>
      <c r="C31" s="2590"/>
      <c r="D31" s="2590"/>
      <c r="E31" s="2590"/>
      <c r="F31" s="2590"/>
      <c r="G31" s="2590"/>
      <c r="H31" s="1281"/>
      <c r="I31" s="2535" t="s">
        <v>588</v>
      </c>
      <c r="J31" s="2536"/>
      <c r="K31" s="2536"/>
      <c r="L31" s="2536"/>
      <c r="M31" s="2536"/>
      <c r="N31" s="2537"/>
      <c r="O31" s="2468" t="str">
        <f>入力シート!D23</f>
        <v>○○○○・△△△△特定建設工事共同企業体</v>
      </c>
      <c r="P31" s="2430"/>
      <c r="Q31" s="2430"/>
      <c r="R31" s="2430"/>
      <c r="S31" s="2430"/>
      <c r="T31" s="2430"/>
      <c r="U31" s="2430"/>
      <c r="V31" s="2430"/>
      <c r="W31" s="2430"/>
      <c r="X31" s="2430"/>
      <c r="Y31" s="2430"/>
      <c r="Z31" s="2430"/>
      <c r="AA31" s="2430"/>
      <c r="AB31" s="2430"/>
      <c r="AC31" s="2431"/>
      <c r="AD31" s="2541" t="str">
        <f>入力シート!D24</f>
        <v>○○○○○○○○</v>
      </c>
      <c r="AE31" s="2542"/>
      <c r="AF31" s="2542"/>
      <c r="AG31" s="2542"/>
      <c r="AH31" s="2542"/>
      <c r="AI31" s="2542"/>
      <c r="AJ31" s="2542"/>
      <c r="AK31" s="2542"/>
      <c r="AL31" s="2542"/>
      <c r="AM31" s="2542"/>
      <c r="AN31" s="2542"/>
      <c r="AO31" s="2542"/>
      <c r="AP31" s="2542"/>
      <c r="AQ31" s="2542"/>
      <c r="AR31" s="2543"/>
      <c r="AS31" s="1351"/>
      <c r="AT31" s="1265"/>
      <c r="AU31" s="2526" t="s">
        <v>580</v>
      </c>
      <c r="AV31" s="2526"/>
      <c r="AW31" s="2526"/>
      <c r="AX31" s="2526"/>
      <c r="AY31" s="2526"/>
      <c r="AZ31" s="1267"/>
      <c r="BA31" s="1276" t="s">
        <v>1465</v>
      </c>
      <c r="BB31" s="2526" t="s">
        <v>581</v>
      </c>
      <c r="BC31" s="2526"/>
      <c r="BD31" s="2526"/>
      <c r="BE31" s="2526"/>
      <c r="BF31" s="1277"/>
      <c r="BG31" s="2526" t="s">
        <v>582</v>
      </c>
      <c r="BH31" s="2526"/>
      <c r="BI31" s="2526"/>
      <c r="BJ31" s="2526"/>
      <c r="BK31" s="2526"/>
      <c r="BL31" s="2526"/>
      <c r="BM31" s="2526"/>
      <c r="BN31" s="2526"/>
      <c r="BO31" s="2526"/>
      <c r="BP31" s="2526"/>
      <c r="BQ31" s="2534" t="s">
        <v>583</v>
      </c>
      <c r="BR31" s="2534"/>
      <c r="BS31" s="2534"/>
      <c r="BT31" s="2534"/>
      <c r="BU31" s="2534"/>
      <c r="BV31" s="2534"/>
      <c r="BW31" s="2534"/>
      <c r="BX31" s="2534"/>
      <c r="BY31" s="2534"/>
      <c r="BZ31" s="2534"/>
      <c r="CA31" s="2526" t="s">
        <v>584</v>
      </c>
      <c r="CB31" s="2526"/>
      <c r="CC31" s="2526"/>
      <c r="CD31" s="2526"/>
      <c r="CE31" s="2526"/>
      <c r="CF31" s="2526"/>
      <c r="CG31" s="2526"/>
      <c r="CH31" s="2526"/>
      <c r="CI31" s="2526"/>
      <c r="CJ31" s="2529"/>
    </row>
    <row r="32" spans="2:112" ht="13.5" customHeight="1">
      <c r="B32" s="1279"/>
      <c r="C32" s="2590"/>
      <c r="D32" s="2590"/>
      <c r="E32" s="2590"/>
      <c r="F32" s="2590"/>
      <c r="G32" s="2590"/>
      <c r="H32" s="1281"/>
      <c r="I32" s="2538"/>
      <c r="J32" s="2539"/>
      <c r="K32" s="2539"/>
      <c r="L32" s="2539"/>
      <c r="M32" s="2539"/>
      <c r="N32" s="2540"/>
      <c r="O32" s="2437"/>
      <c r="P32" s="2432"/>
      <c r="Q32" s="2432"/>
      <c r="R32" s="2432"/>
      <c r="S32" s="2432"/>
      <c r="T32" s="2432"/>
      <c r="U32" s="2432"/>
      <c r="V32" s="2432"/>
      <c r="W32" s="2432"/>
      <c r="X32" s="2432"/>
      <c r="Y32" s="2432"/>
      <c r="Z32" s="2432"/>
      <c r="AA32" s="2432"/>
      <c r="AB32" s="2432"/>
      <c r="AC32" s="2433"/>
      <c r="AD32" s="2544"/>
      <c r="AE32" s="2545"/>
      <c r="AF32" s="2545"/>
      <c r="AG32" s="2545"/>
      <c r="AH32" s="2545"/>
      <c r="AI32" s="2545"/>
      <c r="AJ32" s="2545"/>
      <c r="AK32" s="2545"/>
      <c r="AL32" s="2545"/>
      <c r="AM32" s="2545"/>
      <c r="AN32" s="2545"/>
      <c r="AO32" s="2545"/>
      <c r="AP32" s="2545"/>
      <c r="AQ32" s="2545"/>
      <c r="AR32" s="2546"/>
      <c r="AS32" s="1351"/>
      <c r="AT32" s="1279"/>
      <c r="AU32" s="2527"/>
      <c r="AV32" s="2527"/>
      <c r="AW32" s="2527"/>
      <c r="AX32" s="2527"/>
      <c r="AY32" s="2527"/>
      <c r="AZ32" s="1281"/>
      <c r="BA32" s="1352"/>
      <c r="BB32" s="2527"/>
      <c r="BC32" s="2527"/>
      <c r="BD32" s="2527"/>
      <c r="BE32" s="2527"/>
      <c r="BF32" s="1278"/>
      <c r="BG32" s="2528"/>
      <c r="BH32" s="2528"/>
      <c r="BI32" s="2528"/>
      <c r="BJ32" s="2528"/>
      <c r="BK32" s="2528"/>
      <c r="BL32" s="2528"/>
      <c r="BM32" s="2528"/>
      <c r="BN32" s="2528"/>
      <c r="BO32" s="2528"/>
      <c r="BP32" s="2528"/>
      <c r="BQ32" s="2534"/>
      <c r="BR32" s="2534"/>
      <c r="BS32" s="2534"/>
      <c r="BT32" s="2534"/>
      <c r="BU32" s="2534"/>
      <c r="BV32" s="2534"/>
      <c r="BW32" s="2534"/>
      <c r="BX32" s="2534"/>
      <c r="BY32" s="2534"/>
      <c r="BZ32" s="2534"/>
      <c r="CA32" s="2528"/>
      <c r="CB32" s="2528"/>
      <c r="CC32" s="2528"/>
      <c r="CD32" s="2528"/>
      <c r="CE32" s="2528"/>
      <c r="CF32" s="2528"/>
      <c r="CG32" s="2528"/>
      <c r="CH32" s="2528"/>
      <c r="CI32" s="2528"/>
      <c r="CJ32" s="2533"/>
    </row>
    <row r="33" spans="2:88" ht="13.5" customHeight="1">
      <c r="B33" s="1279"/>
      <c r="C33" s="2590"/>
      <c r="D33" s="2590"/>
      <c r="E33" s="2590"/>
      <c r="F33" s="2590"/>
      <c r="G33" s="2590"/>
      <c r="H33" s="1281"/>
      <c r="I33" s="2535" t="s">
        <v>591</v>
      </c>
      <c r="J33" s="2536"/>
      <c r="K33" s="2536"/>
      <c r="L33" s="2536"/>
      <c r="M33" s="2536"/>
      <c r="N33" s="2537"/>
      <c r="O33" s="2436"/>
      <c r="P33" s="2430"/>
      <c r="Q33" s="2430"/>
      <c r="R33" s="2430"/>
      <c r="S33" s="2430"/>
      <c r="T33" s="2430"/>
      <c r="U33" s="2430"/>
      <c r="V33" s="2430"/>
      <c r="W33" s="2430"/>
      <c r="X33" s="2430"/>
      <c r="Y33" s="2430"/>
      <c r="Z33" s="2430"/>
      <c r="AA33" s="2430"/>
      <c r="AB33" s="2430"/>
      <c r="AC33" s="2431"/>
      <c r="AD33" s="2541"/>
      <c r="AE33" s="2542"/>
      <c r="AF33" s="2542"/>
      <c r="AG33" s="2542"/>
      <c r="AH33" s="2542"/>
      <c r="AI33" s="2542"/>
      <c r="AJ33" s="2542"/>
      <c r="AK33" s="2542"/>
      <c r="AL33" s="2542"/>
      <c r="AM33" s="2542"/>
      <c r="AN33" s="2542"/>
      <c r="AO33" s="2542"/>
      <c r="AP33" s="2542"/>
      <c r="AQ33" s="2542"/>
      <c r="AR33" s="2543"/>
      <c r="AS33" s="1351"/>
      <c r="AT33" s="1279"/>
      <c r="AU33" s="2527"/>
      <c r="AV33" s="2527"/>
      <c r="AW33" s="2527"/>
      <c r="AX33" s="2527"/>
      <c r="AY33" s="2527"/>
      <c r="AZ33" s="1281"/>
      <c r="BA33" s="1280"/>
      <c r="BB33" s="2527"/>
      <c r="BC33" s="2527"/>
      <c r="BD33" s="2527"/>
      <c r="BE33" s="2527"/>
      <c r="BF33" s="1281"/>
      <c r="BG33" s="2547" t="s">
        <v>1466</v>
      </c>
      <c r="BH33" s="2548"/>
      <c r="BI33" s="2548"/>
      <c r="BJ33" s="2548"/>
      <c r="BK33" s="2548"/>
      <c r="BL33" s="2548"/>
      <c r="BM33" s="2548"/>
      <c r="BN33" s="2548"/>
      <c r="BO33" s="2548"/>
      <c r="BP33" s="2549"/>
      <c r="BQ33" s="2547" t="s">
        <v>1466</v>
      </c>
      <c r="BR33" s="2548"/>
      <c r="BS33" s="2548"/>
      <c r="BT33" s="2548"/>
      <c r="BU33" s="2548"/>
      <c r="BV33" s="2548"/>
      <c r="BW33" s="2548"/>
      <c r="BX33" s="2548"/>
      <c r="BY33" s="2548"/>
      <c r="BZ33" s="2549"/>
      <c r="CA33" s="2547" t="s">
        <v>1466</v>
      </c>
      <c r="CB33" s="2548"/>
      <c r="CC33" s="2548"/>
      <c r="CD33" s="2548"/>
      <c r="CE33" s="2548"/>
      <c r="CF33" s="2548"/>
      <c r="CG33" s="2548"/>
      <c r="CH33" s="2548"/>
      <c r="CI33" s="2548"/>
      <c r="CJ33" s="2549"/>
    </row>
    <row r="34" spans="2:88" ht="13.5" customHeight="1">
      <c r="B34" s="1268"/>
      <c r="C34" s="2591"/>
      <c r="D34" s="2591"/>
      <c r="E34" s="2591"/>
      <c r="F34" s="2591"/>
      <c r="G34" s="2591"/>
      <c r="H34" s="1270"/>
      <c r="I34" s="2538"/>
      <c r="J34" s="2539"/>
      <c r="K34" s="2539"/>
      <c r="L34" s="2539"/>
      <c r="M34" s="2539"/>
      <c r="N34" s="2540"/>
      <c r="O34" s="2437"/>
      <c r="P34" s="2432"/>
      <c r="Q34" s="2432"/>
      <c r="R34" s="2432"/>
      <c r="S34" s="2432"/>
      <c r="T34" s="2432"/>
      <c r="U34" s="2432"/>
      <c r="V34" s="2432"/>
      <c r="W34" s="2432"/>
      <c r="X34" s="2432"/>
      <c r="Y34" s="2432"/>
      <c r="Z34" s="2432"/>
      <c r="AA34" s="2432"/>
      <c r="AB34" s="2432"/>
      <c r="AC34" s="2433"/>
      <c r="AD34" s="2544"/>
      <c r="AE34" s="2545"/>
      <c r="AF34" s="2545"/>
      <c r="AG34" s="2545"/>
      <c r="AH34" s="2545"/>
      <c r="AI34" s="2545"/>
      <c r="AJ34" s="2545"/>
      <c r="AK34" s="2545"/>
      <c r="AL34" s="2545"/>
      <c r="AM34" s="2545"/>
      <c r="AN34" s="2545"/>
      <c r="AO34" s="2545"/>
      <c r="AP34" s="2545"/>
      <c r="AQ34" s="2545"/>
      <c r="AR34" s="2546"/>
      <c r="AS34" s="960"/>
      <c r="AT34" s="1279"/>
      <c r="AU34" s="2527"/>
      <c r="AV34" s="2527"/>
      <c r="AW34" s="2527"/>
      <c r="AX34" s="2527"/>
      <c r="AY34" s="2527"/>
      <c r="AZ34" s="1281"/>
      <c r="BA34" s="1280"/>
      <c r="BB34" s="2527"/>
      <c r="BC34" s="2527"/>
      <c r="BD34" s="2527"/>
      <c r="BE34" s="2527"/>
      <c r="BF34" s="1281"/>
      <c r="BG34" s="2550"/>
      <c r="BH34" s="2551"/>
      <c r="BI34" s="2551"/>
      <c r="BJ34" s="2551"/>
      <c r="BK34" s="2551"/>
      <c r="BL34" s="2551"/>
      <c r="BM34" s="2551"/>
      <c r="BN34" s="2551"/>
      <c r="BO34" s="2551"/>
      <c r="BP34" s="2552"/>
      <c r="BQ34" s="2550"/>
      <c r="BR34" s="2551"/>
      <c r="BS34" s="2551"/>
      <c r="BT34" s="2551"/>
      <c r="BU34" s="2551"/>
      <c r="BV34" s="2551"/>
      <c r="BW34" s="2551"/>
      <c r="BX34" s="2551"/>
      <c r="BY34" s="2551"/>
      <c r="BZ34" s="2552"/>
      <c r="CA34" s="2550"/>
      <c r="CB34" s="2551"/>
      <c r="CC34" s="2551"/>
      <c r="CD34" s="2551"/>
      <c r="CE34" s="2551"/>
      <c r="CF34" s="2551"/>
      <c r="CG34" s="2551"/>
      <c r="CH34" s="2551"/>
      <c r="CI34" s="2551"/>
      <c r="CJ34" s="2552"/>
    </row>
    <row r="35" spans="2:88" ht="13.5" customHeight="1">
      <c r="B35" s="1140"/>
      <c r="C35" s="1140"/>
      <c r="D35" s="1140"/>
      <c r="E35" s="1140"/>
      <c r="F35" s="1140"/>
      <c r="G35" s="1140"/>
      <c r="H35" s="1140"/>
      <c r="I35" s="1140"/>
      <c r="J35" s="1140"/>
      <c r="K35" s="1140"/>
      <c r="L35" s="1140"/>
      <c r="M35" s="1140"/>
      <c r="N35" s="1140"/>
      <c r="O35" s="1140"/>
      <c r="P35" s="1140"/>
      <c r="Q35" s="1140"/>
      <c r="R35" s="1140"/>
      <c r="S35" s="1140"/>
      <c r="T35" s="1140"/>
      <c r="U35" s="1140"/>
      <c r="V35" s="1140"/>
      <c r="W35" s="1140"/>
      <c r="X35" s="1140"/>
      <c r="Y35" s="1140"/>
      <c r="Z35" s="1140"/>
      <c r="AA35" s="1140"/>
      <c r="AB35" s="1140"/>
      <c r="AC35" s="1140"/>
      <c r="AD35" s="1140"/>
      <c r="AE35" s="1140"/>
      <c r="AF35" s="1140"/>
      <c r="AG35" s="1140"/>
      <c r="AH35" s="1140"/>
      <c r="AI35" s="1140"/>
      <c r="AJ35" s="1140"/>
      <c r="AK35" s="1140"/>
      <c r="AL35" s="1140"/>
      <c r="AM35" s="1140"/>
      <c r="AN35" s="1140"/>
      <c r="AO35" s="1140"/>
      <c r="AP35" s="1140"/>
      <c r="AQ35" s="1140"/>
      <c r="AR35" s="1140"/>
      <c r="AS35" s="960"/>
      <c r="AT35" s="1279"/>
      <c r="AU35" s="2527"/>
      <c r="AV35" s="2527"/>
      <c r="AW35" s="2527"/>
      <c r="AX35" s="2527"/>
      <c r="AY35" s="2527"/>
      <c r="AZ35" s="1281"/>
      <c r="BA35" s="2499" t="s">
        <v>589</v>
      </c>
      <c r="BB35" s="2553"/>
      <c r="BC35" s="2553"/>
      <c r="BD35" s="2553"/>
      <c r="BE35" s="2553"/>
      <c r="BF35" s="2554"/>
      <c r="BG35" s="2462" t="s">
        <v>590</v>
      </c>
      <c r="BH35" s="2463"/>
      <c r="BI35" s="2463"/>
      <c r="BJ35" s="2463"/>
      <c r="BK35" s="2463"/>
      <c r="BL35" s="2463"/>
      <c r="BM35" s="2463"/>
      <c r="BN35" s="2462" t="s">
        <v>582</v>
      </c>
      <c r="BO35" s="2463"/>
      <c r="BP35" s="2463"/>
      <c r="BQ35" s="2463"/>
      <c r="BR35" s="2463"/>
      <c r="BS35" s="2463"/>
      <c r="BT35" s="2463"/>
      <c r="BU35" s="2464"/>
      <c r="BV35" s="2462" t="s">
        <v>583</v>
      </c>
      <c r="BW35" s="2463"/>
      <c r="BX35" s="2463"/>
      <c r="BY35" s="2463"/>
      <c r="BZ35" s="2463"/>
      <c r="CA35" s="2463"/>
      <c r="CB35" s="2463"/>
      <c r="CC35" s="2464"/>
      <c r="CD35" s="2462" t="s">
        <v>584</v>
      </c>
      <c r="CE35" s="2463"/>
      <c r="CF35" s="2463"/>
      <c r="CG35" s="2463"/>
      <c r="CH35" s="2463"/>
      <c r="CI35" s="2463"/>
      <c r="CJ35" s="2464"/>
    </row>
    <row r="36" spans="2:88" ht="13.5" customHeight="1">
      <c r="B36" s="1265"/>
      <c r="C36" s="2526" t="s">
        <v>580</v>
      </c>
      <c r="D36" s="2526"/>
      <c r="E36" s="2526"/>
      <c r="F36" s="2526"/>
      <c r="G36" s="2526"/>
      <c r="H36" s="1267"/>
      <c r="I36" s="2499" t="s">
        <v>1467</v>
      </c>
      <c r="J36" s="2526"/>
      <c r="K36" s="2526"/>
      <c r="L36" s="2526"/>
      <c r="M36" s="2526"/>
      <c r="N36" s="2529"/>
      <c r="O36" s="2499" t="s">
        <v>582</v>
      </c>
      <c r="P36" s="2526"/>
      <c r="Q36" s="2526"/>
      <c r="R36" s="2526"/>
      <c r="S36" s="2526"/>
      <c r="T36" s="2526"/>
      <c r="U36" s="2526"/>
      <c r="V36" s="2526"/>
      <c r="W36" s="2526"/>
      <c r="X36" s="2529"/>
      <c r="Y36" s="2534" t="s">
        <v>583</v>
      </c>
      <c r="Z36" s="2534"/>
      <c r="AA36" s="2534"/>
      <c r="AB36" s="2534"/>
      <c r="AC36" s="2534"/>
      <c r="AD36" s="2534"/>
      <c r="AE36" s="2534"/>
      <c r="AF36" s="2534"/>
      <c r="AG36" s="2534"/>
      <c r="AH36" s="2534"/>
      <c r="AI36" s="2526" t="s">
        <v>584</v>
      </c>
      <c r="AJ36" s="2526"/>
      <c r="AK36" s="2526"/>
      <c r="AL36" s="2526"/>
      <c r="AM36" s="2526"/>
      <c r="AN36" s="2526"/>
      <c r="AO36" s="2526"/>
      <c r="AP36" s="2526"/>
      <c r="AQ36" s="2526"/>
      <c r="AR36" s="2529"/>
      <c r="AS36" s="960"/>
      <c r="AT36" s="1279"/>
      <c r="AU36" s="2527"/>
      <c r="AV36" s="2527"/>
      <c r="AW36" s="2527"/>
      <c r="AX36" s="2527"/>
      <c r="AY36" s="2527"/>
      <c r="AZ36" s="1281"/>
      <c r="BA36" s="2555"/>
      <c r="BB36" s="2556"/>
      <c r="BC36" s="2556"/>
      <c r="BD36" s="2556"/>
      <c r="BE36" s="2556"/>
      <c r="BF36" s="2557"/>
      <c r="BG36" s="2465"/>
      <c r="BH36" s="2466"/>
      <c r="BI36" s="2466"/>
      <c r="BJ36" s="2466"/>
      <c r="BK36" s="2466"/>
      <c r="BL36" s="2466"/>
      <c r="BM36" s="2466"/>
      <c r="BN36" s="2465"/>
      <c r="BO36" s="2466"/>
      <c r="BP36" s="2466"/>
      <c r="BQ36" s="2466"/>
      <c r="BR36" s="2466"/>
      <c r="BS36" s="2466"/>
      <c r="BT36" s="2466"/>
      <c r="BU36" s="2467"/>
      <c r="BV36" s="2465"/>
      <c r="BW36" s="2466"/>
      <c r="BX36" s="2466"/>
      <c r="BY36" s="2466"/>
      <c r="BZ36" s="2466"/>
      <c r="CA36" s="2466"/>
      <c r="CB36" s="2466"/>
      <c r="CC36" s="2467"/>
      <c r="CD36" s="2465"/>
      <c r="CE36" s="2466"/>
      <c r="CF36" s="2466"/>
      <c r="CG36" s="2466"/>
      <c r="CH36" s="2466"/>
      <c r="CI36" s="2466"/>
      <c r="CJ36" s="2467"/>
    </row>
    <row r="37" spans="2:88" ht="13.5" customHeight="1">
      <c r="B37" s="1279"/>
      <c r="C37" s="2527"/>
      <c r="D37" s="2527"/>
      <c r="E37" s="2527"/>
      <c r="F37" s="2527"/>
      <c r="G37" s="2527"/>
      <c r="H37" s="1281"/>
      <c r="I37" s="2530"/>
      <c r="J37" s="2527"/>
      <c r="K37" s="2527"/>
      <c r="L37" s="2527"/>
      <c r="M37" s="2527"/>
      <c r="N37" s="2531"/>
      <c r="O37" s="2532"/>
      <c r="P37" s="2528"/>
      <c r="Q37" s="2528"/>
      <c r="R37" s="2528"/>
      <c r="S37" s="2528"/>
      <c r="T37" s="2528"/>
      <c r="U37" s="2528"/>
      <c r="V37" s="2528"/>
      <c r="W37" s="2528"/>
      <c r="X37" s="2533"/>
      <c r="Y37" s="2534"/>
      <c r="Z37" s="2534"/>
      <c r="AA37" s="2534"/>
      <c r="AB37" s="2534"/>
      <c r="AC37" s="2534"/>
      <c r="AD37" s="2534"/>
      <c r="AE37" s="2534"/>
      <c r="AF37" s="2534"/>
      <c r="AG37" s="2534"/>
      <c r="AH37" s="2534"/>
      <c r="AI37" s="2528"/>
      <c r="AJ37" s="2528"/>
      <c r="AK37" s="2528"/>
      <c r="AL37" s="2528"/>
      <c r="AM37" s="2528"/>
      <c r="AN37" s="2528"/>
      <c r="AO37" s="2528"/>
      <c r="AP37" s="2528"/>
      <c r="AQ37" s="2528"/>
      <c r="AR37" s="2533"/>
      <c r="AS37" s="960"/>
      <c r="AT37" s="1279"/>
      <c r="AU37" s="2527"/>
      <c r="AV37" s="2527"/>
      <c r="AW37" s="2527"/>
      <c r="AX37" s="2527"/>
      <c r="AY37" s="2527"/>
      <c r="AZ37" s="1281"/>
      <c r="BA37" s="2555"/>
      <c r="BB37" s="2556"/>
      <c r="BC37" s="2556"/>
      <c r="BD37" s="2556"/>
      <c r="BE37" s="2556"/>
      <c r="BF37" s="2557"/>
      <c r="BG37" s="2493"/>
      <c r="BH37" s="2494"/>
      <c r="BI37" s="2494"/>
      <c r="BJ37" s="2494"/>
      <c r="BK37" s="2494"/>
      <c r="BL37" s="2494"/>
      <c r="BM37" s="2494"/>
      <c r="BN37" s="2493"/>
      <c r="BO37" s="2494"/>
      <c r="BP37" s="2494"/>
      <c r="BQ37" s="2494"/>
      <c r="BR37" s="2494"/>
      <c r="BS37" s="2494"/>
      <c r="BT37" s="2494"/>
      <c r="BU37" s="2495"/>
      <c r="BV37" s="2493"/>
      <c r="BW37" s="2494"/>
      <c r="BX37" s="2494"/>
      <c r="BY37" s="2494"/>
      <c r="BZ37" s="2494"/>
      <c r="CA37" s="2494"/>
      <c r="CB37" s="2494"/>
      <c r="CC37" s="2495"/>
      <c r="CD37" s="2493"/>
      <c r="CE37" s="2494"/>
      <c r="CF37" s="2494"/>
      <c r="CG37" s="2494"/>
      <c r="CH37" s="2494"/>
      <c r="CI37" s="2494"/>
      <c r="CJ37" s="2495"/>
    </row>
    <row r="38" spans="2:88" ht="13.5" customHeight="1">
      <c r="B38" s="1279"/>
      <c r="C38" s="2527"/>
      <c r="D38" s="2527"/>
      <c r="E38" s="2527"/>
      <c r="F38" s="2527"/>
      <c r="G38" s="2527"/>
      <c r="H38" s="1281"/>
      <c r="I38" s="2530"/>
      <c r="J38" s="2527"/>
      <c r="K38" s="2527"/>
      <c r="L38" s="2527"/>
      <c r="M38" s="2527"/>
      <c r="N38" s="2531"/>
      <c r="O38" s="2547" t="s">
        <v>1466</v>
      </c>
      <c r="P38" s="2548"/>
      <c r="Q38" s="2548"/>
      <c r="R38" s="2548"/>
      <c r="S38" s="2548"/>
      <c r="T38" s="2548"/>
      <c r="U38" s="2548"/>
      <c r="V38" s="2548"/>
      <c r="W38" s="2548"/>
      <c r="X38" s="2549"/>
      <c r="Y38" s="2547" t="s">
        <v>1466</v>
      </c>
      <c r="Z38" s="2548"/>
      <c r="AA38" s="2548"/>
      <c r="AB38" s="2548"/>
      <c r="AC38" s="2548"/>
      <c r="AD38" s="2548"/>
      <c r="AE38" s="2548"/>
      <c r="AF38" s="2548"/>
      <c r="AG38" s="2548"/>
      <c r="AH38" s="2549"/>
      <c r="AI38" s="2547" t="s">
        <v>1466</v>
      </c>
      <c r="AJ38" s="2548"/>
      <c r="AK38" s="2548"/>
      <c r="AL38" s="2548"/>
      <c r="AM38" s="2548"/>
      <c r="AN38" s="2548"/>
      <c r="AO38" s="2548"/>
      <c r="AP38" s="2548"/>
      <c r="AQ38" s="2548"/>
      <c r="AR38" s="2549"/>
      <c r="AS38" s="960"/>
      <c r="AT38" s="1268"/>
      <c r="AU38" s="2528"/>
      <c r="AV38" s="2528"/>
      <c r="AW38" s="2528"/>
      <c r="AX38" s="2528"/>
      <c r="AY38" s="2528"/>
      <c r="AZ38" s="1270"/>
      <c r="BA38" s="2558"/>
      <c r="BB38" s="2559"/>
      <c r="BC38" s="2559"/>
      <c r="BD38" s="2559"/>
      <c r="BE38" s="2559"/>
      <c r="BF38" s="2560"/>
      <c r="BG38" s="2496"/>
      <c r="BH38" s="2497"/>
      <c r="BI38" s="2497"/>
      <c r="BJ38" s="2497"/>
      <c r="BK38" s="2497"/>
      <c r="BL38" s="2497"/>
      <c r="BM38" s="2497"/>
      <c r="BN38" s="2496"/>
      <c r="BO38" s="2497"/>
      <c r="BP38" s="2497"/>
      <c r="BQ38" s="2497"/>
      <c r="BR38" s="2497"/>
      <c r="BS38" s="2497"/>
      <c r="BT38" s="2497"/>
      <c r="BU38" s="2498"/>
      <c r="BV38" s="2496"/>
      <c r="BW38" s="2497"/>
      <c r="BX38" s="2497"/>
      <c r="BY38" s="2497"/>
      <c r="BZ38" s="2497"/>
      <c r="CA38" s="2497"/>
      <c r="CB38" s="2497"/>
      <c r="CC38" s="2498"/>
      <c r="CD38" s="2496"/>
      <c r="CE38" s="2497"/>
      <c r="CF38" s="2497"/>
      <c r="CG38" s="2497"/>
      <c r="CH38" s="2497"/>
      <c r="CI38" s="2497"/>
      <c r="CJ38" s="2498"/>
    </row>
    <row r="39" spans="2:88" ht="13.5" customHeight="1">
      <c r="B39" s="1279"/>
      <c r="C39" s="2527"/>
      <c r="D39" s="2527"/>
      <c r="E39" s="2527"/>
      <c r="F39" s="2527"/>
      <c r="G39" s="2527"/>
      <c r="H39" s="1281"/>
      <c r="I39" s="2532"/>
      <c r="J39" s="2528"/>
      <c r="K39" s="2528"/>
      <c r="L39" s="2528"/>
      <c r="M39" s="2528"/>
      <c r="N39" s="2533"/>
      <c r="O39" s="2550"/>
      <c r="P39" s="2551"/>
      <c r="Q39" s="2551"/>
      <c r="R39" s="2551"/>
      <c r="S39" s="2551"/>
      <c r="T39" s="2551"/>
      <c r="U39" s="2551"/>
      <c r="V39" s="2551"/>
      <c r="W39" s="2551"/>
      <c r="X39" s="2552"/>
      <c r="Y39" s="2550"/>
      <c r="Z39" s="2551"/>
      <c r="AA39" s="2551"/>
      <c r="AB39" s="2551"/>
      <c r="AC39" s="2551"/>
      <c r="AD39" s="2551"/>
      <c r="AE39" s="2551"/>
      <c r="AF39" s="2551"/>
      <c r="AG39" s="2551"/>
      <c r="AH39" s="2552"/>
      <c r="AI39" s="2550"/>
      <c r="AJ39" s="2551"/>
      <c r="AK39" s="2551"/>
      <c r="AL39" s="2551"/>
      <c r="AM39" s="2551"/>
      <c r="AN39" s="2551"/>
      <c r="AO39" s="2551"/>
      <c r="AP39" s="2551"/>
      <c r="AQ39" s="2551"/>
      <c r="AR39" s="2552"/>
      <c r="AS39" s="960"/>
      <c r="AT39" s="1140"/>
      <c r="AU39" s="1140"/>
      <c r="AV39" s="1140"/>
      <c r="AW39" s="1140"/>
      <c r="AX39" s="1140"/>
      <c r="AY39" s="1140"/>
      <c r="AZ39" s="1140"/>
      <c r="BA39" s="1140"/>
      <c r="BB39" s="1140"/>
      <c r="BC39" s="1140"/>
      <c r="BD39" s="1140"/>
      <c r="BE39" s="1140"/>
      <c r="BF39" s="1140"/>
      <c r="BG39" s="1140"/>
      <c r="BH39" s="1140"/>
      <c r="BI39" s="1140"/>
      <c r="BJ39" s="1140"/>
      <c r="BK39" s="1140"/>
      <c r="BL39" s="1140"/>
      <c r="BM39" s="1140"/>
      <c r="BN39" s="1140"/>
      <c r="BO39" s="1140"/>
      <c r="BP39" s="1140"/>
      <c r="BQ39" s="1140"/>
      <c r="BR39" s="1140"/>
      <c r="BS39" s="1140"/>
      <c r="BT39" s="1140"/>
      <c r="BU39" s="1140"/>
      <c r="BV39" s="1140"/>
      <c r="BW39" s="1140"/>
      <c r="BX39" s="1140"/>
      <c r="BY39" s="1140"/>
      <c r="BZ39" s="1140"/>
      <c r="CA39" s="1140"/>
      <c r="CB39" s="1140"/>
      <c r="CC39" s="1140"/>
      <c r="CD39" s="1140"/>
      <c r="CE39" s="1140"/>
      <c r="CF39" s="1140"/>
      <c r="CG39" s="1140"/>
      <c r="CH39" s="1140"/>
      <c r="CI39" s="1140"/>
      <c r="CJ39" s="1140"/>
    </row>
    <row r="40" spans="2:88" ht="13.5" customHeight="1">
      <c r="B40" s="1279"/>
      <c r="C40" s="2527"/>
      <c r="D40" s="2527"/>
      <c r="E40" s="2527"/>
      <c r="F40" s="2527"/>
      <c r="G40" s="2527"/>
      <c r="H40" s="1281"/>
      <c r="I40" s="2499" t="s">
        <v>589</v>
      </c>
      <c r="J40" s="2500"/>
      <c r="K40" s="2500"/>
      <c r="L40" s="2500"/>
      <c r="M40" s="2500"/>
      <c r="N40" s="2501"/>
      <c r="O40" s="2396" t="s">
        <v>0</v>
      </c>
      <c r="P40" s="2397"/>
      <c r="Q40" s="2397"/>
      <c r="R40" s="2398"/>
      <c r="S40" s="2396" t="s">
        <v>590</v>
      </c>
      <c r="T40" s="2397"/>
      <c r="U40" s="2397"/>
      <c r="V40" s="2397"/>
      <c r="W40" s="2397"/>
      <c r="X40" s="2397"/>
      <c r="Y40" s="2398"/>
      <c r="Z40" s="2396" t="s">
        <v>582</v>
      </c>
      <c r="AA40" s="2397"/>
      <c r="AB40" s="2397"/>
      <c r="AC40" s="2397"/>
      <c r="AD40" s="2397"/>
      <c r="AE40" s="2397"/>
      <c r="AF40" s="2396" t="s">
        <v>583</v>
      </c>
      <c r="AG40" s="2397"/>
      <c r="AH40" s="2397"/>
      <c r="AI40" s="2397"/>
      <c r="AJ40" s="2397"/>
      <c r="AK40" s="2397"/>
      <c r="AL40" s="2398"/>
      <c r="AM40" s="2397" t="s">
        <v>584</v>
      </c>
      <c r="AN40" s="2397"/>
      <c r="AO40" s="2397"/>
      <c r="AP40" s="2397"/>
      <c r="AQ40" s="2397"/>
      <c r="AR40" s="2398"/>
      <c r="AS40" s="960"/>
      <c r="AT40" s="2469" t="s">
        <v>592</v>
      </c>
      <c r="AU40" s="2470"/>
      <c r="AV40" s="2470"/>
      <c r="AW40" s="2470"/>
      <c r="AX40" s="2470"/>
      <c r="AY40" s="2470"/>
      <c r="AZ40" s="2470"/>
      <c r="BA40" s="2470"/>
      <c r="BB40" s="2471"/>
      <c r="BC40" s="2462"/>
      <c r="BD40" s="2463"/>
      <c r="BE40" s="2463"/>
      <c r="BF40" s="2463"/>
      <c r="BG40" s="2463"/>
      <c r="BH40" s="2463"/>
      <c r="BI40" s="2463"/>
      <c r="BJ40" s="2463"/>
      <c r="BK40" s="2463"/>
      <c r="BL40" s="2463"/>
      <c r="BM40" s="2464"/>
      <c r="BN40" s="1140"/>
      <c r="BO40" s="2469" t="s">
        <v>16</v>
      </c>
      <c r="BP40" s="2470"/>
      <c r="BQ40" s="2470"/>
      <c r="BR40" s="2470"/>
      <c r="BS40" s="2470"/>
      <c r="BT40" s="2470"/>
      <c r="BU40" s="2470"/>
      <c r="BV40" s="2470"/>
      <c r="BW40" s="2470"/>
      <c r="BX40" s="2471"/>
      <c r="BY40" s="2462"/>
      <c r="BZ40" s="2463"/>
      <c r="CA40" s="2463"/>
      <c r="CB40" s="2463"/>
      <c r="CC40" s="2463"/>
      <c r="CD40" s="2463"/>
      <c r="CE40" s="2463"/>
      <c r="CF40" s="2463"/>
      <c r="CG40" s="2463"/>
      <c r="CH40" s="2463"/>
      <c r="CI40" s="2463"/>
      <c r="CJ40" s="2464"/>
    </row>
    <row r="41" spans="2:88" ht="13.5" customHeight="1">
      <c r="B41" s="1279"/>
      <c r="C41" s="2527"/>
      <c r="D41" s="2527"/>
      <c r="E41" s="2527"/>
      <c r="F41" s="2527"/>
      <c r="G41" s="2527"/>
      <c r="H41" s="1281"/>
      <c r="I41" s="2502"/>
      <c r="J41" s="2503"/>
      <c r="K41" s="2503"/>
      <c r="L41" s="2503"/>
      <c r="M41" s="2503"/>
      <c r="N41" s="2504"/>
      <c r="O41" s="2399"/>
      <c r="P41" s="2400"/>
      <c r="Q41" s="2400"/>
      <c r="R41" s="2401"/>
      <c r="S41" s="2399"/>
      <c r="T41" s="2400"/>
      <c r="U41" s="2400"/>
      <c r="V41" s="2400"/>
      <c r="W41" s="2400"/>
      <c r="X41" s="2400"/>
      <c r="Y41" s="2401"/>
      <c r="Z41" s="2399"/>
      <c r="AA41" s="2400"/>
      <c r="AB41" s="2400"/>
      <c r="AC41" s="2400"/>
      <c r="AD41" s="2400"/>
      <c r="AE41" s="2400"/>
      <c r="AF41" s="2399"/>
      <c r="AG41" s="2400"/>
      <c r="AH41" s="2400"/>
      <c r="AI41" s="2400"/>
      <c r="AJ41" s="2400"/>
      <c r="AK41" s="2400"/>
      <c r="AL41" s="2401"/>
      <c r="AM41" s="2400"/>
      <c r="AN41" s="2400"/>
      <c r="AO41" s="2400"/>
      <c r="AP41" s="2400"/>
      <c r="AQ41" s="2400"/>
      <c r="AR41" s="2401"/>
      <c r="AS41" s="960"/>
      <c r="AT41" s="2472"/>
      <c r="AU41" s="2473"/>
      <c r="AV41" s="2473"/>
      <c r="AW41" s="2473"/>
      <c r="AX41" s="2473"/>
      <c r="AY41" s="2473"/>
      <c r="AZ41" s="2473"/>
      <c r="BA41" s="2473"/>
      <c r="BB41" s="2474"/>
      <c r="BC41" s="2475"/>
      <c r="BD41" s="2476"/>
      <c r="BE41" s="2476"/>
      <c r="BF41" s="2476"/>
      <c r="BG41" s="2476"/>
      <c r="BH41" s="2476"/>
      <c r="BI41" s="2476"/>
      <c r="BJ41" s="2476"/>
      <c r="BK41" s="2476"/>
      <c r="BL41" s="2476"/>
      <c r="BM41" s="2477"/>
      <c r="BN41" s="1140"/>
      <c r="BO41" s="2472"/>
      <c r="BP41" s="2473"/>
      <c r="BQ41" s="2473"/>
      <c r="BR41" s="2473"/>
      <c r="BS41" s="2473"/>
      <c r="BT41" s="2473"/>
      <c r="BU41" s="2473"/>
      <c r="BV41" s="2473"/>
      <c r="BW41" s="2473"/>
      <c r="BX41" s="2474"/>
      <c r="BY41" s="2475"/>
      <c r="BZ41" s="2476"/>
      <c r="CA41" s="2476"/>
      <c r="CB41" s="2476"/>
      <c r="CC41" s="2476"/>
      <c r="CD41" s="2476"/>
      <c r="CE41" s="2476"/>
      <c r="CF41" s="2476"/>
      <c r="CG41" s="2476"/>
      <c r="CH41" s="2476"/>
      <c r="CI41" s="2476"/>
      <c r="CJ41" s="2477"/>
    </row>
    <row r="42" spans="2:88" ht="13.5" customHeight="1">
      <c r="B42" s="1279"/>
      <c r="C42" s="2527"/>
      <c r="D42" s="2527"/>
      <c r="E42" s="2527"/>
      <c r="F42" s="2527"/>
      <c r="G42" s="2527"/>
      <c r="H42" s="1281"/>
      <c r="I42" s="2502"/>
      <c r="J42" s="2503"/>
      <c r="K42" s="2503"/>
      <c r="L42" s="2503"/>
      <c r="M42" s="2503"/>
      <c r="N42" s="2504"/>
      <c r="O42" s="2508" t="s">
        <v>588</v>
      </c>
      <c r="P42" s="2509"/>
      <c r="Q42" s="2509"/>
      <c r="R42" s="2510"/>
      <c r="S42" s="2514"/>
      <c r="T42" s="2515"/>
      <c r="U42" s="2515"/>
      <c r="V42" s="2515"/>
      <c r="W42" s="2515"/>
      <c r="X42" s="2515"/>
      <c r="Y42" s="2516"/>
      <c r="Z42" s="2514"/>
      <c r="AA42" s="2515"/>
      <c r="AB42" s="2515"/>
      <c r="AC42" s="2515"/>
      <c r="AD42" s="2515"/>
      <c r="AE42" s="2516"/>
      <c r="AF42" s="2514"/>
      <c r="AG42" s="2515"/>
      <c r="AH42" s="2515"/>
      <c r="AI42" s="2515"/>
      <c r="AJ42" s="2515"/>
      <c r="AK42" s="2515"/>
      <c r="AL42" s="2516"/>
      <c r="AM42" s="2515"/>
      <c r="AN42" s="2515"/>
      <c r="AO42" s="2515"/>
      <c r="AP42" s="2515"/>
      <c r="AQ42" s="2515"/>
      <c r="AR42" s="2516"/>
      <c r="AS42" s="960"/>
      <c r="AT42" s="1144"/>
      <c r="AU42" s="1140"/>
      <c r="AV42" s="2520" t="s">
        <v>593</v>
      </c>
      <c r="AW42" s="2521"/>
      <c r="AX42" s="2521"/>
      <c r="AY42" s="2521"/>
      <c r="AZ42" s="2521"/>
      <c r="BA42" s="2521"/>
      <c r="BB42" s="2522"/>
      <c r="BC42" s="2462"/>
      <c r="BD42" s="2463"/>
      <c r="BE42" s="2463"/>
      <c r="BF42" s="2463"/>
      <c r="BG42" s="2463"/>
      <c r="BH42" s="2463"/>
      <c r="BI42" s="2463"/>
      <c r="BJ42" s="2463"/>
      <c r="BK42" s="2463"/>
      <c r="BL42" s="2463"/>
      <c r="BM42" s="2464"/>
      <c r="BN42" s="1140"/>
      <c r="BO42" s="2469" t="s">
        <v>594</v>
      </c>
      <c r="BP42" s="2470"/>
      <c r="BQ42" s="2470"/>
      <c r="BR42" s="2470"/>
      <c r="BS42" s="2470"/>
      <c r="BT42" s="2470"/>
      <c r="BU42" s="2470"/>
      <c r="BV42" s="2470"/>
      <c r="BW42" s="2470"/>
      <c r="BX42" s="2471"/>
      <c r="BY42" s="2462"/>
      <c r="BZ42" s="2463"/>
      <c r="CA42" s="2463"/>
      <c r="CB42" s="2463"/>
      <c r="CC42" s="2463"/>
      <c r="CD42" s="2463"/>
      <c r="CE42" s="2463"/>
      <c r="CF42" s="2463"/>
      <c r="CG42" s="2463"/>
      <c r="CH42" s="2463"/>
      <c r="CI42" s="2463"/>
      <c r="CJ42" s="2464"/>
    </row>
    <row r="43" spans="2:88" ht="13.5" customHeight="1">
      <c r="B43" s="1279"/>
      <c r="C43" s="2527"/>
      <c r="D43" s="2527"/>
      <c r="E43" s="2527"/>
      <c r="F43" s="2527"/>
      <c r="G43" s="2527"/>
      <c r="H43" s="1281"/>
      <c r="I43" s="2502"/>
      <c r="J43" s="2503"/>
      <c r="K43" s="2503"/>
      <c r="L43" s="2503"/>
      <c r="M43" s="2503"/>
      <c r="N43" s="2504"/>
      <c r="O43" s="2511"/>
      <c r="P43" s="2512"/>
      <c r="Q43" s="2512"/>
      <c r="R43" s="2513"/>
      <c r="S43" s="2517"/>
      <c r="T43" s="2518"/>
      <c r="U43" s="2518"/>
      <c r="V43" s="2518"/>
      <c r="W43" s="2518"/>
      <c r="X43" s="2518"/>
      <c r="Y43" s="2519"/>
      <c r="Z43" s="2517"/>
      <c r="AA43" s="2518"/>
      <c r="AB43" s="2518"/>
      <c r="AC43" s="2518"/>
      <c r="AD43" s="2518"/>
      <c r="AE43" s="2519"/>
      <c r="AF43" s="2517"/>
      <c r="AG43" s="2518"/>
      <c r="AH43" s="2518"/>
      <c r="AI43" s="2518"/>
      <c r="AJ43" s="2518"/>
      <c r="AK43" s="2518"/>
      <c r="AL43" s="2519"/>
      <c r="AM43" s="2518"/>
      <c r="AN43" s="2518"/>
      <c r="AO43" s="2518"/>
      <c r="AP43" s="2518"/>
      <c r="AQ43" s="2518"/>
      <c r="AR43" s="2519"/>
      <c r="AS43" s="960"/>
      <c r="AT43" s="1144"/>
      <c r="AU43" s="1140"/>
      <c r="AV43" s="2523"/>
      <c r="AW43" s="2524"/>
      <c r="AX43" s="2524"/>
      <c r="AY43" s="2524"/>
      <c r="AZ43" s="2524"/>
      <c r="BA43" s="2524"/>
      <c r="BB43" s="2525"/>
      <c r="BC43" s="2475"/>
      <c r="BD43" s="2476"/>
      <c r="BE43" s="2476"/>
      <c r="BF43" s="2476"/>
      <c r="BG43" s="2476"/>
      <c r="BH43" s="2476"/>
      <c r="BI43" s="2476"/>
      <c r="BJ43" s="2476"/>
      <c r="BK43" s="2476"/>
      <c r="BL43" s="2476"/>
      <c r="BM43" s="2477"/>
      <c r="BN43" s="1140"/>
      <c r="BO43" s="2472"/>
      <c r="BP43" s="2473"/>
      <c r="BQ43" s="2473"/>
      <c r="BR43" s="2473"/>
      <c r="BS43" s="2473"/>
      <c r="BT43" s="2473"/>
      <c r="BU43" s="2473"/>
      <c r="BV43" s="2473"/>
      <c r="BW43" s="2473"/>
      <c r="BX43" s="2474"/>
      <c r="BY43" s="2475"/>
      <c r="BZ43" s="2476"/>
      <c r="CA43" s="2476"/>
      <c r="CB43" s="2476"/>
      <c r="CC43" s="2476"/>
      <c r="CD43" s="2476"/>
      <c r="CE43" s="2476"/>
      <c r="CF43" s="2476"/>
      <c r="CG43" s="2476"/>
      <c r="CH43" s="2476"/>
      <c r="CI43" s="2476"/>
      <c r="CJ43" s="2477"/>
    </row>
    <row r="44" spans="2:88" ht="13.5" customHeight="1">
      <c r="B44" s="1279"/>
      <c r="C44" s="2527"/>
      <c r="D44" s="2527"/>
      <c r="E44" s="2527"/>
      <c r="F44" s="2527"/>
      <c r="G44" s="2527"/>
      <c r="H44" s="1281"/>
      <c r="I44" s="2502"/>
      <c r="J44" s="2503"/>
      <c r="K44" s="2503"/>
      <c r="L44" s="2503"/>
      <c r="M44" s="2503"/>
      <c r="N44" s="2504"/>
      <c r="O44" s="2508" t="s">
        <v>591</v>
      </c>
      <c r="P44" s="2509"/>
      <c r="Q44" s="2509"/>
      <c r="R44" s="2510"/>
      <c r="S44" s="2514"/>
      <c r="T44" s="2515"/>
      <c r="U44" s="2515"/>
      <c r="V44" s="2515"/>
      <c r="W44" s="2515"/>
      <c r="X44" s="2515"/>
      <c r="Y44" s="2516"/>
      <c r="Z44" s="2514"/>
      <c r="AA44" s="2515"/>
      <c r="AB44" s="2515"/>
      <c r="AC44" s="2515"/>
      <c r="AD44" s="2515"/>
      <c r="AE44" s="2515"/>
      <c r="AF44" s="2514"/>
      <c r="AG44" s="2515"/>
      <c r="AH44" s="2515"/>
      <c r="AI44" s="2515"/>
      <c r="AJ44" s="2515"/>
      <c r="AK44" s="2515"/>
      <c r="AL44" s="2516"/>
      <c r="AM44" s="2515"/>
      <c r="AN44" s="2515"/>
      <c r="AO44" s="2515"/>
      <c r="AP44" s="2515"/>
      <c r="AQ44" s="2515"/>
      <c r="AR44" s="2516"/>
      <c r="AS44" s="960"/>
      <c r="AT44" s="2478" t="s">
        <v>15</v>
      </c>
      <c r="AU44" s="2479"/>
      <c r="AV44" s="2479"/>
      <c r="AW44" s="2479"/>
      <c r="AX44" s="2479"/>
      <c r="AY44" s="2479"/>
      <c r="AZ44" s="2479"/>
      <c r="BA44" s="2479"/>
      <c r="BB44" s="2480"/>
      <c r="BC44" s="2484" t="s">
        <v>595</v>
      </c>
      <c r="BD44" s="2485"/>
      <c r="BE44" s="2485"/>
      <c r="BF44" s="2485"/>
      <c r="BG44" s="2485"/>
      <c r="BH44" s="2485"/>
      <c r="BI44" s="2485"/>
      <c r="BJ44" s="2485"/>
      <c r="BK44" s="2485"/>
      <c r="BL44" s="2485"/>
      <c r="BM44" s="2486"/>
      <c r="BN44" s="1140"/>
      <c r="BO44" s="2469" t="s">
        <v>596</v>
      </c>
      <c r="BP44" s="2470"/>
      <c r="BQ44" s="2470"/>
      <c r="BR44" s="2470"/>
      <c r="BS44" s="2470"/>
      <c r="BT44" s="2470"/>
      <c r="BU44" s="2470"/>
      <c r="BV44" s="2470"/>
      <c r="BW44" s="2470"/>
      <c r="BX44" s="2471"/>
      <c r="BY44" s="2462"/>
      <c r="BZ44" s="2463"/>
      <c r="CA44" s="2463"/>
      <c r="CB44" s="2463"/>
      <c r="CC44" s="2463"/>
      <c r="CD44" s="2463"/>
      <c r="CE44" s="2463"/>
      <c r="CF44" s="2463"/>
      <c r="CG44" s="2463"/>
      <c r="CH44" s="2463"/>
      <c r="CI44" s="2463"/>
      <c r="CJ44" s="2464"/>
    </row>
    <row r="45" spans="2:88" ht="13.5" customHeight="1">
      <c r="B45" s="1268"/>
      <c r="C45" s="2528"/>
      <c r="D45" s="2528"/>
      <c r="E45" s="2528"/>
      <c r="F45" s="2528"/>
      <c r="G45" s="2528"/>
      <c r="H45" s="1270"/>
      <c r="I45" s="2505"/>
      <c r="J45" s="2506"/>
      <c r="K45" s="2506"/>
      <c r="L45" s="2506"/>
      <c r="M45" s="2506"/>
      <c r="N45" s="2507"/>
      <c r="O45" s="2511"/>
      <c r="P45" s="2512"/>
      <c r="Q45" s="2512"/>
      <c r="R45" s="2513"/>
      <c r="S45" s="2517"/>
      <c r="T45" s="2518"/>
      <c r="U45" s="2518"/>
      <c r="V45" s="2518"/>
      <c r="W45" s="2518"/>
      <c r="X45" s="2518"/>
      <c r="Y45" s="2519"/>
      <c r="Z45" s="2517"/>
      <c r="AA45" s="2518"/>
      <c r="AB45" s="2518"/>
      <c r="AC45" s="2518"/>
      <c r="AD45" s="2518"/>
      <c r="AE45" s="2518"/>
      <c r="AF45" s="2517"/>
      <c r="AG45" s="2518"/>
      <c r="AH45" s="2518"/>
      <c r="AI45" s="2518"/>
      <c r="AJ45" s="2518"/>
      <c r="AK45" s="2518"/>
      <c r="AL45" s="2519"/>
      <c r="AM45" s="2518"/>
      <c r="AN45" s="2518"/>
      <c r="AO45" s="2518"/>
      <c r="AP45" s="2518"/>
      <c r="AQ45" s="2518"/>
      <c r="AR45" s="2519"/>
      <c r="AS45" s="960"/>
      <c r="AT45" s="2481"/>
      <c r="AU45" s="2482"/>
      <c r="AV45" s="2482"/>
      <c r="AW45" s="2482"/>
      <c r="AX45" s="2482"/>
      <c r="AY45" s="2482"/>
      <c r="AZ45" s="2482"/>
      <c r="BA45" s="2482"/>
      <c r="BB45" s="2483"/>
      <c r="BC45" s="2487"/>
      <c r="BD45" s="2488"/>
      <c r="BE45" s="2488"/>
      <c r="BF45" s="2488"/>
      <c r="BG45" s="2488"/>
      <c r="BH45" s="2488"/>
      <c r="BI45" s="2488"/>
      <c r="BJ45" s="2488"/>
      <c r="BK45" s="2488"/>
      <c r="BL45" s="2488"/>
      <c r="BM45" s="2489"/>
      <c r="BN45" s="1140"/>
      <c r="BO45" s="2472"/>
      <c r="BP45" s="2473"/>
      <c r="BQ45" s="2473"/>
      <c r="BR45" s="2473"/>
      <c r="BS45" s="2473"/>
      <c r="BT45" s="2473"/>
      <c r="BU45" s="2473"/>
      <c r="BV45" s="2473"/>
      <c r="BW45" s="2473"/>
      <c r="BX45" s="2474"/>
      <c r="BY45" s="2475"/>
      <c r="BZ45" s="2476"/>
      <c r="CA45" s="2476"/>
      <c r="CB45" s="2476"/>
      <c r="CC45" s="2476"/>
      <c r="CD45" s="2476"/>
      <c r="CE45" s="2476"/>
      <c r="CF45" s="2476"/>
      <c r="CG45" s="2476"/>
      <c r="CH45" s="2476"/>
      <c r="CI45" s="2476"/>
      <c r="CJ45" s="2477"/>
    </row>
    <row r="46" spans="2:88" ht="13.5" customHeight="1">
      <c r="B46" s="1140"/>
      <c r="C46" s="1140"/>
      <c r="D46" s="1140"/>
      <c r="E46" s="1140"/>
      <c r="F46" s="1140"/>
      <c r="G46" s="1140"/>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c r="AI46" s="1140"/>
      <c r="AJ46" s="1140"/>
      <c r="AK46" s="1140"/>
      <c r="AL46" s="1140"/>
      <c r="AM46" s="1140"/>
      <c r="AN46" s="1140"/>
      <c r="AO46" s="1140"/>
      <c r="AP46" s="1140"/>
      <c r="AQ46" s="1140"/>
      <c r="AR46" s="1140"/>
      <c r="AS46" s="960"/>
      <c r="AT46" s="1144"/>
      <c r="AU46" s="1140"/>
      <c r="AV46" s="2469" t="s">
        <v>597</v>
      </c>
      <c r="AW46" s="2470"/>
      <c r="AX46" s="2470"/>
      <c r="AY46" s="2470"/>
      <c r="AZ46" s="2470"/>
      <c r="BA46" s="2470"/>
      <c r="BB46" s="2471"/>
      <c r="BC46" s="2493"/>
      <c r="BD46" s="2494"/>
      <c r="BE46" s="2494"/>
      <c r="BF46" s="2494"/>
      <c r="BG46" s="2494"/>
      <c r="BH46" s="2494"/>
      <c r="BI46" s="2494"/>
      <c r="BJ46" s="2494"/>
      <c r="BK46" s="2494"/>
      <c r="BL46" s="2494"/>
      <c r="BM46" s="2495"/>
      <c r="BN46" s="1140"/>
      <c r="BO46" s="2469" t="s">
        <v>598</v>
      </c>
      <c r="BP46" s="2470"/>
      <c r="BQ46" s="2470"/>
      <c r="BR46" s="2470"/>
      <c r="BS46" s="2470"/>
      <c r="BT46" s="2470"/>
      <c r="BU46" s="2470"/>
      <c r="BV46" s="2470"/>
      <c r="BW46" s="2470"/>
      <c r="BX46" s="2471"/>
      <c r="BY46" s="2462"/>
      <c r="BZ46" s="2463"/>
      <c r="CA46" s="2463"/>
      <c r="CB46" s="2463"/>
      <c r="CC46" s="2463"/>
      <c r="CD46" s="2463"/>
      <c r="CE46" s="2463"/>
      <c r="CF46" s="2463"/>
      <c r="CG46" s="2463"/>
      <c r="CH46" s="2463"/>
      <c r="CI46" s="2463"/>
      <c r="CJ46" s="2464"/>
    </row>
    <row r="47" spans="2:88" ht="13.5" customHeight="1">
      <c r="B47" s="1265"/>
      <c r="C47" s="2403" t="s">
        <v>599</v>
      </c>
      <c r="D47" s="2403"/>
      <c r="E47" s="2403"/>
      <c r="F47" s="2403"/>
      <c r="G47" s="2403"/>
      <c r="H47" s="1267"/>
      <c r="I47" s="2468" t="str">
        <f>入力シート!D31</f>
        <v>（役職を選択）</v>
      </c>
      <c r="J47" s="2430"/>
      <c r="K47" s="2430"/>
      <c r="L47" s="2430"/>
      <c r="M47" s="2430"/>
      <c r="N47" s="2430"/>
      <c r="O47" s="2430"/>
      <c r="P47" s="2430"/>
      <c r="Q47" s="2430"/>
      <c r="R47" s="2430"/>
      <c r="S47" s="2430"/>
      <c r="T47" s="2430"/>
      <c r="U47" s="2430"/>
      <c r="V47" s="2431"/>
      <c r="W47" s="1265"/>
      <c r="X47" s="2447" t="s">
        <v>600</v>
      </c>
      <c r="Y47" s="2447"/>
      <c r="Z47" s="2447"/>
      <c r="AA47" s="2447"/>
      <c r="AB47" s="2447"/>
      <c r="AC47" s="1267"/>
      <c r="AD47" s="2436"/>
      <c r="AE47" s="2430"/>
      <c r="AF47" s="2430"/>
      <c r="AG47" s="2430"/>
      <c r="AH47" s="2430"/>
      <c r="AI47" s="2430"/>
      <c r="AJ47" s="2430"/>
      <c r="AK47" s="2430"/>
      <c r="AL47" s="2430"/>
      <c r="AM47" s="2430"/>
      <c r="AN47" s="2430"/>
      <c r="AO47" s="2430"/>
      <c r="AP47" s="2430"/>
      <c r="AQ47" s="2430"/>
      <c r="AR47" s="2431"/>
      <c r="AS47" s="960"/>
      <c r="AT47" s="1145"/>
      <c r="AU47" s="1146"/>
      <c r="AV47" s="2490"/>
      <c r="AW47" s="2491"/>
      <c r="AX47" s="2491"/>
      <c r="AY47" s="2491"/>
      <c r="AZ47" s="2491"/>
      <c r="BA47" s="2491"/>
      <c r="BB47" s="2492"/>
      <c r="BC47" s="2496"/>
      <c r="BD47" s="2497"/>
      <c r="BE47" s="2497"/>
      <c r="BF47" s="2497"/>
      <c r="BG47" s="2497"/>
      <c r="BH47" s="2497"/>
      <c r="BI47" s="2497"/>
      <c r="BJ47" s="2497"/>
      <c r="BK47" s="2497"/>
      <c r="BL47" s="2497"/>
      <c r="BM47" s="2498"/>
      <c r="BN47" s="1140"/>
      <c r="BO47" s="2472"/>
      <c r="BP47" s="2473"/>
      <c r="BQ47" s="2473"/>
      <c r="BR47" s="2473"/>
      <c r="BS47" s="2473"/>
      <c r="BT47" s="2473"/>
      <c r="BU47" s="2473"/>
      <c r="BV47" s="2473"/>
      <c r="BW47" s="2473"/>
      <c r="BX47" s="2474"/>
      <c r="BY47" s="2475"/>
      <c r="BZ47" s="2476"/>
      <c r="CA47" s="2476"/>
      <c r="CB47" s="2476"/>
      <c r="CC47" s="2476"/>
      <c r="CD47" s="2476"/>
      <c r="CE47" s="2476"/>
      <c r="CF47" s="2476"/>
      <c r="CG47" s="2476"/>
      <c r="CH47" s="2476"/>
      <c r="CI47" s="2476"/>
      <c r="CJ47" s="2477"/>
    </row>
    <row r="48" spans="2:88" ht="13.5" customHeight="1">
      <c r="B48" s="1268"/>
      <c r="C48" s="2440"/>
      <c r="D48" s="2440"/>
      <c r="E48" s="2440"/>
      <c r="F48" s="2440"/>
      <c r="G48" s="2440"/>
      <c r="H48" s="1270"/>
      <c r="I48" s="2437"/>
      <c r="J48" s="2432"/>
      <c r="K48" s="2432"/>
      <c r="L48" s="2432"/>
      <c r="M48" s="2432"/>
      <c r="N48" s="2432"/>
      <c r="O48" s="2432"/>
      <c r="P48" s="2432"/>
      <c r="Q48" s="2432"/>
      <c r="R48" s="2432"/>
      <c r="S48" s="2432"/>
      <c r="T48" s="2432"/>
      <c r="U48" s="2432"/>
      <c r="V48" s="2433"/>
      <c r="W48" s="1268"/>
      <c r="X48" s="2448"/>
      <c r="Y48" s="2448"/>
      <c r="Z48" s="2448"/>
      <c r="AA48" s="2448"/>
      <c r="AB48" s="2448"/>
      <c r="AC48" s="1270"/>
      <c r="AD48" s="2437"/>
      <c r="AE48" s="2432"/>
      <c r="AF48" s="2432"/>
      <c r="AG48" s="2432"/>
      <c r="AH48" s="2432"/>
      <c r="AI48" s="2432"/>
      <c r="AJ48" s="2432"/>
      <c r="AK48" s="2432"/>
      <c r="AL48" s="2432"/>
      <c r="AM48" s="2432"/>
      <c r="AN48" s="2432"/>
      <c r="AO48" s="2432"/>
      <c r="AP48" s="2432"/>
      <c r="AQ48" s="2432"/>
      <c r="AR48" s="2433"/>
      <c r="AS48" s="960"/>
      <c r="AT48" s="1140"/>
      <c r="AU48" s="1140"/>
      <c r="AV48" s="1140"/>
      <c r="AW48" s="1140"/>
      <c r="AX48" s="1140"/>
      <c r="AY48" s="1140"/>
      <c r="AZ48" s="1140"/>
      <c r="BA48" s="1140"/>
      <c r="BB48" s="1140"/>
      <c r="BC48" s="1140"/>
      <c r="BD48" s="1140"/>
      <c r="BE48" s="1140"/>
      <c r="BF48" s="1140"/>
      <c r="BG48" s="1140"/>
      <c r="BH48" s="1140"/>
      <c r="BI48" s="1140"/>
      <c r="BJ48" s="1140"/>
      <c r="BK48" s="1140"/>
      <c r="BL48" s="1140"/>
      <c r="BM48" s="1140"/>
      <c r="BN48" s="1140"/>
      <c r="BO48" s="1144"/>
      <c r="BP48" s="1140"/>
      <c r="BQ48" s="2469" t="s">
        <v>597</v>
      </c>
      <c r="BR48" s="2470"/>
      <c r="BS48" s="2470"/>
      <c r="BT48" s="2470"/>
      <c r="BU48" s="2470"/>
      <c r="BV48" s="2470"/>
      <c r="BW48" s="2470"/>
      <c r="BX48" s="2471"/>
      <c r="BY48" s="2462"/>
      <c r="BZ48" s="2463"/>
      <c r="CA48" s="2463"/>
      <c r="CB48" s="2463"/>
      <c r="CC48" s="2463"/>
      <c r="CD48" s="2463"/>
      <c r="CE48" s="2463"/>
      <c r="CF48" s="2463"/>
      <c r="CG48" s="2463"/>
      <c r="CH48" s="2463"/>
      <c r="CI48" s="2463"/>
      <c r="CJ48" s="2464"/>
    </row>
    <row r="49" spans="2:88" ht="13.5" customHeight="1">
      <c r="B49" s="1140"/>
      <c r="C49" s="1353"/>
      <c r="D49" s="1353"/>
      <c r="E49" s="1353"/>
      <c r="F49" s="1353"/>
      <c r="G49" s="1353"/>
      <c r="H49" s="1140"/>
      <c r="I49" s="1140"/>
      <c r="J49" s="1140"/>
      <c r="K49" s="1140"/>
      <c r="L49" s="1140"/>
      <c r="M49" s="1140"/>
      <c r="N49" s="1140"/>
      <c r="O49" s="1140"/>
      <c r="P49" s="1140"/>
      <c r="Q49" s="1140"/>
      <c r="R49" s="1140"/>
      <c r="S49" s="1140"/>
      <c r="T49" s="1140"/>
      <c r="U49" s="1140"/>
      <c r="V49" s="1140"/>
      <c r="W49" s="1140"/>
      <c r="X49" s="1354"/>
      <c r="Y49" s="1354"/>
      <c r="Z49" s="1354"/>
      <c r="AA49" s="1354"/>
      <c r="AB49" s="1354"/>
      <c r="AC49" s="1140"/>
      <c r="AD49" s="1140"/>
      <c r="AE49" s="1140"/>
      <c r="AF49" s="1140"/>
      <c r="AG49" s="1140"/>
      <c r="AH49" s="1140"/>
      <c r="AI49" s="1140"/>
      <c r="AJ49" s="1140"/>
      <c r="AK49" s="1140"/>
      <c r="AL49" s="1140"/>
      <c r="AM49" s="1140"/>
      <c r="AN49" s="1140"/>
      <c r="AO49" s="1140"/>
      <c r="AP49" s="1140"/>
      <c r="AQ49" s="1140"/>
      <c r="AR49" s="1140"/>
      <c r="AS49" s="960"/>
      <c r="AT49" s="1140"/>
      <c r="AU49" s="1140"/>
      <c r="AV49" s="1140"/>
      <c r="AW49" s="1140"/>
      <c r="AX49" s="1140"/>
      <c r="AY49" s="1140"/>
      <c r="AZ49" s="1140"/>
      <c r="BA49" s="1140"/>
      <c r="BB49" s="1140"/>
      <c r="BC49" s="1140"/>
      <c r="BD49" s="1140"/>
      <c r="BE49" s="1140"/>
      <c r="BF49" s="1140"/>
      <c r="BG49" s="1140"/>
      <c r="BH49" s="1140"/>
      <c r="BI49" s="1140"/>
      <c r="BJ49" s="1140"/>
      <c r="BK49" s="1140"/>
      <c r="BL49" s="1140"/>
      <c r="BM49" s="1140"/>
      <c r="BN49" s="1140"/>
      <c r="BO49" s="1144"/>
      <c r="BP49" s="1140"/>
      <c r="BQ49" s="2472"/>
      <c r="BR49" s="2473"/>
      <c r="BS49" s="2473"/>
      <c r="BT49" s="2473"/>
      <c r="BU49" s="2473"/>
      <c r="BV49" s="2473"/>
      <c r="BW49" s="2473"/>
      <c r="BX49" s="2474"/>
      <c r="BY49" s="2475"/>
      <c r="BZ49" s="2476"/>
      <c r="CA49" s="2476"/>
      <c r="CB49" s="2476"/>
      <c r="CC49" s="2476"/>
      <c r="CD49" s="2476"/>
      <c r="CE49" s="2476"/>
      <c r="CF49" s="2476"/>
      <c r="CG49" s="2476"/>
      <c r="CH49" s="2476"/>
      <c r="CI49" s="2476"/>
      <c r="CJ49" s="2477"/>
    </row>
    <row r="50" spans="2:88" ht="13.5" customHeight="1">
      <c r="B50" s="1265"/>
      <c r="C50" s="2403" t="s">
        <v>601</v>
      </c>
      <c r="D50" s="2459"/>
      <c r="E50" s="2459"/>
      <c r="F50" s="2459"/>
      <c r="G50" s="2459"/>
      <c r="H50" s="1267"/>
      <c r="I50" s="2461" t="str">
        <f>入力シート!G31</f>
        <v>○○　○○</v>
      </c>
      <c r="J50" s="2397"/>
      <c r="K50" s="2397"/>
      <c r="L50" s="2397"/>
      <c r="M50" s="2397"/>
      <c r="N50" s="2397"/>
      <c r="O50" s="2397"/>
      <c r="P50" s="2397"/>
      <c r="Q50" s="2397"/>
      <c r="R50" s="2397"/>
      <c r="S50" s="2397"/>
      <c r="T50" s="2397"/>
      <c r="U50" s="2397"/>
      <c r="V50" s="2398"/>
      <c r="W50" s="1265"/>
      <c r="X50" s="2447" t="s">
        <v>600</v>
      </c>
      <c r="Y50" s="2447"/>
      <c r="Z50" s="2447"/>
      <c r="AA50" s="2447"/>
      <c r="AB50" s="2447"/>
      <c r="AC50" s="1267"/>
      <c r="AD50" s="2396"/>
      <c r="AE50" s="2397"/>
      <c r="AF50" s="2397"/>
      <c r="AG50" s="2397"/>
      <c r="AH50" s="2397"/>
      <c r="AI50" s="2397"/>
      <c r="AJ50" s="2397"/>
      <c r="AK50" s="2397"/>
      <c r="AL50" s="2397"/>
      <c r="AM50" s="2397"/>
      <c r="AN50" s="2397"/>
      <c r="AO50" s="2397"/>
      <c r="AP50" s="2397"/>
      <c r="AQ50" s="2397"/>
      <c r="AR50" s="2398"/>
      <c r="AS50" s="960"/>
      <c r="AT50" s="1140"/>
      <c r="AU50" s="1140"/>
      <c r="AV50" s="1140"/>
      <c r="AW50" s="1140"/>
      <c r="AX50" s="1140"/>
      <c r="AY50" s="1140"/>
      <c r="AZ50" s="1140"/>
      <c r="BA50" s="1140"/>
      <c r="BB50" s="1140"/>
      <c r="BC50" s="1140"/>
      <c r="BD50" s="1140"/>
      <c r="BE50" s="1140"/>
      <c r="BF50" s="1140"/>
      <c r="BG50" s="1140"/>
      <c r="BH50" s="1140"/>
      <c r="BI50" s="1140"/>
      <c r="BJ50" s="1140"/>
      <c r="BK50" s="1140"/>
      <c r="BL50" s="1140"/>
      <c r="BM50" s="1140"/>
      <c r="BN50" s="1140"/>
      <c r="BO50" s="1144"/>
      <c r="BP50" s="1140"/>
      <c r="BQ50" s="2462" t="s">
        <v>602</v>
      </c>
      <c r="BR50" s="2463"/>
      <c r="BS50" s="2463"/>
      <c r="BT50" s="2463"/>
      <c r="BU50" s="2463"/>
      <c r="BV50" s="2463"/>
      <c r="BW50" s="2463"/>
      <c r="BX50" s="2464"/>
      <c r="BY50" s="2462"/>
      <c r="BZ50" s="2463"/>
      <c r="CA50" s="2463"/>
      <c r="CB50" s="2463"/>
      <c r="CC50" s="2463"/>
      <c r="CD50" s="2463"/>
      <c r="CE50" s="2463"/>
      <c r="CF50" s="2463"/>
      <c r="CG50" s="2463"/>
      <c r="CH50" s="2463"/>
      <c r="CI50" s="2463"/>
      <c r="CJ50" s="2464"/>
    </row>
    <row r="51" spans="2:88" ht="13.5" customHeight="1">
      <c r="B51" s="1145"/>
      <c r="C51" s="2460"/>
      <c r="D51" s="2460"/>
      <c r="E51" s="2460"/>
      <c r="F51" s="2460"/>
      <c r="G51" s="2460"/>
      <c r="H51" s="1270"/>
      <c r="I51" s="2399"/>
      <c r="J51" s="2400"/>
      <c r="K51" s="2400"/>
      <c r="L51" s="2400"/>
      <c r="M51" s="2400"/>
      <c r="N51" s="2400"/>
      <c r="O51" s="2400"/>
      <c r="P51" s="2400"/>
      <c r="Q51" s="2400"/>
      <c r="R51" s="2400"/>
      <c r="S51" s="2400"/>
      <c r="T51" s="2400"/>
      <c r="U51" s="2400"/>
      <c r="V51" s="2401"/>
      <c r="W51" s="1145"/>
      <c r="X51" s="2448"/>
      <c r="Y51" s="2448"/>
      <c r="Z51" s="2448"/>
      <c r="AA51" s="2448"/>
      <c r="AB51" s="2448"/>
      <c r="AC51" s="1270"/>
      <c r="AD51" s="2399"/>
      <c r="AE51" s="2400"/>
      <c r="AF51" s="2400"/>
      <c r="AG51" s="2400"/>
      <c r="AH51" s="2400"/>
      <c r="AI51" s="2400"/>
      <c r="AJ51" s="2400"/>
      <c r="AK51" s="2400"/>
      <c r="AL51" s="2400"/>
      <c r="AM51" s="2400"/>
      <c r="AN51" s="2400"/>
      <c r="AO51" s="2400"/>
      <c r="AP51" s="2400"/>
      <c r="AQ51" s="2400"/>
      <c r="AR51" s="2401"/>
      <c r="AS51" s="960"/>
      <c r="AT51" s="1140"/>
      <c r="AU51" s="1140"/>
      <c r="AV51" s="1140"/>
      <c r="AW51" s="1140"/>
      <c r="AX51" s="1140"/>
      <c r="AY51" s="1140"/>
      <c r="AZ51" s="1140"/>
      <c r="BA51" s="1140"/>
      <c r="BB51" s="1140"/>
      <c r="BC51" s="1140"/>
      <c r="BD51" s="1140"/>
      <c r="BE51" s="1140"/>
      <c r="BF51" s="1140"/>
      <c r="BG51" s="1140"/>
      <c r="BH51" s="1140"/>
      <c r="BI51" s="1140"/>
      <c r="BJ51" s="1140"/>
      <c r="BK51" s="1140"/>
      <c r="BL51" s="1140"/>
      <c r="BM51" s="1140"/>
      <c r="BN51" s="1140"/>
      <c r="BO51" s="1145"/>
      <c r="BP51" s="1146"/>
      <c r="BQ51" s="2465"/>
      <c r="BR51" s="2466"/>
      <c r="BS51" s="2466"/>
      <c r="BT51" s="2466"/>
      <c r="BU51" s="2466"/>
      <c r="BV51" s="2466"/>
      <c r="BW51" s="2466"/>
      <c r="BX51" s="2467"/>
      <c r="BY51" s="2465"/>
      <c r="BZ51" s="2466"/>
      <c r="CA51" s="2466"/>
      <c r="CB51" s="2466"/>
      <c r="CC51" s="2466"/>
      <c r="CD51" s="2466"/>
      <c r="CE51" s="2466"/>
      <c r="CF51" s="2466"/>
      <c r="CG51" s="2466"/>
      <c r="CH51" s="2466"/>
      <c r="CI51" s="2466"/>
      <c r="CJ51" s="2467"/>
    </row>
    <row r="52" spans="2:88" ht="13.5" customHeight="1">
      <c r="B52" s="1265"/>
      <c r="C52" s="2403" t="s">
        <v>603</v>
      </c>
      <c r="D52" s="2403"/>
      <c r="E52" s="2403"/>
      <c r="F52" s="2403"/>
      <c r="G52" s="2403"/>
      <c r="H52" s="1267"/>
      <c r="I52" s="2441" t="str">
        <f>入力シート!D27</f>
        <v>○○　○○</v>
      </c>
      <c r="J52" s="2442"/>
      <c r="K52" s="2442"/>
      <c r="L52" s="2442"/>
      <c r="M52" s="2442"/>
      <c r="N52" s="2442"/>
      <c r="O52" s="2442"/>
      <c r="P52" s="2442"/>
      <c r="Q52" s="2442"/>
      <c r="R52" s="2442"/>
      <c r="S52" s="2442"/>
      <c r="T52" s="2442"/>
      <c r="U52" s="2442"/>
      <c r="V52" s="2443"/>
      <c r="W52" s="1265"/>
      <c r="X52" s="2447" t="s">
        <v>600</v>
      </c>
      <c r="Y52" s="2447"/>
      <c r="Z52" s="2447"/>
      <c r="AA52" s="2447"/>
      <c r="AB52" s="2447"/>
      <c r="AC52" s="1267"/>
      <c r="AD52" s="2436"/>
      <c r="AE52" s="2430"/>
      <c r="AF52" s="2430"/>
      <c r="AG52" s="2430"/>
      <c r="AH52" s="2430"/>
      <c r="AI52" s="2430"/>
      <c r="AJ52" s="2430"/>
      <c r="AK52" s="2430"/>
      <c r="AL52" s="2430"/>
      <c r="AM52" s="2430"/>
      <c r="AN52" s="2430"/>
      <c r="AO52" s="2430"/>
      <c r="AP52" s="2430"/>
      <c r="AQ52" s="2430"/>
      <c r="AR52" s="2431"/>
      <c r="AS52" s="960"/>
      <c r="AT52" s="1140"/>
      <c r="AU52" s="1140"/>
      <c r="AV52" s="1140"/>
      <c r="AW52" s="1140"/>
      <c r="AX52" s="1140"/>
      <c r="AY52" s="1140"/>
      <c r="AZ52" s="1140"/>
      <c r="BA52" s="1140"/>
      <c r="BB52" s="1140"/>
      <c r="BC52" s="1140"/>
      <c r="BD52" s="1140"/>
      <c r="BE52" s="1140"/>
      <c r="BF52" s="1140"/>
      <c r="BG52" s="1140"/>
      <c r="BH52" s="1140"/>
      <c r="BI52" s="1140"/>
      <c r="BJ52" s="1140"/>
      <c r="BK52" s="1140"/>
      <c r="BL52" s="1140"/>
      <c r="BM52" s="1280"/>
      <c r="BN52" s="1280"/>
      <c r="BO52" s="1280"/>
      <c r="BP52" s="1280"/>
      <c r="BQ52" s="1280"/>
      <c r="BR52" s="1280"/>
      <c r="BS52" s="1280"/>
      <c r="BT52" s="1280"/>
      <c r="BU52" s="1280"/>
      <c r="BV52" s="1280"/>
      <c r="BW52" s="1280"/>
      <c r="BX52" s="1280"/>
      <c r="BY52" s="1280"/>
      <c r="BZ52" s="1280"/>
      <c r="CA52" s="1280"/>
      <c r="CB52" s="1280"/>
      <c r="CC52" s="1280"/>
      <c r="CD52" s="1280"/>
      <c r="CE52" s="1280"/>
      <c r="CF52" s="1280"/>
      <c r="CG52" s="1280"/>
      <c r="CH52" s="1280"/>
      <c r="CI52" s="1280"/>
      <c r="CJ52" s="1280"/>
    </row>
    <row r="53" spans="2:88" ht="13.5" customHeight="1">
      <c r="B53" s="1268"/>
      <c r="C53" s="2440"/>
      <c r="D53" s="2440"/>
      <c r="E53" s="2440"/>
      <c r="F53" s="2440"/>
      <c r="G53" s="2440"/>
      <c r="H53" s="1270"/>
      <c r="I53" s="2444"/>
      <c r="J53" s="2445"/>
      <c r="K53" s="2445"/>
      <c r="L53" s="2445"/>
      <c r="M53" s="2445"/>
      <c r="N53" s="2445"/>
      <c r="O53" s="2445"/>
      <c r="P53" s="2445"/>
      <c r="Q53" s="2445"/>
      <c r="R53" s="2445"/>
      <c r="S53" s="2445"/>
      <c r="T53" s="2445"/>
      <c r="U53" s="2445"/>
      <c r="V53" s="2446"/>
      <c r="W53" s="1268"/>
      <c r="X53" s="2448"/>
      <c r="Y53" s="2448"/>
      <c r="Z53" s="2448"/>
      <c r="AA53" s="2448"/>
      <c r="AB53" s="2448"/>
      <c r="AC53" s="1270"/>
      <c r="AD53" s="2437"/>
      <c r="AE53" s="2432"/>
      <c r="AF53" s="2432"/>
      <c r="AG53" s="2432"/>
      <c r="AH53" s="2432"/>
      <c r="AI53" s="2432"/>
      <c r="AJ53" s="2432"/>
      <c r="AK53" s="2432"/>
      <c r="AL53" s="2432"/>
      <c r="AM53" s="2432"/>
      <c r="AN53" s="2432"/>
      <c r="AO53" s="2432"/>
      <c r="AP53" s="2432"/>
      <c r="AQ53" s="2432"/>
      <c r="AR53" s="2433"/>
      <c r="AS53" s="960"/>
      <c r="AT53" s="2423" t="s">
        <v>1254</v>
      </c>
      <c r="AU53" s="2423"/>
      <c r="AV53" s="2423"/>
      <c r="AW53" s="2423"/>
      <c r="AX53" s="2423"/>
      <c r="AY53" s="2423"/>
      <c r="AZ53" s="2423"/>
      <c r="BA53" s="2423"/>
      <c r="BB53" s="2402" t="s">
        <v>1468</v>
      </c>
      <c r="BC53" s="2402"/>
      <c r="BD53" s="2402"/>
      <c r="BE53" s="2402"/>
      <c r="BF53" s="2402"/>
      <c r="BG53" s="2402"/>
      <c r="BH53" s="2423" t="s">
        <v>1469</v>
      </c>
      <c r="BI53" s="2423"/>
      <c r="BJ53" s="2423"/>
      <c r="BK53" s="2423"/>
      <c r="BL53" s="2423"/>
      <c r="BM53" s="2423"/>
      <c r="BN53" s="2423"/>
      <c r="BO53" s="2382" t="s">
        <v>1468</v>
      </c>
      <c r="BP53" s="2382"/>
      <c r="BQ53" s="2382"/>
      <c r="BR53" s="2382"/>
      <c r="BS53" s="2382"/>
      <c r="BT53" s="2382"/>
      <c r="BU53" s="2382"/>
      <c r="BV53" s="2423" t="s">
        <v>1470</v>
      </c>
      <c r="BW53" s="2423"/>
      <c r="BX53" s="2424"/>
      <c r="BY53" s="2424"/>
      <c r="BZ53" s="2424"/>
      <c r="CA53" s="2424"/>
      <c r="CB53" s="2424"/>
      <c r="CC53" s="2424"/>
      <c r="CD53" s="2382" t="s">
        <v>1468</v>
      </c>
      <c r="CE53" s="2382"/>
      <c r="CF53" s="2382"/>
      <c r="CG53" s="2382"/>
      <c r="CH53" s="2382"/>
      <c r="CI53" s="2382"/>
      <c r="CJ53" s="2382"/>
    </row>
    <row r="54" spans="2:88" ht="13.5" customHeight="1">
      <c r="B54" s="1265"/>
      <c r="C54" s="2425" t="s">
        <v>1072</v>
      </c>
      <c r="D54" s="2425"/>
      <c r="E54" s="2425"/>
      <c r="F54" s="2425"/>
      <c r="G54" s="2425"/>
      <c r="H54" s="1267"/>
      <c r="I54" s="2427" t="s">
        <v>1255</v>
      </c>
      <c r="J54" s="2428"/>
      <c r="K54" s="2428"/>
      <c r="L54" s="2429" t="str">
        <f>入力シート!D28</f>
        <v>○○　○○</v>
      </c>
      <c r="M54" s="2430"/>
      <c r="N54" s="2430"/>
      <c r="O54" s="2430"/>
      <c r="P54" s="2430"/>
      <c r="Q54" s="2430"/>
      <c r="R54" s="2430"/>
      <c r="S54" s="2430"/>
      <c r="T54" s="2430"/>
      <c r="U54" s="2430"/>
      <c r="V54" s="2431"/>
      <c r="W54" s="1265"/>
      <c r="X54" s="2434" t="s">
        <v>597</v>
      </c>
      <c r="Y54" s="2434"/>
      <c r="Z54" s="2434"/>
      <c r="AA54" s="2434"/>
      <c r="AB54" s="2434"/>
      <c r="AC54" s="1267"/>
      <c r="AD54" s="2436"/>
      <c r="AE54" s="2430"/>
      <c r="AF54" s="2430"/>
      <c r="AG54" s="2430"/>
      <c r="AH54" s="2430"/>
      <c r="AI54" s="2430"/>
      <c r="AJ54" s="2430"/>
      <c r="AK54" s="2430"/>
      <c r="AL54" s="2430"/>
      <c r="AM54" s="2430"/>
      <c r="AN54" s="2430"/>
      <c r="AO54" s="2430"/>
      <c r="AP54" s="2430"/>
      <c r="AQ54" s="2430"/>
      <c r="AR54" s="2431"/>
      <c r="AS54" s="960"/>
      <c r="AT54" s="2423"/>
      <c r="AU54" s="2423"/>
      <c r="AV54" s="2423"/>
      <c r="AW54" s="2423"/>
      <c r="AX54" s="2423"/>
      <c r="AY54" s="2423"/>
      <c r="AZ54" s="2423"/>
      <c r="BA54" s="2423"/>
      <c r="BB54" s="2402"/>
      <c r="BC54" s="2402"/>
      <c r="BD54" s="2402"/>
      <c r="BE54" s="2402"/>
      <c r="BF54" s="2402"/>
      <c r="BG54" s="2402"/>
      <c r="BH54" s="2423"/>
      <c r="BI54" s="2423"/>
      <c r="BJ54" s="2423"/>
      <c r="BK54" s="2423"/>
      <c r="BL54" s="2423"/>
      <c r="BM54" s="2423"/>
      <c r="BN54" s="2423"/>
      <c r="BO54" s="2382"/>
      <c r="BP54" s="2382"/>
      <c r="BQ54" s="2382"/>
      <c r="BR54" s="2382"/>
      <c r="BS54" s="2382"/>
      <c r="BT54" s="2382"/>
      <c r="BU54" s="2382"/>
      <c r="BV54" s="2424"/>
      <c r="BW54" s="2424"/>
      <c r="BX54" s="2424"/>
      <c r="BY54" s="2424"/>
      <c r="BZ54" s="2424"/>
      <c r="CA54" s="2424"/>
      <c r="CB54" s="2424"/>
      <c r="CC54" s="2424"/>
      <c r="CD54" s="2382"/>
      <c r="CE54" s="2382"/>
      <c r="CF54" s="2382"/>
      <c r="CG54" s="2382"/>
      <c r="CH54" s="2382"/>
      <c r="CI54" s="2382"/>
      <c r="CJ54" s="2382"/>
    </row>
    <row r="55" spans="2:88" ht="13.5" customHeight="1">
      <c r="B55" s="1268"/>
      <c r="C55" s="2426"/>
      <c r="D55" s="2426"/>
      <c r="E55" s="2426"/>
      <c r="F55" s="2426"/>
      <c r="G55" s="2426"/>
      <c r="H55" s="1270"/>
      <c r="I55" s="2438" t="s">
        <v>1256</v>
      </c>
      <c r="J55" s="2439"/>
      <c r="K55" s="2439"/>
      <c r="L55" s="2432"/>
      <c r="M55" s="2432"/>
      <c r="N55" s="2432"/>
      <c r="O55" s="2432"/>
      <c r="P55" s="2432"/>
      <c r="Q55" s="2432"/>
      <c r="R55" s="2432"/>
      <c r="S55" s="2432"/>
      <c r="T55" s="2432"/>
      <c r="U55" s="2432"/>
      <c r="V55" s="2433"/>
      <c r="W55" s="1268"/>
      <c r="X55" s="2435"/>
      <c r="Y55" s="2435"/>
      <c r="Z55" s="2435"/>
      <c r="AA55" s="2435"/>
      <c r="AB55" s="2435"/>
      <c r="AC55" s="1270"/>
      <c r="AD55" s="2437"/>
      <c r="AE55" s="2432"/>
      <c r="AF55" s="2432"/>
      <c r="AG55" s="2432"/>
      <c r="AH55" s="2432"/>
      <c r="AI55" s="2432"/>
      <c r="AJ55" s="2432"/>
      <c r="AK55" s="2432"/>
      <c r="AL55" s="2432"/>
      <c r="AM55" s="2432"/>
      <c r="AN55" s="2432"/>
      <c r="AO55" s="2432"/>
      <c r="AP55" s="2432"/>
      <c r="AQ55" s="2432"/>
      <c r="AR55" s="2433"/>
      <c r="AS55" s="960"/>
      <c r="AT55" s="2423"/>
      <c r="AU55" s="2423"/>
      <c r="AV55" s="2423"/>
      <c r="AW55" s="2423"/>
      <c r="AX55" s="2423"/>
      <c r="AY55" s="2423"/>
      <c r="AZ55" s="2423"/>
      <c r="BA55" s="2423"/>
      <c r="BB55" s="2402"/>
      <c r="BC55" s="2402"/>
      <c r="BD55" s="2402"/>
      <c r="BE55" s="2402"/>
      <c r="BF55" s="2402"/>
      <c r="BG55" s="2402"/>
      <c r="BH55" s="2423"/>
      <c r="BI55" s="2423"/>
      <c r="BJ55" s="2423"/>
      <c r="BK55" s="2423"/>
      <c r="BL55" s="2423"/>
      <c r="BM55" s="2423"/>
      <c r="BN55" s="2423"/>
      <c r="BO55" s="2382"/>
      <c r="BP55" s="2382"/>
      <c r="BQ55" s="2382"/>
      <c r="BR55" s="2382"/>
      <c r="BS55" s="2382"/>
      <c r="BT55" s="2382"/>
      <c r="BU55" s="2382"/>
      <c r="BV55" s="2424"/>
      <c r="BW55" s="2424"/>
      <c r="BX55" s="2424"/>
      <c r="BY55" s="2424"/>
      <c r="BZ55" s="2424"/>
      <c r="CA55" s="2424"/>
      <c r="CB55" s="2424"/>
      <c r="CC55" s="2424"/>
      <c r="CD55" s="2382"/>
      <c r="CE55" s="2382"/>
      <c r="CF55" s="2382"/>
      <c r="CG55" s="2382"/>
      <c r="CH55" s="2382"/>
      <c r="CI55" s="2382"/>
      <c r="CJ55" s="2382"/>
    </row>
    <row r="56" spans="2:88" ht="13.5" customHeight="1">
      <c r="B56" s="1265"/>
      <c r="C56" s="2449" t="s">
        <v>1471</v>
      </c>
      <c r="D56" s="2449"/>
      <c r="E56" s="2449"/>
      <c r="F56" s="2449"/>
      <c r="G56" s="2449"/>
      <c r="H56" s="1267"/>
      <c r="I56" s="2451"/>
      <c r="J56" s="2452"/>
      <c r="K56" s="2452"/>
      <c r="L56" s="2452"/>
      <c r="M56" s="2452"/>
      <c r="N56" s="2452"/>
      <c r="O56" s="2452"/>
      <c r="P56" s="2452"/>
      <c r="Q56" s="2452"/>
      <c r="R56" s="2452"/>
      <c r="S56" s="2452"/>
      <c r="T56" s="2452"/>
      <c r="U56" s="2452"/>
      <c r="V56" s="2453"/>
      <c r="W56" s="1265"/>
      <c r="X56" s="2457" t="s">
        <v>597</v>
      </c>
      <c r="Y56" s="2457"/>
      <c r="Z56" s="2457"/>
      <c r="AA56" s="2457"/>
      <c r="AB56" s="2457"/>
      <c r="AC56" s="1267"/>
      <c r="AD56" s="2396"/>
      <c r="AE56" s="2397"/>
      <c r="AF56" s="2397"/>
      <c r="AG56" s="2397"/>
      <c r="AH56" s="2397"/>
      <c r="AI56" s="2397"/>
      <c r="AJ56" s="2397"/>
      <c r="AK56" s="2397"/>
      <c r="AL56" s="2397"/>
      <c r="AM56" s="2397"/>
      <c r="AN56" s="2397"/>
      <c r="AO56" s="2397"/>
      <c r="AP56" s="2397"/>
      <c r="AQ56" s="2397"/>
      <c r="AR56" s="2398"/>
      <c r="AS56" s="960"/>
      <c r="AT56" s="2423"/>
      <c r="AU56" s="2423"/>
      <c r="AV56" s="2423"/>
      <c r="AW56" s="2423"/>
      <c r="AX56" s="2423"/>
      <c r="AY56" s="2423"/>
      <c r="AZ56" s="2423"/>
      <c r="BA56" s="2423"/>
      <c r="BB56" s="2402"/>
      <c r="BC56" s="2402"/>
      <c r="BD56" s="2402"/>
      <c r="BE56" s="2402"/>
      <c r="BF56" s="2402"/>
      <c r="BG56" s="2402"/>
      <c r="BH56" s="2423"/>
      <c r="BI56" s="2423"/>
      <c r="BJ56" s="2423"/>
      <c r="BK56" s="2423"/>
      <c r="BL56" s="2423"/>
      <c r="BM56" s="2423"/>
      <c r="BN56" s="2423"/>
      <c r="BO56" s="2382"/>
      <c r="BP56" s="2382"/>
      <c r="BQ56" s="2382"/>
      <c r="BR56" s="2382"/>
      <c r="BS56" s="2382"/>
      <c r="BT56" s="2382"/>
      <c r="BU56" s="2382"/>
      <c r="BV56" s="2424"/>
      <c r="BW56" s="2424"/>
      <c r="BX56" s="2424"/>
      <c r="BY56" s="2424"/>
      <c r="BZ56" s="2424"/>
      <c r="CA56" s="2424"/>
      <c r="CB56" s="2424"/>
      <c r="CC56" s="2424"/>
      <c r="CD56" s="2382"/>
      <c r="CE56" s="2382"/>
      <c r="CF56" s="2382"/>
      <c r="CG56" s="2382"/>
      <c r="CH56" s="2382"/>
      <c r="CI56" s="2382"/>
      <c r="CJ56" s="2382"/>
    </row>
    <row r="57" spans="2:88" ht="13.5" customHeight="1">
      <c r="B57" s="1268"/>
      <c r="C57" s="2450"/>
      <c r="D57" s="2450"/>
      <c r="E57" s="2450"/>
      <c r="F57" s="2450"/>
      <c r="G57" s="2450"/>
      <c r="H57" s="1270"/>
      <c r="I57" s="2454"/>
      <c r="J57" s="2455"/>
      <c r="K57" s="2455"/>
      <c r="L57" s="2455"/>
      <c r="M57" s="2455"/>
      <c r="N57" s="2455"/>
      <c r="O57" s="2455"/>
      <c r="P57" s="2455"/>
      <c r="Q57" s="2455"/>
      <c r="R57" s="2455"/>
      <c r="S57" s="2455"/>
      <c r="T57" s="2455"/>
      <c r="U57" s="2455"/>
      <c r="V57" s="2456"/>
      <c r="W57" s="1268"/>
      <c r="X57" s="2458"/>
      <c r="Y57" s="2458"/>
      <c r="Z57" s="2458"/>
      <c r="AA57" s="2458"/>
      <c r="AB57" s="2458"/>
      <c r="AC57" s="1270"/>
      <c r="AD57" s="2399"/>
      <c r="AE57" s="2400"/>
      <c r="AF57" s="2400"/>
      <c r="AG57" s="2400"/>
      <c r="AH57" s="2400"/>
      <c r="AI57" s="2400"/>
      <c r="AJ57" s="2400"/>
      <c r="AK57" s="2400"/>
      <c r="AL57" s="2400"/>
      <c r="AM57" s="2400"/>
      <c r="AN57" s="2400"/>
      <c r="AO57" s="2400"/>
      <c r="AP57" s="2400"/>
      <c r="AQ57" s="2400"/>
      <c r="AR57" s="2401"/>
      <c r="AS57" s="1298"/>
      <c r="AT57" s="1355" t="s">
        <v>1073</v>
      </c>
      <c r="AU57" s="1155"/>
      <c r="AV57" s="1155"/>
      <c r="AW57" s="1155"/>
      <c r="AX57" s="1356"/>
      <c r="AY57" s="1357"/>
      <c r="AZ57" s="1149"/>
      <c r="BA57" s="1149"/>
      <c r="BB57" s="1149"/>
      <c r="BC57" s="1149"/>
      <c r="BD57" s="1149"/>
      <c r="BE57" s="1149"/>
      <c r="BF57" s="1149"/>
      <c r="BG57" s="1149"/>
      <c r="BH57" s="1149"/>
      <c r="BI57" s="1149"/>
      <c r="BJ57" s="1149"/>
      <c r="BK57" s="1149"/>
      <c r="BL57" s="1149"/>
      <c r="BM57" s="1149"/>
      <c r="BN57" s="1298"/>
      <c r="BO57" s="1149"/>
      <c r="BP57" s="1149"/>
      <c r="BQ57" s="1149"/>
      <c r="BR57" s="1149"/>
      <c r="BS57" s="1149"/>
      <c r="BT57" s="1149"/>
      <c r="BU57" s="1149"/>
      <c r="BV57" s="1149"/>
      <c r="BW57" s="1149"/>
      <c r="BX57" s="1149"/>
      <c r="BY57" s="1149"/>
      <c r="BZ57" s="1149"/>
      <c r="CA57" s="1149"/>
      <c r="CB57" s="1149"/>
      <c r="CC57" s="1149"/>
      <c r="CD57" s="1149"/>
      <c r="CE57" s="1149"/>
      <c r="CF57" s="1149"/>
      <c r="CG57" s="1149"/>
      <c r="CH57" s="1149"/>
      <c r="CI57" s="1149"/>
      <c r="CJ57" s="1149"/>
    </row>
    <row r="58" spans="2:88" ht="13.5" customHeight="1">
      <c r="B58" s="1144"/>
      <c r="C58" s="2403" t="s">
        <v>604</v>
      </c>
      <c r="D58" s="2403"/>
      <c r="E58" s="2403"/>
      <c r="F58" s="2403"/>
      <c r="G58" s="2403"/>
      <c r="H58" s="1281"/>
      <c r="I58" s="2405"/>
      <c r="J58" s="2406"/>
      <c r="K58" s="2406"/>
      <c r="L58" s="2406"/>
      <c r="M58" s="2406"/>
      <c r="N58" s="2406"/>
      <c r="O58" s="2406"/>
      <c r="P58" s="2406"/>
      <c r="Q58" s="2406"/>
      <c r="R58" s="2406"/>
      <c r="S58" s="2406"/>
      <c r="T58" s="2406"/>
      <c r="U58" s="2406"/>
      <c r="V58" s="2407"/>
      <c r="W58" s="1144"/>
      <c r="X58" s="2403" t="s">
        <v>604</v>
      </c>
      <c r="Y58" s="2403"/>
      <c r="Z58" s="2403"/>
      <c r="AA58" s="2403"/>
      <c r="AB58" s="2403"/>
      <c r="AC58" s="1281"/>
      <c r="AD58" s="2411"/>
      <c r="AE58" s="2412"/>
      <c r="AF58" s="2412"/>
      <c r="AG58" s="2412"/>
      <c r="AH58" s="2412"/>
      <c r="AI58" s="2412"/>
      <c r="AJ58" s="2412"/>
      <c r="AK58" s="2412"/>
      <c r="AL58" s="2412"/>
      <c r="AM58" s="2412"/>
      <c r="AN58" s="2412"/>
      <c r="AO58" s="2412"/>
      <c r="AP58" s="2412"/>
      <c r="AQ58" s="2412"/>
      <c r="AR58" s="2413"/>
      <c r="AS58" s="1298"/>
      <c r="AT58" s="1149"/>
      <c r="AU58" s="1155"/>
      <c r="AV58" s="1149" t="s">
        <v>1472</v>
      </c>
      <c r="AW58" s="1155"/>
      <c r="AX58" s="1357"/>
      <c r="AY58" s="1357"/>
      <c r="AZ58" s="1149"/>
      <c r="BA58" s="1149"/>
      <c r="BB58" s="1149"/>
      <c r="BC58" s="1149"/>
      <c r="BD58" s="1149"/>
      <c r="BE58" s="1149"/>
      <c r="BF58" s="1149"/>
      <c r="BG58" s="1149"/>
      <c r="BH58" s="1149"/>
      <c r="BI58" s="1149"/>
      <c r="BJ58" s="1149"/>
      <c r="BK58" s="1149"/>
      <c r="BL58" s="1149"/>
      <c r="BM58" s="1149"/>
      <c r="BN58" s="1149"/>
      <c r="BO58" s="1149"/>
      <c r="BP58" s="1149"/>
      <c r="BQ58" s="1149"/>
      <c r="BR58" s="1149"/>
      <c r="BS58" s="1149"/>
      <c r="BT58" s="1149"/>
      <c r="BU58" s="1149"/>
      <c r="BV58" s="1149"/>
      <c r="BW58" s="1149"/>
      <c r="BX58" s="1149"/>
      <c r="BY58" s="1149"/>
      <c r="BZ58" s="1149"/>
      <c r="CA58" s="1149"/>
      <c r="CB58" s="1149"/>
      <c r="CC58" s="1149"/>
      <c r="CD58" s="1149"/>
      <c r="CE58" s="1149"/>
      <c r="CF58" s="1149"/>
      <c r="CG58" s="1149"/>
      <c r="CH58" s="1149"/>
      <c r="CI58" s="1149"/>
      <c r="CJ58" s="1149"/>
    </row>
    <row r="59" spans="2:88" ht="13.5" customHeight="1">
      <c r="B59" s="1144"/>
      <c r="C59" s="2404"/>
      <c r="D59" s="2404"/>
      <c r="E59" s="2404"/>
      <c r="F59" s="2404"/>
      <c r="G59" s="2404"/>
      <c r="H59" s="1281"/>
      <c r="I59" s="2408"/>
      <c r="J59" s="2409"/>
      <c r="K59" s="2409"/>
      <c r="L59" s="2409"/>
      <c r="M59" s="2409"/>
      <c r="N59" s="2409"/>
      <c r="O59" s="2409"/>
      <c r="P59" s="2409"/>
      <c r="Q59" s="2409"/>
      <c r="R59" s="2409"/>
      <c r="S59" s="2409"/>
      <c r="T59" s="2409"/>
      <c r="U59" s="2409"/>
      <c r="V59" s="2410"/>
      <c r="W59" s="1144"/>
      <c r="X59" s="2404"/>
      <c r="Y59" s="2404"/>
      <c r="Z59" s="2404"/>
      <c r="AA59" s="2404"/>
      <c r="AB59" s="2404"/>
      <c r="AC59" s="1281"/>
      <c r="AD59" s="2414"/>
      <c r="AE59" s="2415"/>
      <c r="AF59" s="2415"/>
      <c r="AG59" s="2415"/>
      <c r="AH59" s="2415"/>
      <c r="AI59" s="2415"/>
      <c r="AJ59" s="2415"/>
      <c r="AK59" s="2415"/>
      <c r="AL59" s="2415"/>
      <c r="AM59" s="2415"/>
      <c r="AN59" s="2415"/>
      <c r="AO59" s="2415"/>
      <c r="AP59" s="2415"/>
      <c r="AQ59" s="2415"/>
      <c r="AR59" s="2416"/>
      <c r="AS59" s="1298"/>
      <c r="AT59" s="1149"/>
      <c r="AU59" s="1149"/>
      <c r="AV59" s="1149"/>
      <c r="AW59" s="1155"/>
      <c r="AX59" s="1358"/>
      <c r="AY59" s="1357"/>
      <c r="AZ59" s="1357"/>
      <c r="BA59" s="1357"/>
      <c r="BB59" s="1357"/>
      <c r="BC59" s="1357"/>
      <c r="BD59" s="1357"/>
      <c r="BE59" s="1357"/>
      <c r="BF59" s="1357"/>
      <c r="BG59" s="1357"/>
      <c r="BH59" s="1357"/>
      <c r="BI59" s="1357"/>
      <c r="BJ59" s="1357"/>
      <c r="BK59" s="1357"/>
      <c r="BL59" s="1357"/>
      <c r="BM59" s="1357"/>
      <c r="BN59" s="1357"/>
      <c r="BO59" s="1357"/>
      <c r="BP59" s="1357"/>
      <c r="BQ59" s="1357"/>
      <c r="BR59" s="1357"/>
      <c r="BS59" s="1357"/>
      <c r="BT59" s="1357"/>
      <c r="BU59" s="1357"/>
      <c r="BV59" s="1357"/>
      <c r="BW59" s="1357"/>
      <c r="BX59" s="1357"/>
      <c r="BY59" s="1357"/>
      <c r="BZ59" s="1357"/>
      <c r="CA59" s="1357"/>
      <c r="CB59" s="1357"/>
      <c r="CC59" s="1357"/>
      <c r="CD59" s="1357"/>
      <c r="CE59" s="1357"/>
      <c r="CF59" s="1357"/>
      <c r="CG59" s="1357"/>
      <c r="CH59" s="1357"/>
      <c r="CI59" s="1357"/>
      <c r="CJ59" s="1357"/>
    </row>
    <row r="60" spans="2:88" ht="13.5" customHeight="1">
      <c r="B60" s="1144"/>
      <c r="C60" s="1140"/>
      <c r="D60" s="2417" t="s">
        <v>597</v>
      </c>
      <c r="E60" s="2418"/>
      <c r="F60" s="2418"/>
      <c r="G60" s="2418"/>
      <c r="H60" s="2419"/>
      <c r="I60" s="2396"/>
      <c r="J60" s="2397"/>
      <c r="K60" s="2397"/>
      <c r="L60" s="2397"/>
      <c r="M60" s="2397"/>
      <c r="N60" s="2397"/>
      <c r="O60" s="2397"/>
      <c r="P60" s="2397"/>
      <c r="Q60" s="2397"/>
      <c r="R60" s="2397"/>
      <c r="S60" s="2397"/>
      <c r="T60" s="2397"/>
      <c r="U60" s="2397"/>
      <c r="V60" s="2398"/>
      <c r="W60" s="1144"/>
      <c r="X60" s="1140"/>
      <c r="Y60" s="2417" t="s">
        <v>597</v>
      </c>
      <c r="Z60" s="2418"/>
      <c r="AA60" s="2418"/>
      <c r="AB60" s="2418"/>
      <c r="AC60" s="2419"/>
      <c r="AD60" s="2396"/>
      <c r="AE60" s="2397"/>
      <c r="AF60" s="2397"/>
      <c r="AG60" s="2397"/>
      <c r="AH60" s="2397"/>
      <c r="AI60" s="2397"/>
      <c r="AJ60" s="2397"/>
      <c r="AK60" s="2397"/>
      <c r="AL60" s="2397"/>
      <c r="AM60" s="2397"/>
      <c r="AN60" s="2397"/>
      <c r="AO60" s="2397"/>
      <c r="AP60" s="2397"/>
      <c r="AQ60" s="2397"/>
      <c r="AR60" s="2398"/>
      <c r="AS60" s="1298"/>
      <c r="AT60" s="1359" t="s">
        <v>1473</v>
      </c>
      <c r="AU60" s="1360"/>
      <c r="AV60" s="1360"/>
      <c r="AW60" s="1360"/>
      <c r="AX60" s="1360"/>
      <c r="AY60" s="1360"/>
      <c r="AZ60" s="1360"/>
      <c r="BA60" s="1360"/>
      <c r="BB60" s="1360"/>
      <c r="BC60" s="1360"/>
      <c r="BD60" s="1360"/>
      <c r="BE60" s="1360"/>
      <c r="BF60" s="1360"/>
      <c r="BG60" s="1360"/>
      <c r="BH60" s="1360"/>
      <c r="BI60" s="1360"/>
      <c r="BJ60" s="1360"/>
      <c r="BK60" s="1360"/>
      <c r="BL60" s="1360"/>
      <c r="BM60" s="1360"/>
      <c r="BN60" s="1361"/>
      <c r="BO60" s="1361"/>
      <c r="BP60" s="1361"/>
      <c r="BQ60" s="1361"/>
      <c r="BR60" s="1361"/>
      <c r="BS60" s="1361"/>
      <c r="BT60" s="1361"/>
      <c r="BU60" s="1361"/>
      <c r="BV60" s="1361"/>
      <c r="BW60" s="1361"/>
      <c r="BX60" s="1361"/>
      <c r="BY60" s="1361"/>
      <c r="BZ60" s="1361"/>
      <c r="CA60" s="1361"/>
      <c r="CB60" s="1361"/>
      <c r="CC60" s="1361"/>
      <c r="CD60" s="1361"/>
      <c r="CE60" s="1361"/>
      <c r="CF60" s="1361"/>
      <c r="CG60" s="1361"/>
      <c r="CH60" s="1361"/>
      <c r="CI60" s="1362"/>
      <c r="CJ60" s="1363"/>
    </row>
    <row r="61" spans="2:88" ht="13.5" customHeight="1">
      <c r="B61" s="1144"/>
      <c r="C61" s="1140"/>
      <c r="D61" s="2420"/>
      <c r="E61" s="2421"/>
      <c r="F61" s="2421"/>
      <c r="G61" s="2421"/>
      <c r="H61" s="2422"/>
      <c r="I61" s="2399"/>
      <c r="J61" s="2400"/>
      <c r="K61" s="2400"/>
      <c r="L61" s="2400"/>
      <c r="M61" s="2400"/>
      <c r="N61" s="2400"/>
      <c r="O61" s="2400"/>
      <c r="P61" s="2400"/>
      <c r="Q61" s="2400"/>
      <c r="R61" s="2400"/>
      <c r="S61" s="2400"/>
      <c r="T61" s="2400"/>
      <c r="U61" s="2400"/>
      <c r="V61" s="2401"/>
      <c r="W61" s="1144"/>
      <c r="X61" s="1140"/>
      <c r="Y61" s="2420"/>
      <c r="Z61" s="2421"/>
      <c r="AA61" s="2421"/>
      <c r="AB61" s="2421"/>
      <c r="AC61" s="2422"/>
      <c r="AD61" s="2399"/>
      <c r="AE61" s="2400"/>
      <c r="AF61" s="2400"/>
      <c r="AG61" s="2400"/>
      <c r="AH61" s="2400"/>
      <c r="AI61" s="2400"/>
      <c r="AJ61" s="2400"/>
      <c r="AK61" s="2400"/>
      <c r="AL61" s="2400"/>
      <c r="AM61" s="2400"/>
      <c r="AN61" s="2400"/>
      <c r="AO61" s="2400"/>
      <c r="AP61" s="2400"/>
      <c r="AQ61" s="2400"/>
      <c r="AR61" s="2401"/>
      <c r="AS61" s="1298"/>
      <c r="AT61" s="1364"/>
      <c r="AU61" s="1306"/>
      <c r="AV61" s="2383" t="s">
        <v>1474</v>
      </c>
      <c r="AW61" s="2383"/>
      <c r="AX61" s="2383"/>
      <c r="AY61" s="2383"/>
      <c r="AZ61" s="2383"/>
      <c r="BA61" s="2383"/>
      <c r="BB61" s="2383"/>
      <c r="BC61" s="2383"/>
      <c r="BD61" s="2383"/>
      <c r="BE61" s="2383"/>
      <c r="BF61" s="2383"/>
      <c r="BG61" s="2383"/>
      <c r="BH61" s="2383"/>
      <c r="BI61" s="2383"/>
      <c r="BJ61" s="2383"/>
      <c r="BK61" s="2383"/>
      <c r="BL61" s="2383"/>
      <c r="BM61" s="2383"/>
      <c r="BN61" s="2383"/>
      <c r="BO61" s="2383"/>
      <c r="BP61" s="2383"/>
      <c r="BQ61" s="2383"/>
      <c r="BR61" s="2383"/>
      <c r="BS61" s="2383"/>
      <c r="BT61" s="2383"/>
      <c r="BU61" s="2383"/>
      <c r="BV61" s="2383"/>
      <c r="BW61" s="2383"/>
      <c r="BX61" s="2383"/>
      <c r="BY61" s="2383"/>
      <c r="BZ61" s="2383"/>
      <c r="CA61" s="2383"/>
      <c r="CB61" s="2383"/>
      <c r="CC61" s="2383"/>
      <c r="CD61" s="2383"/>
      <c r="CE61" s="2383"/>
      <c r="CF61" s="2383"/>
      <c r="CG61" s="2383"/>
      <c r="CH61" s="2383"/>
      <c r="CI61" s="1365"/>
      <c r="CJ61" s="1366"/>
    </row>
    <row r="62" spans="2:88" ht="13.5" customHeight="1">
      <c r="B62" s="1144"/>
      <c r="C62" s="1140"/>
      <c r="D62" s="2390" t="s">
        <v>605</v>
      </c>
      <c r="E62" s="2391"/>
      <c r="F62" s="2391"/>
      <c r="G62" s="2391"/>
      <c r="H62" s="2392"/>
      <c r="I62" s="2396"/>
      <c r="J62" s="2397"/>
      <c r="K62" s="2397"/>
      <c r="L62" s="2397"/>
      <c r="M62" s="2397"/>
      <c r="N62" s="2397"/>
      <c r="O62" s="2397"/>
      <c r="P62" s="2397"/>
      <c r="Q62" s="2397"/>
      <c r="R62" s="2397"/>
      <c r="S62" s="2397"/>
      <c r="T62" s="2397"/>
      <c r="U62" s="2397"/>
      <c r="V62" s="2398"/>
      <c r="W62" s="1144"/>
      <c r="X62" s="1140"/>
      <c r="Y62" s="2390" t="s">
        <v>605</v>
      </c>
      <c r="Z62" s="2391"/>
      <c r="AA62" s="2391"/>
      <c r="AB62" s="2391"/>
      <c r="AC62" s="2392"/>
      <c r="AD62" s="2396"/>
      <c r="AE62" s="2397"/>
      <c r="AF62" s="2397"/>
      <c r="AG62" s="2397"/>
      <c r="AH62" s="2397"/>
      <c r="AI62" s="2397"/>
      <c r="AJ62" s="2397"/>
      <c r="AK62" s="2397"/>
      <c r="AL62" s="2397"/>
      <c r="AM62" s="2397"/>
      <c r="AN62" s="2397"/>
      <c r="AO62" s="2397"/>
      <c r="AP62" s="2397"/>
      <c r="AQ62" s="2397"/>
      <c r="AR62" s="2398"/>
      <c r="AS62" s="1298"/>
      <c r="AT62" s="1367"/>
      <c r="AU62" s="1306"/>
      <c r="AV62" s="2383"/>
      <c r="AW62" s="2383"/>
      <c r="AX62" s="2383"/>
      <c r="AY62" s="2383"/>
      <c r="AZ62" s="2383"/>
      <c r="BA62" s="2383"/>
      <c r="BB62" s="2383"/>
      <c r="BC62" s="2383"/>
      <c r="BD62" s="2383"/>
      <c r="BE62" s="2383"/>
      <c r="BF62" s="2383"/>
      <c r="BG62" s="2383"/>
      <c r="BH62" s="2383"/>
      <c r="BI62" s="2383"/>
      <c r="BJ62" s="2383"/>
      <c r="BK62" s="2383"/>
      <c r="BL62" s="2383"/>
      <c r="BM62" s="2383"/>
      <c r="BN62" s="2383"/>
      <c r="BO62" s="2383"/>
      <c r="BP62" s="2383"/>
      <c r="BQ62" s="2383"/>
      <c r="BR62" s="2383"/>
      <c r="BS62" s="2383"/>
      <c r="BT62" s="2383"/>
      <c r="BU62" s="2383"/>
      <c r="BV62" s="2383"/>
      <c r="BW62" s="2383"/>
      <c r="BX62" s="2383"/>
      <c r="BY62" s="2383"/>
      <c r="BZ62" s="2383"/>
      <c r="CA62" s="2383"/>
      <c r="CB62" s="2383"/>
      <c r="CC62" s="2383"/>
      <c r="CD62" s="2383"/>
      <c r="CE62" s="2383"/>
      <c r="CF62" s="2383"/>
      <c r="CG62" s="2383"/>
      <c r="CH62" s="2383"/>
      <c r="CI62" s="1368"/>
      <c r="CJ62" s="1369"/>
    </row>
    <row r="63" spans="2:88" ht="14.25" customHeight="1">
      <c r="B63" s="1145"/>
      <c r="C63" s="1146"/>
      <c r="D63" s="2393"/>
      <c r="E63" s="2394"/>
      <c r="F63" s="2394"/>
      <c r="G63" s="2394"/>
      <c r="H63" s="2395"/>
      <c r="I63" s="2399"/>
      <c r="J63" s="2400"/>
      <c r="K63" s="2400"/>
      <c r="L63" s="2400"/>
      <c r="M63" s="2400"/>
      <c r="N63" s="2400"/>
      <c r="O63" s="2400"/>
      <c r="P63" s="2400"/>
      <c r="Q63" s="2400"/>
      <c r="R63" s="2400"/>
      <c r="S63" s="2400"/>
      <c r="T63" s="2400"/>
      <c r="U63" s="2400"/>
      <c r="V63" s="2401"/>
      <c r="W63" s="1145"/>
      <c r="X63" s="1146"/>
      <c r="Y63" s="2393"/>
      <c r="Z63" s="2394"/>
      <c r="AA63" s="2394"/>
      <c r="AB63" s="2394"/>
      <c r="AC63" s="2395"/>
      <c r="AD63" s="2399"/>
      <c r="AE63" s="2400"/>
      <c r="AF63" s="2400"/>
      <c r="AG63" s="2400"/>
      <c r="AH63" s="2400"/>
      <c r="AI63" s="2400"/>
      <c r="AJ63" s="2400"/>
      <c r="AK63" s="2400"/>
      <c r="AL63" s="2400"/>
      <c r="AM63" s="2400"/>
      <c r="AN63" s="2400"/>
      <c r="AO63" s="2400"/>
      <c r="AP63" s="2400"/>
      <c r="AQ63" s="2400"/>
      <c r="AR63" s="2401"/>
      <c r="AS63" s="1298"/>
      <c r="AT63" s="1370"/>
      <c r="AU63" s="1306"/>
      <c r="AV63" s="2384" t="s">
        <v>1475</v>
      </c>
      <c r="AW63" s="2383"/>
      <c r="AX63" s="2383"/>
      <c r="AY63" s="2383"/>
      <c r="AZ63" s="2383"/>
      <c r="BA63" s="2383"/>
      <c r="BB63" s="2383"/>
      <c r="BC63" s="2383"/>
      <c r="BD63" s="2383"/>
      <c r="BE63" s="2383"/>
      <c r="BF63" s="2383"/>
      <c r="BG63" s="2383"/>
      <c r="BH63" s="2383"/>
      <c r="BI63" s="2383"/>
      <c r="BJ63" s="2383"/>
      <c r="BK63" s="2383"/>
      <c r="BL63" s="2383"/>
      <c r="BM63" s="2383"/>
      <c r="BN63" s="2383"/>
      <c r="BO63" s="2383"/>
      <c r="BP63" s="2383"/>
      <c r="BQ63" s="2383"/>
      <c r="BR63" s="2383"/>
      <c r="BS63" s="2383"/>
      <c r="BT63" s="2383"/>
      <c r="BU63" s="2383"/>
      <c r="BV63" s="2383"/>
      <c r="BW63" s="2383"/>
      <c r="BX63" s="2383"/>
      <c r="BY63" s="2383"/>
      <c r="BZ63" s="2383"/>
      <c r="CA63" s="2383"/>
      <c r="CB63" s="2383"/>
      <c r="CC63" s="2383"/>
      <c r="CD63" s="2383"/>
      <c r="CE63" s="2383"/>
      <c r="CF63" s="2383"/>
      <c r="CG63" s="2383"/>
      <c r="CH63" s="2383"/>
      <c r="CI63" s="1368"/>
      <c r="CJ63" s="1369"/>
    </row>
    <row r="64" spans="2:88" ht="12" customHeight="1">
      <c r="B64" s="1140"/>
      <c r="C64" s="1140"/>
      <c r="D64" s="1275"/>
      <c r="E64" s="1275"/>
      <c r="F64" s="1275"/>
      <c r="G64" s="1275"/>
      <c r="H64" s="1275"/>
      <c r="I64" s="1266"/>
      <c r="J64" s="1266"/>
      <c r="K64" s="1266"/>
      <c r="L64" s="1266"/>
      <c r="M64" s="1266"/>
      <c r="N64" s="1266"/>
      <c r="O64" s="1266"/>
      <c r="P64" s="1266"/>
      <c r="Q64" s="1266"/>
      <c r="R64" s="1266"/>
      <c r="S64" s="1266"/>
      <c r="T64" s="1266"/>
      <c r="U64" s="1266"/>
      <c r="V64" s="1266"/>
      <c r="W64" s="1266"/>
      <c r="X64" s="1266"/>
      <c r="Y64" s="1148"/>
      <c r="Z64" s="1148"/>
      <c r="AA64" s="1148"/>
      <c r="AB64" s="1148"/>
      <c r="AC64" s="1148"/>
      <c r="AD64" s="1266"/>
      <c r="AE64" s="1266"/>
      <c r="AF64" s="1266"/>
      <c r="AG64" s="1266"/>
      <c r="AH64" s="1266"/>
      <c r="AI64" s="1266"/>
      <c r="AJ64" s="1266"/>
      <c r="AK64" s="1266"/>
      <c r="AL64" s="1266"/>
      <c r="AM64" s="1266"/>
      <c r="AN64" s="1266"/>
      <c r="AO64" s="1266"/>
      <c r="AP64" s="1266"/>
      <c r="AQ64" s="1266"/>
      <c r="AR64" s="1266"/>
      <c r="AS64" s="1371"/>
      <c r="AT64" s="1370"/>
      <c r="AU64" s="1306"/>
      <c r="AV64" s="2383"/>
      <c r="AW64" s="2383"/>
      <c r="AX64" s="2383"/>
      <c r="AY64" s="2383"/>
      <c r="AZ64" s="2383"/>
      <c r="BA64" s="2383"/>
      <c r="BB64" s="2383"/>
      <c r="BC64" s="2383"/>
      <c r="BD64" s="2383"/>
      <c r="BE64" s="2383"/>
      <c r="BF64" s="2383"/>
      <c r="BG64" s="2383"/>
      <c r="BH64" s="2383"/>
      <c r="BI64" s="2383"/>
      <c r="BJ64" s="2383"/>
      <c r="BK64" s="2383"/>
      <c r="BL64" s="2383"/>
      <c r="BM64" s="2383"/>
      <c r="BN64" s="2383"/>
      <c r="BO64" s="2383"/>
      <c r="BP64" s="2383"/>
      <c r="BQ64" s="2383"/>
      <c r="BR64" s="2383"/>
      <c r="BS64" s="2383"/>
      <c r="BT64" s="2383"/>
      <c r="BU64" s="2383"/>
      <c r="BV64" s="2383"/>
      <c r="BW64" s="2383"/>
      <c r="BX64" s="2383"/>
      <c r="BY64" s="2383"/>
      <c r="BZ64" s="2383"/>
      <c r="CA64" s="2383"/>
      <c r="CB64" s="2383"/>
      <c r="CC64" s="2383"/>
      <c r="CD64" s="2383"/>
      <c r="CE64" s="2383"/>
      <c r="CF64" s="2383"/>
      <c r="CG64" s="2383"/>
      <c r="CH64" s="2383"/>
      <c r="CI64" s="1368"/>
      <c r="CJ64" s="1369"/>
    </row>
    <row r="65" spans="1:88" ht="13.5" customHeight="1">
      <c r="B65" s="2373" t="s">
        <v>1254</v>
      </c>
      <c r="C65" s="2374"/>
      <c r="D65" s="2374"/>
      <c r="E65" s="2374"/>
      <c r="F65" s="2374"/>
      <c r="G65" s="2374"/>
      <c r="H65" s="2374"/>
      <c r="I65" s="2375"/>
      <c r="J65" s="2402" t="s">
        <v>1468</v>
      </c>
      <c r="K65" s="2402"/>
      <c r="L65" s="2402"/>
      <c r="M65" s="2402"/>
      <c r="N65" s="2402"/>
      <c r="O65" s="2402"/>
      <c r="P65" s="2373" t="s">
        <v>1476</v>
      </c>
      <c r="Q65" s="2374"/>
      <c r="R65" s="2374"/>
      <c r="S65" s="2374"/>
      <c r="T65" s="2374"/>
      <c r="U65" s="2374"/>
      <c r="V65" s="2375"/>
      <c r="W65" s="2382" t="s">
        <v>1468</v>
      </c>
      <c r="X65" s="2382"/>
      <c r="Y65" s="2382"/>
      <c r="Z65" s="2382"/>
      <c r="AA65" s="2382"/>
      <c r="AB65" s="2382"/>
      <c r="AC65" s="2382"/>
      <c r="AD65" s="2373" t="s">
        <v>1477</v>
      </c>
      <c r="AE65" s="2374"/>
      <c r="AF65" s="2374"/>
      <c r="AG65" s="2374"/>
      <c r="AH65" s="2374"/>
      <c r="AI65" s="2374"/>
      <c r="AJ65" s="2374"/>
      <c r="AK65" s="2375"/>
      <c r="AL65" s="2382" t="s">
        <v>1468</v>
      </c>
      <c r="AM65" s="2382"/>
      <c r="AN65" s="2382"/>
      <c r="AO65" s="2382"/>
      <c r="AP65" s="2382"/>
      <c r="AQ65" s="2382"/>
      <c r="AR65" s="2382"/>
      <c r="AS65" s="1371"/>
      <c r="AT65" s="1370"/>
      <c r="AU65" s="1306"/>
      <c r="AV65" s="2383"/>
      <c r="AW65" s="2383"/>
      <c r="AX65" s="2383"/>
      <c r="AY65" s="2383"/>
      <c r="AZ65" s="2383"/>
      <c r="BA65" s="2383"/>
      <c r="BB65" s="2383"/>
      <c r="BC65" s="2383"/>
      <c r="BD65" s="2383"/>
      <c r="BE65" s="2383"/>
      <c r="BF65" s="2383"/>
      <c r="BG65" s="2383"/>
      <c r="BH65" s="2383"/>
      <c r="BI65" s="2383"/>
      <c r="BJ65" s="2383"/>
      <c r="BK65" s="2383"/>
      <c r="BL65" s="2383"/>
      <c r="BM65" s="2383"/>
      <c r="BN65" s="2383"/>
      <c r="BO65" s="2383"/>
      <c r="BP65" s="2383"/>
      <c r="BQ65" s="2383"/>
      <c r="BR65" s="2383"/>
      <c r="BS65" s="2383"/>
      <c r="BT65" s="2383"/>
      <c r="BU65" s="2383"/>
      <c r="BV65" s="2383"/>
      <c r="BW65" s="2383"/>
      <c r="BX65" s="2383"/>
      <c r="BY65" s="2383"/>
      <c r="BZ65" s="2383"/>
      <c r="CA65" s="2383"/>
      <c r="CB65" s="2383"/>
      <c r="CC65" s="2383"/>
      <c r="CD65" s="2383"/>
      <c r="CE65" s="2383"/>
      <c r="CF65" s="2383"/>
      <c r="CG65" s="2383"/>
      <c r="CH65" s="2383"/>
      <c r="CI65" s="1368"/>
      <c r="CJ65" s="1369"/>
    </row>
    <row r="66" spans="1:88" ht="12" customHeight="1">
      <c r="B66" s="2376"/>
      <c r="C66" s="2377"/>
      <c r="D66" s="2377"/>
      <c r="E66" s="2377"/>
      <c r="F66" s="2377"/>
      <c r="G66" s="2377"/>
      <c r="H66" s="2377"/>
      <c r="I66" s="2378"/>
      <c r="J66" s="2402"/>
      <c r="K66" s="2402"/>
      <c r="L66" s="2402"/>
      <c r="M66" s="2402"/>
      <c r="N66" s="2402"/>
      <c r="O66" s="2402"/>
      <c r="P66" s="2376"/>
      <c r="Q66" s="2377"/>
      <c r="R66" s="2377"/>
      <c r="S66" s="2377"/>
      <c r="T66" s="2377"/>
      <c r="U66" s="2377"/>
      <c r="V66" s="2378"/>
      <c r="W66" s="2382"/>
      <c r="X66" s="2382"/>
      <c r="Y66" s="2382"/>
      <c r="Z66" s="2382"/>
      <c r="AA66" s="2382"/>
      <c r="AB66" s="2382"/>
      <c r="AC66" s="2382"/>
      <c r="AD66" s="2376"/>
      <c r="AE66" s="2377"/>
      <c r="AF66" s="2377"/>
      <c r="AG66" s="2377"/>
      <c r="AH66" s="2377"/>
      <c r="AI66" s="2377"/>
      <c r="AJ66" s="2377"/>
      <c r="AK66" s="2378"/>
      <c r="AL66" s="2382"/>
      <c r="AM66" s="2382"/>
      <c r="AN66" s="2382"/>
      <c r="AO66" s="2382"/>
      <c r="AP66" s="2382"/>
      <c r="AQ66" s="2382"/>
      <c r="AR66" s="2382"/>
      <c r="AS66" s="1371"/>
      <c r="AT66" s="1370"/>
      <c r="AU66" s="1306"/>
      <c r="AV66" s="2383" t="s">
        <v>1478</v>
      </c>
      <c r="AW66" s="2383"/>
      <c r="AX66" s="2383"/>
      <c r="AY66" s="2383"/>
      <c r="AZ66" s="2383"/>
      <c r="BA66" s="2383"/>
      <c r="BB66" s="2383"/>
      <c r="BC66" s="2383"/>
      <c r="BD66" s="2383"/>
      <c r="BE66" s="2383"/>
      <c r="BF66" s="2383"/>
      <c r="BG66" s="2383"/>
      <c r="BH66" s="2383"/>
      <c r="BI66" s="2383"/>
      <c r="BJ66" s="2383"/>
      <c r="BK66" s="2383"/>
      <c r="BL66" s="2383"/>
      <c r="BM66" s="2383"/>
      <c r="BN66" s="2383"/>
      <c r="BO66" s="2383"/>
      <c r="BP66" s="2383"/>
      <c r="BQ66" s="2383"/>
      <c r="BR66" s="2383"/>
      <c r="BS66" s="2383"/>
      <c r="BT66" s="2383"/>
      <c r="BU66" s="2383"/>
      <c r="BV66" s="2383"/>
      <c r="BW66" s="2383"/>
      <c r="BX66" s="2383"/>
      <c r="BY66" s="2383"/>
      <c r="BZ66" s="2383"/>
      <c r="CA66" s="2383"/>
      <c r="CB66" s="2383"/>
      <c r="CC66" s="2383"/>
      <c r="CD66" s="2383"/>
      <c r="CE66" s="2383"/>
      <c r="CF66" s="2383"/>
      <c r="CG66" s="2383"/>
      <c r="CH66" s="2383"/>
      <c r="CI66" s="1372"/>
      <c r="CJ66" s="1373"/>
    </row>
    <row r="67" spans="1:88" ht="12" customHeight="1">
      <c r="B67" s="2376"/>
      <c r="C67" s="2377"/>
      <c r="D67" s="2377"/>
      <c r="E67" s="2377"/>
      <c r="F67" s="2377"/>
      <c r="G67" s="2377"/>
      <c r="H67" s="2377"/>
      <c r="I67" s="2378"/>
      <c r="J67" s="2402"/>
      <c r="K67" s="2402"/>
      <c r="L67" s="2402"/>
      <c r="M67" s="2402"/>
      <c r="N67" s="2402"/>
      <c r="O67" s="2402"/>
      <c r="P67" s="2376"/>
      <c r="Q67" s="2377"/>
      <c r="R67" s="2377"/>
      <c r="S67" s="2377"/>
      <c r="T67" s="2377"/>
      <c r="U67" s="2377"/>
      <c r="V67" s="2378"/>
      <c r="W67" s="2382"/>
      <c r="X67" s="2382"/>
      <c r="Y67" s="2382"/>
      <c r="Z67" s="2382"/>
      <c r="AA67" s="2382"/>
      <c r="AB67" s="2382"/>
      <c r="AC67" s="2382"/>
      <c r="AD67" s="2376"/>
      <c r="AE67" s="2377"/>
      <c r="AF67" s="2377"/>
      <c r="AG67" s="2377"/>
      <c r="AH67" s="2377"/>
      <c r="AI67" s="2377"/>
      <c r="AJ67" s="2377"/>
      <c r="AK67" s="2378"/>
      <c r="AL67" s="2382"/>
      <c r="AM67" s="2382"/>
      <c r="AN67" s="2382"/>
      <c r="AO67" s="2382"/>
      <c r="AP67" s="2382"/>
      <c r="AQ67" s="2382"/>
      <c r="AR67" s="2382"/>
      <c r="AS67" s="1371"/>
      <c r="AT67" s="1370"/>
      <c r="AU67" s="1306"/>
      <c r="AV67" s="2383"/>
      <c r="AW67" s="2383"/>
      <c r="AX67" s="2383"/>
      <c r="AY67" s="2383"/>
      <c r="AZ67" s="2383"/>
      <c r="BA67" s="2383"/>
      <c r="BB67" s="2383"/>
      <c r="BC67" s="2383"/>
      <c r="BD67" s="2383"/>
      <c r="BE67" s="2383"/>
      <c r="BF67" s="2383"/>
      <c r="BG67" s="2383"/>
      <c r="BH67" s="2383"/>
      <c r="BI67" s="2383"/>
      <c r="BJ67" s="2383"/>
      <c r="BK67" s="2383"/>
      <c r="BL67" s="2383"/>
      <c r="BM67" s="2383"/>
      <c r="BN67" s="2383"/>
      <c r="BO67" s="2383"/>
      <c r="BP67" s="2383"/>
      <c r="BQ67" s="2383"/>
      <c r="BR67" s="2383"/>
      <c r="BS67" s="2383"/>
      <c r="BT67" s="2383"/>
      <c r="BU67" s="2383"/>
      <c r="BV67" s="2383"/>
      <c r="BW67" s="2383"/>
      <c r="BX67" s="2383"/>
      <c r="BY67" s="2383"/>
      <c r="BZ67" s="2383"/>
      <c r="CA67" s="2383"/>
      <c r="CB67" s="2383"/>
      <c r="CC67" s="2383"/>
      <c r="CD67" s="2383"/>
      <c r="CE67" s="2383"/>
      <c r="CF67" s="2383"/>
      <c r="CG67" s="2383"/>
      <c r="CH67" s="2383"/>
      <c r="CI67" s="1365"/>
      <c r="CJ67" s="1366"/>
    </row>
    <row r="68" spans="1:88" ht="12" customHeight="1">
      <c r="B68" s="2379"/>
      <c r="C68" s="2380"/>
      <c r="D68" s="2380"/>
      <c r="E68" s="2380"/>
      <c r="F68" s="2380"/>
      <c r="G68" s="2380"/>
      <c r="H68" s="2380"/>
      <c r="I68" s="2381"/>
      <c r="J68" s="2402"/>
      <c r="K68" s="2402"/>
      <c r="L68" s="2402"/>
      <c r="M68" s="2402"/>
      <c r="N68" s="2402"/>
      <c r="O68" s="2402"/>
      <c r="P68" s="2379"/>
      <c r="Q68" s="2380"/>
      <c r="R68" s="2380"/>
      <c r="S68" s="2380"/>
      <c r="T68" s="2380"/>
      <c r="U68" s="2380"/>
      <c r="V68" s="2381"/>
      <c r="W68" s="2382"/>
      <c r="X68" s="2382"/>
      <c r="Y68" s="2382"/>
      <c r="Z68" s="2382"/>
      <c r="AA68" s="2382"/>
      <c r="AB68" s="2382"/>
      <c r="AC68" s="2382"/>
      <c r="AD68" s="2379"/>
      <c r="AE68" s="2380"/>
      <c r="AF68" s="2380"/>
      <c r="AG68" s="2380"/>
      <c r="AH68" s="2380"/>
      <c r="AI68" s="2380"/>
      <c r="AJ68" s="2380"/>
      <c r="AK68" s="2381"/>
      <c r="AL68" s="2382"/>
      <c r="AM68" s="2382"/>
      <c r="AN68" s="2382"/>
      <c r="AO68" s="2382"/>
      <c r="AP68" s="2382"/>
      <c r="AQ68" s="2382"/>
      <c r="AR68" s="2382"/>
      <c r="AS68" s="1371"/>
      <c r="AT68" s="1370"/>
      <c r="AU68" s="1306"/>
      <c r="AV68" s="2384" t="s">
        <v>1479</v>
      </c>
      <c r="AW68" s="2384"/>
      <c r="AX68" s="2384"/>
      <c r="AY68" s="2384"/>
      <c r="AZ68" s="2384"/>
      <c r="BA68" s="2384"/>
      <c r="BB68" s="2384"/>
      <c r="BC68" s="2384"/>
      <c r="BD68" s="2384"/>
      <c r="BE68" s="2384"/>
      <c r="BF68" s="2384"/>
      <c r="BG68" s="2384"/>
      <c r="BH68" s="2384"/>
      <c r="BI68" s="2384"/>
      <c r="BJ68" s="2384"/>
      <c r="BK68" s="2384"/>
      <c r="BL68" s="2384"/>
      <c r="BM68" s="2384"/>
      <c r="BN68" s="2384"/>
      <c r="BO68" s="2384"/>
      <c r="BP68" s="2384"/>
      <c r="BQ68" s="2384"/>
      <c r="BR68" s="2384"/>
      <c r="BS68" s="2384"/>
      <c r="BT68" s="2384"/>
      <c r="BU68" s="2384"/>
      <c r="BV68" s="2384"/>
      <c r="BW68" s="2384"/>
      <c r="BX68" s="2384"/>
      <c r="BY68" s="2384"/>
      <c r="BZ68" s="2384"/>
      <c r="CA68" s="2384"/>
      <c r="CB68" s="2384"/>
      <c r="CC68" s="2384"/>
      <c r="CD68" s="2384"/>
      <c r="CE68" s="2384"/>
      <c r="CF68" s="2384"/>
      <c r="CG68" s="2384"/>
      <c r="CH68" s="2384"/>
      <c r="CI68" s="2384"/>
      <c r="CJ68" s="2385"/>
    </row>
    <row r="69" spans="1:88">
      <c r="B69" s="1149" t="s">
        <v>1480</v>
      </c>
      <c r="C69" s="1374"/>
      <c r="D69" s="1374"/>
      <c r="E69" s="1375"/>
      <c r="F69" s="1149" t="s">
        <v>1481</v>
      </c>
      <c r="G69" s="1149"/>
      <c r="H69" s="1149"/>
      <c r="I69" s="1149"/>
      <c r="J69" s="1149"/>
      <c r="K69" s="1149"/>
      <c r="L69" s="1149"/>
      <c r="M69" s="1149"/>
      <c r="N69" s="1149"/>
      <c r="O69" s="1149"/>
      <c r="P69" s="1149"/>
      <c r="Q69" s="1149"/>
      <c r="R69" s="1149"/>
      <c r="S69" s="1149"/>
      <c r="T69" s="1149"/>
      <c r="U69" s="1149"/>
      <c r="V69" s="1149"/>
      <c r="W69" s="1149"/>
      <c r="X69" s="1149"/>
      <c r="Y69" s="1149"/>
      <c r="Z69" s="1149"/>
      <c r="AA69" s="1149"/>
      <c r="AB69" s="1149"/>
      <c r="AC69" s="1149"/>
      <c r="AD69" s="1149"/>
      <c r="AE69" s="1149"/>
      <c r="AF69" s="1149"/>
      <c r="AG69" s="1149"/>
      <c r="AH69" s="1149"/>
      <c r="AI69" s="1149"/>
      <c r="AJ69" s="1149"/>
      <c r="AK69" s="1149"/>
      <c r="AL69" s="1149"/>
      <c r="AM69" s="1149"/>
      <c r="AN69" s="1149"/>
      <c r="AO69" s="1149"/>
      <c r="AP69" s="1149"/>
      <c r="AQ69" s="1149"/>
      <c r="AR69" s="1149"/>
      <c r="AS69" s="1371"/>
      <c r="AT69" s="1370"/>
      <c r="AU69" s="1306"/>
      <c r="AV69" s="2384"/>
      <c r="AW69" s="2384"/>
      <c r="AX69" s="2384"/>
      <c r="AY69" s="2384"/>
      <c r="AZ69" s="2384"/>
      <c r="BA69" s="2384"/>
      <c r="BB69" s="2384"/>
      <c r="BC69" s="2384"/>
      <c r="BD69" s="2384"/>
      <c r="BE69" s="2384"/>
      <c r="BF69" s="2384"/>
      <c r="BG69" s="2384"/>
      <c r="BH69" s="2384"/>
      <c r="BI69" s="2384"/>
      <c r="BJ69" s="2384"/>
      <c r="BK69" s="2384"/>
      <c r="BL69" s="2384"/>
      <c r="BM69" s="2384"/>
      <c r="BN69" s="2384"/>
      <c r="BO69" s="2384"/>
      <c r="BP69" s="2384"/>
      <c r="BQ69" s="2384"/>
      <c r="BR69" s="2384"/>
      <c r="BS69" s="2384"/>
      <c r="BT69" s="2384"/>
      <c r="BU69" s="2384"/>
      <c r="BV69" s="2384"/>
      <c r="BW69" s="2384"/>
      <c r="BX69" s="2384"/>
      <c r="BY69" s="2384"/>
      <c r="BZ69" s="2384"/>
      <c r="CA69" s="2384"/>
      <c r="CB69" s="2384"/>
      <c r="CC69" s="2384"/>
      <c r="CD69" s="2384"/>
      <c r="CE69" s="2384"/>
      <c r="CF69" s="2384"/>
      <c r="CG69" s="2384"/>
      <c r="CH69" s="2384"/>
      <c r="CI69" s="2384"/>
      <c r="CJ69" s="2385"/>
    </row>
    <row r="70" spans="1:88">
      <c r="B70" s="1149" t="s">
        <v>1482</v>
      </c>
      <c r="C70" s="1374"/>
      <c r="D70" s="1374"/>
      <c r="E70" s="1375"/>
      <c r="F70" s="2386" t="s">
        <v>1483</v>
      </c>
      <c r="G70" s="2387"/>
      <c r="H70" s="2387"/>
      <c r="I70" s="2387"/>
      <c r="J70" s="2387"/>
      <c r="K70" s="2387"/>
      <c r="L70" s="2387"/>
      <c r="M70" s="2387"/>
      <c r="N70" s="2387"/>
      <c r="O70" s="2387"/>
      <c r="P70" s="2387"/>
      <c r="Q70" s="2387"/>
      <c r="R70" s="2387"/>
      <c r="S70" s="2387"/>
      <c r="T70" s="2387"/>
      <c r="U70" s="2387"/>
      <c r="V70" s="2387"/>
      <c r="W70" s="2387"/>
      <c r="X70" s="2387"/>
      <c r="Y70" s="2387"/>
      <c r="Z70" s="2387"/>
      <c r="AA70" s="2387"/>
      <c r="AB70" s="2387"/>
      <c r="AC70" s="2387"/>
      <c r="AD70" s="2387"/>
      <c r="AE70" s="2387"/>
      <c r="AF70" s="2387"/>
      <c r="AG70" s="2387"/>
      <c r="AH70" s="2387"/>
      <c r="AI70" s="2387"/>
      <c r="AJ70" s="2387"/>
      <c r="AK70" s="2387"/>
      <c r="AL70" s="2387"/>
      <c r="AM70" s="2387"/>
      <c r="AN70" s="2387"/>
      <c r="AO70" s="2387"/>
      <c r="AP70" s="2387"/>
      <c r="AQ70" s="2387"/>
      <c r="AR70" s="2387"/>
      <c r="AS70" s="1371"/>
      <c r="AT70" s="1370"/>
      <c r="AU70" s="1306"/>
      <c r="AV70" s="2384"/>
      <c r="AW70" s="2384"/>
      <c r="AX70" s="2384"/>
      <c r="AY70" s="2384"/>
      <c r="AZ70" s="2384"/>
      <c r="BA70" s="2384"/>
      <c r="BB70" s="2384"/>
      <c r="BC70" s="2384"/>
      <c r="BD70" s="2384"/>
      <c r="BE70" s="2384"/>
      <c r="BF70" s="2384"/>
      <c r="BG70" s="2384"/>
      <c r="BH70" s="2384"/>
      <c r="BI70" s="2384"/>
      <c r="BJ70" s="2384"/>
      <c r="BK70" s="2384"/>
      <c r="BL70" s="2384"/>
      <c r="BM70" s="2384"/>
      <c r="BN70" s="2384"/>
      <c r="BO70" s="2384"/>
      <c r="BP70" s="2384"/>
      <c r="BQ70" s="2384"/>
      <c r="BR70" s="2384"/>
      <c r="BS70" s="2384"/>
      <c r="BT70" s="2384"/>
      <c r="BU70" s="2384"/>
      <c r="BV70" s="2384"/>
      <c r="BW70" s="2384"/>
      <c r="BX70" s="2384"/>
      <c r="BY70" s="2384"/>
      <c r="BZ70" s="2384"/>
      <c r="CA70" s="2384"/>
      <c r="CB70" s="2384"/>
      <c r="CC70" s="2384"/>
      <c r="CD70" s="2384"/>
      <c r="CE70" s="2384"/>
      <c r="CF70" s="2384"/>
      <c r="CG70" s="2384"/>
      <c r="CH70" s="2384"/>
      <c r="CI70" s="2384"/>
      <c r="CJ70" s="2385"/>
    </row>
    <row r="71" spans="1:88">
      <c r="B71" s="1149"/>
      <c r="C71" s="1374"/>
      <c r="D71" s="1374"/>
      <c r="E71" s="1375"/>
      <c r="F71" s="2387"/>
      <c r="G71" s="2387"/>
      <c r="H71" s="2387"/>
      <c r="I71" s="2387"/>
      <c r="J71" s="2387"/>
      <c r="K71" s="2387"/>
      <c r="L71" s="2387"/>
      <c r="M71" s="2387"/>
      <c r="N71" s="2387"/>
      <c r="O71" s="2387"/>
      <c r="P71" s="2387"/>
      <c r="Q71" s="2387"/>
      <c r="R71" s="2387"/>
      <c r="S71" s="2387"/>
      <c r="T71" s="2387"/>
      <c r="U71" s="2387"/>
      <c r="V71" s="2387"/>
      <c r="W71" s="2387"/>
      <c r="X71" s="2387"/>
      <c r="Y71" s="2387"/>
      <c r="Z71" s="2387"/>
      <c r="AA71" s="2387"/>
      <c r="AB71" s="2387"/>
      <c r="AC71" s="2387"/>
      <c r="AD71" s="2387"/>
      <c r="AE71" s="2387"/>
      <c r="AF71" s="2387"/>
      <c r="AG71" s="2387"/>
      <c r="AH71" s="2387"/>
      <c r="AI71" s="2387"/>
      <c r="AJ71" s="2387"/>
      <c r="AK71" s="2387"/>
      <c r="AL71" s="2387"/>
      <c r="AM71" s="2387"/>
      <c r="AN71" s="2387"/>
      <c r="AO71" s="2387"/>
      <c r="AP71" s="2387"/>
      <c r="AQ71" s="2387"/>
      <c r="AR71" s="2387"/>
      <c r="AS71" s="1371"/>
      <c r="AT71" s="1370"/>
      <c r="AU71" s="1306"/>
      <c r="AV71" s="2384"/>
      <c r="AW71" s="2384"/>
      <c r="AX71" s="2384"/>
      <c r="AY71" s="2384"/>
      <c r="AZ71" s="2384"/>
      <c r="BA71" s="2384"/>
      <c r="BB71" s="2384"/>
      <c r="BC71" s="2384"/>
      <c r="BD71" s="2384"/>
      <c r="BE71" s="2384"/>
      <c r="BF71" s="2384"/>
      <c r="BG71" s="2384"/>
      <c r="BH71" s="2384"/>
      <c r="BI71" s="2384"/>
      <c r="BJ71" s="2384"/>
      <c r="BK71" s="2384"/>
      <c r="BL71" s="2384"/>
      <c r="BM71" s="2384"/>
      <c r="BN71" s="2384"/>
      <c r="BO71" s="2384"/>
      <c r="BP71" s="2384"/>
      <c r="BQ71" s="2384"/>
      <c r="BR71" s="2384"/>
      <c r="BS71" s="2384"/>
      <c r="BT71" s="2384"/>
      <c r="BU71" s="2384"/>
      <c r="BV71" s="2384"/>
      <c r="BW71" s="2384"/>
      <c r="BX71" s="2384"/>
      <c r="BY71" s="2384"/>
      <c r="BZ71" s="2384"/>
      <c r="CA71" s="2384"/>
      <c r="CB71" s="2384"/>
      <c r="CC71" s="2384"/>
      <c r="CD71" s="2384"/>
      <c r="CE71" s="2384"/>
      <c r="CF71" s="2384"/>
      <c r="CG71" s="2384"/>
      <c r="CH71" s="2384"/>
      <c r="CI71" s="2384"/>
      <c r="CJ71" s="2385"/>
    </row>
    <row r="72" spans="1:88">
      <c r="B72" s="1149" t="s">
        <v>1484</v>
      </c>
      <c r="C72" s="1374"/>
      <c r="D72" s="1374"/>
      <c r="E72" s="1375"/>
      <c r="F72" s="1149" t="s">
        <v>1485</v>
      </c>
      <c r="G72" s="1149"/>
      <c r="H72" s="1149"/>
      <c r="I72" s="1149"/>
      <c r="J72" s="1149"/>
      <c r="K72" s="1149"/>
      <c r="L72" s="1149"/>
      <c r="M72" s="1149"/>
      <c r="N72" s="1149"/>
      <c r="O72" s="1149"/>
      <c r="P72" s="1149"/>
      <c r="Q72" s="1149"/>
      <c r="R72" s="1149"/>
      <c r="S72" s="1149"/>
      <c r="T72" s="1149"/>
      <c r="U72" s="1149"/>
      <c r="V72" s="1149"/>
      <c r="W72" s="1149"/>
      <c r="X72" s="1149"/>
      <c r="Y72" s="1149"/>
      <c r="Z72" s="1149"/>
      <c r="AA72" s="1149"/>
      <c r="AB72" s="1149"/>
      <c r="AC72" s="1149"/>
      <c r="AD72" s="1149"/>
      <c r="AE72" s="1149"/>
      <c r="AF72" s="1149"/>
      <c r="AG72" s="1149"/>
      <c r="AH72" s="1149"/>
      <c r="AI72" s="1149"/>
      <c r="AJ72" s="1149"/>
      <c r="AK72" s="1149"/>
      <c r="AL72" s="1149"/>
      <c r="AM72" s="1149"/>
      <c r="AN72" s="1149"/>
      <c r="AO72" s="1149"/>
      <c r="AP72" s="1149"/>
      <c r="AQ72" s="1149"/>
      <c r="AR72" s="1149"/>
      <c r="AS72" s="1371"/>
      <c r="AT72" s="1370"/>
      <c r="AV72" s="1376" t="s">
        <v>1486</v>
      </c>
      <c r="AW72" s="1377"/>
      <c r="AX72" s="1377"/>
      <c r="AY72" s="1377"/>
      <c r="AZ72" s="1377"/>
      <c r="BA72" s="1377"/>
      <c r="BB72" s="1377"/>
      <c r="BC72" s="1377"/>
      <c r="BD72" s="1377"/>
      <c r="BE72" s="1377"/>
      <c r="BF72" s="1377"/>
      <c r="BG72" s="1377"/>
      <c r="BH72" s="1377"/>
      <c r="BI72" s="1377"/>
      <c r="BJ72" s="1377"/>
      <c r="BK72" s="1377"/>
      <c r="BL72" s="1377"/>
      <c r="BM72" s="1377"/>
      <c r="BN72" s="1377"/>
      <c r="BO72" s="1377"/>
      <c r="BP72" s="1377"/>
      <c r="BQ72" s="1377"/>
      <c r="BR72" s="1377"/>
      <c r="BS72" s="1377"/>
      <c r="BT72" s="1377"/>
      <c r="BU72" s="1377"/>
      <c r="BV72" s="1377"/>
      <c r="BW72" s="1377"/>
      <c r="BX72" s="1377"/>
      <c r="BY72" s="1377"/>
      <c r="BZ72" s="1377"/>
      <c r="CA72" s="1377"/>
      <c r="CB72" s="1377"/>
      <c r="CC72" s="1377"/>
      <c r="CD72" s="1377"/>
      <c r="CE72" s="1377"/>
      <c r="CF72" s="1377"/>
      <c r="CG72" s="1377"/>
      <c r="CH72" s="1377"/>
      <c r="CI72" s="1365"/>
      <c r="CJ72" s="1366"/>
    </row>
    <row r="73" spans="1:88">
      <c r="B73" s="1149"/>
      <c r="C73" s="1374"/>
      <c r="D73" s="1374"/>
      <c r="E73" s="1375"/>
      <c r="F73" s="2386" t="s">
        <v>1487</v>
      </c>
      <c r="G73" s="2387"/>
      <c r="H73" s="2387"/>
      <c r="I73" s="2387"/>
      <c r="J73" s="2387"/>
      <c r="K73" s="2387"/>
      <c r="L73" s="2387"/>
      <c r="M73" s="2387"/>
      <c r="N73" s="2387"/>
      <c r="O73" s="2387"/>
      <c r="P73" s="2387"/>
      <c r="Q73" s="2387"/>
      <c r="R73" s="2387"/>
      <c r="S73" s="2387"/>
      <c r="T73" s="2387"/>
      <c r="U73" s="2387"/>
      <c r="V73" s="2387"/>
      <c r="W73" s="2387"/>
      <c r="X73" s="2387"/>
      <c r="Y73" s="2387"/>
      <c r="Z73" s="2387"/>
      <c r="AA73" s="2387"/>
      <c r="AB73" s="2387"/>
      <c r="AC73" s="2387"/>
      <c r="AD73" s="2387"/>
      <c r="AE73" s="2387"/>
      <c r="AF73" s="2387"/>
      <c r="AG73" s="2387"/>
      <c r="AH73" s="2387"/>
      <c r="AI73" s="2387"/>
      <c r="AJ73" s="2387"/>
      <c r="AK73" s="2387"/>
      <c r="AL73" s="2387"/>
      <c r="AM73" s="2387"/>
      <c r="AN73" s="2387"/>
      <c r="AO73" s="2387"/>
      <c r="AP73" s="2387"/>
      <c r="AQ73" s="2387"/>
      <c r="AR73" s="2387"/>
      <c r="AS73" s="1371"/>
      <c r="AT73" s="1370"/>
      <c r="AU73" s="1306"/>
      <c r="AV73" s="2384" t="s">
        <v>1488</v>
      </c>
      <c r="AW73" s="2384"/>
      <c r="AX73" s="2384"/>
      <c r="AY73" s="2384"/>
      <c r="AZ73" s="2384"/>
      <c r="BA73" s="2384"/>
      <c r="BB73" s="2384"/>
      <c r="BC73" s="2384"/>
      <c r="BD73" s="2384"/>
      <c r="BE73" s="2384"/>
      <c r="BF73" s="2384"/>
      <c r="BG73" s="2384"/>
      <c r="BH73" s="2384"/>
      <c r="BI73" s="2384"/>
      <c r="BJ73" s="2384"/>
      <c r="BK73" s="2384"/>
      <c r="BL73" s="2384"/>
      <c r="BM73" s="2384"/>
      <c r="BN73" s="2384"/>
      <c r="BO73" s="2384"/>
      <c r="BP73" s="2384"/>
      <c r="BQ73" s="2384"/>
      <c r="BR73" s="2384"/>
      <c r="BS73" s="2384"/>
      <c r="BT73" s="2384"/>
      <c r="BU73" s="2384"/>
      <c r="BV73" s="2384"/>
      <c r="BW73" s="2384"/>
      <c r="BX73" s="2384"/>
      <c r="BY73" s="2384"/>
      <c r="BZ73" s="2384"/>
      <c r="CA73" s="2384"/>
      <c r="CB73" s="2384"/>
      <c r="CC73" s="2384"/>
      <c r="CD73" s="2384"/>
      <c r="CE73" s="2384"/>
      <c r="CF73" s="2384"/>
      <c r="CG73" s="2384"/>
      <c r="CH73" s="2384"/>
      <c r="CI73" s="2384"/>
      <c r="CJ73" s="2385"/>
    </row>
    <row r="74" spans="1:88">
      <c r="B74" s="1149"/>
      <c r="C74" s="1374"/>
      <c r="D74" s="1374"/>
      <c r="E74" s="1375"/>
      <c r="F74" s="2387"/>
      <c r="G74" s="2387"/>
      <c r="H74" s="2387"/>
      <c r="I74" s="2387"/>
      <c r="J74" s="2387"/>
      <c r="K74" s="2387"/>
      <c r="L74" s="2387"/>
      <c r="M74" s="2387"/>
      <c r="N74" s="2387"/>
      <c r="O74" s="2387"/>
      <c r="P74" s="2387"/>
      <c r="Q74" s="2387"/>
      <c r="R74" s="2387"/>
      <c r="S74" s="2387"/>
      <c r="T74" s="2387"/>
      <c r="U74" s="2387"/>
      <c r="V74" s="2387"/>
      <c r="W74" s="2387"/>
      <c r="X74" s="2387"/>
      <c r="Y74" s="2387"/>
      <c r="Z74" s="2387"/>
      <c r="AA74" s="2387"/>
      <c r="AB74" s="2387"/>
      <c r="AC74" s="2387"/>
      <c r="AD74" s="2387"/>
      <c r="AE74" s="2387"/>
      <c r="AF74" s="2387"/>
      <c r="AG74" s="2387"/>
      <c r="AH74" s="2387"/>
      <c r="AI74" s="2387"/>
      <c r="AJ74" s="2387"/>
      <c r="AK74" s="2387"/>
      <c r="AL74" s="2387"/>
      <c r="AM74" s="2387"/>
      <c r="AN74" s="2387"/>
      <c r="AO74" s="2387"/>
      <c r="AP74" s="2387"/>
      <c r="AQ74" s="2387"/>
      <c r="AR74" s="2387"/>
      <c r="AS74" s="1371"/>
      <c r="AT74" s="1370"/>
      <c r="AU74" s="1306"/>
      <c r="AV74" s="2384" t="s">
        <v>1489</v>
      </c>
      <c r="AW74" s="2384"/>
      <c r="AX74" s="2384"/>
      <c r="AY74" s="2384"/>
      <c r="AZ74" s="2384"/>
      <c r="BA74" s="2384"/>
      <c r="BB74" s="2384"/>
      <c r="BC74" s="2384"/>
      <c r="BD74" s="2384"/>
      <c r="BE74" s="2384"/>
      <c r="BF74" s="2384"/>
      <c r="BG74" s="2384"/>
      <c r="BH74" s="2384"/>
      <c r="BI74" s="2384"/>
      <c r="BJ74" s="2384"/>
      <c r="BK74" s="2384"/>
      <c r="BL74" s="2384"/>
      <c r="BM74" s="2384"/>
      <c r="BN74" s="2384"/>
      <c r="BO74" s="2384"/>
      <c r="BP74" s="2384"/>
      <c r="BQ74" s="2384"/>
      <c r="BR74" s="2384"/>
      <c r="BS74" s="2384"/>
      <c r="BT74" s="2384"/>
      <c r="BU74" s="2384"/>
      <c r="BV74" s="2384"/>
      <c r="BW74" s="2384"/>
      <c r="BX74" s="2384"/>
      <c r="BY74" s="2384"/>
      <c r="BZ74" s="2384"/>
      <c r="CA74" s="2384"/>
      <c r="CB74" s="2384"/>
      <c r="CC74" s="2384"/>
      <c r="CD74" s="2384"/>
      <c r="CE74" s="2384"/>
      <c r="CF74" s="2384"/>
      <c r="CG74" s="2384"/>
      <c r="CH74" s="2384"/>
      <c r="CI74" s="2384"/>
      <c r="CJ74" s="2385"/>
    </row>
    <row r="75" spans="1:88" ht="12" customHeight="1">
      <c r="B75" s="1355"/>
      <c r="C75" s="1155"/>
      <c r="D75" s="1155"/>
      <c r="E75" s="1155"/>
      <c r="F75" s="1356"/>
      <c r="G75" s="1357"/>
      <c r="H75" s="1357"/>
      <c r="I75" s="1357"/>
      <c r="J75" s="1357"/>
      <c r="K75" s="1357"/>
      <c r="L75" s="1357"/>
      <c r="M75" s="1357"/>
      <c r="N75" s="1357"/>
      <c r="O75" s="1357"/>
      <c r="P75" s="1357"/>
      <c r="Q75" s="1357"/>
      <c r="R75" s="1357"/>
      <c r="S75" s="1357"/>
      <c r="T75" s="1357"/>
      <c r="U75" s="1357"/>
      <c r="V75" s="1357"/>
      <c r="W75" s="1357"/>
      <c r="X75" s="1357"/>
      <c r="Y75" s="1357"/>
      <c r="Z75" s="1357"/>
      <c r="AA75" s="1357"/>
      <c r="AB75" s="1357"/>
      <c r="AC75" s="1357"/>
      <c r="AD75" s="1357"/>
      <c r="AE75" s="1357"/>
      <c r="AF75" s="1357"/>
      <c r="AG75" s="1357"/>
      <c r="AH75" s="1357"/>
      <c r="AI75" s="1357"/>
      <c r="AJ75" s="1357"/>
      <c r="AK75" s="1357"/>
      <c r="AL75" s="1357"/>
      <c r="AM75" s="1357"/>
      <c r="AN75" s="1357"/>
      <c r="AO75" s="1357"/>
      <c r="AP75" s="1357"/>
      <c r="AQ75" s="1357"/>
      <c r="AR75" s="1357"/>
      <c r="AS75" s="1371"/>
      <c r="AT75" s="1370"/>
      <c r="AU75" s="1306"/>
      <c r="AV75" s="2384"/>
      <c r="AW75" s="2384"/>
      <c r="AX75" s="2384"/>
      <c r="AY75" s="2384"/>
      <c r="AZ75" s="2384"/>
      <c r="BA75" s="2384"/>
      <c r="BB75" s="2384"/>
      <c r="BC75" s="2384"/>
      <c r="BD75" s="2384"/>
      <c r="BE75" s="2384"/>
      <c r="BF75" s="2384"/>
      <c r="BG75" s="2384"/>
      <c r="BH75" s="2384"/>
      <c r="BI75" s="2384"/>
      <c r="BJ75" s="2384"/>
      <c r="BK75" s="2384"/>
      <c r="BL75" s="2384"/>
      <c r="BM75" s="2384"/>
      <c r="BN75" s="2384"/>
      <c r="BO75" s="2384"/>
      <c r="BP75" s="2384"/>
      <c r="BQ75" s="2384"/>
      <c r="BR75" s="2384"/>
      <c r="BS75" s="2384"/>
      <c r="BT75" s="2384"/>
      <c r="BU75" s="2384"/>
      <c r="BV75" s="2384"/>
      <c r="BW75" s="2384"/>
      <c r="BX75" s="2384"/>
      <c r="BY75" s="2384"/>
      <c r="BZ75" s="2384"/>
      <c r="CA75" s="2384"/>
      <c r="CB75" s="2384"/>
      <c r="CC75" s="2384"/>
      <c r="CD75" s="2384"/>
      <c r="CE75" s="2384"/>
      <c r="CF75" s="2384"/>
      <c r="CG75" s="2384"/>
      <c r="CH75" s="2384"/>
      <c r="CI75" s="2384"/>
      <c r="CJ75" s="2385"/>
    </row>
    <row r="76" spans="1:88" ht="12" customHeight="1">
      <c r="B76" s="1149"/>
      <c r="C76" s="1155"/>
      <c r="D76" s="1149"/>
      <c r="E76" s="1155"/>
      <c r="F76" s="1357"/>
      <c r="G76" s="1357"/>
      <c r="H76" s="1357"/>
      <c r="I76" s="1357"/>
      <c r="J76" s="1357"/>
      <c r="K76" s="1357"/>
      <c r="L76" s="1357"/>
      <c r="M76" s="1357"/>
      <c r="N76" s="1357"/>
      <c r="O76" s="1357"/>
      <c r="P76" s="1357"/>
      <c r="Q76" s="1357"/>
      <c r="R76" s="1357"/>
      <c r="S76" s="1357"/>
      <c r="T76" s="1357"/>
      <c r="U76" s="1357"/>
      <c r="V76" s="1357"/>
      <c r="W76" s="1357"/>
      <c r="X76" s="1357"/>
      <c r="Y76" s="1357"/>
      <c r="Z76" s="1357"/>
      <c r="AA76" s="1357"/>
      <c r="AB76" s="1357"/>
      <c r="AC76" s="1357"/>
      <c r="AD76" s="1357"/>
      <c r="AE76" s="1357"/>
      <c r="AF76" s="1357"/>
      <c r="AG76" s="1357"/>
      <c r="AH76" s="1357"/>
      <c r="AI76" s="1357"/>
      <c r="AJ76" s="1357"/>
      <c r="AK76" s="1357"/>
      <c r="AL76" s="1357"/>
      <c r="AM76" s="1357"/>
      <c r="AN76" s="1357"/>
      <c r="AO76" s="1357"/>
      <c r="AP76" s="1357"/>
      <c r="AQ76" s="1357"/>
      <c r="AR76" s="1357"/>
      <c r="AS76" s="1371"/>
      <c r="AT76" s="1378"/>
      <c r="AU76" s="1379"/>
      <c r="AV76" s="2388"/>
      <c r="AW76" s="2388"/>
      <c r="AX76" s="2388"/>
      <c r="AY76" s="2388"/>
      <c r="AZ76" s="2388"/>
      <c r="BA76" s="2388"/>
      <c r="BB76" s="2388"/>
      <c r="BC76" s="2388"/>
      <c r="BD76" s="2388"/>
      <c r="BE76" s="2388"/>
      <c r="BF76" s="2388"/>
      <c r="BG76" s="2388"/>
      <c r="BH76" s="2388"/>
      <c r="BI76" s="2388"/>
      <c r="BJ76" s="2388"/>
      <c r="BK76" s="2388"/>
      <c r="BL76" s="2388"/>
      <c r="BM76" s="2388"/>
      <c r="BN76" s="2388"/>
      <c r="BO76" s="2388"/>
      <c r="BP76" s="2388"/>
      <c r="BQ76" s="2388"/>
      <c r="BR76" s="2388"/>
      <c r="BS76" s="2388"/>
      <c r="BT76" s="2388"/>
      <c r="BU76" s="2388"/>
      <c r="BV76" s="2388"/>
      <c r="BW76" s="2388"/>
      <c r="BX76" s="2388"/>
      <c r="BY76" s="2388"/>
      <c r="BZ76" s="2388"/>
      <c r="CA76" s="2388"/>
      <c r="CB76" s="2388"/>
      <c r="CC76" s="2388"/>
      <c r="CD76" s="2388"/>
      <c r="CE76" s="2388"/>
      <c r="CF76" s="2388"/>
      <c r="CG76" s="2388"/>
      <c r="CH76" s="2388"/>
      <c r="CI76" s="2388"/>
      <c r="CJ76" s="2389"/>
    </row>
    <row r="77" spans="1:88" s="962" customFormat="1" ht="13.5" customHeight="1">
      <c r="A77" s="969"/>
      <c r="AT77" s="969"/>
      <c r="AU77" s="969"/>
      <c r="AV77" s="969"/>
      <c r="AW77" s="969"/>
      <c r="AX77" s="969"/>
      <c r="AY77" s="969"/>
      <c r="AZ77" s="969"/>
      <c r="BA77" s="2368"/>
      <c r="BB77" s="2368"/>
      <c r="BC77" s="2368"/>
      <c r="BD77" s="2368"/>
      <c r="BE77" s="2368"/>
      <c r="BF77" s="2368"/>
      <c r="BG77" s="2368"/>
      <c r="BH77" s="2368"/>
      <c r="BI77" s="2368"/>
      <c r="BJ77" s="2368"/>
      <c r="BK77" s="2368"/>
      <c r="BL77" s="2368"/>
      <c r="BM77" s="2368"/>
      <c r="BN77" s="2368"/>
      <c r="BO77" s="2368"/>
      <c r="BP77" s="2368"/>
      <c r="BQ77" s="2368"/>
      <c r="BR77" s="2368"/>
      <c r="BS77" s="2368"/>
      <c r="BT77" s="2368"/>
      <c r="BU77" s="2368"/>
      <c r="BV77" s="2368"/>
      <c r="BW77" s="2368"/>
      <c r="BX77" s="2368"/>
      <c r="BY77" s="2368"/>
      <c r="BZ77" s="2368"/>
      <c r="CA77" s="2368"/>
      <c r="CB77" s="2368"/>
      <c r="CC77" s="2368"/>
      <c r="CD77" s="2368"/>
      <c r="CE77" s="2368"/>
      <c r="CF77" s="2368"/>
      <c r="CG77" s="2368"/>
      <c r="CH77" s="2368"/>
      <c r="CI77" s="2368"/>
      <c r="CJ77" s="2368"/>
    </row>
    <row r="78" spans="1:88" s="962" customFormat="1" ht="13.5" customHeight="1">
      <c r="A78" s="969"/>
    </row>
    <row r="79" spans="1:88" s="962" customFormat="1" ht="13.5" customHeight="1">
      <c r="A79" s="969"/>
    </row>
    <row r="80" spans="1:88" s="962" customFormat="1" ht="13.5" customHeight="1">
      <c r="A80" s="969"/>
    </row>
    <row r="81" spans="1:1" s="962" customFormat="1" ht="13.5" customHeight="1">
      <c r="A81" s="969"/>
    </row>
    <row r="82" spans="1:1" s="962" customFormat="1" ht="13.5" customHeight="1">
      <c r="A82" s="969"/>
    </row>
    <row r="83" spans="1:1" s="962" customFormat="1" ht="13.5" customHeight="1">
      <c r="A83" s="969"/>
    </row>
    <row r="84" spans="1:1" s="962" customFormat="1" ht="13.5" customHeight="1">
      <c r="A84" s="969"/>
    </row>
    <row r="85" spans="1:1" s="962" customFormat="1" ht="13.5" customHeight="1">
      <c r="A85" s="969"/>
    </row>
    <row r="86" spans="1:1" s="962" customFormat="1" ht="13.5" customHeight="1">
      <c r="A86" s="969"/>
    </row>
    <row r="87" spans="1:1" s="962" customFormat="1" ht="13.5" customHeight="1">
      <c r="A87" s="969"/>
    </row>
    <row r="88" spans="1:1" s="962" customFormat="1" ht="13.5" customHeight="1">
      <c r="A88" s="969"/>
    </row>
    <row r="89" spans="1:1" s="962" customFormat="1" ht="13.5" customHeight="1">
      <c r="A89" s="969"/>
    </row>
    <row r="90" spans="1:1" s="962" customFormat="1" ht="13.5" customHeight="1">
      <c r="A90" s="969"/>
    </row>
    <row r="91" spans="1:1" s="962" customFormat="1" ht="13.5" customHeight="1">
      <c r="A91" s="969"/>
    </row>
    <row r="92" spans="1:1" s="962" customFormat="1" ht="13.5" customHeight="1">
      <c r="A92" s="969"/>
    </row>
    <row r="93" spans="1:1" s="962" customFormat="1" ht="13.5" customHeight="1">
      <c r="A93" s="969"/>
    </row>
    <row r="94" spans="1:1" s="962" customFormat="1" ht="13.5" customHeight="1">
      <c r="A94" s="969"/>
    </row>
    <row r="95" spans="1:1" s="962" customFormat="1" ht="13.5" customHeight="1">
      <c r="A95" s="969"/>
    </row>
    <row r="96" spans="1:1" s="962" customFormat="1" ht="13.5" customHeight="1">
      <c r="A96" s="969"/>
    </row>
    <row r="97" spans="1:1" s="962" customFormat="1" ht="13.5" customHeight="1">
      <c r="A97" s="969"/>
    </row>
    <row r="98" spans="1:1" s="962" customFormat="1" ht="13.5" customHeight="1">
      <c r="A98" s="969"/>
    </row>
    <row r="99" spans="1:1" s="962" customFormat="1" ht="13.5" customHeight="1">
      <c r="A99" s="969"/>
    </row>
    <row r="100" spans="1:1" s="962" customFormat="1" ht="13.5" customHeight="1">
      <c r="A100" s="969"/>
    </row>
    <row r="101" spans="1:1" s="962" customFormat="1" ht="13.5" customHeight="1">
      <c r="A101" s="969"/>
    </row>
    <row r="102" spans="1:1" s="962" customFormat="1" ht="13.5" customHeight="1">
      <c r="A102" s="969"/>
    </row>
    <row r="103" spans="1:1" s="962" customFormat="1" ht="13.5" customHeight="1">
      <c r="A103" s="969"/>
    </row>
    <row r="104" spans="1:1" s="962" customFormat="1" ht="13.5" customHeight="1">
      <c r="A104" s="969"/>
    </row>
    <row r="105" spans="1:1" s="962" customFormat="1" ht="13.5" customHeight="1">
      <c r="A105" s="969"/>
    </row>
    <row r="106" spans="1:1" s="962" customFormat="1" ht="13.5" customHeight="1">
      <c r="A106" s="969"/>
    </row>
    <row r="107" spans="1:1" s="962" customFormat="1" ht="13.5" customHeight="1">
      <c r="A107" s="969"/>
    </row>
    <row r="108" spans="1:1" s="962" customFormat="1" ht="13.5" customHeight="1">
      <c r="A108" s="969"/>
    </row>
    <row r="109" spans="1:1" s="962" customFormat="1" ht="13.5" customHeight="1">
      <c r="A109" s="969"/>
    </row>
    <row r="110" spans="1:1" s="962" customFormat="1" ht="13.5" customHeight="1">
      <c r="A110" s="969"/>
    </row>
    <row r="111" spans="1:1" s="962" customFormat="1" ht="13.5" customHeight="1">
      <c r="A111" s="969"/>
    </row>
    <row r="112" spans="1:1" s="962" customFormat="1" ht="13.5" customHeight="1">
      <c r="A112" s="969"/>
    </row>
    <row r="113" spans="1:44" s="962" customFormat="1" ht="13.5" customHeight="1">
      <c r="A113" s="969"/>
    </row>
    <row r="114" spans="1:44" s="962" customFormat="1" ht="13.5" customHeight="1">
      <c r="A114" s="969"/>
    </row>
    <row r="115" spans="1:44" s="962" customFormat="1" ht="13.5" customHeight="1">
      <c r="A115" s="969"/>
    </row>
    <row r="116" spans="1:44" s="962" customFormat="1" ht="13.5" customHeight="1">
      <c r="A116" s="969"/>
    </row>
    <row r="117" spans="1:44" s="962" customFormat="1" ht="13.5" customHeight="1">
      <c r="A117" s="969"/>
    </row>
    <row r="118" spans="1:44" s="962" customFormat="1" ht="13.5" customHeight="1">
      <c r="A118" s="969"/>
    </row>
    <row r="119" spans="1:44" s="962" customFormat="1" ht="13.5" customHeight="1">
      <c r="A119" s="969"/>
      <c r="B119" s="963"/>
      <c r="C119" s="963"/>
      <c r="D119" s="963"/>
      <c r="E119" s="963"/>
      <c r="F119" s="963"/>
      <c r="G119" s="963"/>
      <c r="H119" s="963"/>
      <c r="I119" s="963"/>
      <c r="J119" s="963"/>
      <c r="K119" s="963"/>
      <c r="L119" s="963"/>
      <c r="M119" s="963"/>
      <c r="N119" s="963"/>
      <c r="O119" s="963"/>
      <c r="P119" s="963"/>
      <c r="Q119" s="963"/>
      <c r="R119" s="963"/>
      <c r="S119" s="963"/>
      <c r="T119" s="963"/>
      <c r="U119" s="963"/>
      <c r="V119" s="963"/>
      <c r="W119" s="963"/>
      <c r="X119" s="963"/>
      <c r="Y119" s="963"/>
      <c r="Z119" s="963"/>
      <c r="AA119" s="963"/>
      <c r="AB119" s="963"/>
      <c r="AC119" s="963"/>
      <c r="AD119" s="963"/>
      <c r="AE119" s="963"/>
      <c r="AF119" s="963"/>
      <c r="AG119" s="963"/>
      <c r="AH119" s="963"/>
      <c r="AI119" s="963"/>
      <c r="AJ119" s="963"/>
      <c r="AK119" s="963"/>
      <c r="AL119" s="963"/>
      <c r="AM119" s="963"/>
      <c r="AN119" s="963"/>
      <c r="AO119" s="963"/>
      <c r="AP119" s="963"/>
      <c r="AQ119" s="963"/>
      <c r="AR119" s="963"/>
    </row>
    <row r="120" spans="1:44" s="962" customFormat="1" ht="13.5" customHeight="1">
      <c r="A120" s="969"/>
      <c r="B120" s="963"/>
      <c r="C120" s="963"/>
      <c r="D120" s="963"/>
      <c r="E120" s="963"/>
      <c r="F120" s="963"/>
      <c r="G120" s="963"/>
      <c r="H120" s="963"/>
      <c r="I120" s="963"/>
      <c r="J120" s="963"/>
      <c r="K120" s="963"/>
      <c r="L120" s="963"/>
      <c r="M120" s="963"/>
      <c r="N120" s="963"/>
      <c r="O120" s="963"/>
      <c r="P120" s="963"/>
      <c r="Q120" s="963"/>
      <c r="R120" s="963"/>
      <c r="S120" s="963"/>
      <c r="T120" s="963"/>
      <c r="U120" s="963"/>
      <c r="V120" s="963"/>
      <c r="W120" s="963"/>
      <c r="X120" s="963"/>
      <c r="Y120" s="963"/>
      <c r="Z120" s="963"/>
      <c r="AA120" s="963"/>
      <c r="AB120" s="963"/>
      <c r="AC120" s="963"/>
      <c r="AD120" s="963"/>
      <c r="AE120" s="963"/>
      <c r="AF120" s="963"/>
      <c r="AG120" s="963"/>
      <c r="AH120" s="963"/>
      <c r="AI120" s="963"/>
      <c r="AJ120" s="963"/>
      <c r="AK120" s="963"/>
      <c r="AL120" s="963"/>
      <c r="AM120" s="963"/>
      <c r="AN120" s="963"/>
      <c r="AO120" s="963"/>
      <c r="AP120" s="963"/>
      <c r="AQ120" s="963"/>
      <c r="AR120" s="963"/>
    </row>
    <row r="121" spans="1:44" s="962" customFormat="1" ht="13.5" customHeight="1">
      <c r="A121" s="969"/>
      <c r="B121" s="963"/>
      <c r="C121" s="963"/>
      <c r="D121" s="963"/>
      <c r="E121" s="963"/>
      <c r="F121" s="963"/>
      <c r="G121" s="963"/>
      <c r="H121" s="963"/>
      <c r="I121" s="963"/>
      <c r="J121" s="963"/>
      <c r="K121" s="963"/>
      <c r="L121" s="963"/>
      <c r="M121" s="963"/>
      <c r="N121" s="963"/>
      <c r="O121" s="963"/>
      <c r="P121" s="963"/>
      <c r="Q121" s="963"/>
      <c r="R121" s="963"/>
      <c r="S121" s="963"/>
      <c r="T121" s="963"/>
      <c r="U121" s="963"/>
      <c r="V121" s="963"/>
      <c r="W121" s="963"/>
      <c r="X121" s="963"/>
      <c r="Y121" s="963"/>
      <c r="Z121" s="963"/>
      <c r="AA121" s="963"/>
      <c r="AB121" s="963"/>
      <c r="AC121" s="963"/>
      <c r="AD121" s="963"/>
      <c r="AE121" s="963"/>
      <c r="AF121" s="963"/>
      <c r="AG121" s="963"/>
      <c r="AH121" s="963"/>
      <c r="AI121" s="963"/>
      <c r="AJ121" s="963"/>
      <c r="AK121" s="963"/>
      <c r="AL121" s="963"/>
      <c r="AM121" s="963"/>
      <c r="AN121" s="963"/>
      <c r="AO121" s="963"/>
      <c r="AP121" s="963"/>
      <c r="AQ121" s="963"/>
      <c r="AR121" s="963"/>
    </row>
    <row r="122" spans="1:44" s="962" customFormat="1" ht="13.5" customHeight="1">
      <c r="A122" s="969"/>
      <c r="B122" s="963"/>
      <c r="C122" s="963"/>
      <c r="D122" s="963"/>
      <c r="E122" s="963"/>
      <c r="F122" s="963"/>
      <c r="G122" s="963"/>
      <c r="H122" s="963"/>
      <c r="I122" s="963"/>
      <c r="J122" s="963"/>
      <c r="K122" s="963"/>
      <c r="L122" s="963"/>
      <c r="M122" s="963"/>
      <c r="N122" s="963"/>
      <c r="O122" s="963"/>
      <c r="P122" s="963"/>
      <c r="Q122" s="963"/>
      <c r="R122" s="963"/>
      <c r="S122" s="963"/>
      <c r="T122" s="963"/>
      <c r="U122" s="963"/>
      <c r="V122" s="963"/>
      <c r="W122" s="963"/>
      <c r="X122" s="963"/>
      <c r="Y122" s="963"/>
      <c r="Z122" s="963"/>
      <c r="AA122" s="963"/>
      <c r="AB122" s="963"/>
      <c r="AC122" s="963"/>
      <c r="AD122" s="963"/>
      <c r="AE122" s="963"/>
      <c r="AF122" s="963"/>
      <c r="AG122" s="963"/>
      <c r="AH122" s="963"/>
      <c r="AI122" s="963"/>
      <c r="AJ122" s="963"/>
      <c r="AK122" s="963"/>
      <c r="AL122" s="963"/>
      <c r="AM122" s="963"/>
      <c r="AN122" s="963"/>
      <c r="AO122" s="963"/>
      <c r="AP122" s="963"/>
      <c r="AQ122" s="963"/>
      <c r="AR122" s="963"/>
    </row>
    <row r="123" spans="1:44" s="962" customFormat="1" ht="13.5" customHeight="1">
      <c r="A123" s="969"/>
      <c r="B123" s="963"/>
      <c r="C123" s="963"/>
      <c r="D123" s="963"/>
      <c r="E123" s="963"/>
      <c r="F123" s="963"/>
      <c r="G123" s="963"/>
      <c r="H123" s="963"/>
      <c r="I123" s="963"/>
      <c r="J123" s="963"/>
      <c r="K123" s="963"/>
      <c r="L123" s="963"/>
      <c r="M123" s="963"/>
      <c r="N123" s="963"/>
      <c r="O123" s="963"/>
      <c r="P123" s="963"/>
      <c r="Q123" s="963"/>
      <c r="R123" s="963"/>
      <c r="S123" s="963"/>
      <c r="T123" s="963"/>
      <c r="U123" s="963"/>
      <c r="V123" s="963"/>
      <c r="W123" s="963"/>
      <c r="X123" s="963"/>
      <c r="Y123" s="963"/>
      <c r="Z123" s="963"/>
      <c r="AA123" s="963"/>
      <c r="AB123" s="963"/>
      <c r="AC123" s="963"/>
      <c r="AD123" s="963"/>
      <c r="AE123" s="963"/>
      <c r="AF123" s="963"/>
      <c r="AG123" s="963"/>
      <c r="AH123" s="963"/>
      <c r="AI123" s="963"/>
      <c r="AJ123" s="963"/>
      <c r="AK123" s="963"/>
      <c r="AL123" s="963"/>
      <c r="AM123" s="963"/>
      <c r="AN123" s="963"/>
      <c r="AO123" s="963"/>
      <c r="AP123" s="963"/>
      <c r="AQ123" s="963"/>
      <c r="AR123" s="963"/>
    </row>
    <row r="124" spans="1:44" s="962" customFormat="1" ht="13.5" customHeight="1">
      <c r="A124" s="969"/>
      <c r="B124" s="963"/>
      <c r="C124" s="963"/>
      <c r="D124" s="963"/>
      <c r="E124" s="963"/>
      <c r="F124" s="963"/>
      <c r="G124" s="963"/>
      <c r="H124" s="963"/>
      <c r="I124" s="963"/>
      <c r="J124" s="963"/>
      <c r="K124" s="963"/>
      <c r="L124" s="963"/>
      <c r="M124" s="963"/>
      <c r="N124" s="963"/>
      <c r="O124" s="963"/>
      <c r="P124" s="963"/>
      <c r="Q124" s="963"/>
      <c r="R124" s="963"/>
      <c r="S124" s="963"/>
      <c r="T124" s="963"/>
      <c r="U124" s="963"/>
      <c r="V124" s="963"/>
      <c r="W124" s="963"/>
      <c r="X124" s="963"/>
      <c r="Y124" s="963"/>
      <c r="Z124" s="963"/>
      <c r="AA124" s="963"/>
      <c r="AB124" s="963"/>
      <c r="AC124" s="963"/>
      <c r="AD124" s="963"/>
      <c r="AE124" s="963"/>
      <c r="AF124" s="963"/>
      <c r="AG124" s="963"/>
      <c r="AH124" s="963"/>
      <c r="AI124" s="963"/>
      <c r="AJ124" s="963"/>
      <c r="AK124" s="963"/>
      <c r="AL124" s="963"/>
      <c r="AM124" s="963"/>
      <c r="AN124" s="963"/>
      <c r="AO124" s="963"/>
      <c r="AP124" s="963"/>
      <c r="AQ124" s="963"/>
      <c r="AR124" s="963"/>
    </row>
    <row r="125" spans="1:44" s="962" customFormat="1" ht="13.5" customHeight="1">
      <c r="A125" s="969"/>
      <c r="B125" s="963"/>
      <c r="C125" s="963"/>
      <c r="D125" s="963"/>
      <c r="E125" s="963"/>
      <c r="F125" s="963"/>
      <c r="G125" s="963"/>
      <c r="H125" s="963"/>
      <c r="I125" s="963"/>
      <c r="J125" s="963"/>
      <c r="K125" s="963"/>
      <c r="L125" s="963"/>
      <c r="M125" s="963"/>
      <c r="N125" s="963"/>
      <c r="O125" s="963"/>
      <c r="P125" s="963"/>
      <c r="Q125" s="963"/>
      <c r="R125" s="963"/>
      <c r="S125" s="963"/>
      <c r="T125" s="963"/>
      <c r="U125" s="963"/>
      <c r="V125" s="963"/>
      <c r="W125" s="963"/>
      <c r="X125" s="963"/>
      <c r="Y125" s="963"/>
      <c r="Z125" s="963"/>
      <c r="AA125" s="963"/>
      <c r="AB125" s="963"/>
      <c r="AC125" s="963"/>
      <c r="AD125" s="963"/>
      <c r="AE125" s="963"/>
      <c r="AF125" s="963"/>
      <c r="AG125" s="963"/>
      <c r="AH125" s="963"/>
      <c r="AI125" s="963"/>
      <c r="AJ125" s="963"/>
      <c r="AK125" s="963"/>
      <c r="AL125" s="963"/>
      <c r="AM125" s="963"/>
      <c r="AN125" s="963"/>
      <c r="AO125" s="963"/>
      <c r="AP125" s="963"/>
      <c r="AQ125" s="963"/>
      <c r="AR125" s="963"/>
    </row>
    <row r="126" spans="1:44" s="962" customFormat="1" ht="13.5" customHeight="1">
      <c r="A126" s="969"/>
      <c r="B126" s="963"/>
      <c r="C126" s="963"/>
      <c r="D126" s="963"/>
      <c r="E126" s="963"/>
      <c r="F126" s="963"/>
      <c r="G126" s="963"/>
      <c r="H126" s="963"/>
      <c r="I126" s="963"/>
      <c r="J126" s="963"/>
      <c r="K126" s="963"/>
      <c r="L126" s="963"/>
      <c r="M126" s="963"/>
      <c r="N126" s="963"/>
      <c r="O126" s="963"/>
      <c r="P126" s="963"/>
      <c r="Q126" s="963"/>
      <c r="R126" s="963"/>
      <c r="S126" s="963"/>
      <c r="T126" s="963"/>
      <c r="U126" s="963"/>
      <c r="V126" s="963"/>
      <c r="W126" s="963"/>
      <c r="X126" s="963"/>
      <c r="Y126" s="963"/>
      <c r="Z126" s="963"/>
      <c r="AA126" s="963"/>
      <c r="AB126" s="963"/>
      <c r="AC126" s="963"/>
      <c r="AD126" s="963"/>
      <c r="AE126" s="963"/>
      <c r="AF126" s="963"/>
      <c r="AG126" s="963"/>
      <c r="AH126" s="963"/>
      <c r="AI126" s="963"/>
      <c r="AJ126" s="963"/>
      <c r="AK126" s="963"/>
      <c r="AL126" s="963"/>
      <c r="AM126" s="963"/>
      <c r="AN126" s="963"/>
      <c r="AO126" s="963"/>
      <c r="AP126" s="963"/>
      <c r="AQ126" s="963"/>
      <c r="AR126" s="963"/>
    </row>
  </sheetData>
  <dataConsolidate/>
  <mergeCells count="230">
    <mergeCell ref="A1:A3"/>
    <mergeCell ref="AF1:AR1"/>
    <mergeCell ref="B3:AR4"/>
    <mergeCell ref="AT3:CJ4"/>
    <mergeCell ref="AU5:AY7"/>
    <mergeCell ref="BA5:BN7"/>
    <mergeCell ref="BP5:BT7"/>
    <mergeCell ref="BV5:CJ7"/>
    <mergeCell ref="C6:H6"/>
    <mergeCell ref="I6:AM6"/>
    <mergeCell ref="B8:H8"/>
    <mergeCell ref="I8:AM8"/>
    <mergeCell ref="AU8:AY10"/>
    <mergeCell ref="BA8:CJ9"/>
    <mergeCell ref="C10:G15"/>
    <mergeCell ref="I10:R11"/>
    <mergeCell ref="S10:AG11"/>
    <mergeCell ref="AH10:AR11"/>
    <mergeCell ref="BT10:BV10"/>
    <mergeCell ref="BW10:BZ10"/>
    <mergeCell ref="CB10:CD10"/>
    <mergeCell ref="CF10:CI10"/>
    <mergeCell ref="AU11:AY13"/>
    <mergeCell ref="BA11:CJ13"/>
    <mergeCell ref="I12:R13"/>
    <mergeCell ref="S12:X13"/>
    <mergeCell ref="Y12:Y13"/>
    <mergeCell ref="Z12:AE13"/>
    <mergeCell ref="AF12:AG13"/>
    <mergeCell ref="AH12:AR13"/>
    <mergeCell ref="AU14:AY15"/>
    <mergeCell ref="BA14:BN15"/>
    <mergeCell ref="BP14:BT15"/>
    <mergeCell ref="BX14:CJ14"/>
    <mergeCell ref="BX15:CJ15"/>
    <mergeCell ref="I14:R15"/>
    <mergeCell ref="Y14:Y15"/>
    <mergeCell ref="Z14:AE15"/>
    <mergeCell ref="AF14:AG15"/>
    <mergeCell ref="AH14:AR15"/>
    <mergeCell ref="BW21:BY22"/>
    <mergeCell ref="CA21:CE22"/>
    <mergeCell ref="CF21:CG22"/>
    <mergeCell ref="CH21:CJ22"/>
    <mergeCell ref="CA19:CE19"/>
    <mergeCell ref="CF19:CG19"/>
    <mergeCell ref="CH19:CJ19"/>
    <mergeCell ref="CC16:CJ17"/>
    <mergeCell ref="C17:G19"/>
    <mergeCell ref="I17:AR17"/>
    <mergeCell ref="I18:AR19"/>
    <mergeCell ref="AT18:AZ22"/>
    <mergeCell ref="BS18:BX18"/>
    <mergeCell ref="BA19:BE19"/>
    <mergeCell ref="BF19:BJ19"/>
    <mergeCell ref="BK19:BP19"/>
    <mergeCell ref="BS19:BX19"/>
    <mergeCell ref="BO20:BP20"/>
    <mergeCell ref="AU16:AY17"/>
    <mergeCell ref="BA16:BL17"/>
    <mergeCell ref="BM16:BN17"/>
    <mergeCell ref="BP16:BT17"/>
    <mergeCell ref="BV16:CB17"/>
    <mergeCell ref="I22:AR23"/>
    <mergeCell ref="C24:G25"/>
    <mergeCell ref="I24:V25"/>
    <mergeCell ref="X24:AB27"/>
    <mergeCell ref="AD24:AE25"/>
    <mergeCell ref="AF24:AR25"/>
    <mergeCell ref="BS20:BX20"/>
    <mergeCell ref="CA20:CE20"/>
    <mergeCell ref="CF20:CG20"/>
    <mergeCell ref="C20:G23"/>
    <mergeCell ref="I20:AR21"/>
    <mergeCell ref="BB20:BD20"/>
    <mergeCell ref="BE20:BF20"/>
    <mergeCell ref="BG20:BI20"/>
    <mergeCell ref="BJ20:BK20"/>
    <mergeCell ref="BL20:BN20"/>
    <mergeCell ref="BK26:BP27"/>
    <mergeCell ref="BQ26:BQ27"/>
    <mergeCell ref="BR26:BW27"/>
    <mergeCell ref="BX26:BY27"/>
    <mergeCell ref="BZ26:CJ27"/>
    <mergeCell ref="AF26:AR27"/>
    <mergeCell ref="CH20:CJ20"/>
    <mergeCell ref="BS21:BS22"/>
    <mergeCell ref="BT21:BV22"/>
    <mergeCell ref="BA28:BJ29"/>
    <mergeCell ref="BK28:BP29"/>
    <mergeCell ref="BQ28:BQ29"/>
    <mergeCell ref="BR28:BW29"/>
    <mergeCell ref="BX28:BY29"/>
    <mergeCell ref="BA26:BJ27"/>
    <mergeCell ref="BZ28:CJ29"/>
    <mergeCell ref="C29:G34"/>
    <mergeCell ref="I29:N30"/>
    <mergeCell ref="O29:AC30"/>
    <mergeCell ref="AD29:AR30"/>
    <mergeCell ref="I31:N32"/>
    <mergeCell ref="O31:AC32"/>
    <mergeCell ref="AD31:AR32"/>
    <mergeCell ref="AU31:AY38"/>
    <mergeCell ref="BB31:BE34"/>
    <mergeCell ref="AU24:AY29"/>
    <mergeCell ref="BA24:BJ25"/>
    <mergeCell ref="BK24:BY25"/>
    <mergeCell ref="BZ24:CJ25"/>
    <mergeCell ref="C26:G27"/>
    <mergeCell ref="I26:T27"/>
    <mergeCell ref="U26:V27"/>
    <mergeCell ref="AD26:AE27"/>
    <mergeCell ref="C36:G45"/>
    <mergeCell ref="I36:N39"/>
    <mergeCell ref="O36:X37"/>
    <mergeCell ref="Y36:AH37"/>
    <mergeCell ref="AI36:AR37"/>
    <mergeCell ref="BG31:BP32"/>
    <mergeCell ref="BQ31:BZ32"/>
    <mergeCell ref="CA31:CJ32"/>
    <mergeCell ref="I33:N34"/>
    <mergeCell ref="O33:AC34"/>
    <mergeCell ref="AD33:AR34"/>
    <mergeCell ref="BG33:BP34"/>
    <mergeCell ref="BQ33:BZ34"/>
    <mergeCell ref="CA33:CJ34"/>
    <mergeCell ref="BG37:BM38"/>
    <mergeCell ref="BN37:BU38"/>
    <mergeCell ref="BV37:CC38"/>
    <mergeCell ref="CD37:CJ38"/>
    <mergeCell ref="O38:X39"/>
    <mergeCell ref="Y38:AH39"/>
    <mergeCell ref="AI38:AR39"/>
    <mergeCell ref="BA35:BF38"/>
    <mergeCell ref="BG35:BM36"/>
    <mergeCell ref="BN35:BU36"/>
    <mergeCell ref="BV35:CC36"/>
    <mergeCell ref="CD35:CJ36"/>
    <mergeCell ref="BO40:BX41"/>
    <mergeCell ref="BY40:CJ41"/>
    <mergeCell ref="O42:R43"/>
    <mergeCell ref="S42:Y43"/>
    <mergeCell ref="Z42:AE43"/>
    <mergeCell ref="AF42:AL43"/>
    <mergeCell ref="AM42:AR43"/>
    <mergeCell ref="AV42:BB43"/>
    <mergeCell ref="I40:N45"/>
    <mergeCell ref="O40:R41"/>
    <mergeCell ref="S40:Y41"/>
    <mergeCell ref="Z40:AE41"/>
    <mergeCell ref="AF40:AL41"/>
    <mergeCell ref="AM40:AR41"/>
    <mergeCell ref="O44:R45"/>
    <mergeCell ref="S44:Y45"/>
    <mergeCell ref="Z44:AE45"/>
    <mergeCell ref="AF44:AL45"/>
    <mergeCell ref="AM44:AR45"/>
    <mergeCell ref="AT44:BB45"/>
    <mergeCell ref="BC44:BM45"/>
    <mergeCell ref="AT40:BB41"/>
    <mergeCell ref="BC40:BM41"/>
    <mergeCell ref="BO44:BX45"/>
    <mergeCell ref="BY44:CJ45"/>
    <mergeCell ref="AV46:BB47"/>
    <mergeCell ref="BC46:BM47"/>
    <mergeCell ref="BO46:BX47"/>
    <mergeCell ref="BY46:CJ47"/>
    <mergeCell ref="BC42:BM43"/>
    <mergeCell ref="BO42:BX43"/>
    <mergeCell ref="BY42:CJ43"/>
    <mergeCell ref="C50:G51"/>
    <mergeCell ref="I50:V51"/>
    <mergeCell ref="X50:AB51"/>
    <mergeCell ref="AD50:AR51"/>
    <mergeCell ref="BQ50:BX51"/>
    <mergeCell ref="BY50:CJ51"/>
    <mergeCell ref="C47:G48"/>
    <mergeCell ref="I47:V48"/>
    <mergeCell ref="X47:AB48"/>
    <mergeCell ref="AD47:AR48"/>
    <mergeCell ref="BQ48:BX49"/>
    <mergeCell ref="BY48:CJ49"/>
    <mergeCell ref="D60:H61"/>
    <mergeCell ref="I60:V61"/>
    <mergeCell ref="Y60:AC61"/>
    <mergeCell ref="AD60:AR61"/>
    <mergeCell ref="BH53:BN56"/>
    <mergeCell ref="BO53:BU56"/>
    <mergeCell ref="BV53:CC56"/>
    <mergeCell ref="CD53:CJ56"/>
    <mergeCell ref="C54:G55"/>
    <mergeCell ref="I54:K54"/>
    <mergeCell ref="L54:V55"/>
    <mergeCell ref="X54:AB55"/>
    <mergeCell ref="AD54:AR55"/>
    <mergeCell ref="I55:K55"/>
    <mergeCell ref="C52:G53"/>
    <mergeCell ref="I52:V53"/>
    <mergeCell ref="X52:AB53"/>
    <mergeCell ref="AD52:AR53"/>
    <mergeCell ref="AT53:BA56"/>
    <mergeCell ref="BB53:BG56"/>
    <mergeCell ref="C56:G57"/>
    <mergeCell ref="I56:V57"/>
    <mergeCell ref="X56:AB57"/>
    <mergeCell ref="AD56:AR57"/>
    <mergeCell ref="BA77:CJ77"/>
    <mergeCell ref="S14:X15"/>
    <mergeCell ref="AD65:AK68"/>
    <mergeCell ref="AL65:AR68"/>
    <mergeCell ref="AV66:CH67"/>
    <mergeCell ref="AV68:CJ71"/>
    <mergeCell ref="F70:AR71"/>
    <mergeCell ref="F73:AR74"/>
    <mergeCell ref="AV73:CJ73"/>
    <mergeCell ref="AV74:CJ76"/>
    <mergeCell ref="AV61:CH62"/>
    <mergeCell ref="D62:H63"/>
    <mergeCell ref="I62:V63"/>
    <mergeCell ref="Y62:AC63"/>
    <mergeCell ref="AD62:AR63"/>
    <mergeCell ref="AV63:CH65"/>
    <mergeCell ref="B65:I68"/>
    <mergeCell ref="J65:O68"/>
    <mergeCell ref="P65:V68"/>
    <mergeCell ref="W65:AC68"/>
    <mergeCell ref="C58:G59"/>
    <mergeCell ref="I58:V59"/>
    <mergeCell ref="X58:AB59"/>
    <mergeCell ref="AD58:AR59"/>
  </mergeCells>
  <phoneticPr fontId="3"/>
  <conditionalFormatting sqref="J65:O68">
    <cfRule type="cellIs" dxfId="41" priority="6" operator="equal">
      <formula>"有 　無"</formula>
    </cfRule>
  </conditionalFormatting>
  <conditionalFormatting sqref="W65:AC68">
    <cfRule type="cellIs" dxfId="40" priority="5" operator="equal">
      <formula>"有 　無"</formula>
    </cfRule>
  </conditionalFormatting>
  <conditionalFormatting sqref="AL65:AR68">
    <cfRule type="cellIs" dxfId="39" priority="4" operator="equal">
      <formula>"有 　無"</formula>
    </cfRule>
  </conditionalFormatting>
  <conditionalFormatting sqref="BA19:BE19">
    <cfRule type="cellIs" dxfId="38" priority="11" operator="equal">
      <formula>"・ 前払 "</formula>
    </cfRule>
  </conditionalFormatting>
  <conditionalFormatting sqref="BB53:BG56">
    <cfRule type="cellIs" dxfId="37" priority="3" operator="equal">
      <formula>"有 　無"</formula>
    </cfRule>
  </conditionalFormatting>
  <conditionalFormatting sqref="BF19:BJ19">
    <cfRule type="cellIs" dxfId="36" priority="12" operator="equal">
      <formula>"・部分払"</formula>
    </cfRule>
  </conditionalFormatting>
  <conditionalFormatting sqref="BK19:BP19">
    <cfRule type="cellIs" dxfId="35" priority="10" operator="equal">
      <formula>"・完成払"</formula>
    </cfRule>
  </conditionalFormatting>
  <conditionalFormatting sqref="BO53:BU56">
    <cfRule type="cellIs" dxfId="34" priority="2" operator="equal">
      <formula>"有 　無"</formula>
    </cfRule>
  </conditionalFormatting>
  <conditionalFormatting sqref="BS18:BX18">
    <cfRule type="cellIs" dxfId="33" priority="7" operator="equal">
      <formula>"・ 毎月払 "</formula>
    </cfRule>
  </conditionalFormatting>
  <conditionalFormatting sqref="BS19:BX19">
    <cfRule type="cellIs" dxfId="32" priority="9" operator="equal">
      <formula>"・ 隔月払 "</formula>
    </cfRule>
  </conditionalFormatting>
  <conditionalFormatting sqref="BS20:BX20">
    <cfRule type="cellIs" dxfId="31" priority="8" operator="equal">
      <formula>"・ その他 "</formula>
    </cfRule>
  </conditionalFormatting>
  <conditionalFormatting sqref="CD53:CJ56">
    <cfRule type="cellIs" dxfId="30" priority="1" operator="equal">
      <formula>"有 　無"</formula>
    </cfRule>
  </conditionalFormatting>
  <dataValidations count="13">
    <dataValidation type="list" allowBlank="1" showInputMessage="1" showErrorMessage="1" sqref="O38:AR39 BG33:CJ34">
      <formula1>"加入　　未加入       適用除外,加入,未加入,適用除外"</formula1>
    </dataValidation>
    <dataValidation type="list" allowBlank="1" showInputMessage="1" showErrorMessage="1" sqref="BK28:BP29">
      <formula1>"大臣　特定 知事　一般,大臣 特定,大臣 一般,知事 特定,知事 一般"</formula1>
    </dataValidation>
    <dataValidation type="list" allowBlank="1" showInputMessage="1" showErrorMessage="1" sqref="AL65:AR68 BB53:BG56 BO53:BU56 CD53:CJ56 W65:AC68 J65:O68">
      <formula1>"有 　無, 無 , 有 "</formula1>
    </dataValidation>
    <dataValidation type="list" imeMode="off" allowBlank="1" showInputMessage="1" showErrorMessage="1" sqref="BS18">
      <formula1>"・ 毎月払 ,・(毎月払)"</formula1>
    </dataValidation>
    <dataValidation type="list" allowBlank="1" showInputMessage="1" showErrorMessage="1" sqref="BS19:BX19">
      <formula1>"・ 隔月払 ,・(隔月払)"</formula1>
    </dataValidation>
    <dataValidation type="list" allowBlank="1" showInputMessage="1" showErrorMessage="1" sqref="BS20:BX20">
      <formula1>"・ その他 ,・(その他)"</formula1>
    </dataValidation>
    <dataValidation type="list" allowBlank="1" showInputMessage="1" showErrorMessage="1" sqref="BK19:BP19">
      <formula1>"・完成払,・(完成払)"</formula1>
    </dataValidation>
    <dataValidation type="list" allowBlank="1" showInputMessage="1" showErrorMessage="1" sqref="BF19:BJ19">
      <formula1>"・部分払,・(部分払)"</formula1>
    </dataValidation>
    <dataValidation type="list" allowBlank="1" showInputMessage="1" showErrorMessage="1" sqref="BA19:BE19">
      <formula1>"・ 前払 ,・(前払)"</formula1>
    </dataValidation>
    <dataValidation imeMode="off" allowBlank="1" showInputMessage="1" showErrorMessage="1" sqref="CF21:CG22 BZ26:CJ29 BR26 BR28 Z12 Z14"/>
    <dataValidation type="list" allowBlank="1" showInputMessage="1" sqref="AF26:AR27">
      <formula1>$CP$12:$CP$14</formula1>
    </dataValidation>
    <dataValidation imeMode="hiragana" allowBlank="1" showInputMessage="1" showErrorMessage="1" sqref="I8:AM8 S42:AR45 BA26:BJ29 I12:R15 BA5:BN7 BV5:CJ7 BA8:CJ9 BA11:CJ13 O33:AR34 I18:AR19 I47:V48 AD47:AR48 BY40:CJ51 I58 BG37:CJ38 BC40:BM47 I60:V63 AD60:AR63 I50:I56 AE50:AR57 AD50:AD58 J50:K55 L50:V53"/>
    <dataValidation type="list" allowBlank="1" showInputMessage="1" showErrorMessage="1" sqref="S12:X13 BK26:BP27">
      <formula1>"大臣　特定　　知事　一般,大臣 特定,大臣 一般,知事 特定,知事 一般"</formula1>
    </dataValidation>
  </dataValidations>
  <hyperlinks>
    <hyperlink ref="A1:A2" location="表紙１!A1" display="表紙１へ戻る"/>
    <hyperlink ref="A1:A3" location="表紙!A1" display="表紙へ戻る"/>
  </hyperlinks>
  <pageMargins left="1.4173228346456694" right="0.6692913385826772" top="0.51181102362204722" bottom="0.35433070866141736" header="0.51181102362204722" footer="0.31496062992125984"/>
  <pageSetup paperSize="8" scale="85" orientation="landscape" r:id="rId1"/>
  <headerFooter scaleWithDoc="0" alignWithMargins="0"/>
  <rowBreaks count="1" manualBreakCount="1">
    <brk id="76" min="1" max="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2753" r:id="rId4" name="Check Box 1">
              <controlPr defaultSize="0" autoFill="0" autoLine="0" autoPict="0">
                <anchor moveWithCells="1">
                  <from>
                    <xdr:col>45</xdr:col>
                    <xdr:colOff>123825</xdr:colOff>
                    <xdr:row>61</xdr:row>
                    <xdr:rowOff>142875</xdr:rowOff>
                  </from>
                  <to>
                    <xdr:col>47</xdr:col>
                    <xdr:colOff>85725</xdr:colOff>
                    <xdr:row>63</xdr:row>
                    <xdr:rowOff>28575</xdr:rowOff>
                  </to>
                </anchor>
              </controlPr>
            </control>
          </mc:Choice>
        </mc:AlternateContent>
        <mc:AlternateContent xmlns:mc="http://schemas.openxmlformats.org/markup-compatibility/2006">
          <mc:Choice Requires="x14">
            <control shapeId="202754" r:id="rId5" name="Check Box 2">
              <controlPr defaultSize="0" autoFill="0" autoLine="0" autoPict="0">
                <anchor moveWithCells="1">
                  <from>
                    <xdr:col>46</xdr:col>
                    <xdr:colOff>0</xdr:colOff>
                    <xdr:row>64</xdr:row>
                    <xdr:rowOff>123825</xdr:rowOff>
                  </from>
                  <to>
                    <xdr:col>47</xdr:col>
                    <xdr:colOff>85725</xdr:colOff>
                    <xdr:row>66</xdr:row>
                    <xdr:rowOff>57150</xdr:rowOff>
                  </to>
                </anchor>
              </controlPr>
            </control>
          </mc:Choice>
        </mc:AlternateContent>
        <mc:AlternateContent xmlns:mc="http://schemas.openxmlformats.org/markup-compatibility/2006">
          <mc:Choice Requires="x14">
            <control shapeId="202755" r:id="rId6" name="Check Box 3">
              <controlPr defaultSize="0" autoFill="0" autoLine="0" autoPict="0">
                <anchor moveWithCells="1">
                  <from>
                    <xdr:col>46</xdr:col>
                    <xdr:colOff>0</xdr:colOff>
                    <xdr:row>66</xdr:row>
                    <xdr:rowOff>123825</xdr:rowOff>
                  </from>
                  <to>
                    <xdr:col>47</xdr:col>
                    <xdr:colOff>85725</xdr:colOff>
                    <xdr:row>68</xdr:row>
                    <xdr:rowOff>57150</xdr:rowOff>
                  </to>
                </anchor>
              </controlPr>
            </control>
          </mc:Choice>
        </mc:AlternateContent>
        <mc:AlternateContent xmlns:mc="http://schemas.openxmlformats.org/markup-compatibility/2006">
          <mc:Choice Requires="x14">
            <control shapeId="202756" r:id="rId7" name="Check Box 4">
              <controlPr defaultSize="0" autoFill="0" autoLine="0" autoPict="0">
                <anchor moveWithCells="1">
                  <from>
                    <xdr:col>46</xdr:col>
                    <xdr:colOff>0</xdr:colOff>
                    <xdr:row>72</xdr:row>
                    <xdr:rowOff>114300</xdr:rowOff>
                  </from>
                  <to>
                    <xdr:col>47</xdr:col>
                    <xdr:colOff>85725</xdr:colOff>
                    <xdr:row>74</xdr:row>
                    <xdr:rowOff>9525</xdr:rowOff>
                  </to>
                </anchor>
              </controlPr>
            </control>
          </mc:Choice>
        </mc:AlternateContent>
        <mc:AlternateContent xmlns:mc="http://schemas.openxmlformats.org/markup-compatibility/2006">
          <mc:Choice Requires="x14">
            <control shapeId="202757" r:id="rId8" name="Check Box 5">
              <controlPr defaultSize="0" autoFill="0" autoLine="0" autoPict="0">
                <anchor moveWithCells="1">
                  <from>
                    <xdr:col>45</xdr:col>
                    <xdr:colOff>123825</xdr:colOff>
                    <xdr:row>59</xdr:row>
                    <xdr:rowOff>142875</xdr:rowOff>
                  </from>
                  <to>
                    <xdr:col>47</xdr:col>
                    <xdr:colOff>85725</xdr:colOff>
                    <xdr:row>61</xdr:row>
                    <xdr:rowOff>38100</xdr:rowOff>
                  </to>
                </anchor>
              </controlPr>
            </control>
          </mc:Choice>
        </mc:AlternateContent>
        <mc:AlternateContent xmlns:mc="http://schemas.openxmlformats.org/markup-compatibility/2006">
          <mc:Choice Requires="x14">
            <control shapeId="202758" r:id="rId9" name="Check Box 6">
              <controlPr defaultSize="0" autoFill="0" autoLine="0" autoPict="0">
                <anchor moveWithCells="1">
                  <from>
                    <xdr:col>46</xdr:col>
                    <xdr:colOff>0</xdr:colOff>
                    <xdr:row>72</xdr:row>
                    <xdr:rowOff>114300</xdr:rowOff>
                  </from>
                  <to>
                    <xdr:col>47</xdr:col>
                    <xdr:colOff>85725</xdr:colOff>
                    <xdr:row>74</xdr:row>
                    <xdr:rowOff>9525</xdr:rowOff>
                  </to>
                </anchor>
              </controlPr>
            </control>
          </mc:Choice>
        </mc:AlternateContent>
        <mc:AlternateContent xmlns:mc="http://schemas.openxmlformats.org/markup-compatibility/2006">
          <mc:Choice Requires="x14">
            <control shapeId="202759" r:id="rId10" name="Check Box 7">
              <controlPr defaultSize="0" autoFill="0" autoLine="0" autoPict="0">
                <anchor moveWithCells="1">
                  <from>
                    <xdr:col>46</xdr:col>
                    <xdr:colOff>0</xdr:colOff>
                    <xdr:row>71</xdr:row>
                    <xdr:rowOff>114300</xdr:rowOff>
                  </from>
                  <to>
                    <xdr:col>47</xdr:col>
                    <xdr:colOff>85725</xdr:colOff>
                    <xdr:row>73</xdr:row>
                    <xdr:rowOff>9525</xdr:rowOff>
                  </to>
                </anchor>
              </controlPr>
            </control>
          </mc:Choice>
        </mc:AlternateContent>
        <mc:AlternateContent xmlns:mc="http://schemas.openxmlformats.org/markup-compatibility/2006">
          <mc:Choice Requires="x14">
            <control shapeId="202760" r:id="rId11" name="Check Box 8">
              <controlPr defaultSize="0" autoFill="0" autoLine="0" autoPict="0">
                <anchor moveWithCells="1">
                  <from>
                    <xdr:col>46</xdr:col>
                    <xdr:colOff>0</xdr:colOff>
                    <xdr:row>71</xdr:row>
                    <xdr:rowOff>114300</xdr:rowOff>
                  </from>
                  <to>
                    <xdr:col>47</xdr:col>
                    <xdr:colOff>85725</xdr:colOff>
                    <xdr:row>73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iragana" allowBlank="1" showInputMessage="1" showErrorMessage="1">
          <x14:formula1>
            <xm:f>入力シート!$D$28:$D$29</xm:f>
          </x14:formula1>
          <xm:sqref>L54:V55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C56"/>
  <sheetViews>
    <sheetView view="pageBreakPreview" zoomScaleNormal="100" zoomScaleSheetLayoutView="100" workbookViewId="0">
      <selection activeCell="P20" sqref="P20:Y20"/>
    </sheetView>
  </sheetViews>
  <sheetFormatPr defaultColWidth="8" defaultRowHeight="13.5"/>
  <cols>
    <col min="1" max="1" width="10.625" style="496" bestFit="1" customWidth="1"/>
    <col min="2" max="2" width="4.625" style="283" customWidth="1"/>
    <col min="3" max="27" width="3.625" style="283" customWidth="1"/>
    <col min="28" max="29" width="9" style="496" customWidth="1"/>
    <col min="30" max="16384" width="8" style="283"/>
  </cols>
  <sheetData>
    <row r="1" spans="1:29">
      <c r="A1" s="1731" t="s">
        <v>796</v>
      </c>
      <c r="B1" s="188"/>
      <c r="C1" s="188"/>
      <c r="D1" s="188"/>
      <c r="E1" s="188"/>
      <c r="F1" s="188"/>
      <c r="G1" s="188"/>
      <c r="H1" s="188"/>
      <c r="I1" s="188"/>
      <c r="J1" s="188"/>
      <c r="K1" s="188"/>
      <c r="L1" s="188"/>
      <c r="M1" s="188"/>
      <c r="N1" s="188"/>
      <c r="O1" s="188"/>
      <c r="P1" s="188"/>
      <c r="Q1" s="188"/>
      <c r="R1" s="188"/>
      <c r="S1" s="188"/>
      <c r="T1" s="188"/>
      <c r="U1" s="188"/>
      <c r="V1" s="188"/>
      <c r="W1" s="188"/>
      <c r="X1" s="188"/>
      <c r="Y1" s="188"/>
      <c r="Z1" s="1163" t="s">
        <v>1343</v>
      </c>
      <c r="AB1" s="497"/>
      <c r="AC1" s="497"/>
    </row>
    <row r="2" spans="1:29">
      <c r="A2" s="1731"/>
      <c r="B2" s="188"/>
      <c r="C2" s="188"/>
      <c r="D2" s="188"/>
      <c r="E2" s="50"/>
      <c r="F2" s="50"/>
      <c r="G2" s="50"/>
      <c r="H2" s="50"/>
      <c r="I2" s="50"/>
      <c r="J2" s="50"/>
      <c r="K2" s="50"/>
      <c r="L2" s="50"/>
      <c r="M2" s="50"/>
      <c r="N2" s="50"/>
      <c r="O2" s="50"/>
      <c r="P2" s="188"/>
      <c r="Q2" s="188"/>
      <c r="R2" s="188"/>
      <c r="S2" s="188"/>
      <c r="T2" s="188"/>
      <c r="U2" s="188"/>
      <c r="V2" s="188"/>
      <c r="W2" s="188"/>
      <c r="X2" s="188"/>
      <c r="Y2" s="188"/>
      <c r="Z2" s="188"/>
      <c r="AB2" s="497"/>
      <c r="AC2" s="497"/>
    </row>
    <row r="3" spans="1:29" ht="15" customHeight="1">
      <c r="A3" s="1731"/>
      <c r="B3" s="188"/>
      <c r="C3" s="188"/>
      <c r="D3" s="188"/>
      <c r="E3" s="41" t="s">
        <v>286</v>
      </c>
      <c r="F3" s="50"/>
      <c r="G3" s="50"/>
      <c r="H3" s="50"/>
      <c r="I3" s="50"/>
      <c r="J3" s="50"/>
      <c r="K3" s="50"/>
      <c r="L3" s="50"/>
      <c r="M3" s="50"/>
      <c r="N3" s="50"/>
      <c r="O3" s="50"/>
      <c r="P3" s="188"/>
      <c r="Q3" s="188"/>
      <c r="R3" s="188"/>
      <c r="S3" s="42" t="s">
        <v>1258</v>
      </c>
      <c r="T3" s="43"/>
      <c r="U3" s="43" t="s">
        <v>338</v>
      </c>
      <c r="V3" s="43"/>
      <c r="W3" s="43" t="s">
        <v>337</v>
      </c>
      <c r="X3" s="43"/>
      <c r="Y3" s="43" t="s">
        <v>336</v>
      </c>
      <c r="Z3" s="188"/>
      <c r="AB3" s="497"/>
      <c r="AC3" s="497"/>
    </row>
    <row r="4" spans="1:29">
      <c r="B4" s="188"/>
      <c r="C4" s="188"/>
      <c r="D4" s="188"/>
      <c r="E4" s="50"/>
      <c r="F4" s="50"/>
      <c r="G4" s="50"/>
      <c r="H4" s="50"/>
      <c r="I4" s="50"/>
      <c r="J4" s="50"/>
      <c r="K4" s="50"/>
      <c r="L4" s="188"/>
      <c r="M4" s="44"/>
      <c r="N4" s="50"/>
      <c r="O4" s="50"/>
      <c r="P4" s="188"/>
      <c r="Q4" s="188"/>
      <c r="R4" s="188"/>
      <c r="S4" s="188"/>
      <c r="T4" s="188"/>
      <c r="U4" s="188"/>
      <c r="V4" s="188"/>
      <c r="W4" s="188"/>
      <c r="X4" s="188"/>
      <c r="Y4" s="188"/>
      <c r="Z4" s="188"/>
      <c r="AB4" s="497"/>
      <c r="AC4" s="497"/>
    </row>
    <row r="5" spans="1:29">
      <c r="B5" s="188"/>
      <c r="C5" s="188"/>
      <c r="D5" s="188"/>
      <c r="E5" s="41" t="s">
        <v>286</v>
      </c>
      <c r="F5" s="50"/>
      <c r="G5" s="50"/>
      <c r="H5" s="50"/>
      <c r="I5" s="50"/>
      <c r="J5" s="50"/>
      <c r="K5" s="50"/>
      <c r="L5" s="50"/>
      <c r="M5" s="50"/>
      <c r="N5" s="50"/>
      <c r="O5" s="50"/>
      <c r="P5" s="188"/>
      <c r="Q5" s="188"/>
      <c r="R5" s="188"/>
      <c r="S5" s="188"/>
      <c r="T5" s="188"/>
      <c r="U5" s="188"/>
      <c r="V5" s="188"/>
      <c r="W5" s="188"/>
      <c r="X5" s="188"/>
      <c r="Y5" s="188"/>
      <c r="Z5" s="188"/>
      <c r="AB5" s="497"/>
      <c r="AC5" s="497"/>
    </row>
    <row r="6" spans="1:29">
      <c r="B6" s="188"/>
      <c r="C6" s="188"/>
      <c r="D6" s="188"/>
      <c r="E6" s="50"/>
      <c r="F6" s="50"/>
      <c r="G6" s="50"/>
      <c r="H6" s="50"/>
      <c r="I6" s="50"/>
      <c r="J6" s="50"/>
      <c r="K6" s="50"/>
      <c r="L6" s="50"/>
      <c r="M6" s="50"/>
      <c r="N6" s="50"/>
      <c r="O6" s="50"/>
      <c r="P6" s="188"/>
      <c r="Q6" s="188"/>
      <c r="R6" s="188"/>
      <c r="S6" s="188"/>
      <c r="T6" s="188"/>
      <c r="U6" s="188"/>
      <c r="V6" s="188"/>
      <c r="W6" s="188"/>
      <c r="X6" s="188"/>
      <c r="Y6" s="188"/>
      <c r="Z6" s="188"/>
      <c r="AB6" s="497"/>
      <c r="AC6" s="497"/>
    </row>
    <row r="7" spans="1:29" ht="17.25">
      <c r="B7" s="188"/>
      <c r="C7" s="188"/>
      <c r="D7" s="190" t="str">
        <f>" " &amp; 入力シート!$C$3 &amp; " 殿"</f>
        <v xml:space="preserve"> 福岡県農林水産部水産局水産振興課長 殿</v>
      </c>
      <c r="E7" s="188"/>
      <c r="F7" s="50"/>
      <c r="G7" s="50"/>
      <c r="H7" s="50"/>
      <c r="I7" s="50"/>
      <c r="J7" s="50"/>
      <c r="K7" s="50"/>
      <c r="L7" s="50"/>
      <c r="M7" s="50"/>
      <c r="N7" s="50"/>
      <c r="O7" s="50"/>
      <c r="P7" s="188"/>
      <c r="Q7" s="188"/>
      <c r="R7" s="188"/>
      <c r="S7" s="188"/>
      <c r="T7" s="188"/>
      <c r="U7" s="188"/>
      <c r="V7" s="188"/>
      <c r="W7" s="188"/>
      <c r="X7" s="188"/>
      <c r="Y7" s="188"/>
      <c r="Z7" s="188"/>
      <c r="AB7" s="497"/>
      <c r="AC7" s="497"/>
    </row>
    <row r="8" spans="1:29" ht="12" customHeight="1">
      <c r="B8" s="188"/>
      <c r="C8" s="188"/>
      <c r="D8" s="188"/>
      <c r="E8" s="50"/>
      <c r="F8" s="50"/>
      <c r="G8" s="50"/>
      <c r="H8" s="50"/>
      <c r="I8" s="50"/>
      <c r="J8" s="50"/>
      <c r="K8" s="50"/>
      <c r="L8" s="50"/>
      <c r="M8" s="50"/>
      <c r="N8" s="50"/>
      <c r="O8" s="50"/>
      <c r="P8" s="188"/>
      <c r="Q8" s="188"/>
      <c r="R8" s="188"/>
      <c r="S8" s="188"/>
      <c r="T8" s="188"/>
      <c r="U8" s="188"/>
      <c r="V8" s="188"/>
      <c r="W8" s="188"/>
      <c r="X8" s="188"/>
      <c r="Y8" s="188"/>
      <c r="Z8" s="188"/>
      <c r="AB8" s="497"/>
      <c r="AC8" s="497"/>
    </row>
    <row r="9" spans="1:29" ht="12" customHeight="1">
      <c r="B9" s="188"/>
      <c r="C9" s="188"/>
      <c r="D9" s="188"/>
      <c r="E9" s="41" t="s">
        <v>286</v>
      </c>
      <c r="F9" s="50"/>
      <c r="G9" s="50"/>
      <c r="H9" s="50"/>
      <c r="I9" s="50"/>
      <c r="J9" s="50"/>
      <c r="K9" s="50"/>
      <c r="L9" s="50"/>
      <c r="M9" s="50"/>
      <c r="N9" s="50"/>
      <c r="O9" s="1540" t="str">
        <f>入力シート!$D$23</f>
        <v>○○○○・△△△△特定建設工事共同企業体</v>
      </c>
      <c r="P9" s="1540"/>
      <c r="Q9" s="188"/>
      <c r="R9" s="188"/>
      <c r="S9" s="188"/>
      <c r="T9" s="188"/>
      <c r="U9" s="188"/>
      <c r="V9" s="188"/>
      <c r="W9" s="188"/>
      <c r="X9" s="188"/>
      <c r="Y9" s="188"/>
      <c r="Z9" s="188"/>
      <c r="AB9" s="497"/>
      <c r="AC9" s="497"/>
    </row>
    <row r="10" spans="1:29">
      <c r="B10" s="188"/>
      <c r="C10" s="188"/>
      <c r="D10" s="188"/>
      <c r="E10" s="50"/>
      <c r="F10" s="50"/>
      <c r="G10" s="50"/>
      <c r="H10" s="50"/>
      <c r="I10" s="50"/>
      <c r="J10" s="50"/>
      <c r="K10" s="50"/>
      <c r="L10" s="50"/>
      <c r="M10" s="50"/>
      <c r="N10" s="50"/>
      <c r="O10" s="1539" t="s">
        <v>1779</v>
      </c>
      <c r="P10" s="1539"/>
      <c r="Q10" s="188"/>
      <c r="R10" s="188"/>
      <c r="S10" s="188"/>
      <c r="T10" s="188"/>
      <c r="U10" s="188"/>
      <c r="V10" s="188"/>
      <c r="W10" s="188"/>
      <c r="X10" s="188"/>
      <c r="Y10" s="188"/>
      <c r="Z10" s="188"/>
    </row>
    <row r="11" spans="1:29" ht="13.5" customHeight="1">
      <c r="B11" s="188"/>
      <c r="C11" s="188"/>
      <c r="D11" s="188"/>
      <c r="E11" s="45"/>
      <c r="F11" s="50"/>
      <c r="G11" s="50"/>
      <c r="H11" s="188"/>
      <c r="I11" s="188"/>
      <c r="J11" s="191"/>
      <c r="K11" s="50"/>
      <c r="L11" s="50"/>
      <c r="M11" s="46"/>
      <c r="N11" s="47" t="s">
        <v>1389</v>
      </c>
      <c r="O11" s="48" t="s">
        <v>288</v>
      </c>
      <c r="P11" s="49"/>
      <c r="Q11" s="188"/>
      <c r="R11" s="2720" t="str">
        <f>" " &amp; 入力シート!D24</f>
        <v xml:space="preserve"> ○○○○○○○○</v>
      </c>
      <c r="S11" s="2720"/>
      <c r="T11" s="2720"/>
      <c r="U11" s="2720"/>
      <c r="V11" s="2720"/>
      <c r="W11" s="2720"/>
      <c r="X11" s="2720"/>
      <c r="Y11" s="2720"/>
      <c r="Z11" s="2720"/>
    </row>
    <row r="12" spans="1:29">
      <c r="B12" s="188"/>
      <c r="C12" s="188"/>
      <c r="D12" s="188"/>
      <c r="E12" s="50"/>
      <c r="F12" s="50"/>
      <c r="G12" s="50"/>
      <c r="H12" s="50"/>
      <c r="I12" s="188"/>
      <c r="J12" s="191"/>
      <c r="K12" s="50"/>
      <c r="L12" s="50"/>
      <c r="M12" s="46"/>
      <c r="N12" s="46"/>
      <c r="O12" s="46"/>
      <c r="P12" s="49"/>
      <c r="Q12" s="188"/>
      <c r="R12" s="247"/>
      <c r="S12" s="247"/>
      <c r="T12" s="247"/>
      <c r="U12" s="247"/>
      <c r="V12" s="247"/>
      <c r="W12" s="247"/>
      <c r="X12" s="247"/>
      <c r="Y12" s="247"/>
      <c r="Z12" s="247"/>
    </row>
    <row r="13" spans="1:29" ht="13.5" customHeight="1">
      <c r="B13" s="188"/>
      <c r="C13" s="188"/>
      <c r="D13" s="188"/>
      <c r="E13" s="45"/>
      <c r="F13" s="50"/>
      <c r="G13" s="50"/>
      <c r="H13" s="50"/>
      <c r="I13" s="188"/>
      <c r="J13" s="191"/>
      <c r="K13" s="50"/>
      <c r="L13" s="50"/>
      <c r="M13" s="46"/>
      <c r="N13" s="46"/>
      <c r="O13" s="48" t="s">
        <v>289</v>
      </c>
      <c r="P13" s="49"/>
      <c r="Q13" s="188"/>
      <c r="R13" s="2718" t="str">
        <f>" " &amp; 入力シート!D25</f>
        <v xml:space="preserve"> ○○○○○株式会社</v>
      </c>
      <c r="S13" s="2718"/>
      <c r="T13" s="2718"/>
      <c r="U13" s="2718"/>
      <c r="V13" s="2718"/>
      <c r="W13" s="2718"/>
      <c r="X13" s="2718"/>
      <c r="Y13" s="2718"/>
      <c r="Z13" s="2718"/>
    </row>
    <row r="14" spans="1:29">
      <c r="B14" s="188"/>
      <c r="C14" s="188"/>
      <c r="D14" s="188"/>
      <c r="E14" s="50"/>
      <c r="F14" s="50"/>
      <c r="G14" s="50"/>
      <c r="H14" s="50"/>
      <c r="I14" s="188"/>
      <c r="J14" s="191"/>
      <c r="K14" s="50"/>
      <c r="L14" s="50"/>
      <c r="M14" s="46"/>
      <c r="N14" s="46"/>
      <c r="O14" s="46"/>
      <c r="P14" s="49"/>
      <c r="Q14" s="188"/>
      <c r="R14" s="2718"/>
      <c r="S14" s="2718"/>
      <c r="T14" s="2718"/>
      <c r="U14" s="2718"/>
      <c r="V14" s="2718"/>
      <c r="W14" s="2718"/>
      <c r="X14" s="2718"/>
      <c r="Y14" s="2718"/>
      <c r="Z14" s="2718"/>
    </row>
    <row r="15" spans="1:29">
      <c r="B15" s="188"/>
      <c r="C15" s="188"/>
      <c r="D15" s="188"/>
      <c r="E15" s="45"/>
      <c r="F15" s="50"/>
      <c r="G15" s="50"/>
      <c r="H15" s="50"/>
      <c r="I15" s="188"/>
      <c r="J15" s="191"/>
      <c r="K15" s="50"/>
      <c r="L15" s="50"/>
      <c r="M15" s="46"/>
      <c r="N15" s="46"/>
      <c r="O15" s="48" t="s">
        <v>290</v>
      </c>
      <c r="P15" s="49"/>
      <c r="Q15" s="188"/>
      <c r="R15" s="2719" t="str">
        <f>" " &amp; 入力シート!D26</f>
        <v xml:space="preserve"> 代表取締役　○○　○○</v>
      </c>
      <c r="S15" s="2719"/>
      <c r="T15" s="2719"/>
      <c r="U15" s="2719"/>
      <c r="V15" s="2719"/>
      <c r="W15" s="2719"/>
      <c r="X15" s="2719"/>
      <c r="Y15" s="192"/>
      <c r="Z15" s="192"/>
    </row>
    <row r="16" spans="1:29">
      <c r="B16" s="188"/>
      <c r="C16" s="188"/>
      <c r="D16" s="188"/>
      <c r="E16" s="50"/>
      <c r="F16" s="50"/>
      <c r="G16" s="50"/>
      <c r="H16" s="50"/>
      <c r="I16" s="50"/>
      <c r="J16" s="188"/>
      <c r="K16" s="50"/>
      <c r="L16" s="50"/>
      <c r="M16" s="50"/>
      <c r="N16" s="50"/>
      <c r="O16" s="50"/>
      <c r="P16" s="188"/>
      <c r="Q16" s="188"/>
      <c r="R16" s="188"/>
      <c r="S16" s="188"/>
      <c r="T16" s="188"/>
      <c r="U16" s="188"/>
      <c r="V16" s="188"/>
      <c r="W16" s="188"/>
      <c r="X16" s="188"/>
      <c r="Y16" s="188"/>
      <c r="Z16" s="188"/>
    </row>
    <row r="17" spans="2:26" ht="13.9" customHeight="1">
      <c r="B17" s="188"/>
      <c r="C17" s="188"/>
      <c r="D17" s="188"/>
      <c r="E17" s="41" t="s">
        <v>286</v>
      </c>
      <c r="F17" s="50"/>
      <c r="G17" s="50"/>
      <c r="H17" s="50"/>
      <c r="I17" s="50"/>
      <c r="J17" s="50"/>
      <c r="K17" s="50"/>
      <c r="L17" s="50"/>
      <c r="M17" s="50"/>
      <c r="N17" s="50"/>
      <c r="O17" s="50"/>
      <c r="P17" s="188"/>
      <c r="Q17" s="188"/>
      <c r="R17" s="188"/>
      <c r="S17" s="188"/>
      <c r="T17" s="188"/>
      <c r="U17" s="188"/>
      <c r="V17" s="188"/>
      <c r="W17" s="188"/>
      <c r="X17" s="188"/>
      <c r="Y17" s="188"/>
      <c r="Z17" s="188"/>
    </row>
    <row r="18" spans="2:26" ht="18.75" customHeight="1">
      <c r="B18" s="188"/>
      <c r="C18" s="1882" t="s">
        <v>104</v>
      </c>
      <c r="D18" s="1880"/>
      <c r="E18" s="1880"/>
      <c r="F18" s="1880"/>
      <c r="G18" s="1880"/>
      <c r="H18" s="1880"/>
      <c r="I18" s="1880"/>
      <c r="J18" s="1880"/>
      <c r="K18" s="1880"/>
      <c r="L18" s="1880"/>
      <c r="M18" s="1880"/>
      <c r="N18" s="1880"/>
      <c r="O18" s="1880"/>
      <c r="P18" s="1880"/>
      <c r="Q18" s="1880"/>
      <c r="R18" s="1880"/>
      <c r="S18" s="1880"/>
      <c r="T18" s="1880"/>
      <c r="U18" s="1880"/>
      <c r="V18" s="1880"/>
      <c r="W18" s="1880"/>
      <c r="X18" s="1880"/>
      <c r="Y18" s="1880"/>
      <c r="Z18" s="1880"/>
    </row>
    <row r="19" spans="2:26" ht="18.75" customHeight="1">
      <c r="B19" s="188"/>
      <c r="C19" s="158"/>
      <c r="D19" s="189"/>
      <c r="E19" s="189"/>
      <c r="F19" s="189"/>
      <c r="G19" s="189"/>
      <c r="H19" s="189"/>
      <c r="I19" s="189"/>
      <c r="J19" s="189"/>
      <c r="K19" s="189"/>
      <c r="L19" s="189"/>
      <c r="M19" s="189"/>
      <c r="N19" s="189"/>
      <c r="O19" s="189"/>
      <c r="P19" s="189"/>
      <c r="Q19" s="189"/>
      <c r="R19" s="189"/>
      <c r="S19" s="189"/>
      <c r="T19" s="189"/>
      <c r="U19" s="189"/>
      <c r="V19" s="189"/>
      <c r="W19" s="189"/>
      <c r="X19" s="189"/>
      <c r="Y19" s="189"/>
      <c r="Z19" s="189"/>
    </row>
    <row r="20" spans="2:26" ht="14.45" customHeight="1">
      <c r="B20" s="188"/>
      <c r="C20" s="188"/>
      <c r="D20" s="188"/>
      <c r="E20" s="50"/>
      <c r="F20" s="193"/>
      <c r="G20" s="50"/>
      <c r="H20" s="55"/>
      <c r="I20" s="189"/>
      <c r="J20" s="189"/>
      <c r="K20" s="189"/>
      <c r="L20" s="189"/>
      <c r="M20" s="189"/>
      <c r="N20" s="189"/>
      <c r="O20" s="189"/>
      <c r="P20" s="1887" t="str">
        <f>"" &amp; 入力シート!D7&amp;"　"&amp;入力シート!D6</f>
        <v>○○○○○○地区　○○工事○○工区</v>
      </c>
      <c r="Q20" s="1887"/>
      <c r="R20" s="1887"/>
      <c r="S20" s="1887"/>
      <c r="T20" s="1887"/>
      <c r="U20" s="1887"/>
      <c r="V20" s="1887"/>
      <c r="W20" s="1887"/>
      <c r="X20" s="1887"/>
      <c r="Y20" s="1887"/>
      <c r="Z20" s="188"/>
    </row>
    <row r="21" spans="2:26" ht="24" customHeight="1">
      <c r="B21" s="188"/>
      <c r="C21" s="188"/>
      <c r="D21" s="1879" t="s">
        <v>103</v>
      </c>
      <c r="E21" s="1869"/>
      <c r="F21" s="1869"/>
      <c r="G21" s="1869"/>
      <c r="H21" s="1869"/>
      <c r="I21" s="1869"/>
      <c r="J21" s="1869"/>
      <c r="K21" s="1869"/>
      <c r="L21" s="1869"/>
      <c r="M21" s="1869"/>
      <c r="N21" s="1880"/>
      <c r="O21" s="1880"/>
      <c r="P21" s="1880"/>
      <c r="Q21" s="1880"/>
      <c r="R21" s="1880"/>
      <c r="S21" s="1880"/>
      <c r="T21" s="1880"/>
      <c r="U21" s="1880"/>
      <c r="V21" s="1880"/>
      <c r="W21" s="1880"/>
      <c r="X21" s="1880"/>
      <c r="Y21" s="1880"/>
      <c r="Z21" s="188"/>
    </row>
    <row r="22" spans="2:26" ht="24" customHeight="1">
      <c r="B22" s="188"/>
      <c r="C22" s="188"/>
      <c r="D22" s="1869"/>
      <c r="E22" s="1869"/>
      <c r="F22" s="1869"/>
      <c r="G22" s="1869"/>
      <c r="H22" s="1869"/>
      <c r="I22" s="1869"/>
      <c r="J22" s="1869"/>
      <c r="K22" s="1869"/>
      <c r="L22" s="1869"/>
      <c r="M22" s="1869"/>
      <c r="N22" s="1880"/>
      <c r="O22" s="1880"/>
      <c r="P22" s="1880"/>
      <c r="Q22" s="1880"/>
      <c r="R22" s="1880"/>
      <c r="S22" s="1880"/>
      <c r="T22" s="1880"/>
      <c r="U22" s="1880"/>
      <c r="V22" s="1880"/>
      <c r="W22" s="1880"/>
      <c r="X22" s="1880"/>
      <c r="Y22" s="1880"/>
      <c r="Z22" s="188"/>
    </row>
    <row r="23" spans="2:26" ht="14.45" customHeight="1">
      <c r="B23" s="188"/>
      <c r="C23" s="1881" t="s">
        <v>287</v>
      </c>
      <c r="D23" s="1880"/>
      <c r="E23" s="1880"/>
      <c r="F23" s="1880"/>
      <c r="G23" s="1880"/>
      <c r="H23" s="1880"/>
      <c r="I23" s="1880"/>
      <c r="J23" s="1880"/>
      <c r="K23" s="1880"/>
      <c r="L23" s="1880"/>
      <c r="M23" s="1880"/>
      <c r="N23" s="1880"/>
      <c r="O23" s="1880"/>
      <c r="P23" s="1880"/>
      <c r="Q23" s="1880"/>
      <c r="R23" s="1880"/>
      <c r="S23" s="1880"/>
      <c r="T23" s="1880"/>
      <c r="U23" s="1880"/>
      <c r="V23" s="1880"/>
      <c r="W23" s="1880"/>
      <c r="X23" s="1880"/>
      <c r="Y23" s="1880"/>
      <c r="Z23" s="188"/>
    </row>
    <row r="24" spans="2:26" ht="15.95" customHeight="1">
      <c r="B24" s="188"/>
      <c r="C24" s="188"/>
      <c r="D24" s="188"/>
      <c r="E24" s="54"/>
      <c r="F24" s="54"/>
      <c r="G24" s="54"/>
      <c r="H24" s="55"/>
      <c r="I24" s="55"/>
      <c r="J24" s="55"/>
      <c r="K24" s="55"/>
      <c r="L24" s="55"/>
      <c r="M24" s="55"/>
      <c r="N24" s="50"/>
      <c r="O24" s="50"/>
      <c r="P24" s="188"/>
      <c r="Q24" s="188"/>
      <c r="R24" s="188"/>
      <c r="S24" s="188"/>
      <c r="T24" s="188"/>
      <c r="U24" s="188"/>
      <c r="V24" s="188"/>
      <c r="W24" s="188"/>
      <c r="X24" s="188"/>
      <c r="Y24" s="188"/>
      <c r="Z24" s="188"/>
    </row>
    <row r="25" spans="2:26" ht="16.149999999999999" customHeight="1">
      <c r="B25" s="188"/>
      <c r="C25" s="188"/>
      <c r="D25" s="2715" t="s">
        <v>95</v>
      </c>
      <c r="E25" s="2715"/>
      <c r="F25" s="2715"/>
      <c r="G25" s="2715"/>
      <c r="H25" s="2715"/>
      <c r="I25" s="2715"/>
      <c r="J25" s="2715"/>
      <c r="K25" s="2715"/>
      <c r="L25" s="2715"/>
      <c r="M25" s="2715"/>
      <c r="N25" s="2715"/>
      <c r="O25" s="2715"/>
      <c r="P25" s="2715"/>
      <c r="Q25" s="2715"/>
      <c r="R25" s="2715"/>
      <c r="S25" s="2715"/>
      <c r="T25" s="2715"/>
      <c r="U25" s="2715"/>
      <c r="V25" s="2715"/>
      <c r="W25" s="2715"/>
      <c r="X25" s="2715"/>
      <c r="Y25" s="2715"/>
      <c r="Z25" s="188"/>
    </row>
    <row r="26" spans="2:26" ht="15.95" customHeight="1">
      <c r="B26" s="188"/>
      <c r="C26" s="188"/>
      <c r="D26" s="34"/>
      <c r="E26" s="56"/>
      <c r="F26" s="56"/>
      <c r="G26" s="54"/>
      <c r="H26" s="55"/>
      <c r="I26" s="55"/>
      <c r="J26" s="55"/>
      <c r="K26" s="55"/>
      <c r="L26" s="55"/>
      <c r="M26" s="55"/>
      <c r="N26" s="50"/>
      <c r="O26" s="50"/>
      <c r="P26" s="188"/>
      <c r="Q26" s="188"/>
      <c r="R26" s="188"/>
      <c r="S26" s="188"/>
      <c r="T26" s="188"/>
      <c r="U26" s="188"/>
      <c r="V26" s="188"/>
      <c r="W26" s="188"/>
      <c r="X26" s="188"/>
      <c r="Y26" s="188"/>
      <c r="Z26" s="188"/>
    </row>
    <row r="27" spans="2:26" ht="15.95" customHeight="1">
      <c r="B27" s="188"/>
      <c r="C27" s="188"/>
      <c r="D27" s="2716"/>
      <c r="E27" s="2716"/>
      <c r="F27" s="2716"/>
      <c r="G27" s="2716"/>
      <c r="H27" s="2716"/>
      <c r="I27" s="2716"/>
      <c r="J27" s="2716"/>
      <c r="K27" s="2716"/>
      <c r="L27" s="2716"/>
      <c r="M27" s="2716"/>
      <c r="N27" s="2716"/>
      <c r="O27" s="2716"/>
      <c r="P27" s="2716"/>
      <c r="Q27" s="2716"/>
      <c r="R27" s="2716"/>
      <c r="S27" s="2716"/>
      <c r="T27" s="2716"/>
      <c r="U27" s="2716"/>
      <c r="V27" s="2716"/>
      <c r="W27" s="2716"/>
      <c r="X27" s="2716"/>
      <c r="Y27" s="2716"/>
      <c r="Z27" s="188"/>
    </row>
    <row r="28" spans="2:26" ht="15.95" customHeight="1">
      <c r="B28" s="188"/>
      <c r="C28" s="188"/>
      <c r="D28" s="33"/>
      <c r="E28" s="54"/>
      <c r="F28" s="54"/>
      <c r="G28" s="54"/>
      <c r="H28" s="55"/>
      <c r="I28" s="55"/>
      <c r="J28" s="55"/>
      <c r="K28" s="55"/>
      <c r="L28" s="55"/>
      <c r="M28" s="55"/>
      <c r="N28" s="50"/>
      <c r="O28" s="50"/>
      <c r="P28" s="188"/>
      <c r="Q28" s="188"/>
      <c r="R28" s="188"/>
      <c r="S28" s="188"/>
      <c r="T28" s="188"/>
      <c r="U28" s="188"/>
      <c r="V28" s="188"/>
      <c r="W28" s="188"/>
      <c r="X28" s="188"/>
      <c r="Y28" s="188"/>
      <c r="Z28" s="188"/>
    </row>
    <row r="29" spans="2:26" ht="14.25">
      <c r="B29" s="188"/>
      <c r="C29" s="188"/>
      <c r="D29" s="2715" t="s">
        <v>96</v>
      </c>
      <c r="E29" s="2715"/>
      <c r="F29" s="2715"/>
      <c r="G29" s="2715"/>
      <c r="H29" s="2715"/>
      <c r="I29" s="2715"/>
      <c r="J29" s="2715"/>
      <c r="K29" s="2715"/>
      <c r="L29" s="2715"/>
      <c r="M29" s="2715"/>
      <c r="N29" s="2715"/>
      <c r="O29" s="2715"/>
      <c r="P29" s="2715"/>
      <c r="Q29" s="2715"/>
      <c r="R29" s="2715"/>
      <c r="S29" s="2715"/>
      <c r="T29" s="2715"/>
      <c r="U29" s="2715"/>
      <c r="V29" s="2715"/>
      <c r="W29" s="2715"/>
      <c r="X29" s="2715"/>
      <c r="Y29" s="2715"/>
      <c r="Z29" s="188"/>
    </row>
    <row r="30" spans="2:26" ht="15.95" customHeight="1">
      <c r="B30" s="188"/>
      <c r="C30" s="188"/>
      <c r="D30" s="33"/>
      <c r="E30" s="54"/>
      <c r="F30" s="54"/>
      <c r="G30" s="54"/>
      <c r="H30" s="55"/>
      <c r="I30" s="55"/>
      <c r="J30" s="55"/>
      <c r="K30" s="55"/>
      <c r="L30" s="55"/>
      <c r="M30" s="55"/>
      <c r="N30" s="50"/>
      <c r="O30" s="50"/>
      <c r="P30" s="188"/>
      <c r="Q30" s="188"/>
      <c r="R30" s="188"/>
      <c r="S30" s="188"/>
      <c r="T30" s="188"/>
      <c r="U30" s="188"/>
      <c r="V30" s="188"/>
      <c r="W30" s="188"/>
      <c r="X30" s="188"/>
      <c r="Y30" s="188"/>
      <c r="Z30" s="188"/>
    </row>
    <row r="31" spans="2:26" ht="15.95" customHeight="1">
      <c r="B31" s="188"/>
      <c r="C31" s="188"/>
      <c r="D31" s="2715"/>
      <c r="E31" s="2715"/>
      <c r="F31" s="2715"/>
      <c r="G31" s="2715"/>
      <c r="H31" s="2715"/>
      <c r="I31" s="2715"/>
      <c r="J31" s="2715"/>
      <c r="K31" s="2715"/>
      <c r="L31" s="2715"/>
      <c r="M31" s="2715"/>
      <c r="N31" s="2715"/>
      <c r="O31" s="2715"/>
      <c r="P31" s="2715"/>
      <c r="Q31" s="2715"/>
      <c r="R31" s="2715"/>
      <c r="S31" s="2715"/>
      <c r="T31" s="2715"/>
      <c r="U31" s="2715"/>
      <c r="V31" s="2715"/>
      <c r="W31" s="2715"/>
      <c r="X31" s="2715"/>
      <c r="Y31" s="2715"/>
      <c r="Z31" s="188"/>
    </row>
    <row r="32" spans="2:26" ht="15.95" customHeight="1">
      <c r="B32" s="188"/>
      <c r="C32" s="188"/>
      <c r="D32" s="33"/>
      <c r="E32" s="54"/>
      <c r="F32" s="54"/>
      <c r="G32" s="54"/>
      <c r="H32" s="55"/>
      <c r="I32" s="55"/>
      <c r="J32" s="55"/>
      <c r="K32" s="55"/>
      <c r="L32" s="55"/>
      <c r="M32" s="55"/>
      <c r="N32" s="50"/>
      <c r="O32" s="50"/>
      <c r="P32" s="188"/>
      <c r="Q32" s="188"/>
      <c r="R32" s="188"/>
      <c r="S32" s="188"/>
      <c r="T32" s="188"/>
      <c r="U32" s="188"/>
      <c r="V32" s="188"/>
      <c r="W32" s="188"/>
      <c r="X32" s="188"/>
      <c r="Y32" s="188"/>
      <c r="Z32" s="188"/>
    </row>
    <row r="33" spans="1:26" ht="15.95" customHeight="1">
      <c r="B33" s="188"/>
      <c r="C33" s="188"/>
      <c r="D33" s="2715" t="s">
        <v>97</v>
      </c>
      <c r="E33" s="2715"/>
      <c r="F33" s="2715"/>
      <c r="G33" s="2715"/>
      <c r="H33" s="2715"/>
      <c r="I33" s="2715"/>
      <c r="J33" s="2715"/>
      <c r="K33" s="2715"/>
      <c r="L33" s="2715"/>
      <c r="M33" s="2715"/>
      <c r="N33" s="2715"/>
      <c r="O33" s="2715"/>
      <c r="P33" s="2715"/>
      <c r="Q33" s="2715"/>
      <c r="R33" s="2715"/>
      <c r="S33" s="2715"/>
      <c r="T33" s="2715"/>
      <c r="U33" s="2715"/>
      <c r="V33" s="2715"/>
      <c r="W33" s="2715"/>
      <c r="X33" s="2715"/>
      <c r="Y33" s="2715"/>
      <c r="Z33" s="188"/>
    </row>
    <row r="34" spans="1:26" ht="15.95" customHeight="1">
      <c r="B34" s="188"/>
      <c r="C34" s="188"/>
      <c r="D34" s="34"/>
      <c r="E34" s="34"/>
      <c r="F34" s="34"/>
      <c r="G34" s="34"/>
      <c r="H34" s="34"/>
      <c r="I34" s="34"/>
      <c r="J34" s="34"/>
      <c r="K34" s="34"/>
      <c r="L34" s="2715" t="s">
        <v>98</v>
      </c>
      <c r="M34" s="2715"/>
      <c r="N34" s="2715"/>
      <c r="O34" s="2715"/>
      <c r="P34" s="2715"/>
      <c r="Q34" s="2715"/>
      <c r="R34" s="2715"/>
      <c r="S34" s="2715"/>
      <c r="T34" s="2715"/>
      <c r="U34" s="2715"/>
      <c r="V34" s="2715"/>
      <c r="W34" s="2715"/>
      <c r="X34" s="2715"/>
      <c r="Y34" s="2715"/>
      <c r="Z34" s="188"/>
    </row>
    <row r="35" spans="1:26" ht="15.95" customHeight="1">
      <c r="B35" s="188"/>
      <c r="C35" s="188"/>
      <c r="D35" s="34"/>
      <c r="E35" s="34"/>
      <c r="F35" s="34"/>
      <c r="G35" s="34"/>
      <c r="H35" s="34"/>
      <c r="I35" s="34"/>
      <c r="J35" s="34"/>
      <c r="K35" s="34"/>
      <c r="L35" s="34"/>
      <c r="M35" s="34"/>
      <c r="N35" s="34"/>
      <c r="O35" s="34"/>
      <c r="P35" s="34"/>
      <c r="Q35" s="34"/>
      <c r="R35" s="34"/>
      <c r="S35" s="34"/>
      <c r="T35" s="34"/>
      <c r="U35" s="34"/>
      <c r="V35" s="34"/>
      <c r="W35" s="34"/>
      <c r="X35" s="34"/>
      <c r="Y35" s="34"/>
      <c r="Z35" s="188"/>
    </row>
    <row r="36" spans="1:26" ht="15.95" customHeight="1">
      <c r="B36" s="188"/>
      <c r="C36" s="188"/>
      <c r="D36" s="188"/>
      <c r="E36" s="54"/>
      <c r="F36" s="54"/>
      <c r="G36" s="54"/>
      <c r="H36" s="55"/>
      <c r="I36" s="55"/>
      <c r="J36" s="55"/>
      <c r="K36" s="55"/>
      <c r="L36" s="55"/>
      <c r="M36" s="55"/>
      <c r="N36" s="50"/>
      <c r="O36" s="50"/>
      <c r="P36" s="188"/>
      <c r="Q36" s="188"/>
      <c r="R36" s="188"/>
      <c r="S36" s="188"/>
      <c r="T36" s="188"/>
      <c r="U36" s="188"/>
      <c r="V36" s="188"/>
      <c r="W36" s="188"/>
      <c r="X36" s="188"/>
      <c r="Y36" s="188"/>
      <c r="Z36" s="188"/>
    </row>
    <row r="37" spans="1:26" ht="15.95" customHeight="1">
      <c r="B37" s="188"/>
      <c r="C37" s="188"/>
      <c r="D37" s="2715" t="s">
        <v>99</v>
      </c>
      <c r="E37" s="2715"/>
      <c r="F37" s="2715"/>
      <c r="G37" s="2715"/>
      <c r="H37" s="2715"/>
      <c r="I37" s="2715"/>
      <c r="J37" s="2715"/>
      <c r="K37" s="2715"/>
      <c r="L37" s="2715"/>
      <c r="M37" s="2715"/>
      <c r="N37" s="2715"/>
      <c r="O37" s="2715"/>
      <c r="P37" s="2715"/>
      <c r="Q37" s="2715"/>
      <c r="R37" s="2715"/>
      <c r="S37" s="2715"/>
      <c r="T37" s="2715"/>
      <c r="U37" s="2715"/>
      <c r="V37" s="2715"/>
      <c r="W37" s="2715"/>
      <c r="X37" s="2715"/>
      <c r="Y37" s="2715"/>
      <c r="Z37" s="188"/>
    </row>
    <row r="38" spans="1:26" ht="15.95" customHeight="1">
      <c r="B38" s="188"/>
      <c r="C38" s="188"/>
      <c r="D38" s="188"/>
      <c r="E38" s="54"/>
      <c r="F38" s="54"/>
      <c r="G38" s="54"/>
      <c r="H38" s="55"/>
      <c r="I38" s="55"/>
      <c r="J38" s="55"/>
      <c r="K38" s="55"/>
      <c r="L38" s="55"/>
      <c r="M38" s="55"/>
      <c r="N38" s="50"/>
      <c r="O38" s="50"/>
      <c r="P38" s="188"/>
      <c r="Q38" s="188"/>
      <c r="R38" s="188"/>
      <c r="S38" s="188"/>
      <c r="T38" s="188"/>
      <c r="U38" s="188"/>
      <c r="V38" s="188"/>
      <c r="W38" s="188"/>
      <c r="X38" s="188"/>
      <c r="Y38" s="188"/>
      <c r="Z38" s="188"/>
    </row>
    <row r="39" spans="1:26" ht="15.95" customHeight="1">
      <c r="B39" s="188"/>
      <c r="C39" s="188"/>
      <c r="D39" s="2715" t="s">
        <v>1177</v>
      </c>
      <c r="E39" s="2715"/>
      <c r="F39" s="2715"/>
      <c r="G39" s="2715"/>
      <c r="H39" s="2715"/>
      <c r="I39" s="2715"/>
      <c r="J39" s="2715"/>
      <c r="K39" s="2715"/>
      <c r="L39" s="2715"/>
      <c r="M39" s="2715"/>
      <c r="N39" s="2715"/>
      <c r="O39" s="2715"/>
      <c r="P39" s="2715"/>
      <c r="Q39" s="2715"/>
      <c r="R39" s="2715"/>
      <c r="S39" s="2715"/>
      <c r="T39" s="2715"/>
      <c r="U39" s="2715"/>
      <c r="V39" s="2715"/>
      <c r="W39" s="2715"/>
      <c r="X39" s="2715"/>
      <c r="Y39" s="2715"/>
      <c r="Z39" s="188"/>
    </row>
    <row r="40" spans="1:26" ht="15.95" customHeight="1">
      <c r="B40" s="188"/>
      <c r="C40" s="188"/>
      <c r="D40" s="188"/>
      <c r="E40" s="53"/>
      <c r="F40" s="54"/>
      <c r="G40" s="54"/>
      <c r="H40" s="55"/>
      <c r="I40" s="55"/>
      <c r="J40" s="55"/>
      <c r="K40" s="55"/>
      <c r="L40" s="55"/>
      <c r="M40" s="55"/>
      <c r="N40" s="50"/>
      <c r="O40" s="50"/>
      <c r="P40" s="188"/>
      <c r="Q40" s="188"/>
      <c r="R40" s="188"/>
      <c r="S40" s="188"/>
      <c r="T40" s="188"/>
      <c r="U40" s="188"/>
      <c r="V40" s="188"/>
      <c r="W40" s="188"/>
      <c r="X40" s="188"/>
      <c r="Y40" s="188"/>
      <c r="Z40" s="188"/>
    </row>
    <row r="41" spans="1:26" ht="14.25">
      <c r="B41" s="188"/>
      <c r="C41" s="188"/>
      <c r="D41" s="2715" t="s">
        <v>100</v>
      </c>
      <c r="E41" s="2715"/>
      <c r="F41" s="2715"/>
      <c r="G41" s="2715"/>
      <c r="H41" s="2715"/>
      <c r="I41" s="2715"/>
      <c r="J41" s="2715"/>
      <c r="K41" s="2715"/>
      <c r="L41" s="2715"/>
      <c r="M41" s="2715"/>
      <c r="N41" s="2715"/>
      <c r="O41" s="2715"/>
      <c r="P41" s="2715"/>
      <c r="Q41" s="2715"/>
      <c r="R41" s="2715"/>
      <c r="S41" s="2715"/>
      <c r="T41" s="2715"/>
      <c r="U41" s="2715"/>
      <c r="V41" s="2715"/>
      <c r="W41" s="2715"/>
      <c r="X41" s="2715"/>
      <c r="Y41" s="2715"/>
      <c r="Z41" s="188"/>
    </row>
    <row r="42" spans="1:26" ht="14.25">
      <c r="B42" s="188"/>
      <c r="C42" s="188"/>
      <c r="D42" s="188"/>
      <c r="E42" s="50"/>
      <c r="F42" s="55"/>
      <c r="G42" s="55"/>
      <c r="H42" s="55"/>
      <c r="I42" s="55"/>
      <c r="J42" s="55"/>
      <c r="K42" s="55"/>
      <c r="L42" s="55"/>
      <c r="M42" s="55"/>
      <c r="N42" s="50"/>
      <c r="O42" s="50"/>
      <c r="P42" s="188"/>
      <c r="Q42" s="188"/>
      <c r="R42" s="188"/>
      <c r="S42" s="188"/>
      <c r="T42" s="188"/>
      <c r="U42" s="188"/>
      <c r="V42" s="188"/>
      <c r="W42" s="188"/>
      <c r="X42" s="188"/>
      <c r="Y42" s="188"/>
      <c r="Z42" s="188"/>
    </row>
    <row r="43" spans="1:26" ht="14.25">
      <c r="B43" s="188"/>
      <c r="C43" s="188"/>
      <c r="D43" s="188"/>
      <c r="E43" s="50"/>
      <c r="F43" s="55"/>
      <c r="G43" s="55"/>
      <c r="H43" s="55"/>
      <c r="I43" s="55"/>
      <c r="J43" s="55"/>
      <c r="K43" s="55"/>
      <c r="L43" s="55"/>
      <c r="M43" s="55"/>
      <c r="N43" s="50"/>
      <c r="O43" s="50"/>
      <c r="P43" s="188"/>
      <c r="Q43" s="188"/>
      <c r="R43" s="188"/>
      <c r="S43" s="188"/>
      <c r="T43" s="188"/>
      <c r="U43" s="188"/>
      <c r="V43" s="188"/>
      <c r="W43" s="188"/>
      <c r="X43" s="188"/>
      <c r="Y43" s="188"/>
      <c r="Z43" s="188"/>
    </row>
    <row r="44" spans="1:26" ht="14.25">
      <c r="B44" s="188"/>
      <c r="C44" s="188"/>
      <c r="D44" s="188"/>
      <c r="E44" s="50"/>
      <c r="F44" s="55"/>
      <c r="G44" s="55"/>
      <c r="H44" s="55"/>
      <c r="I44" s="55"/>
      <c r="J44" s="55"/>
      <c r="K44" s="55"/>
      <c r="L44" s="55"/>
      <c r="M44" s="55"/>
      <c r="N44" s="50"/>
      <c r="O44" s="50"/>
      <c r="P44" s="188"/>
      <c r="Q44" s="188"/>
      <c r="R44" s="188"/>
      <c r="S44" s="188"/>
      <c r="T44" s="188"/>
      <c r="U44" s="188"/>
      <c r="V44" s="188"/>
      <c r="W44" s="188"/>
      <c r="X44" s="188"/>
      <c r="Y44" s="188"/>
      <c r="Z44" s="188"/>
    </row>
    <row r="45" spans="1:26" ht="14.25">
      <c r="B45" s="188"/>
      <c r="C45" s="188"/>
      <c r="D45" s="2715" t="s">
        <v>101</v>
      </c>
      <c r="E45" s="2715"/>
      <c r="F45" s="2715"/>
      <c r="G45" s="2715"/>
      <c r="H45" s="2715"/>
      <c r="I45" s="2715"/>
      <c r="J45" s="2715"/>
      <c r="K45" s="2715"/>
      <c r="L45" s="2715"/>
      <c r="M45" s="2715"/>
      <c r="N45" s="2715"/>
      <c r="O45" s="2715"/>
      <c r="P45" s="2715"/>
      <c r="Q45" s="2715"/>
      <c r="R45" s="2715"/>
      <c r="S45" s="2715"/>
      <c r="T45" s="2715"/>
      <c r="U45" s="2715"/>
      <c r="V45" s="2715"/>
      <c r="W45" s="2715"/>
      <c r="X45" s="2715"/>
      <c r="Y45" s="2715"/>
      <c r="Z45" s="188"/>
    </row>
    <row r="46" spans="1:26" ht="14.45" customHeight="1">
      <c r="B46" s="188"/>
      <c r="C46" s="188"/>
      <c r="D46" s="2717" t="s">
        <v>102</v>
      </c>
      <c r="E46" s="2717"/>
      <c r="F46" s="2717"/>
      <c r="G46" s="2717"/>
      <c r="H46" s="2717"/>
      <c r="I46" s="2717"/>
      <c r="J46" s="2717"/>
      <c r="K46" s="2717"/>
      <c r="L46" s="2717"/>
      <c r="M46" s="2717"/>
      <c r="N46" s="2717"/>
      <c r="O46" s="2717"/>
      <c r="P46" s="2717"/>
      <c r="Q46" s="2717"/>
      <c r="R46" s="2717"/>
      <c r="S46" s="2717"/>
      <c r="T46" s="2717"/>
      <c r="U46" s="2717"/>
      <c r="V46" s="2717"/>
      <c r="W46" s="2717"/>
      <c r="X46" s="2717"/>
      <c r="Y46" s="2717"/>
      <c r="Z46" s="188"/>
    </row>
    <row r="47" spans="1:26" ht="14.45" customHeight="1">
      <c r="A47" s="498"/>
      <c r="B47" s="188"/>
      <c r="C47" s="188"/>
      <c r="D47" s="1869"/>
      <c r="E47" s="1869"/>
      <c r="F47" s="1869"/>
      <c r="G47" s="1869"/>
      <c r="H47" s="1869"/>
      <c r="I47" s="1869"/>
      <c r="J47" s="1869"/>
      <c r="K47" s="1869"/>
      <c r="L47" s="1869"/>
      <c r="M47" s="1869"/>
      <c r="N47" s="1869"/>
      <c r="O47" s="1869"/>
      <c r="P47" s="1869"/>
      <c r="Q47" s="1869"/>
      <c r="R47" s="1869"/>
      <c r="S47" s="1869"/>
      <c r="T47" s="1869"/>
      <c r="U47" s="1869"/>
      <c r="V47" s="1869"/>
      <c r="W47" s="1869"/>
      <c r="X47" s="1869"/>
      <c r="Y47" s="1869"/>
      <c r="Z47" s="188"/>
    </row>
    <row r="48" spans="1:26" ht="14.45" customHeight="1">
      <c r="A48" s="498"/>
      <c r="B48" s="188"/>
      <c r="C48" s="188"/>
      <c r="D48" s="1869"/>
      <c r="E48" s="1869"/>
      <c r="F48" s="1869"/>
      <c r="G48" s="1869"/>
      <c r="H48" s="1869"/>
      <c r="I48" s="1869"/>
      <c r="J48" s="1869"/>
      <c r="K48" s="1869"/>
      <c r="L48" s="1869"/>
      <c r="M48" s="1869"/>
      <c r="N48" s="1869"/>
      <c r="O48" s="1869"/>
      <c r="P48" s="1869"/>
      <c r="Q48" s="1869"/>
      <c r="R48" s="1869"/>
      <c r="S48" s="1869"/>
      <c r="T48" s="1869"/>
      <c r="U48" s="1869"/>
      <c r="V48" s="1869"/>
      <c r="W48" s="1869"/>
      <c r="X48" s="1869"/>
      <c r="Y48" s="1869"/>
      <c r="Z48" s="188"/>
    </row>
    <row r="49" spans="1:26" ht="14.45" customHeight="1">
      <c r="A49" s="498"/>
      <c r="B49" s="188"/>
      <c r="C49" s="188"/>
      <c r="D49" s="1869"/>
      <c r="E49" s="1869"/>
      <c r="F49" s="1869"/>
      <c r="G49" s="1869"/>
      <c r="H49" s="1869"/>
      <c r="I49" s="1869"/>
      <c r="J49" s="1869"/>
      <c r="K49" s="1869"/>
      <c r="L49" s="1869"/>
      <c r="M49" s="1869"/>
      <c r="N49" s="1869"/>
      <c r="O49" s="1869"/>
      <c r="P49" s="1869"/>
      <c r="Q49" s="1869"/>
      <c r="R49" s="1869"/>
      <c r="S49" s="1869"/>
      <c r="T49" s="1869"/>
      <c r="U49" s="1869"/>
      <c r="V49" s="1869"/>
      <c r="W49" s="1869"/>
      <c r="X49" s="1869"/>
      <c r="Y49" s="1869"/>
      <c r="Z49" s="188"/>
    </row>
    <row r="50" spans="1:26" ht="12" customHeight="1">
      <c r="A50" s="498"/>
      <c r="B50" s="188"/>
      <c r="C50" s="188"/>
      <c r="D50" s="1869"/>
      <c r="E50" s="1869"/>
      <c r="F50" s="1869"/>
      <c r="G50" s="1869"/>
      <c r="H50" s="1869"/>
      <c r="I50" s="1869"/>
      <c r="J50" s="1869"/>
      <c r="K50" s="1869"/>
      <c r="L50" s="1869"/>
      <c r="M50" s="1869"/>
      <c r="N50" s="1869"/>
      <c r="O50" s="1869"/>
      <c r="P50" s="1869"/>
      <c r="Q50" s="1869"/>
      <c r="R50" s="1869"/>
      <c r="S50" s="1869"/>
      <c r="T50" s="1869"/>
      <c r="U50" s="1869"/>
      <c r="V50" s="1869"/>
      <c r="W50" s="1869"/>
      <c r="X50" s="1869"/>
      <c r="Y50" s="1869"/>
      <c r="Z50" s="188"/>
    </row>
    <row r="51" spans="1:26" ht="12" customHeight="1">
      <c r="A51" s="498"/>
      <c r="B51" s="188"/>
      <c r="C51" s="188"/>
      <c r="D51" s="1869"/>
      <c r="E51" s="1869"/>
      <c r="F51" s="1869"/>
      <c r="G51" s="1869"/>
      <c r="H51" s="1869"/>
      <c r="I51" s="1869"/>
      <c r="J51" s="1869"/>
      <c r="K51" s="1869"/>
      <c r="L51" s="1869"/>
      <c r="M51" s="1869"/>
      <c r="N51" s="1869"/>
      <c r="O51" s="1869"/>
      <c r="P51" s="1869"/>
      <c r="Q51" s="1869"/>
      <c r="R51" s="1869"/>
      <c r="S51" s="1869"/>
      <c r="T51" s="1869"/>
      <c r="U51" s="1869"/>
      <c r="V51" s="1869"/>
      <c r="W51" s="1869"/>
      <c r="X51" s="1869"/>
      <c r="Y51" s="1869"/>
      <c r="Z51" s="188"/>
    </row>
    <row r="52" spans="1:26">
      <c r="B52" s="188"/>
      <c r="C52" s="188"/>
      <c r="D52" s="1869"/>
      <c r="E52" s="1869"/>
      <c r="F52" s="1869"/>
      <c r="G52" s="1869"/>
      <c r="H52" s="1869"/>
      <c r="I52" s="1869"/>
      <c r="J52" s="1869"/>
      <c r="K52" s="1869"/>
      <c r="L52" s="1869"/>
      <c r="M52" s="1869"/>
      <c r="N52" s="1869"/>
      <c r="O52" s="1869"/>
      <c r="P52" s="1869"/>
      <c r="Q52" s="1869"/>
      <c r="R52" s="1869"/>
      <c r="S52" s="1869"/>
      <c r="T52" s="1869"/>
      <c r="U52" s="1869"/>
      <c r="V52" s="1869"/>
      <c r="W52" s="1869"/>
      <c r="X52" s="1869"/>
      <c r="Y52" s="1869"/>
      <c r="Z52" s="188"/>
    </row>
    <row r="53" spans="1:26">
      <c r="B53" s="188"/>
      <c r="C53" s="188"/>
      <c r="D53" s="1869"/>
      <c r="E53" s="1869"/>
      <c r="F53" s="1869"/>
      <c r="G53" s="1869"/>
      <c r="H53" s="1869"/>
      <c r="I53" s="1869"/>
      <c r="J53" s="1869"/>
      <c r="K53" s="1869"/>
      <c r="L53" s="1869"/>
      <c r="M53" s="1869"/>
      <c r="N53" s="1869"/>
      <c r="O53" s="1869"/>
      <c r="P53" s="1869"/>
      <c r="Q53" s="1869"/>
      <c r="R53" s="1869"/>
      <c r="S53" s="1869"/>
      <c r="T53" s="1869"/>
      <c r="U53" s="1869"/>
      <c r="V53" s="1869"/>
      <c r="W53" s="1869"/>
      <c r="X53" s="1869"/>
      <c r="Y53" s="1869"/>
      <c r="Z53" s="188"/>
    </row>
    <row r="54" spans="1:26">
      <c r="B54" s="188"/>
      <c r="C54" s="188"/>
      <c r="D54" s="1869"/>
      <c r="E54" s="1869"/>
      <c r="F54" s="1869"/>
      <c r="G54" s="1869"/>
      <c r="H54" s="1869"/>
      <c r="I54" s="1869"/>
      <c r="J54" s="1869"/>
      <c r="K54" s="1869"/>
      <c r="L54" s="1869"/>
      <c r="M54" s="1869"/>
      <c r="N54" s="1869"/>
      <c r="O54" s="1869"/>
      <c r="P54" s="1869"/>
      <c r="Q54" s="1869"/>
      <c r="R54" s="1869"/>
      <c r="S54" s="1869"/>
      <c r="T54" s="1869"/>
      <c r="U54" s="1869"/>
      <c r="V54" s="1869"/>
      <c r="W54" s="1869"/>
      <c r="X54" s="1869"/>
      <c r="Y54" s="1869"/>
      <c r="Z54" s="188"/>
    </row>
    <row r="55" spans="1:26">
      <c r="B55" s="188"/>
      <c r="C55" s="188"/>
      <c r="D55" s="1869"/>
      <c r="E55" s="1869"/>
      <c r="F55" s="1869"/>
      <c r="G55" s="1869"/>
      <c r="H55" s="1869"/>
      <c r="I55" s="1869"/>
      <c r="J55" s="1869"/>
      <c r="K55" s="1869"/>
      <c r="L55" s="1869"/>
      <c r="M55" s="1869"/>
      <c r="N55" s="1869"/>
      <c r="O55" s="1869"/>
      <c r="P55" s="1869"/>
      <c r="Q55" s="1869"/>
      <c r="R55" s="1869"/>
      <c r="S55" s="1869"/>
      <c r="T55" s="1869"/>
      <c r="U55" s="1869"/>
      <c r="V55" s="1869"/>
      <c r="W55" s="1869"/>
      <c r="X55" s="1869"/>
      <c r="Y55" s="1869"/>
      <c r="Z55" s="188"/>
    </row>
    <row r="56" spans="1:26">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row>
  </sheetData>
  <mergeCells count="20">
    <mergeCell ref="R13:Z14"/>
    <mergeCell ref="R15:X15"/>
    <mergeCell ref="L34:Y34"/>
    <mergeCell ref="D29:Y29"/>
    <mergeCell ref="A1:A3"/>
    <mergeCell ref="R11:Z11"/>
    <mergeCell ref="D21:Y22"/>
    <mergeCell ref="P20:Y20"/>
    <mergeCell ref="C18:Z18"/>
    <mergeCell ref="D47:Y55"/>
    <mergeCell ref="D37:Y37"/>
    <mergeCell ref="D39:Y39"/>
    <mergeCell ref="D41:Y41"/>
    <mergeCell ref="C23:Y23"/>
    <mergeCell ref="D31:Y31"/>
    <mergeCell ref="D33:Y33"/>
    <mergeCell ref="D25:Y25"/>
    <mergeCell ref="D27:Y27"/>
    <mergeCell ref="D45:Y45"/>
    <mergeCell ref="D46:Y46"/>
  </mergeCells>
  <phoneticPr fontId="7"/>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88"/>
  <sheetViews>
    <sheetView showGridLines="0" view="pageBreakPreview" zoomScaleNormal="85" zoomScaleSheetLayoutView="100" workbookViewId="0">
      <selection activeCell="Q9" sqref="Q9:W11"/>
    </sheetView>
  </sheetViews>
  <sheetFormatPr defaultRowHeight="13.5"/>
  <cols>
    <col min="1" max="1" width="10.625" style="1189" bestFit="1" customWidth="1"/>
    <col min="2" max="2" width="4.625" style="969" customWidth="1"/>
    <col min="3" max="6" width="5.625" style="969" customWidth="1"/>
    <col min="7" max="9" width="2.625" style="969" customWidth="1"/>
    <col min="10" max="10" width="4.625" style="969" customWidth="1"/>
    <col min="11" max="13" width="6.625" style="969" customWidth="1"/>
    <col min="14" max="14" width="13.5" style="969" customWidth="1"/>
    <col min="15" max="16" width="13.75" style="969" customWidth="1"/>
    <col min="17" max="17" width="17.625" style="969" customWidth="1"/>
    <col min="18" max="18" width="3.875" style="969" customWidth="1"/>
    <col min="19" max="19" width="2.375" style="969" customWidth="1"/>
    <col min="20" max="20" width="2.5" style="969" customWidth="1"/>
    <col min="21" max="21" width="5.625" style="969" customWidth="1"/>
    <col min="22" max="22" width="4.25" style="969" customWidth="1"/>
    <col min="23" max="23" width="17.625" style="969" customWidth="1"/>
    <col min="24" max="24" width="12.625" style="969" customWidth="1"/>
    <col min="25" max="25" width="10.625" style="969" customWidth="1"/>
    <col min="26" max="26" width="17.875" style="1187" customWidth="1"/>
    <col min="27" max="257" width="9" style="1187"/>
    <col min="258" max="258" width="4.625" style="1187" customWidth="1"/>
    <col min="259" max="262" width="5.625" style="1187" customWidth="1"/>
    <col min="263" max="265" width="2.625" style="1187" customWidth="1"/>
    <col min="266" max="266" width="4.625" style="1187" customWidth="1"/>
    <col min="267" max="269" width="6.625" style="1187" customWidth="1"/>
    <col min="270" max="270" width="13.5" style="1187" customWidth="1"/>
    <col min="271" max="272" width="13.75" style="1187" customWidth="1"/>
    <col min="273" max="273" width="17.625" style="1187" customWidth="1"/>
    <col min="274" max="274" width="3.875" style="1187" customWidth="1"/>
    <col min="275" max="275" width="2.375" style="1187" customWidth="1"/>
    <col min="276" max="276" width="2.5" style="1187" customWidth="1"/>
    <col min="277" max="277" width="5.625" style="1187" customWidth="1"/>
    <col min="278" max="278" width="4.25" style="1187" customWidth="1"/>
    <col min="279" max="279" width="17.625" style="1187" customWidth="1"/>
    <col min="280" max="280" width="12.625" style="1187" customWidth="1"/>
    <col min="281" max="281" width="10.625" style="1187" customWidth="1"/>
    <col min="282" max="282" width="12.125" style="1187" customWidth="1"/>
    <col min="283" max="513" width="9" style="1187"/>
    <col min="514" max="514" width="4.625" style="1187" customWidth="1"/>
    <col min="515" max="518" width="5.625" style="1187" customWidth="1"/>
    <col min="519" max="521" width="2.625" style="1187" customWidth="1"/>
    <col min="522" max="522" width="4.625" style="1187" customWidth="1"/>
    <col min="523" max="525" width="6.625" style="1187" customWidth="1"/>
    <col min="526" max="526" width="13.5" style="1187" customWidth="1"/>
    <col min="527" max="528" width="13.75" style="1187" customWidth="1"/>
    <col min="529" max="529" width="17.625" style="1187" customWidth="1"/>
    <col min="530" max="530" width="3.875" style="1187" customWidth="1"/>
    <col min="531" max="531" width="2.375" style="1187" customWidth="1"/>
    <col min="532" max="532" width="2.5" style="1187" customWidth="1"/>
    <col min="533" max="533" width="5.625" style="1187" customWidth="1"/>
    <col min="534" max="534" width="4.25" style="1187" customWidth="1"/>
    <col min="535" max="535" width="17.625" style="1187" customWidth="1"/>
    <col min="536" max="536" width="12.625" style="1187" customWidth="1"/>
    <col min="537" max="537" width="10.625" style="1187" customWidth="1"/>
    <col min="538" max="538" width="12.125" style="1187" customWidth="1"/>
    <col min="539" max="769" width="9" style="1187"/>
    <col min="770" max="770" width="4.625" style="1187" customWidth="1"/>
    <col min="771" max="774" width="5.625" style="1187" customWidth="1"/>
    <col min="775" max="777" width="2.625" style="1187" customWidth="1"/>
    <col min="778" max="778" width="4.625" style="1187" customWidth="1"/>
    <col min="779" max="781" width="6.625" style="1187" customWidth="1"/>
    <col min="782" max="782" width="13.5" style="1187" customWidth="1"/>
    <col min="783" max="784" width="13.75" style="1187" customWidth="1"/>
    <col min="785" max="785" width="17.625" style="1187" customWidth="1"/>
    <col min="786" max="786" width="3.875" style="1187" customWidth="1"/>
    <col min="787" max="787" width="2.375" style="1187" customWidth="1"/>
    <col min="788" max="788" width="2.5" style="1187" customWidth="1"/>
    <col min="789" max="789" width="5.625" style="1187" customWidth="1"/>
    <col min="790" max="790" width="4.25" style="1187" customWidth="1"/>
    <col min="791" max="791" width="17.625" style="1187" customWidth="1"/>
    <col min="792" max="792" width="12.625" style="1187" customWidth="1"/>
    <col min="793" max="793" width="10.625" style="1187" customWidth="1"/>
    <col min="794" max="794" width="12.125" style="1187" customWidth="1"/>
    <col min="795" max="1025" width="9" style="1187"/>
    <col min="1026" max="1026" width="4.625" style="1187" customWidth="1"/>
    <col min="1027" max="1030" width="5.625" style="1187" customWidth="1"/>
    <col min="1031" max="1033" width="2.625" style="1187" customWidth="1"/>
    <col min="1034" max="1034" width="4.625" style="1187" customWidth="1"/>
    <col min="1035" max="1037" width="6.625" style="1187" customWidth="1"/>
    <col min="1038" max="1038" width="13.5" style="1187" customWidth="1"/>
    <col min="1039" max="1040" width="13.75" style="1187" customWidth="1"/>
    <col min="1041" max="1041" width="17.625" style="1187" customWidth="1"/>
    <col min="1042" max="1042" width="3.875" style="1187" customWidth="1"/>
    <col min="1043" max="1043" width="2.375" style="1187" customWidth="1"/>
    <col min="1044" max="1044" width="2.5" style="1187" customWidth="1"/>
    <col min="1045" max="1045" width="5.625" style="1187" customWidth="1"/>
    <col min="1046" max="1046" width="4.25" style="1187" customWidth="1"/>
    <col min="1047" max="1047" width="17.625" style="1187" customWidth="1"/>
    <col min="1048" max="1048" width="12.625" style="1187" customWidth="1"/>
    <col min="1049" max="1049" width="10.625" style="1187" customWidth="1"/>
    <col min="1050" max="1050" width="12.125" style="1187" customWidth="1"/>
    <col min="1051" max="1281" width="9" style="1187"/>
    <col min="1282" max="1282" width="4.625" style="1187" customWidth="1"/>
    <col min="1283" max="1286" width="5.625" style="1187" customWidth="1"/>
    <col min="1287" max="1289" width="2.625" style="1187" customWidth="1"/>
    <col min="1290" max="1290" width="4.625" style="1187" customWidth="1"/>
    <col min="1291" max="1293" width="6.625" style="1187" customWidth="1"/>
    <col min="1294" max="1294" width="13.5" style="1187" customWidth="1"/>
    <col min="1295" max="1296" width="13.75" style="1187" customWidth="1"/>
    <col min="1297" max="1297" width="17.625" style="1187" customWidth="1"/>
    <col min="1298" max="1298" width="3.875" style="1187" customWidth="1"/>
    <col min="1299" max="1299" width="2.375" style="1187" customWidth="1"/>
    <col min="1300" max="1300" width="2.5" style="1187" customWidth="1"/>
    <col min="1301" max="1301" width="5.625" style="1187" customWidth="1"/>
    <col min="1302" max="1302" width="4.25" style="1187" customWidth="1"/>
    <col min="1303" max="1303" width="17.625" style="1187" customWidth="1"/>
    <col min="1304" max="1304" width="12.625" style="1187" customWidth="1"/>
    <col min="1305" max="1305" width="10.625" style="1187" customWidth="1"/>
    <col min="1306" max="1306" width="12.125" style="1187" customWidth="1"/>
    <col min="1307" max="1537" width="9" style="1187"/>
    <col min="1538" max="1538" width="4.625" style="1187" customWidth="1"/>
    <col min="1539" max="1542" width="5.625" style="1187" customWidth="1"/>
    <col min="1543" max="1545" width="2.625" style="1187" customWidth="1"/>
    <col min="1546" max="1546" width="4.625" style="1187" customWidth="1"/>
    <col min="1547" max="1549" width="6.625" style="1187" customWidth="1"/>
    <col min="1550" max="1550" width="13.5" style="1187" customWidth="1"/>
    <col min="1551" max="1552" width="13.75" style="1187" customWidth="1"/>
    <col min="1553" max="1553" width="17.625" style="1187" customWidth="1"/>
    <col min="1554" max="1554" width="3.875" style="1187" customWidth="1"/>
    <col min="1555" max="1555" width="2.375" style="1187" customWidth="1"/>
    <col min="1556" max="1556" width="2.5" style="1187" customWidth="1"/>
    <col min="1557" max="1557" width="5.625" style="1187" customWidth="1"/>
    <col min="1558" max="1558" width="4.25" style="1187" customWidth="1"/>
    <col min="1559" max="1559" width="17.625" style="1187" customWidth="1"/>
    <col min="1560" max="1560" width="12.625" style="1187" customWidth="1"/>
    <col min="1561" max="1561" width="10.625" style="1187" customWidth="1"/>
    <col min="1562" max="1562" width="12.125" style="1187" customWidth="1"/>
    <col min="1563" max="1793" width="9" style="1187"/>
    <col min="1794" max="1794" width="4.625" style="1187" customWidth="1"/>
    <col min="1795" max="1798" width="5.625" style="1187" customWidth="1"/>
    <col min="1799" max="1801" width="2.625" style="1187" customWidth="1"/>
    <col min="1802" max="1802" width="4.625" style="1187" customWidth="1"/>
    <col min="1803" max="1805" width="6.625" style="1187" customWidth="1"/>
    <col min="1806" max="1806" width="13.5" style="1187" customWidth="1"/>
    <col min="1807" max="1808" width="13.75" style="1187" customWidth="1"/>
    <col min="1809" max="1809" width="17.625" style="1187" customWidth="1"/>
    <col min="1810" max="1810" width="3.875" style="1187" customWidth="1"/>
    <col min="1811" max="1811" width="2.375" style="1187" customWidth="1"/>
    <col min="1812" max="1812" width="2.5" style="1187" customWidth="1"/>
    <col min="1813" max="1813" width="5.625" style="1187" customWidth="1"/>
    <col min="1814" max="1814" width="4.25" style="1187" customWidth="1"/>
    <col min="1815" max="1815" width="17.625" style="1187" customWidth="1"/>
    <col min="1816" max="1816" width="12.625" style="1187" customWidth="1"/>
    <col min="1817" max="1817" width="10.625" style="1187" customWidth="1"/>
    <col min="1818" max="1818" width="12.125" style="1187" customWidth="1"/>
    <col min="1819" max="2049" width="9" style="1187"/>
    <col min="2050" max="2050" width="4.625" style="1187" customWidth="1"/>
    <col min="2051" max="2054" width="5.625" style="1187" customWidth="1"/>
    <col min="2055" max="2057" width="2.625" style="1187" customWidth="1"/>
    <col min="2058" max="2058" width="4.625" style="1187" customWidth="1"/>
    <col min="2059" max="2061" width="6.625" style="1187" customWidth="1"/>
    <col min="2062" max="2062" width="13.5" style="1187" customWidth="1"/>
    <col min="2063" max="2064" width="13.75" style="1187" customWidth="1"/>
    <col min="2065" max="2065" width="17.625" style="1187" customWidth="1"/>
    <col min="2066" max="2066" width="3.875" style="1187" customWidth="1"/>
    <col min="2067" max="2067" width="2.375" style="1187" customWidth="1"/>
    <col min="2068" max="2068" width="2.5" style="1187" customWidth="1"/>
    <col min="2069" max="2069" width="5.625" style="1187" customWidth="1"/>
    <col min="2070" max="2070" width="4.25" style="1187" customWidth="1"/>
    <col min="2071" max="2071" width="17.625" style="1187" customWidth="1"/>
    <col min="2072" max="2072" width="12.625" style="1187" customWidth="1"/>
    <col min="2073" max="2073" width="10.625" style="1187" customWidth="1"/>
    <col min="2074" max="2074" width="12.125" style="1187" customWidth="1"/>
    <col min="2075" max="2305" width="9" style="1187"/>
    <col min="2306" max="2306" width="4.625" style="1187" customWidth="1"/>
    <col min="2307" max="2310" width="5.625" style="1187" customWidth="1"/>
    <col min="2311" max="2313" width="2.625" style="1187" customWidth="1"/>
    <col min="2314" max="2314" width="4.625" style="1187" customWidth="1"/>
    <col min="2315" max="2317" width="6.625" style="1187" customWidth="1"/>
    <col min="2318" max="2318" width="13.5" style="1187" customWidth="1"/>
    <col min="2319" max="2320" width="13.75" style="1187" customWidth="1"/>
    <col min="2321" max="2321" width="17.625" style="1187" customWidth="1"/>
    <col min="2322" max="2322" width="3.875" style="1187" customWidth="1"/>
    <col min="2323" max="2323" width="2.375" style="1187" customWidth="1"/>
    <col min="2324" max="2324" width="2.5" style="1187" customWidth="1"/>
    <col min="2325" max="2325" width="5.625" style="1187" customWidth="1"/>
    <col min="2326" max="2326" width="4.25" style="1187" customWidth="1"/>
    <col min="2327" max="2327" width="17.625" style="1187" customWidth="1"/>
    <col min="2328" max="2328" width="12.625" style="1187" customWidth="1"/>
    <col min="2329" max="2329" width="10.625" style="1187" customWidth="1"/>
    <col min="2330" max="2330" width="12.125" style="1187" customWidth="1"/>
    <col min="2331" max="2561" width="9" style="1187"/>
    <col min="2562" max="2562" width="4.625" style="1187" customWidth="1"/>
    <col min="2563" max="2566" width="5.625" style="1187" customWidth="1"/>
    <col min="2567" max="2569" width="2.625" style="1187" customWidth="1"/>
    <col min="2570" max="2570" width="4.625" style="1187" customWidth="1"/>
    <col min="2571" max="2573" width="6.625" style="1187" customWidth="1"/>
    <col min="2574" max="2574" width="13.5" style="1187" customWidth="1"/>
    <col min="2575" max="2576" width="13.75" style="1187" customWidth="1"/>
    <col min="2577" max="2577" width="17.625" style="1187" customWidth="1"/>
    <col min="2578" max="2578" width="3.875" style="1187" customWidth="1"/>
    <col min="2579" max="2579" width="2.375" style="1187" customWidth="1"/>
    <col min="2580" max="2580" width="2.5" style="1187" customWidth="1"/>
    <col min="2581" max="2581" width="5.625" style="1187" customWidth="1"/>
    <col min="2582" max="2582" width="4.25" style="1187" customWidth="1"/>
    <col min="2583" max="2583" width="17.625" style="1187" customWidth="1"/>
    <col min="2584" max="2584" width="12.625" style="1187" customWidth="1"/>
    <col min="2585" max="2585" width="10.625" style="1187" customWidth="1"/>
    <col min="2586" max="2586" width="12.125" style="1187" customWidth="1"/>
    <col min="2587" max="2817" width="9" style="1187"/>
    <col min="2818" max="2818" width="4.625" style="1187" customWidth="1"/>
    <col min="2819" max="2822" width="5.625" style="1187" customWidth="1"/>
    <col min="2823" max="2825" width="2.625" style="1187" customWidth="1"/>
    <col min="2826" max="2826" width="4.625" style="1187" customWidth="1"/>
    <col min="2827" max="2829" width="6.625" style="1187" customWidth="1"/>
    <col min="2830" max="2830" width="13.5" style="1187" customWidth="1"/>
    <col min="2831" max="2832" width="13.75" style="1187" customWidth="1"/>
    <col min="2833" max="2833" width="17.625" style="1187" customWidth="1"/>
    <col min="2834" max="2834" width="3.875" style="1187" customWidth="1"/>
    <col min="2835" max="2835" width="2.375" style="1187" customWidth="1"/>
    <col min="2836" max="2836" width="2.5" style="1187" customWidth="1"/>
    <col min="2837" max="2837" width="5.625" style="1187" customWidth="1"/>
    <col min="2838" max="2838" width="4.25" style="1187" customWidth="1"/>
    <col min="2839" max="2839" width="17.625" style="1187" customWidth="1"/>
    <col min="2840" max="2840" width="12.625" style="1187" customWidth="1"/>
    <col min="2841" max="2841" width="10.625" style="1187" customWidth="1"/>
    <col min="2842" max="2842" width="12.125" style="1187" customWidth="1"/>
    <col min="2843" max="3073" width="9" style="1187"/>
    <col min="3074" max="3074" width="4.625" style="1187" customWidth="1"/>
    <col min="3075" max="3078" width="5.625" style="1187" customWidth="1"/>
    <col min="3079" max="3081" width="2.625" style="1187" customWidth="1"/>
    <col min="3082" max="3082" width="4.625" style="1187" customWidth="1"/>
    <col min="3083" max="3085" width="6.625" style="1187" customWidth="1"/>
    <col min="3086" max="3086" width="13.5" style="1187" customWidth="1"/>
    <col min="3087" max="3088" width="13.75" style="1187" customWidth="1"/>
    <col min="3089" max="3089" width="17.625" style="1187" customWidth="1"/>
    <col min="3090" max="3090" width="3.875" style="1187" customWidth="1"/>
    <col min="3091" max="3091" width="2.375" style="1187" customWidth="1"/>
    <col min="3092" max="3092" width="2.5" style="1187" customWidth="1"/>
    <col min="3093" max="3093" width="5.625" style="1187" customWidth="1"/>
    <col min="3094" max="3094" width="4.25" style="1187" customWidth="1"/>
    <col min="3095" max="3095" width="17.625" style="1187" customWidth="1"/>
    <col min="3096" max="3096" width="12.625" style="1187" customWidth="1"/>
    <col min="3097" max="3097" width="10.625" style="1187" customWidth="1"/>
    <col min="3098" max="3098" width="12.125" style="1187" customWidth="1"/>
    <col min="3099" max="3329" width="9" style="1187"/>
    <col min="3330" max="3330" width="4.625" style="1187" customWidth="1"/>
    <col min="3331" max="3334" width="5.625" style="1187" customWidth="1"/>
    <col min="3335" max="3337" width="2.625" style="1187" customWidth="1"/>
    <col min="3338" max="3338" width="4.625" style="1187" customWidth="1"/>
    <col min="3339" max="3341" width="6.625" style="1187" customWidth="1"/>
    <col min="3342" max="3342" width="13.5" style="1187" customWidth="1"/>
    <col min="3343" max="3344" width="13.75" style="1187" customWidth="1"/>
    <col min="3345" max="3345" width="17.625" style="1187" customWidth="1"/>
    <col min="3346" max="3346" width="3.875" style="1187" customWidth="1"/>
    <col min="3347" max="3347" width="2.375" style="1187" customWidth="1"/>
    <col min="3348" max="3348" width="2.5" style="1187" customWidth="1"/>
    <col min="3349" max="3349" width="5.625" style="1187" customWidth="1"/>
    <col min="3350" max="3350" width="4.25" style="1187" customWidth="1"/>
    <col min="3351" max="3351" width="17.625" style="1187" customWidth="1"/>
    <col min="3352" max="3352" width="12.625" style="1187" customWidth="1"/>
    <col min="3353" max="3353" width="10.625" style="1187" customWidth="1"/>
    <col min="3354" max="3354" width="12.125" style="1187" customWidth="1"/>
    <col min="3355" max="3585" width="9" style="1187"/>
    <col min="3586" max="3586" width="4.625" style="1187" customWidth="1"/>
    <col min="3587" max="3590" width="5.625" style="1187" customWidth="1"/>
    <col min="3591" max="3593" width="2.625" style="1187" customWidth="1"/>
    <col min="3594" max="3594" width="4.625" style="1187" customWidth="1"/>
    <col min="3595" max="3597" width="6.625" style="1187" customWidth="1"/>
    <col min="3598" max="3598" width="13.5" style="1187" customWidth="1"/>
    <col min="3599" max="3600" width="13.75" style="1187" customWidth="1"/>
    <col min="3601" max="3601" width="17.625" style="1187" customWidth="1"/>
    <col min="3602" max="3602" width="3.875" style="1187" customWidth="1"/>
    <col min="3603" max="3603" width="2.375" style="1187" customWidth="1"/>
    <col min="3604" max="3604" width="2.5" style="1187" customWidth="1"/>
    <col min="3605" max="3605" width="5.625" style="1187" customWidth="1"/>
    <col min="3606" max="3606" width="4.25" style="1187" customWidth="1"/>
    <col min="3607" max="3607" width="17.625" style="1187" customWidth="1"/>
    <col min="3608" max="3608" width="12.625" style="1187" customWidth="1"/>
    <col min="3609" max="3609" width="10.625" style="1187" customWidth="1"/>
    <col min="3610" max="3610" width="12.125" style="1187" customWidth="1"/>
    <col min="3611" max="3841" width="9" style="1187"/>
    <col min="3842" max="3842" width="4.625" style="1187" customWidth="1"/>
    <col min="3843" max="3846" width="5.625" style="1187" customWidth="1"/>
    <col min="3847" max="3849" width="2.625" style="1187" customWidth="1"/>
    <col min="3850" max="3850" width="4.625" style="1187" customWidth="1"/>
    <col min="3851" max="3853" width="6.625" style="1187" customWidth="1"/>
    <col min="3854" max="3854" width="13.5" style="1187" customWidth="1"/>
    <col min="3855" max="3856" width="13.75" style="1187" customWidth="1"/>
    <col min="3857" max="3857" width="17.625" style="1187" customWidth="1"/>
    <col min="3858" max="3858" width="3.875" style="1187" customWidth="1"/>
    <col min="3859" max="3859" width="2.375" style="1187" customWidth="1"/>
    <col min="3860" max="3860" width="2.5" style="1187" customWidth="1"/>
    <col min="3861" max="3861" width="5.625" style="1187" customWidth="1"/>
    <col min="3862" max="3862" width="4.25" style="1187" customWidth="1"/>
    <col min="3863" max="3863" width="17.625" style="1187" customWidth="1"/>
    <col min="3864" max="3864" width="12.625" style="1187" customWidth="1"/>
    <col min="3865" max="3865" width="10.625" style="1187" customWidth="1"/>
    <col min="3866" max="3866" width="12.125" style="1187" customWidth="1"/>
    <col min="3867" max="4097" width="9" style="1187"/>
    <col min="4098" max="4098" width="4.625" style="1187" customWidth="1"/>
    <col min="4099" max="4102" width="5.625" style="1187" customWidth="1"/>
    <col min="4103" max="4105" width="2.625" style="1187" customWidth="1"/>
    <col min="4106" max="4106" width="4.625" style="1187" customWidth="1"/>
    <col min="4107" max="4109" width="6.625" style="1187" customWidth="1"/>
    <col min="4110" max="4110" width="13.5" style="1187" customWidth="1"/>
    <col min="4111" max="4112" width="13.75" style="1187" customWidth="1"/>
    <col min="4113" max="4113" width="17.625" style="1187" customWidth="1"/>
    <col min="4114" max="4114" width="3.875" style="1187" customWidth="1"/>
    <col min="4115" max="4115" width="2.375" style="1187" customWidth="1"/>
    <col min="4116" max="4116" width="2.5" style="1187" customWidth="1"/>
    <col min="4117" max="4117" width="5.625" style="1187" customWidth="1"/>
    <col min="4118" max="4118" width="4.25" style="1187" customWidth="1"/>
    <col min="4119" max="4119" width="17.625" style="1187" customWidth="1"/>
    <col min="4120" max="4120" width="12.625" style="1187" customWidth="1"/>
    <col min="4121" max="4121" width="10.625" style="1187" customWidth="1"/>
    <col min="4122" max="4122" width="12.125" style="1187" customWidth="1"/>
    <col min="4123" max="4353" width="9" style="1187"/>
    <col min="4354" max="4354" width="4.625" style="1187" customWidth="1"/>
    <col min="4355" max="4358" width="5.625" style="1187" customWidth="1"/>
    <col min="4359" max="4361" width="2.625" style="1187" customWidth="1"/>
    <col min="4362" max="4362" width="4.625" style="1187" customWidth="1"/>
    <col min="4363" max="4365" width="6.625" style="1187" customWidth="1"/>
    <col min="4366" max="4366" width="13.5" style="1187" customWidth="1"/>
    <col min="4367" max="4368" width="13.75" style="1187" customWidth="1"/>
    <col min="4369" max="4369" width="17.625" style="1187" customWidth="1"/>
    <col min="4370" max="4370" width="3.875" style="1187" customWidth="1"/>
    <col min="4371" max="4371" width="2.375" style="1187" customWidth="1"/>
    <col min="4372" max="4372" width="2.5" style="1187" customWidth="1"/>
    <col min="4373" max="4373" width="5.625" style="1187" customWidth="1"/>
    <col min="4374" max="4374" width="4.25" style="1187" customWidth="1"/>
    <col min="4375" max="4375" width="17.625" style="1187" customWidth="1"/>
    <col min="4376" max="4376" width="12.625" style="1187" customWidth="1"/>
    <col min="4377" max="4377" width="10.625" style="1187" customWidth="1"/>
    <col min="4378" max="4378" width="12.125" style="1187" customWidth="1"/>
    <col min="4379" max="4609" width="9" style="1187"/>
    <col min="4610" max="4610" width="4.625" style="1187" customWidth="1"/>
    <col min="4611" max="4614" width="5.625" style="1187" customWidth="1"/>
    <col min="4615" max="4617" width="2.625" style="1187" customWidth="1"/>
    <col min="4618" max="4618" width="4.625" style="1187" customWidth="1"/>
    <col min="4619" max="4621" width="6.625" style="1187" customWidth="1"/>
    <col min="4622" max="4622" width="13.5" style="1187" customWidth="1"/>
    <col min="4623" max="4624" width="13.75" style="1187" customWidth="1"/>
    <col min="4625" max="4625" width="17.625" style="1187" customWidth="1"/>
    <col min="4626" max="4626" width="3.875" style="1187" customWidth="1"/>
    <col min="4627" max="4627" width="2.375" style="1187" customWidth="1"/>
    <col min="4628" max="4628" width="2.5" style="1187" customWidth="1"/>
    <col min="4629" max="4629" width="5.625" style="1187" customWidth="1"/>
    <col min="4630" max="4630" width="4.25" style="1187" customWidth="1"/>
    <col min="4631" max="4631" width="17.625" style="1187" customWidth="1"/>
    <col min="4632" max="4632" width="12.625" style="1187" customWidth="1"/>
    <col min="4633" max="4633" width="10.625" style="1187" customWidth="1"/>
    <col min="4634" max="4634" width="12.125" style="1187" customWidth="1"/>
    <col min="4635" max="4865" width="9" style="1187"/>
    <col min="4866" max="4866" width="4.625" style="1187" customWidth="1"/>
    <col min="4867" max="4870" width="5.625" style="1187" customWidth="1"/>
    <col min="4871" max="4873" width="2.625" style="1187" customWidth="1"/>
    <col min="4874" max="4874" width="4.625" style="1187" customWidth="1"/>
    <col min="4875" max="4877" width="6.625" style="1187" customWidth="1"/>
    <col min="4878" max="4878" width="13.5" style="1187" customWidth="1"/>
    <col min="4879" max="4880" width="13.75" style="1187" customWidth="1"/>
    <col min="4881" max="4881" width="17.625" style="1187" customWidth="1"/>
    <col min="4882" max="4882" width="3.875" style="1187" customWidth="1"/>
    <col min="4883" max="4883" width="2.375" style="1187" customWidth="1"/>
    <col min="4884" max="4884" width="2.5" style="1187" customWidth="1"/>
    <col min="4885" max="4885" width="5.625" style="1187" customWidth="1"/>
    <col min="4886" max="4886" width="4.25" style="1187" customWidth="1"/>
    <col min="4887" max="4887" width="17.625" style="1187" customWidth="1"/>
    <col min="4888" max="4888" width="12.625" style="1187" customWidth="1"/>
    <col min="4889" max="4889" width="10.625" style="1187" customWidth="1"/>
    <col min="4890" max="4890" width="12.125" style="1187" customWidth="1"/>
    <col min="4891" max="5121" width="9" style="1187"/>
    <col min="5122" max="5122" width="4.625" style="1187" customWidth="1"/>
    <col min="5123" max="5126" width="5.625" style="1187" customWidth="1"/>
    <col min="5127" max="5129" width="2.625" style="1187" customWidth="1"/>
    <col min="5130" max="5130" width="4.625" style="1187" customWidth="1"/>
    <col min="5131" max="5133" width="6.625" style="1187" customWidth="1"/>
    <col min="5134" max="5134" width="13.5" style="1187" customWidth="1"/>
    <col min="5135" max="5136" width="13.75" style="1187" customWidth="1"/>
    <col min="5137" max="5137" width="17.625" style="1187" customWidth="1"/>
    <col min="5138" max="5138" width="3.875" style="1187" customWidth="1"/>
    <col min="5139" max="5139" width="2.375" style="1187" customWidth="1"/>
    <col min="5140" max="5140" width="2.5" style="1187" customWidth="1"/>
    <col min="5141" max="5141" width="5.625" style="1187" customWidth="1"/>
    <col min="5142" max="5142" width="4.25" style="1187" customWidth="1"/>
    <col min="5143" max="5143" width="17.625" style="1187" customWidth="1"/>
    <col min="5144" max="5144" width="12.625" style="1187" customWidth="1"/>
    <col min="5145" max="5145" width="10.625" style="1187" customWidth="1"/>
    <col min="5146" max="5146" width="12.125" style="1187" customWidth="1"/>
    <col min="5147" max="5377" width="9" style="1187"/>
    <col min="5378" max="5378" width="4.625" style="1187" customWidth="1"/>
    <col min="5379" max="5382" width="5.625" style="1187" customWidth="1"/>
    <col min="5383" max="5385" width="2.625" style="1187" customWidth="1"/>
    <col min="5386" max="5386" width="4.625" style="1187" customWidth="1"/>
    <col min="5387" max="5389" width="6.625" style="1187" customWidth="1"/>
    <col min="5390" max="5390" width="13.5" style="1187" customWidth="1"/>
    <col min="5391" max="5392" width="13.75" style="1187" customWidth="1"/>
    <col min="5393" max="5393" width="17.625" style="1187" customWidth="1"/>
    <col min="5394" max="5394" width="3.875" style="1187" customWidth="1"/>
    <col min="5395" max="5395" width="2.375" style="1187" customWidth="1"/>
    <col min="5396" max="5396" width="2.5" style="1187" customWidth="1"/>
    <col min="5397" max="5397" width="5.625" style="1187" customWidth="1"/>
    <col min="5398" max="5398" width="4.25" style="1187" customWidth="1"/>
    <col min="5399" max="5399" width="17.625" style="1187" customWidth="1"/>
    <col min="5400" max="5400" width="12.625" style="1187" customWidth="1"/>
    <col min="5401" max="5401" width="10.625" style="1187" customWidth="1"/>
    <col min="5402" max="5402" width="12.125" style="1187" customWidth="1"/>
    <col min="5403" max="5633" width="9" style="1187"/>
    <col min="5634" max="5634" width="4.625" style="1187" customWidth="1"/>
    <col min="5635" max="5638" width="5.625" style="1187" customWidth="1"/>
    <col min="5639" max="5641" width="2.625" style="1187" customWidth="1"/>
    <col min="5642" max="5642" width="4.625" style="1187" customWidth="1"/>
    <col min="5643" max="5645" width="6.625" style="1187" customWidth="1"/>
    <col min="5646" max="5646" width="13.5" style="1187" customWidth="1"/>
    <col min="5647" max="5648" width="13.75" style="1187" customWidth="1"/>
    <col min="5649" max="5649" width="17.625" style="1187" customWidth="1"/>
    <col min="5650" max="5650" width="3.875" style="1187" customWidth="1"/>
    <col min="5651" max="5651" width="2.375" style="1187" customWidth="1"/>
    <col min="5652" max="5652" width="2.5" style="1187" customWidth="1"/>
    <col min="5653" max="5653" width="5.625" style="1187" customWidth="1"/>
    <col min="5654" max="5654" width="4.25" style="1187" customWidth="1"/>
    <col min="5655" max="5655" width="17.625" style="1187" customWidth="1"/>
    <col min="5656" max="5656" width="12.625" style="1187" customWidth="1"/>
    <col min="5657" max="5657" width="10.625" style="1187" customWidth="1"/>
    <col min="5658" max="5658" width="12.125" style="1187" customWidth="1"/>
    <col min="5659" max="5889" width="9" style="1187"/>
    <col min="5890" max="5890" width="4.625" style="1187" customWidth="1"/>
    <col min="5891" max="5894" width="5.625" style="1187" customWidth="1"/>
    <col min="5895" max="5897" width="2.625" style="1187" customWidth="1"/>
    <col min="5898" max="5898" width="4.625" style="1187" customWidth="1"/>
    <col min="5899" max="5901" width="6.625" style="1187" customWidth="1"/>
    <col min="5902" max="5902" width="13.5" style="1187" customWidth="1"/>
    <col min="5903" max="5904" width="13.75" style="1187" customWidth="1"/>
    <col min="5905" max="5905" width="17.625" style="1187" customWidth="1"/>
    <col min="5906" max="5906" width="3.875" style="1187" customWidth="1"/>
    <col min="5907" max="5907" width="2.375" style="1187" customWidth="1"/>
    <col min="5908" max="5908" width="2.5" style="1187" customWidth="1"/>
    <col min="5909" max="5909" width="5.625" style="1187" customWidth="1"/>
    <col min="5910" max="5910" width="4.25" style="1187" customWidth="1"/>
    <col min="5911" max="5911" width="17.625" style="1187" customWidth="1"/>
    <col min="5912" max="5912" width="12.625" style="1187" customWidth="1"/>
    <col min="5913" max="5913" width="10.625" style="1187" customWidth="1"/>
    <col min="5914" max="5914" width="12.125" style="1187" customWidth="1"/>
    <col min="5915" max="6145" width="9" style="1187"/>
    <col min="6146" max="6146" width="4.625" style="1187" customWidth="1"/>
    <col min="6147" max="6150" width="5.625" style="1187" customWidth="1"/>
    <col min="6151" max="6153" width="2.625" style="1187" customWidth="1"/>
    <col min="6154" max="6154" width="4.625" style="1187" customWidth="1"/>
    <col min="6155" max="6157" width="6.625" style="1187" customWidth="1"/>
    <col min="6158" max="6158" width="13.5" style="1187" customWidth="1"/>
    <col min="6159" max="6160" width="13.75" style="1187" customWidth="1"/>
    <col min="6161" max="6161" width="17.625" style="1187" customWidth="1"/>
    <col min="6162" max="6162" width="3.875" style="1187" customWidth="1"/>
    <col min="6163" max="6163" width="2.375" style="1187" customWidth="1"/>
    <col min="6164" max="6164" width="2.5" style="1187" customWidth="1"/>
    <col min="6165" max="6165" width="5.625" style="1187" customWidth="1"/>
    <col min="6166" max="6166" width="4.25" style="1187" customWidth="1"/>
    <col min="6167" max="6167" width="17.625" style="1187" customWidth="1"/>
    <col min="6168" max="6168" width="12.625" style="1187" customWidth="1"/>
    <col min="6169" max="6169" width="10.625" style="1187" customWidth="1"/>
    <col min="6170" max="6170" width="12.125" style="1187" customWidth="1"/>
    <col min="6171" max="6401" width="9" style="1187"/>
    <col min="6402" max="6402" width="4.625" style="1187" customWidth="1"/>
    <col min="6403" max="6406" width="5.625" style="1187" customWidth="1"/>
    <col min="6407" max="6409" width="2.625" style="1187" customWidth="1"/>
    <col min="6410" max="6410" width="4.625" style="1187" customWidth="1"/>
    <col min="6411" max="6413" width="6.625" style="1187" customWidth="1"/>
    <col min="6414" max="6414" width="13.5" style="1187" customWidth="1"/>
    <col min="6415" max="6416" width="13.75" style="1187" customWidth="1"/>
    <col min="6417" max="6417" width="17.625" style="1187" customWidth="1"/>
    <col min="6418" max="6418" width="3.875" style="1187" customWidth="1"/>
    <col min="6419" max="6419" width="2.375" style="1187" customWidth="1"/>
    <col min="6420" max="6420" width="2.5" style="1187" customWidth="1"/>
    <col min="6421" max="6421" width="5.625" style="1187" customWidth="1"/>
    <col min="6422" max="6422" width="4.25" style="1187" customWidth="1"/>
    <col min="6423" max="6423" width="17.625" style="1187" customWidth="1"/>
    <col min="6424" max="6424" width="12.625" style="1187" customWidth="1"/>
    <col min="6425" max="6425" width="10.625" style="1187" customWidth="1"/>
    <col min="6426" max="6426" width="12.125" style="1187" customWidth="1"/>
    <col min="6427" max="6657" width="9" style="1187"/>
    <col min="6658" max="6658" width="4.625" style="1187" customWidth="1"/>
    <col min="6659" max="6662" width="5.625" style="1187" customWidth="1"/>
    <col min="6663" max="6665" width="2.625" style="1187" customWidth="1"/>
    <col min="6666" max="6666" width="4.625" style="1187" customWidth="1"/>
    <col min="6667" max="6669" width="6.625" style="1187" customWidth="1"/>
    <col min="6670" max="6670" width="13.5" style="1187" customWidth="1"/>
    <col min="6671" max="6672" width="13.75" style="1187" customWidth="1"/>
    <col min="6673" max="6673" width="17.625" style="1187" customWidth="1"/>
    <col min="6674" max="6674" width="3.875" style="1187" customWidth="1"/>
    <col min="6675" max="6675" width="2.375" style="1187" customWidth="1"/>
    <col min="6676" max="6676" width="2.5" style="1187" customWidth="1"/>
    <col min="6677" max="6677" width="5.625" style="1187" customWidth="1"/>
    <col min="6678" max="6678" width="4.25" style="1187" customWidth="1"/>
    <col min="6679" max="6679" width="17.625" style="1187" customWidth="1"/>
    <col min="6680" max="6680" width="12.625" style="1187" customWidth="1"/>
    <col min="6681" max="6681" width="10.625" style="1187" customWidth="1"/>
    <col min="6682" max="6682" width="12.125" style="1187" customWidth="1"/>
    <col min="6683" max="6913" width="9" style="1187"/>
    <col min="6914" max="6914" width="4.625" style="1187" customWidth="1"/>
    <col min="6915" max="6918" width="5.625" style="1187" customWidth="1"/>
    <col min="6919" max="6921" width="2.625" style="1187" customWidth="1"/>
    <col min="6922" max="6922" width="4.625" style="1187" customWidth="1"/>
    <col min="6923" max="6925" width="6.625" style="1187" customWidth="1"/>
    <col min="6926" max="6926" width="13.5" style="1187" customWidth="1"/>
    <col min="6927" max="6928" width="13.75" style="1187" customWidth="1"/>
    <col min="6929" max="6929" width="17.625" style="1187" customWidth="1"/>
    <col min="6930" max="6930" width="3.875" style="1187" customWidth="1"/>
    <col min="6931" max="6931" width="2.375" style="1187" customWidth="1"/>
    <col min="6932" max="6932" width="2.5" style="1187" customWidth="1"/>
    <col min="6933" max="6933" width="5.625" style="1187" customWidth="1"/>
    <col min="6934" max="6934" width="4.25" style="1187" customWidth="1"/>
    <col min="6935" max="6935" width="17.625" style="1187" customWidth="1"/>
    <col min="6936" max="6936" width="12.625" style="1187" customWidth="1"/>
    <col min="6937" max="6937" width="10.625" style="1187" customWidth="1"/>
    <col min="6938" max="6938" width="12.125" style="1187" customWidth="1"/>
    <col min="6939" max="7169" width="9" style="1187"/>
    <col min="7170" max="7170" width="4.625" style="1187" customWidth="1"/>
    <col min="7171" max="7174" width="5.625" style="1187" customWidth="1"/>
    <col min="7175" max="7177" width="2.625" style="1187" customWidth="1"/>
    <col min="7178" max="7178" width="4.625" style="1187" customWidth="1"/>
    <col min="7179" max="7181" width="6.625" style="1187" customWidth="1"/>
    <col min="7182" max="7182" width="13.5" style="1187" customWidth="1"/>
    <col min="7183" max="7184" width="13.75" style="1187" customWidth="1"/>
    <col min="7185" max="7185" width="17.625" style="1187" customWidth="1"/>
    <col min="7186" max="7186" width="3.875" style="1187" customWidth="1"/>
    <col min="7187" max="7187" width="2.375" style="1187" customWidth="1"/>
    <col min="7188" max="7188" width="2.5" style="1187" customWidth="1"/>
    <col min="7189" max="7189" width="5.625" style="1187" customWidth="1"/>
    <col min="7190" max="7190" width="4.25" style="1187" customWidth="1"/>
    <col min="7191" max="7191" width="17.625" style="1187" customWidth="1"/>
    <col min="7192" max="7192" width="12.625" style="1187" customWidth="1"/>
    <col min="7193" max="7193" width="10.625" style="1187" customWidth="1"/>
    <col min="7194" max="7194" width="12.125" style="1187" customWidth="1"/>
    <col min="7195" max="7425" width="9" style="1187"/>
    <col min="7426" max="7426" width="4.625" style="1187" customWidth="1"/>
    <col min="7427" max="7430" width="5.625" style="1187" customWidth="1"/>
    <col min="7431" max="7433" width="2.625" style="1187" customWidth="1"/>
    <col min="7434" max="7434" width="4.625" style="1187" customWidth="1"/>
    <col min="7435" max="7437" width="6.625" style="1187" customWidth="1"/>
    <col min="7438" max="7438" width="13.5" style="1187" customWidth="1"/>
    <col min="7439" max="7440" width="13.75" style="1187" customWidth="1"/>
    <col min="7441" max="7441" width="17.625" style="1187" customWidth="1"/>
    <col min="7442" max="7442" width="3.875" style="1187" customWidth="1"/>
    <col min="7443" max="7443" width="2.375" style="1187" customWidth="1"/>
    <col min="7444" max="7444" width="2.5" style="1187" customWidth="1"/>
    <col min="7445" max="7445" width="5.625" style="1187" customWidth="1"/>
    <col min="7446" max="7446" width="4.25" style="1187" customWidth="1"/>
    <col min="7447" max="7447" width="17.625" style="1187" customWidth="1"/>
    <col min="7448" max="7448" width="12.625" style="1187" customWidth="1"/>
    <col min="7449" max="7449" width="10.625" style="1187" customWidth="1"/>
    <col min="7450" max="7450" width="12.125" style="1187" customWidth="1"/>
    <col min="7451" max="7681" width="9" style="1187"/>
    <col min="7682" max="7682" width="4.625" style="1187" customWidth="1"/>
    <col min="7683" max="7686" width="5.625" style="1187" customWidth="1"/>
    <col min="7687" max="7689" width="2.625" style="1187" customWidth="1"/>
    <col min="7690" max="7690" width="4.625" style="1187" customWidth="1"/>
    <col min="7691" max="7693" width="6.625" style="1187" customWidth="1"/>
    <col min="7694" max="7694" width="13.5" style="1187" customWidth="1"/>
    <col min="7695" max="7696" width="13.75" style="1187" customWidth="1"/>
    <col min="7697" max="7697" width="17.625" style="1187" customWidth="1"/>
    <col min="7698" max="7698" width="3.875" style="1187" customWidth="1"/>
    <col min="7699" max="7699" width="2.375" style="1187" customWidth="1"/>
    <col min="7700" max="7700" width="2.5" style="1187" customWidth="1"/>
    <col min="7701" max="7701" width="5.625" style="1187" customWidth="1"/>
    <col min="7702" max="7702" width="4.25" style="1187" customWidth="1"/>
    <col min="7703" max="7703" width="17.625" style="1187" customWidth="1"/>
    <col min="7704" max="7704" width="12.625" style="1187" customWidth="1"/>
    <col min="7705" max="7705" width="10.625" style="1187" customWidth="1"/>
    <col min="7706" max="7706" width="12.125" style="1187" customWidth="1"/>
    <col min="7707" max="7937" width="9" style="1187"/>
    <col min="7938" max="7938" width="4.625" style="1187" customWidth="1"/>
    <col min="7939" max="7942" width="5.625" style="1187" customWidth="1"/>
    <col min="7943" max="7945" width="2.625" style="1187" customWidth="1"/>
    <col min="7946" max="7946" width="4.625" style="1187" customWidth="1"/>
    <col min="7947" max="7949" width="6.625" style="1187" customWidth="1"/>
    <col min="7950" max="7950" width="13.5" style="1187" customWidth="1"/>
    <col min="7951" max="7952" width="13.75" style="1187" customWidth="1"/>
    <col min="7953" max="7953" width="17.625" style="1187" customWidth="1"/>
    <col min="7954" max="7954" width="3.875" style="1187" customWidth="1"/>
    <col min="7955" max="7955" width="2.375" style="1187" customWidth="1"/>
    <col min="7956" max="7956" width="2.5" style="1187" customWidth="1"/>
    <col min="7957" max="7957" width="5.625" style="1187" customWidth="1"/>
    <col min="7958" max="7958" width="4.25" style="1187" customWidth="1"/>
    <col min="7959" max="7959" width="17.625" style="1187" customWidth="1"/>
    <col min="7960" max="7960" width="12.625" style="1187" customWidth="1"/>
    <col min="7961" max="7961" width="10.625" style="1187" customWidth="1"/>
    <col min="7962" max="7962" width="12.125" style="1187" customWidth="1"/>
    <col min="7963" max="8193" width="9" style="1187"/>
    <col min="8194" max="8194" width="4.625" style="1187" customWidth="1"/>
    <col min="8195" max="8198" width="5.625" style="1187" customWidth="1"/>
    <col min="8199" max="8201" width="2.625" style="1187" customWidth="1"/>
    <col min="8202" max="8202" width="4.625" style="1187" customWidth="1"/>
    <col min="8203" max="8205" width="6.625" style="1187" customWidth="1"/>
    <col min="8206" max="8206" width="13.5" style="1187" customWidth="1"/>
    <col min="8207" max="8208" width="13.75" style="1187" customWidth="1"/>
    <col min="8209" max="8209" width="17.625" style="1187" customWidth="1"/>
    <col min="8210" max="8210" width="3.875" style="1187" customWidth="1"/>
    <col min="8211" max="8211" width="2.375" style="1187" customWidth="1"/>
    <col min="8212" max="8212" width="2.5" style="1187" customWidth="1"/>
    <col min="8213" max="8213" width="5.625" style="1187" customWidth="1"/>
    <col min="8214" max="8214" width="4.25" style="1187" customWidth="1"/>
    <col min="8215" max="8215" width="17.625" style="1187" customWidth="1"/>
    <col min="8216" max="8216" width="12.625" style="1187" customWidth="1"/>
    <col min="8217" max="8217" width="10.625" style="1187" customWidth="1"/>
    <col min="8218" max="8218" width="12.125" style="1187" customWidth="1"/>
    <col min="8219" max="8449" width="9" style="1187"/>
    <col min="8450" max="8450" width="4.625" style="1187" customWidth="1"/>
    <col min="8451" max="8454" width="5.625" style="1187" customWidth="1"/>
    <col min="8455" max="8457" width="2.625" style="1187" customWidth="1"/>
    <col min="8458" max="8458" width="4.625" style="1187" customWidth="1"/>
    <col min="8459" max="8461" width="6.625" style="1187" customWidth="1"/>
    <col min="8462" max="8462" width="13.5" style="1187" customWidth="1"/>
    <col min="8463" max="8464" width="13.75" style="1187" customWidth="1"/>
    <col min="8465" max="8465" width="17.625" style="1187" customWidth="1"/>
    <col min="8466" max="8466" width="3.875" style="1187" customWidth="1"/>
    <col min="8467" max="8467" width="2.375" style="1187" customWidth="1"/>
    <col min="8468" max="8468" width="2.5" style="1187" customWidth="1"/>
    <col min="8469" max="8469" width="5.625" style="1187" customWidth="1"/>
    <col min="8470" max="8470" width="4.25" style="1187" customWidth="1"/>
    <col min="8471" max="8471" width="17.625" style="1187" customWidth="1"/>
    <col min="8472" max="8472" width="12.625" style="1187" customWidth="1"/>
    <col min="8473" max="8473" width="10.625" style="1187" customWidth="1"/>
    <col min="8474" max="8474" width="12.125" style="1187" customWidth="1"/>
    <col min="8475" max="8705" width="9" style="1187"/>
    <col min="8706" max="8706" width="4.625" style="1187" customWidth="1"/>
    <col min="8707" max="8710" width="5.625" style="1187" customWidth="1"/>
    <col min="8711" max="8713" width="2.625" style="1187" customWidth="1"/>
    <col min="8714" max="8714" width="4.625" style="1187" customWidth="1"/>
    <col min="8715" max="8717" width="6.625" style="1187" customWidth="1"/>
    <col min="8718" max="8718" width="13.5" style="1187" customWidth="1"/>
    <col min="8719" max="8720" width="13.75" style="1187" customWidth="1"/>
    <col min="8721" max="8721" width="17.625" style="1187" customWidth="1"/>
    <col min="8722" max="8722" width="3.875" style="1187" customWidth="1"/>
    <col min="8723" max="8723" width="2.375" style="1187" customWidth="1"/>
    <col min="8724" max="8724" width="2.5" style="1187" customWidth="1"/>
    <col min="8725" max="8725" width="5.625" style="1187" customWidth="1"/>
    <col min="8726" max="8726" width="4.25" style="1187" customWidth="1"/>
    <col min="8727" max="8727" width="17.625" style="1187" customWidth="1"/>
    <col min="8728" max="8728" width="12.625" style="1187" customWidth="1"/>
    <col min="8729" max="8729" width="10.625" style="1187" customWidth="1"/>
    <col min="8730" max="8730" width="12.125" style="1187" customWidth="1"/>
    <col min="8731" max="8961" width="9" style="1187"/>
    <col min="8962" max="8962" width="4.625" style="1187" customWidth="1"/>
    <col min="8963" max="8966" width="5.625" style="1187" customWidth="1"/>
    <col min="8967" max="8969" width="2.625" style="1187" customWidth="1"/>
    <col min="8970" max="8970" width="4.625" style="1187" customWidth="1"/>
    <col min="8971" max="8973" width="6.625" style="1187" customWidth="1"/>
    <col min="8974" max="8974" width="13.5" style="1187" customWidth="1"/>
    <col min="8975" max="8976" width="13.75" style="1187" customWidth="1"/>
    <col min="8977" max="8977" width="17.625" style="1187" customWidth="1"/>
    <col min="8978" max="8978" width="3.875" style="1187" customWidth="1"/>
    <col min="8979" max="8979" width="2.375" style="1187" customWidth="1"/>
    <col min="8980" max="8980" width="2.5" style="1187" customWidth="1"/>
    <col min="8981" max="8981" width="5.625" style="1187" customWidth="1"/>
    <col min="8982" max="8982" width="4.25" style="1187" customWidth="1"/>
    <col min="8983" max="8983" width="17.625" style="1187" customWidth="1"/>
    <col min="8984" max="8984" width="12.625" style="1187" customWidth="1"/>
    <col min="8985" max="8985" width="10.625" style="1187" customWidth="1"/>
    <col min="8986" max="8986" width="12.125" style="1187" customWidth="1"/>
    <col min="8987" max="9217" width="9" style="1187"/>
    <col min="9218" max="9218" width="4.625" style="1187" customWidth="1"/>
    <col min="9219" max="9222" width="5.625" style="1187" customWidth="1"/>
    <col min="9223" max="9225" width="2.625" style="1187" customWidth="1"/>
    <col min="9226" max="9226" width="4.625" style="1187" customWidth="1"/>
    <col min="9227" max="9229" width="6.625" style="1187" customWidth="1"/>
    <col min="9230" max="9230" width="13.5" style="1187" customWidth="1"/>
    <col min="9231" max="9232" width="13.75" style="1187" customWidth="1"/>
    <col min="9233" max="9233" width="17.625" style="1187" customWidth="1"/>
    <col min="9234" max="9234" width="3.875" style="1187" customWidth="1"/>
    <col min="9235" max="9235" width="2.375" style="1187" customWidth="1"/>
    <col min="9236" max="9236" width="2.5" style="1187" customWidth="1"/>
    <col min="9237" max="9237" width="5.625" style="1187" customWidth="1"/>
    <col min="9238" max="9238" width="4.25" style="1187" customWidth="1"/>
    <col min="9239" max="9239" width="17.625" style="1187" customWidth="1"/>
    <col min="9240" max="9240" width="12.625" style="1187" customWidth="1"/>
    <col min="9241" max="9241" width="10.625" style="1187" customWidth="1"/>
    <col min="9242" max="9242" width="12.125" style="1187" customWidth="1"/>
    <col min="9243" max="9473" width="9" style="1187"/>
    <col min="9474" max="9474" width="4.625" style="1187" customWidth="1"/>
    <col min="9475" max="9478" width="5.625" style="1187" customWidth="1"/>
    <col min="9479" max="9481" width="2.625" style="1187" customWidth="1"/>
    <col min="9482" max="9482" width="4.625" style="1187" customWidth="1"/>
    <col min="9483" max="9485" width="6.625" style="1187" customWidth="1"/>
    <col min="9486" max="9486" width="13.5" style="1187" customWidth="1"/>
    <col min="9487" max="9488" width="13.75" style="1187" customWidth="1"/>
    <col min="9489" max="9489" width="17.625" style="1187" customWidth="1"/>
    <col min="9490" max="9490" width="3.875" style="1187" customWidth="1"/>
    <col min="9491" max="9491" width="2.375" style="1187" customWidth="1"/>
    <col min="9492" max="9492" width="2.5" style="1187" customWidth="1"/>
    <col min="9493" max="9493" width="5.625" style="1187" customWidth="1"/>
    <col min="9494" max="9494" width="4.25" style="1187" customWidth="1"/>
    <col min="9495" max="9495" width="17.625" style="1187" customWidth="1"/>
    <col min="9496" max="9496" width="12.625" style="1187" customWidth="1"/>
    <col min="9497" max="9497" width="10.625" style="1187" customWidth="1"/>
    <col min="9498" max="9498" width="12.125" style="1187" customWidth="1"/>
    <col min="9499" max="9729" width="9" style="1187"/>
    <col min="9730" max="9730" width="4.625" style="1187" customWidth="1"/>
    <col min="9731" max="9734" width="5.625" style="1187" customWidth="1"/>
    <col min="9735" max="9737" width="2.625" style="1187" customWidth="1"/>
    <col min="9738" max="9738" width="4.625" style="1187" customWidth="1"/>
    <col min="9739" max="9741" width="6.625" style="1187" customWidth="1"/>
    <col min="9742" max="9742" width="13.5" style="1187" customWidth="1"/>
    <col min="9743" max="9744" width="13.75" style="1187" customWidth="1"/>
    <col min="9745" max="9745" width="17.625" style="1187" customWidth="1"/>
    <col min="9746" max="9746" width="3.875" style="1187" customWidth="1"/>
    <col min="9747" max="9747" width="2.375" style="1187" customWidth="1"/>
    <col min="9748" max="9748" width="2.5" style="1187" customWidth="1"/>
    <col min="9749" max="9749" width="5.625" style="1187" customWidth="1"/>
    <col min="9750" max="9750" width="4.25" style="1187" customWidth="1"/>
    <col min="9751" max="9751" width="17.625" style="1187" customWidth="1"/>
    <col min="9752" max="9752" width="12.625" style="1187" customWidth="1"/>
    <col min="9753" max="9753" width="10.625" style="1187" customWidth="1"/>
    <col min="9754" max="9754" width="12.125" style="1187" customWidth="1"/>
    <col min="9755" max="9985" width="9" style="1187"/>
    <col min="9986" max="9986" width="4.625" style="1187" customWidth="1"/>
    <col min="9987" max="9990" width="5.625" style="1187" customWidth="1"/>
    <col min="9991" max="9993" width="2.625" style="1187" customWidth="1"/>
    <col min="9994" max="9994" width="4.625" style="1187" customWidth="1"/>
    <col min="9995" max="9997" width="6.625" style="1187" customWidth="1"/>
    <col min="9998" max="9998" width="13.5" style="1187" customWidth="1"/>
    <col min="9999" max="10000" width="13.75" style="1187" customWidth="1"/>
    <col min="10001" max="10001" width="17.625" style="1187" customWidth="1"/>
    <col min="10002" max="10002" width="3.875" style="1187" customWidth="1"/>
    <col min="10003" max="10003" width="2.375" style="1187" customWidth="1"/>
    <col min="10004" max="10004" width="2.5" style="1187" customWidth="1"/>
    <col min="10005" max="10005" width="5.625" style="1187" customWidth="1"/>
    <col min="10006" max="10006" width="4.25" style="1187" customWidth="1"/>
    <col min="10007" max="10007" width="17.625" style="1187" customWidth="1"/>
    <col min="10008" max="10008" width="12.625" style="1187" customWidth="1"/>
    <col min="10009" max="10009" width="10.625" style="1187" customWidth="1"/>
    <col min="10010" max="10010" width="12.125" style="1187" customWidth="1"/>
    <col min="10011" max="10241" width="9" style="1187"/>
    <col min="10242" max="10242" width="4.625" style="1187" customWidth="1"/>
    <col min="10243" max="10246" width="5.625" style="1187" customWidth="1"/>
    <col min="10247" max="10249" width="2.625" style="1187" customWidth="1"/>
    <col min="10250" max="10250" width="4.625" style="1187" customWidth="1"/>
    <col min="10251" max="10253" width="6.625" style="1187" customWidth="1"/>
    <col min="10254" max="10254" width="13.5" style="1187" customWidth="1"/>
    <col min="10255" max="10256" width="13.75" style="1187" customWidth="1"/>
    <col min="10257" max="10257" width="17.625" style="1187" customWidth="1"/>
    <col min="10258" max="10258" width="3.875" style="1187" customWidth="1"/>
    <col min="10259" max="10259" width="2.375" style="1187" customWidth="1"/>
    <col min="10260" max="10260" width="2.5" style="1187" customWidth="1"/>
    <col min="10261" max="10261" width="5.625" style="1187" customWidth="1"/>
    <col min="10262" max="10262" width="4.25" style="1187" customWidth="1"/>
    <col min="10263" max="10263" width="17.625" style="1187" customWidth="1"/>
    <col min="10264" max="10264" width="12.625" style="1187" customWidth="1"/>
    <col min="10265" max="10265" width="10.625" style="1187" customWidth="1"/>
    <col min="10266" max="10266" width="12.125" style="1187" customWidth="1"/>
    <col min="10267" max="10497" width="9" style="1187"/>
    <col min="10498" max="10498" width="4.625" style="1187" customWidth="1"/>
    <col min="10499" max="10502" width="5.625" style="1187" customWidth="1"/>
    <col min="10503" max="10505" width="2.625" style="1187" customWidth="1"/>
    <col min="10506" max="10506" width="4.625" style="1187" customWidth="1"/>
    <col min="10507" max="10509" width="6.625" style="1187" customWidth="1"/>
    <col min="10510" max="10510" width="13.5" style="1187" customWidth="1"/>
    <col min="10511" max="10512" width="13.75" style="1187" customWidth="1"/>
    <col min="10513" max="10513" width="17.625" style="1187" customWidth="1"/>
    <col min="10514" max="10514" width="3.875" style="1187" customWidth="1"/>
    <col min="10515" max="10515" width="2.375" style="1187" customWidth="1"/>
    <col min="10516" max="10516" width="2.5" style="1187" customWidth="1"/>
    <col min="10517" max="10517" width="5.625" style="1187" customWidth="1"/>
    <col min="10518" max="10518" width="4.25" style="1187" customWidth="1"/>
    <col min="10519" max="10519" width="17.625" style="1187" customWidth="1"/>
    <col min="10520" max="10520" width="12.625" style="1187" customWidth="1"/>
    <col min="10521" max="10521" width="10.625" style="1187" customWidth="1"/>
    <col min="10522" max="10522" width="12.125" style="1187" customWidth="1"/>
    <col min="10523" max="10753" width="9" style="1187"/>
    <col min="10754" max="10754" width="4.625" style="1187" customWidth="1"/>
    <col min="10755" max="10758" width="5.625" style="1187" customWidth="1"/>
    <col min="10759" max="10761" width="2.625" style="1187" customWidth="1"/>
    <col min="10762" max="10762" width="4.625" style="1187" customWidth="1"/>
    <col min="10763" max="10765" width="6.625" style="1187" customWidth="1"/>
    <col min="10766" max="10766" width="13.5" style="1187" customWidth="1"/>
    <col min="10767" max="10768" width="13.75" style="1187" customWidth="1"/>
    <col min="10769" max="10769" width="17.625" style="1187" customWidth="1"/>
    <col min="10770" max="10770" width="3.875" style="1187" customWidth="1"/>
    <col min="10771" max="10771" width="2.375" style="1187" customWidth="1"/>
    <col min="10772" max="10772" width="2.5" style="1187" customWidth="1"/>
    <col min="10773" max="10773" width="5.625" style="1187" customWidth="1"/>
    <col min="10774" max="10774" width="4.25" style="1187" customWidth="1"/>
    <col min="10775" max="10775" width="17.625" style="1187" customWidth="1"/>
    <col min="10776" max="10776" width="12.625" style="1187" customWidth="1"/>
    <col min="10777" max="10777" width="10.625" style="1187" customWidth="1"/>
    <col min="10778" max="10778" width="12.125" style="1187" customWidth="1"/>
    <col min="10779" max="11009" width="9" style="1187"/>
    <col min="11010" max="11010" width="4.625" style="1187" customWidth="1"/>
    <col min="11011" max="11014" width="5.625" style="1187" customWidth="1"/>
    <col min="11015" max="11017" width="2.625" style="1187" customWidth="1"/>
    <col min="11018" max="11018" width="4.625" style="1187" customWidth="1"/>
    <col min="11019" max="11021" width="6.625" style="1187" customWidth="1"/>
    <col min="11022" max="11022" width="13.5" style="1187" customWidth="1"/>
    <col min="11023" max="11024" width="13.75" style="1187" customWidth="1"/>
    <col min="11025" max="11025" width="17.625" style="1187" customWidth="1"/>
    <col min="11026" max="11026" width="3.875" style="1187" customWidth="1"/>
    <col min="11027" max="11027" width="2.375" style="1187" customWidth="1"/>
    <col min="11028" max="11028" width="2.5" style="1187" customWidth="1"/>
    <col min="11029" max="11029" width="5.625" style="1187" customWidth="1"/>
    <col min="11030" max="11030" width="4.25" style="1187" customWidth="1"/>
    <col min="11031" max="11031" width="17.625" style="1187" customWidth="1"/>
    <col min="11032" max="11032" width="12.625" style="1187" customWidth="1"/>
    <col min="11033" max="11033" width="10.625" style="1187" customWidth="1"/>
    <col min="11034" max="11034" width="12.125" style="1187" customWidth="1"/>
    <col min="11035" max="11265" width="9" style="1187"/>
    <col min="11266" max="11266" width="4.625" style="1187" customWidth="1"/>
    <col min="11267" max="11270" width="5.625" style="1187" customWidth="1"/>
    <col min="11271" max="11273" width="2.625" style="1187" customWidth="1"/>
    <col min="11274" max="11274" width="4.625" style="1187" customWidth="1"/>
    <col min="11275" max="11277" width="6.625" style="1187" customWidth="1"/>
    <col min="11278" max="11278" width="13.5" style="1187" customWidth="1"/>
    <col min="11279" max="11280" width="13.75" style="1187" customWidth="1"/>
    <col min="11281" max="11281" width="17.625" style="1187" customWidth="1"/>
    <col min="11282" max="11282" width="3.875" style="1187" customWidth="1"/>
    <col min="11283" max="11283" width="2.375" style="1187" customWidth="1"/>
    <col min="11284" max="11284" width="2.5" style="1187" customWidth="1"/>
    <col min="11285" max="11285" width="5.625" style="1187" customWidth="1"/>
    <col min="11286" max="11286" width="4.25" style="1187" customWidth="1"/>
    <col min="11287" max="11287" width="17.625" style="1187" customWidth="1"/>
    <col min="11288" max="11288" width="12.625" style="1187" customWidth="1"/>
    <col min="11289" max="11289" width="10.625" style="1187" customWidth="1"/>
    <col min="11290" max="11290" width="12.125" style="1187" customWidth="1"/>
    <col min="11291" max="11521" width="9" style="1187"/>
    <col min="11522" max="11522" width="4.625" style="1187" customWidth="1"/>
    <col min="11523" max="11526" width="5.625" style="1187" customWidth="1"/>
    <col min="11527" max="11529" width="2.625" style="1187" customWidth="1"/>
    <col min="11530" max="11530" width="4.625" style="1187" customWidth="1"/>
    <col min="11531" max="11533" width="6.625" style="1187" customWidth="1"/>
    <col min="11534" max="11534" width="13.5" style="1187" customWidth="1"/>
    <col min="11535" max="11536" width="13.75" style="1187" customWidth="1"/>
    <col min="11537" max="11537" width="17.625" style="1187" customWidth="1"/>
    <col min="11538" max="11538" width="3.875" style="1187" customWidth="1"/>
    <col min="11539" max="11539" width="2.375" style="1187" customWidth="1"/>
    <col min="11540" max="11540" width="2.5" style="1187" customWidth="1"/>
    <col min="11541" max="11541" width="5.625" style="1187" customWidth="1"/>
    <col min="11542" max="11542" width="4.25" style="1187" customWidth="1"/>
    <col min="11543" max="11543" width="17.625" style="1187" customWidth="1"/>
    <col min="11544" max="11544" width="12.625" style="1187" customWidth="1"/>
    <col min="11545" max="11545" width="10.625" style="1187" customWidth="1"/>
    <col min="11546" max="11546" width="12.125" style="1187" customWidth="1"/>
    <col min="11547" max="11777" width="9" style="1187"/>
    <col min="11778" max="11778" width="4.625" style="1187" customWidth="1"/>
    <col min="11779" max="11782" width="5.625" style="1187" customWidth="1"/>
    <col min="11783" max="11785" width="2.625" style="1187" customWidth="1"/>
    <col min="11786" max="11786" width="4.625" style="1187" customWidth="1"/>
    <col min="11787" max="11789" width="6.625" style="1187" customWidth="1"/>
    <col min="11790" max="11790" width="13.5" style="1187" customWidth="1"/>
    <col min="11791" max="11792" width="13.75" style="1187" customWidth="1"/>
    <col min="11793" max="11793" width="17.625" style="1187" customWidth="1"/>
    <col min="11794" max="11794" width="3.875" style="1187" customWidth="1"/>
    <col min="11795" max="11795" width="2.375" style="1187" customWidth="1"/>
    <col min="11796" max="11796" width="2.5" style="1187" customWidth="1"/>
    <col min="11797" max="11797" width="5.625" style="1187" customWidth="1"/>
    <col min="11798" max="11798" width="4.25" style="1187" customWidth="1"/>
    <col min="11799" max="11799" width="17.625" style="1187" customWidth="1"/>
    <col min="11800" max="11800" width="12.625" style="1187" customWidth="1"/>
    <col min="11801" max="11801" width="10.625" style="1187" customWidth="1"/>
    <col min="11802" max="11802" width="12.125" style="1187" customWidth="1"/>
    <col min="11803" max="12033" width="9" style="1187"/>
    <col min="12034" max="12034" width="4.625" style="1187" customWidth="1"/>
    <col min="12035" max="12038" width="5.625" style="1187" customWidth="1"/>
    <col min="12039" max="12041" width="2.625" style="1187" customWidth="1"/>
    <col min="12042" max="12042" width="4.625" style="1187" customWidth="1"/>
    <col min="12043" max="12045" width="6.625" style="1187" customWidth="1"/>
    <col min="12046" max="12046" width="13.5" style="1187" customWidth="1"/>
    <col min="12047" max="12048" width="13.75" style="1187" customWidth="1"/>
    <col min="12049" max="12049" width="17.625" style="1187" customWidth="1"/>
    <col min="12050" max="12050" width="3.875" style="1187" customWidth="1"/>
    <col min="12051" max="12051" width="2.375" style="1187" customWidth="1"/>
    <col min="12052" max="12052" width="2.5" style="1187" customWidth="1"/>
    <col min="12053" max="12053" width="5.625" style="1187" customWidth="1"/>
    <col min="12054" max="12054" width="4.25" style="1187" customWidth="1"/>
    <col min="12055" max="12055" width="17.625" style="1187" customWidth="1"/>
    <col min="12056" max="12056" width="12.625" style="1187" customWidth="1"/>
    <col min="12057" max="12057" width="10.625" style="1187" customWidth="1"/>
    <col min="12058" max="12058" width="12.125" style="1187" customWidth="1"/>
    <col min="12059" max="12289" width="9" style="1187"/>
    <col min="12290" max="12290" width="4.625" style="1187" customWidth="1"/>
    <col min="12291" max="12294" width="5.625" style="1187" customWidth="1"/>
    <col min="12295" max="12297" width="2.625" style="1187" customWidth="1"/>
    <col min="12298" max="12298" width="4.625" style="1187" customWidth="1"/>
    <col min="12299" max="12301" width="6.625" style="1187" customWidth="1"/>
    <col min="12302" max="12302" width="13.5" style="1187" customWidth="1"/>
    <col min="12303" max="12304" width="13.75" style="1187" customWidth="1"/>
    <col min="12305" max="12305" width="17.625" style="1187" customWidth="1"/>
    <col min="12306" max="12306" width="3.875" style="1187" customWidth="1"/>
    <col min="12307" max="12307" width="2.375" style="1187" customWidth="1"/>
    <col min="12308" max="12308" width="2.5" style="1187" customWidth="1"/>
    <col min="12309" max="12309" width="5.625" style="1187" customWidth="1"/>
    <col min="12310" max="12310" width="4.25" style="1187" customWidth="1"/>
    <col min="12311" max="12311" width="17.625" style="1187" customWidth="1"/>
    <col min="12312" max="12312" width="12.625" style="1187" customWidth="1"/>
    <col min="12313" max="12313" width="10.625" style="1187" customWidth="1"/>
    <col min="12314" max="12314" width="12.125" style="1187" customWidth="1"/>
    <col min="12315" max="12545" width="9" style="1187"/>
    <col min="12546" max="12546" width="4.625" style="1187" customWidth="1"/>
    <col min="12547" max="12550" width="5.625" style="1187" customWidth="1"/>
    <col min="12551" max="12553" width="2.625" style="1187" customWidth="1"/>
    <col min="12554" max="12554" width="4.625" style="1187" customWidth="1"/>
    <col min="12555" max="12557" width="6.625" style="1187" customWidth="1"/>
    <col min="12558" max="12558" width="13.5" style="1187" customWidth="1"/>
    <col min="12559" max="12560" width="13.75" style="1187" customWidth="1"/>
    <col min="12561" max="12561" width="17.625" style="1187" customWidth="1"/>
    <col min="12562" max="12562" width="3.875" style="1187" customWidth="1"/>
    <col min="12563" max="12563" width="2.375" style="1187" customWidth="1"/>
    <col min="12564" max="12564" width="2.5" style="1187" customWidth="1"/>
    <col min="12565" max="12565" width="5.625" style="1187" customWidth="1"/>
    <col min="12566" max="12566" width="4.25" style="1187" customWidth="1"/>
    <col min="12567" max="12567" width="17.625" style="1187" customWidth="1"/>
    <col min="12568" max="12568" width="12.625" style="1187" customWidth="1"/>
    <col min="12569" max="12569" width="10.625" style="1187" customWidth="1"/>
    <col min="12570" max="12570" width="12.125" style="1187" customWidth="1"/>
    <col min="12571" max="12801" width="9" style="1187"/>
    <col min="12802" max="12802" width="4.625" style="1187" customWidth="1"/>
    <col min="12803" max="12806" width="5.625" style="1187" customWidth="1"/>
    <col min="12807" max="12809" width="2.625" style="1187" customWidth="1"/>
    <col min="12810" max="12810" width="4.625" style="1187" customWidth="1"/>
    <col min="12811" max="12813" width="6.625" style="1187" customWidth="1"/>
    <col min="12814" max="12814" width="13.5" style="1187" customWidth="1"/>
    <col min="12815" max="12816" width="13.75" style="1187" customWidth="1"/>
    <col min="12817" max="12817" width="17.625" style="1187" customWidth="1"/>
    <col min="12818" max="12818" width="3.875" style="1187" customWidth="1"/>
    <col min="12819" max="12819" width="2.375" style="1187" customWidth="1"/>
    <col min="12820" max="12820" width="2.5" style="1187" customWidth="1"/>
    <col min="12821" max="12821" width="5.625" style="1187" customWidth="1"/>
    <col min="12822" max="12822" width="4.25" style="1187" customWidth="1"/>
    <col min="12823" max="12823" width="17.625" style="1187" customWidth="1"/>
    <col min="12824" max="12824" width="12.625" style="1187" customWidth="1"/>
    <col min="12825" max="12825" width="10.625" style="1187" customWidth="1"/>
    <col min="12826" max="12826" width="12.125" style="1187" customWidth="1"/>
    <col min="12827" max="13057" width="9" style="1187"/>
    <col min="13058" max="13058" width="4.625" style="1187" customWidth="1"/>
    <col min="13059" max="13062" width="5.625" style="1187" customWidth="1"/>
    <col min="13063" max="13065" width="2.625" style="1187" customWidth="1"/>
    <col min="13066" max="13066" width="4.625" style="1187" customWidth="1"/>
    <col min="13067" max="13069" width="6.625" style="1187" customWidth="1"/>
    <col min="13070" max="13070" width="13.5" style="1187" customWidth="1"/>
    <col min="13071" max="13072" width="13.75" style="1187" customWidth="1"/>
    <col min="13073" max="13073" width="17.625" style="1187" customWidth="1"/>
    <col min="13074" max="13074" width="3.875" style="1187" customWidth="1"/>
    <col min="13075" max="13075" width="2.375" style="1187" customWidth="1"/>
    <col min="13076" max="13076" width="2.5" style="1187" customWidth="1"/>
    <col min="13077" max="13077" width="5.625" style="1187" customWidth="1"/>
    <col min="13078" max="13078" width="4.25" style="1187" customWidth="1"/>
    <col min="13079" max="13079" width="17.625" style="1187" customWidth="1"/>
    <col min="13080" max="13080" width="12.625" style="1187" customWidth="1"/>
    <col min="13081" max="13081" width="10.625" style="1187" customWidth="1"/>
    <col min="13082" max="13082" width="12.125" style="1187" customWidth="1"/>
    <col min="13083" max="13313" width="9" style="1187"/>
    <col min="13314" max="13314" width="4.625" style="1187" customWidth="1"/>
    <col min="13315" max="13318" width="5.625" style="1187" customWidth="1"/>
    <col min="13319" max="13321" width="2.625" style="1187" customWidth="1"/>
    <col min="13322" max="13322" width="4.625" style="1187" customWidth="1"/>
    <col min="13323" max="13325" width="6.625" style="1187" customWidth="1"/>
    <col min="13326" max="13326" width="13.5" style="1187" customWidth="1"/>
    <col min="13327" max="13328" width="13.75" style="1187" customWidth="1"/>
    <col min="13329" max="13329" width="17.625" style="1187" customWidth="1"/>
    <col min="13330" max="13330" width="3.875" style="1187" customWidth="1"/>
    <col min="13331" max="13331" width="2.375" style="1187" customWidth="1"/>
    <col min="13332" max="13332" width="2.5" style="1187" customWidth="1"/>
    <col min="13333" max="13333" width="5.625" style="1187" customWidth="1"/>
    <col min="13334" max="13334" width="4.25" style="1187" customWidth="1"/>
    <col min="13335" max="13335" width="17.625" style="1187" customWidth="1"/>
    <col min="13336" max="13336" width="12.625" style="1187" customWidth="1"/>
    <col min="13337" max="13337" width="10.625" style="1187" customWidth="1"/>
    <col min="13338" max="13338" width="12.125" style="1187" customWidth="1"/>
    <col min="13339" max="13569" width="9" style="1187"/>
    <col min="13570" max="13570" width="4.625" style="1187" customWidth="1"/>
    <col min="13571" max="13574" width="5.625" style="1187" customWidth="1"/>
    <col min="13575" max="13577" width="2.625" style="1187" customWidth="1"/>
    <col min="13578" max="13578" width="4.625" style="1187" customWidth="1"/>
    <col min="13579" max="13581" width="6.625" style="1187" customWidth="1"/>
    <col min="13582" max="13582" width="13.5" style="1187" customWidth="1"/>
    <col min="13583" max="13584" width="13.75" style="1187" customWidth="1"/>
    <col min="13585" max="13585" width="17.625" style="1187" customWidth="1"/>
    <col min="13586" max="13586" width="3.875" style="1187" customWidth="1"/>
    <col min="13587" max="13587" width="2.375" style="1187" customWidth="1"/>
    <col min="13588" max="13588" width="2.5" style="1187" customWidth="1"/>
    <col min="13589" max="13589" width="5.625" style="1187" customWidth="1"/>
    <col min="13590" max="13590" width="4.25" style="1187" customWidth="1"/>
    <col min="13591" max="13591" width="17.625" style="1187" customWidth="1"/>
    <col min="13592" max="13592" width="12.625" style="1187" customWidth="1"/>
    <col min="13593" max="13593" width="10.625" style="1187" customWidth="1"/>
    <col min="13594" max="13594" width="12.125" style="1187" customWidth="1"/>
    <col min="13595" max="13825" width="9" style="1187"/>
    <col min="13826" max="13826" width="4.625" style="1187" customWidth="1"/>
    <col min="13827" max="13830" width="5.625" style="1187" customWidth="1"/>
    <col min="13831" max="13833" width="2.625" style="1187" customWidth="1"/>
    <col min="13834" max="13834" width="4.625" style="1187" customWidth="1"/>
    <col min="13835" max="13837" width="6.625" style="1187" customWidth="1"/>
    <col min="13838" max="13838" width="13.5" style="1187" customWidth="1"/>
    <col min="13839" max="13840" width="13.75" style="1187" customWidth="1"/>
    <col min="13841" max="13841" width="17.625" style="1187" customWidth="1"/>
    <col min="13842" max="13842" width="3.875" style="1187" customWidth="1"/>
    <col min="13843" max="13843" width="2.375" style="1187" customWidth="1"/>
    <col min="13844" max="13844" width="2.5" style="1187" customWidth="1"/>
    <col min="13845" max="13845" width="5.625" style="1187" customWidth="1"/>
    <col min="13846" max="13846" width="4.25" style="1187" customWidth="1"/>
    <col min="13847" max="13847" width="17.625" style="1187" customWidth="1"/>
    <col min="13848" max="13848" width="12.625" style="1187" customWidth="1"/>
    <col min="13849" max="13849" width="10.625" style="1187" customWidth="1"/>
    <col min="13850" max="13850" width="12.125" style="1187" customWidth="1"/>
    <col min="13851" max="14081" width="9" style="1187"/>
    <col min="14082" max="14082" width="4.625" style="1187" customWidth="1"/>
    <col min="14083" max="14086" width="5.625" style="1187" customWidth="1"/>
    <col min="14087" max="14089" width="2.625" style="1187" customWidth="1"/>
    <col min="14090" max="14090" width="4.625" style="1187" customWidth="1"/>
    <col min="14091" max="14093" width="6.625" style="1187" customWidth="1"/>
    <col min="14094" max="14094" width="13.5" style="1187" customWidth="1"/>
    <col min="14095" max="14096" width="13.75" style="1187" customWidth="1"/>
    <col min="14097" max="14097" width="17.625" style="1187" customWidth="1"/>
    <col min="14098" max="14098" width="3.875" style="1187" customWidth="1"/>
    <col min="14099" max="14099" width="2.375" style="1187" customWidth="1"/>
    <col min="14100" max="14100" width="2.5" style="1187" customWidth="1"/>
    <col min="14101" max="14101" width="5.625" style="1187" customWidth="1"/>
    <col min="14102" max="14102" width="4.25" style="1187" customWidth="1"/>
    <col min="14103" max="14103" width="17.625" style="1187" customWidth="1"/>
    <col min="14104" max="14104" width="12.625" style="1187" customWidth="1"/>
    <col min="14105" max="14105" width="10.625" style="1187" customWidth="1"/>
    <col min="14106" max="14106" width="12.125" style="1187" customWidth="1"/>
    <col min="14107" max="14337" width="9" style="1187"/>
    <col min="14338" max="14338" width="4.625" style="1187" customWidth="1"/>
    <col min="14339" max="14342" width="5.625" style="1187" customWidth="1"/>
    <col min="14343" max="14345" width="2.625" style="1187" customWidth="1"/>
    <col min="14346" max="14346" width="4.625" style="1187" customWidth="1"/>
    <col min="14347" max="14349" width="6.625" style="1187" customWidth="1"/>
    <col min="14350" max="14350" width="13.5" style="1187" customWidth="1"/>
    <col min="14351" max="14352" width="13.75" style="1187" customWidth="1"/>
    <col min="14353" max="14353" width="17.625" style="1187" customWidth="1"/>
    <col min="14354" max="14354" width="3.875" style="1187" customWidth="1"/>
    <col min="14355" max="14355" width="2.375" style="1187" customWidth="1"/>
    <col min="14356" max="14356" width="2.5" style="1187" customWidth="1"/>
    <col min="14357" max="14357" width="5.625" style="1187" customWidth="1"/>
    <col min="14358" max="14358" width="4.25" style="1187" customWidth="1"/>
    <col min="14359" max="14359" width="17.625" style="1187" customWidth="1"/>
    <col min="14360" max="14360" width="12.625" style="1187" customWidth="1"/>
    <col min="14361" max="14361" width="10.625" style="1187" customWidth="1"/>
    <col min="14362" max="14362" width="12.125" style="1187" customWidth="1"/>
    <col min="14363" max="14593" width="9" style="1187"/>
    <col min="14594" max="14594" width="4.625" style="1187" customWidth="1"/>
    <col min="14595" max="14598" width="5.625" style="1187" customWidth="1"/>
    <col min="14599" max="14601" width="2.625" style="1187" customWidth="1"/>
    <col min="14602" max="14602" width="4.625" style="1187" customWidth="1"/>
    <col min="14603" max="14605" width="6.625" style="1187" customWidth="1"/>
    <col min="14606" max="14606" width="13.5" style="1187" customWidth="1"/>
    <col min="14607" max="14608" width="13.75" style="1187" customWidth="1"/>
    <col min="14609" max="14609" width="17.625" style="1187" customWidth="1"/>
    <col min="14610" max="14610" width="3.875" style="1187" customWidth="1"/>
    <col min="14611" max="14611" width="2.375" style="1187" customWidth="1"/>
    <col min="14612" max="14612" width="2.5" style="1187" customWidth="1"/>
    <col min="14613" max="14613" width="5.625" style="1187" customWidth="1"/>
    <col min="14614" max="14614" width="4.25" style="1187" customWidth="1"/>
    <col min="14615" max="14615" width="17.625" style="1187" customWidth="1"/>
    <col min="14616" max="14616" width="12.625" style="1187" customWidth="1"/>
    <col min="14617" max="14617" width="10.625" style="1187" customWidth="1"/>
    <col min="14618" max="14618" width="12.125" style="1187" customWidth="1"/>
    <col min="14619" max="14849" width="9" style="1187"/>
    <col min="14850" max="14850" width="4.625" style="1187" customWidth="1"/>
    <col min="14851" max="14854" width="5.625" style="1187" customWidth="1"/>
    <col min="14855" max="14857" width="2.625" style="1187" customWidth="1"/>
    <col min="14858" max="14858" width="4.625" style="1187" customWidth="1"/>
    <col min="14859" max="14861" width="6.625" style="1187" customWidth="1"/>
    <col min="14862" max="14862" width="13.5" style="1187" customWidth="1"/>
    <col min="14863" max="14864" width="13.75" style="1187" customWidth="1"/>
    <col min="14865" max="14865" width="17.625" style="1187" customWidth="1"/>
    <col min="14866" max="14866" width="3.875" style="1187" customWidth="1"/>
    <col min="14867" max="14867" width="2.375" style="1187" customWidth="1"/>
    <col min="14868" max="14868" width="2.5" style="1187" customWidth="1"/>
    <col min="14869" max="14869" width="5.625" style="1187" customWidth="1"/>
    <col min="14870" max="14870" width="4.25" style="1187" customWidth="1"/>
    <col min="14871" max="14871" width="17.625" style="1187" customWidth="1"/>
    <col min="14872" max="14872" width="12.625" style="1187" customWidth="1"/>
    <col min="14873" max="14873" width="10.625" style="1187" customWidth="1"/>
    <col min="14874" max="14874" width="12.125" style="1187" customWidth="1"/>
    <col min="14875" max="15105" width="9" style="1187"/>
    <col min="15106" max="15106" width="4.625" style="1187" customWidth="1"/>
    <col min="15107" max="15110" width="5.625" style="1187" customWidth="1"/>
    <col min="15111" max="15113" width="2.625" style="1187" customWidth="1"/>
    <col min="15114" max="15114" width="4.625" style="1187" customWidth="1"/>
    <col min="15115" max="15117" width="6.625" style="1187" customWidth="1"/>
    <col min="15118" max="15118" width="13.5" style="1187" customWidth="1"/>
    <col min="15119" max="15120" width="13.75" style="1187" customWidth="1"/>
    <col min="15121" max="15121" width="17.625" style="1187" customWidth="1"/>
    <col min="15122" max="15122" width="3.875" style="1187" customWidth="1"/>
    <col min="15123" max="15123" width="2.375" style="1187" customWidth="1"/>
    <col min="15124" max="15124" width="2.5" style="1187" customWidth="1"/>
    <col min="15125" max="15125" width="5.625" style="1187" customWidth="1"/>
    <col min="15126" max="15126" width="4.25" style="1187" customWidth="1"/>
    <col min="15127" max="15127" width="17.625" style="1187" customWidth="1"/>
    <col min="15128" max="15128" width="12.625" style="1187" customWidth="1"/>
    <col min="15129" max="15129" width="10.625" style="1187" customWidth="1"/>
    <col min="15130" max="15130" width="12.125" style="1187" customWidth="1"/>
    <col min="15131" max="15361" width="9" style="1187"/>
    <col min="15362" max="15362" width="4.625" style="1187" customWidth="1"/>
    <col min="15363" max="15366" width="5.625" style="1187" customWidth="1"/>
    <col min="15367" max="15369" width="2.625" style="1187" customWidth="1"/>
    <col min="15370" max="15370" width="4.625" style="1187" customWidth="1"/>
    <col min="15371" max="15373" width="6.625" style="1187" customWidth="1"/>
    <col min="15374" max="15374" width="13.5" style="1187" customWidth="1"/>
    <col min="15375" max="15376" width="13.75" style="1187" customWidth="1"/>
    <col min="15377" max="15377" width="17.625" style="1187" customWidth="1"/>
    <col min="15378" max="15378" width="3.875" style="1187" customWidth="1"/>
    <col min="15379" max="15379" width="2.375" style="1187" customWidth="1"/>
    <col min="15380" max="15380" width="2.5" style="1187" customWidth="1"/>
    <col min="15381" max="15381" width="5.625" style="1187" customWidth="1"/>
    <col min="15382" max="15382" width="4.25" style="1187" customWidth="1"/>
    <col min="15383" max="15383" width="17.625" style="1187" customWidth="1"/>
    <col min="15384" max="15384" width="12.625" style="1187" customWidth="1"/>
    <col min="15385" max="15385" width="10.625" style="1187" customWidth="1"/>
    <col min="15386" max="15386" width="12.125" style="1187" customWidth="1"/>
    <col min="15387" max="15617" width="9" style="1187"/>
    <col min="15618" max="15618" width="4.625" style="1187" customWidth="1"/>
    <col min="15619" max="15622" width="5.625" style="1187" customWidth="1"/>
    <col min="15623" max="15625" width="2.625" style="1187" customWidth="1"/>
    <col min="15626" max="15626" width="4.625" style="1187" customWidth="1"/>
    <col min="15627" max="15629" width="6.625" style="1187" customWidth="1"/>
    <col min="15630" max="15630" width="13.5" style="1187" customWidth="1"/>
    <col min="15631" max="15632" width="13.75" style="1187" customWidth="1"/>
    <col min="15633" max="15633" width="17.625" style="1187" customWidth="1"/>
    <col min="15634" max="15634" width="3.875" style="1187" customWidth="1"/>
    <col min="15635" max="15635" width="2.375" style="1187" customWidth="1"/>
    <col min="15636" max="15636" width="2.5" style="1187" customWidth="1"/>
    <col min="15637" max="15637" width="5.625" style="1187" customWidth="1"/>
    <col min="15638" max="15638" width="4.25" style="1187" customWidth="1"/>
    <col min="15639" max="15639" width="17.625" style="1187" customWidth="1"/>
    <col min="15640" max="15640" width="12.625" style="1187" customWidth="1"/>
    <col min="15641" max="15641" width="10.625" style="1187" customWidth="1"/>
    <col min="15642" max="15642" width="12.125" style="1187" customWidth="1"/>
    <col min="15643" max="15873" width="9" style="1187"/>
    <col min="15874" max="15874" width="4.625" style="1187" customWidth="1"/>
    <col min="15875" max="15878" width="5.625" style="1187" customWidth="1"/>
    <col min="15879" max="15881" width="2.625" style="1187" customWidth="1"/>
    <col min="15882" max="15882" width="4.625" style="1187" customWidth="1"/>
    <col min="15883" max="15885" width="6.625" style="1187" customWidth="1"/>
    <col min="15886" max="15886" width="13.5" style="1187" customWidth="1"/>
    <col min="15887" max="15888" width="13.75" style="1187" customWidth="1"/>
    <col min="15889" max="15889" width="17.625" style="1187" customWidth="1"/>
    <col min="15890" max="15890" width="3.875" style="1187" customWidth="1"/>
    <col min="15891" max="15891" width="2.375" style="1187" customWidth="1"/>
    <col min="15892" max="15892" width="2.5" style="1187" customWidth="1"/>
    <col min="15893" max="15893" width="5.625" style="1187" customWidth="1"/>
    <col min="15894" max="15894" width="4.25" style="1187" customWidth="1"/>
    <col min="15895" max="15895" width="17.625" style="1187" customWidth="1"/>
    <col min="15896" max="15896" width="12.625" style="1187" customWidth="1"/>
    <col min="15897" max="15897" width="10.625" style="1187" customWidth="1"/>
    <col min="15898" max="15898" width="12.125" style="1187" customWidth="1"/>
    <col min="15899" max="16129" width="9" style="1187"/>
    <col min="16130" max="16130" width="4.625" style="1187" customWidth="1"/>
    <col min="16131" max="16134" width="5.625" style="1187" customWidth="1"/>
    <col min="16135" max="16137" width="2.625" style="1187" customWidth="1"/>
    <col min="16138" max="16138" width="4.625" style="1187" customWidth="1"/>
    <col min="16139" max="16141" width="6.625" style="1187" customWidth="1"/>
    <col min="16142" max="16142" width="13.5" style="1187" customWidth="1"/>
    <col min="16143" max="16144" width="13.75" style="1187" customWidth="1"/>
    <col min="16145" max="16145" width="17.625" style="1187" customWidth="1"/>
    <col min="16146" max="16146" width="3.875" style="1187" customWidth="1"/>
    <col min="16147" max="16147" width="2.375" style="1187" customWidth="1"/>
    <col min="16148" max="16148" width="2.5" style="1187" customWidth="1"/>
    <col min="16149" max="16149" width="5.625" style="1187" customWidth="1"/>
    <col min="16150" max="16150" width="4.25" style="1187" customWidth="1"/>
    <col min="16151" max="16151" width="17.625" style="1187" customWidth="1"/>
    <col min="16152" max="16152" width="12.625" style="1187" customWidth="1"/>
    <col min="16153" max="16153" width="10.625" style="1187" customWidth="1"/>
    <col min="16154" max="16154" width="12.125" style="1187" customWidth="1"/>
    <col min="16155" max="16384" width="9" style="1187"/>
  </cols>
  <sheetData>
    <row r="1" spans="1:26" ht="24" customHeight="1">
      <c r="A1" s="2894" t="s">
        <v>1496</v>
      </c>
      <c r="B1" s="1186"/>
      <c r="C1" s="1186"/>
      <c r="D1" s="1186"/>
      <c r="E1" s="1186"/>
      <c r="F1" s="1186"/>
      <c r="G1" s="1186"/>
      <c r="H1" s="1186"/>
      <c r="I1" s="1186"/>
      <c r="J1" s="1186"/>
      <c r="K1" s="1186"/>
      <c r="L1" s="1186"/>
      <c r="M1" s="1186"/>
      <c r="N1" s="2895" t="s">
        <v>1497</v>
      </c>
      <c r="O1" s="2895"/>
      <c r="P1" s="2895"/>
      <c r="Q1" s="2895"/>
      <c r="R1" s="2895"/>
      <c r="S1" s="2895"/>
      <c r="T1" s="2895"/>
      <c r="U1" s="1186"/>
      <c r="V1" s="1186"/>
      <c r="W1" s="1298"/>
      <c r="X1" s="1298"/>
      <c r="Y1" s="1385" t="s">
        <v>1557</v>
      </c>
      <c r="Z1" s="1264"/>
    </row>
    <row r="2" spans="1:26" ht="15" customHeight="1">
      <c r="A2" s="2894"/>
      <c r="B2" s="1298"/>
      <c r="C2" s="1298"/>
      <c r="D2" s="1298"/>
      <c r="E2" s="1298"/>
      <c r="F2" s="1298"/>
      <c r="G2" s="1298"/>
      <c r="H2" s="1298"/>
      <c r="I2" s="1298"/>
      <c r="J2" s="1298"/>
      <c r="K2" s="1298"/>
      <c r="L2" s="1298"/>
      <c r="M2" s="1298"/>
      <c r="N2" s="1380" t="s">
        <v>1498</v>
      </c>
      <c r="O2" s="2896" t="s">
        <v>1800</v>
      </c>
      <c r="P2" s="2896"/>
      <c r="Q2" s="1381" t="s">
        <v>1500</v>
      </c>
      <c r="R2" s="1381"/>
      <c r="S2" s="1381"/>
      <c r="T2" s="1381"/>
      <c r="U2" s="1264"/>
      <c r="V2" s="1188"/>
      <c r="W2" s="2897" t="s">
        <v>1501</v>
      </c>
      <c r="X2" s="2899"/>
      <c r="Y2" s="2900"/>
      <c r="Z2" s="1538"/>
    </row>
    <row r="3" spans="1:26" ht="31.5" customHeight="1">
      <c r="A3" s="2894"/>
      <c r="B3" s="2903" t="s">
        <v>1502</v>
      </c>
      <c r="C3" s="2903"/>
      <c r="D3" s="2903"/>
      <c r="E3" s="2904" t="str">
        <f>入力シート!D6</f>
        <v>○○工事○○工区</v>
      </c>
      <c r="F3" s="2904"/>
      <c r="G3" s="2904"/>
      <c r="H3" s="2904"/>
      <c r="I3" s="2904"/>
      <c r="J3" s="2904"/>
      <c r="K3" s="1382"/>
      <c r="L3" s="2905" t="s">
        <v>1357</v>
      </c>
      <c r="M3" s="2905"/>
      <c r="N3" s="2905"/>
      <c r="O3" s="1298"/>
      <c r="P3" s="1298"/>
      <c r="Q3" s="1298"/>
      <c r="R3" s="1298"/>
      <c r="S3" s="1298"/>
      <c r="T3" s="1264"/>
      <c r="U3" s="1264"/>
      <c r="V3" s="1188"/>
      <c r="W3" s="2898"/>
      <c r="X3" s="2901"/>
      <c r="Y3" s="2902"/>
      <c r="Z3" s="1537"/>
    </row>
    <row r="4" spans="1:26" ht="24" customHeight="1">
      <c r="B4" s="2906" t="s">
        <v>1358</v>
      </c>
      <c r="C4" s="2906"/>
      <c r="D4" s="2906"/>
      <c r="E4" s="2907" t="str">
        <f>入力シート!D27</f>
        <v>○○　○○</v>
      </c>
      <c r="F4" s="2908"/>
      <c r="G4" s="2908"/>
      <c r="H4" s="2908"/>
      <c r="I4" s="2908"/>
      <c r="J4" s="2908"/>
      <c r="K4" s="1193"/>
      <c r="L4" s="2905"/>
      <c r="M4" s="2905"/>
      <c r="N4" s="2905"/>
      <c r="O4" s="1298"/>
      <c r="P4" s="1298"/>
      <c r="Q4" s="1298"/>
      <c r="R4" s="1298"/>
      <c r="S4" s="1298"/>
      <c r="T4" s="1298"/>
      <c r="U4" s="1290"/>
      <c r="V4" s="1290"/>
      <c r="W4" s="1383" t="s">
        <v>1503</v>
      </c>
      <c r="X4" s="2909" t="s">
        <v>1504</v>
      </c>
      <c r="Y4" s="2909"/>
      <c r="Z4" s="1264"/>
    </row>
    <row r="5" spans="1:26" ht="7.5" customHeight="1">
      <c r="B5" s="1190"/>
      <c r="C5" s="1190"/>
      <c r="D5" s="1190"/>
      <c r="E5" s="1190"/>
      <c r="F5" s="1190"/>
      <c r="G5" s="1190"/>
      <c r="H5" s="1190"/>
      <c r="I5" s="1384"/>
      <c r="J5" s="1384"/>
      <c r="K5" s="1385"/>
      <c r="L5" s="2905"/>
      <c r="M5" s="2905"/>
      <c r="N5" s="2905"/>
      <c r="O5" s="1298"/>
      <c r="P5" s="1298"/>
      <c r="Q5" s="1298"/>
      <c r="R5" s="1298"/>
      <c r="S5" s="1298"/>
      <c r="T5" s="1298"/>
      <c r="U5" s="1290"/>
      <c r="V5" s="1290"/>
      <c r="W5" s="1383"/>
      <c r="X5" s="1193"/>
      <c r="Y5" s="1193"/>
      <c r="Z5" s="1264"/>
    </row>
    <row r="6" spans="1:26" ht="27" customHeight="1">
      <c r="B6" s="1191"/>
      <c r="C6" s="1191"/>
      <c r="D6" s="1191"/>
      <c r="E6" s="1191"/>
      <c r="F6" s="1191"/>
      <c r="G6" s="1191"/>
      <c r="H6" s="1191"/>
      <c r="I6" s="1191"/>
      <c r="J6" s="1191"/>
      <c r="K6" s="1191"/>
      <c r="L6" s="2905"/>
      <c r="M6" s="2905"/>
      <c r="N6" s="2905"/>
      <c r="O6" s="1298"/>
      <c r="P6" s="1289" t="s">
        <v>1359</v>
      </c>
      <c r="Q6" s="2910"/>
      <c r="R6" s="2910"/>
      <c r="S6" s="2910"/>
      <c r="T6" s="2910"/>
      <c r="U6" s="1298"/>
      <c r="V6" s="1298"/>
      <c r="W6" s="1289" t="s">
        <v>1505</v>
      </c>
      <c r="X6" s="2910"/>
      <c r="Y6" s="2910"/>
      <c r="Z6" s="1264"/>
    </row>
    <row r="7" spans="1:26" s="1194" customFormat="1" ht="18" customHeight="1">
      <c r="A7" s="1189"/>
      <c r="B7" s="1192"/>
      <c r="C7" s="1192"/>
      <c r="D7" s="1192"/>
      <c r="E7" s="1192"/>
      <c r="F7" s="1192"/>
      <c r="G7" s="1192"/>
      <c r="H7" s="1192"/>
      <c r="I7" s="1192"/>
      <c r="J7" s="1192"/>
      <c r="K7" s="1192"/>
      <c r="L7" s="1192"/>
      <c r="M7" s="1192"/>
      <c r="N7" s="1199"/>
      <c r="O7" s="1386"/>
      <c r="P7" s="1199"/>
      <c r="Q7" s="1199"/>
      <c r="R7" s="1199"/>
      <c r="S7" s="1199"/>
      <c r="T7" s="1199"/>
      <c r="U7" s="1199"/>
      <c r="V7" s="1199"/>
      <c r="W7" s="1386"/>
      <c r="X7" s="1199"/>
      <c r="Y7" s="1199"/>
      <c r="Z7" s="1193"/>
    </row>
    <row r="8" spans="1:26" s="1194" customFormat="1" ht="9" customHeight="1">
      <c r="A8" s="1189"/>
      <c r="B8" s="1192"/>
      <c r="C8" s="1192"/>
      <c r="D8" s="1192"/>
      <c r="E8" s="1192"/>
      <c r="F8" s="1192"/>
      <c r="G8" s="1192"/>
      <c r="H8" s="1192"/>
      <c r="I8" s="1192"/>
      <c r="J8" s="1192"/>
      <c r="K8" s="1192"/>
      <c r="L8" s="1192"/>
      <c r="M8" s="1192"/>
      <c r="N8" s="1387"/>
      <c r="O8" s="1387"/>
      <c r="P8" s="1387"/>
      <c r="Q8" s="1387"/>
      <c r="R8" s="1192"/>
      <c r="S8" s="1192"/>
      <c r="T8" s="1192"/>
      <c r="U8" s="1192"/>
      <c r="V8" s="1192"/>
      <c r="W8" s="1388"/>
      <c r="X8" s="1387"/>
      <c r="Y8" s="1387"/>
      <c r="Z8" s="1193"/>
    </row>
    <row r="9" spans="1:26" ht="9.9499999999999993" customHeight="1">
      <c r="B9" s="2840" t="s">
        <v>1360</v>
      </c>
      <c r="C9" s="2843" t="s">
        <v>1506</v>
      </c>
      <c r="D9" s="2844"/>
      <c r="E9" s="2844"/>
      <c r="F9" s="2845"/>
      <c r="G9" s="2849" t="s">
        <v>1361</v>
      </c>
      <c r="H9" s="2850"/>
      <c r="I9" s="2851"/>
      <c r="J9" s="2798" t="s">
        <v>1507</v>
      </c>
      <c r="K9" s="2843" t="s">
        <v>1508</v>
      </c>
      <c r="L9" s="2844"/>
      <c r="M9" s="2845"/>
      <c r="N9" s="2861" t="s">
        <v>1509</v>
      </c>
      <c r="O9" s="2862"/>
      <c r="P9" s="2865" t="s">
        <v>1510</v>
      </c>
      <c r="Q9" s="2867" t="s">
        <v>1511</v>
      </c>
      <c r="R9" s="2844"/>
      <c r="S9" s="2844"/>
      <c r="T9" s="2844"/>
      <c r="U9" s="2844"/>
      <c r="V9" s="2844"/>
      <c r="W9" s="2845"/>
      <c r="X9" s="2870" t="s">
        <v>1362</v>
      </c>
      <c r="Y9" s="2871"/>
      <c r="Z9" s="1264"/>
    </row>
    <row r="10" spans="1:26" ht="9.9499999999999993" customHeight="1">
      <c r="B10" s="2841"/>
      <c r="C10" s="2846"/>
      <c r="D10" s="2847"/>
      <c r="E10" s="2847"/>
      <c r="F10" s="2848"/>
      <c r="G10" s="2852"/>
      <c r="H10" s="2853"/>
      <c r="I10" s="2854"/>
      <c r="J10" s="2799"/>
      <c r="K10" s="2846"/>
      <c r="L10" s="2847"/>
      <c r="M10" s="2848"/>
      <c r="N10" s="2863"/>
      <c r="O10" s="2864"/>
      <c r="P10" s="2866"/>
      <c r="Q10" s="2868"/>
      <c r="R10" s="2869"/>
      <c r="S10" s="2869"/>
      <c r="T10" s="2869"/>
      <c r="U10" s="2869"/>
      <c r="V10" s="2869"/>
      <c r="W10" s="2848"/>
      <c r="X10" s="2872"/>
      <c r="Y10" s="2873"/>
      <c r="Z10" s="1264"/>
    </row>
    <row r="11" spans="1:26" ht="9.9499999999999993" customHeight="1">
      <c r="B11" s="2841"/>
      <c r="C11" s="2874" t="s">
        <v>1363</v>
      </c>
      <c r="D11" s="2875"/>
      <c r="E11" s="2875"/>
      <c r="F11" s="2876"/>
      <c r="G11" s="2852"/>
      <c r="H11" s="2853"/>
      <c r="I11" s="2854"/>
      <c r="J11" s="2799"/>
      <c r="K11" s="2858"/>
      <c r="L11" s="2859"/>
      <c r="M11" s="2860"/>
      <c r="N11" s="2877" t="s">
        <v>1512</v>
      </c>
      <c r="O11" s="2878"/>
      <c r="P11" s="2866"/>
      <c r="Q11" s="2863"/>
      <c r="R11" s="2859"/>
      <c r="S11" s="2859"/>
      <c r="T11" s="2859"/>
      <c r="U11" s="2859"/>
      <c r="V11" s="2859"/>
      <c r="W11" s="2860"/>
      <c r="X11" s="2872"/>
      <c r="Y11" s="2873"/>
      <c r="Z11" s="1264"/>
    </row>
    <row r="12" spans="1:26" ht="9.9499999999999993" customHeight="1">
      <c r="B12" s="2841"/>
      <c r="C12" s="2858"/>
      <c r="D12" s="2859"/>
      <c r="E12" s="2859"/>
      <c r="F12" s="2860"/>
      <c r="G12" s="2852"/>
      <c r="H12" s="2853"/>
      <c r="I12" s="2854"/>
      <c r="J12" s="2799"/>
      <c r="K12" s="2874" t="s">
        <v>1364</v>
      </c>
      <c r="L12" s="2875"/>
      <c r="M12" s="2876"/>
      <c r="N12" s="2863"/>
      <c r="O12" s="2864"/>
      <c r="P12" s="2882" t="s">
        <v>1365</v>
      </c>
      <c r="Q12" s="2882" t="s">
        <v>1513</v>
      </c>
      <c r="R12" s="2874" t="s">
        <v>1366</v>
      </c>
      <c r="S12" s="2875"/>
      <c r="T12" s="2875"/>
      <c r="U12" s="2875"/>
      <c r="V12" s="2876"/>
      <c r="W12" s="2885" t="s">
        <v>1514</v>
      </c>
      <c r="X12" s="2886" t="s">
        <v>1515</v>
      </c>
      <c r="Y12" s="2887"/>
      <c r="Z12" s="1264"/>
    </row>
    <row r="13" spans="1:26" ht="9.9499999999999993" customHeight="1">
      <c r="B13" s="2841"/>
      <c r="C13" s="2846" t="s">
        <v>1367</v>
      </c>
      <c r="D13" s="2847"/>
      <c r="E13" s="2847"/>
      <c r="F13" s="2848"/>
      <c r="G13" s="2852"/>
      <c r="H13" s="2853"/>
      <c r="I13" s="2854"/>
      <c r="J13" s="2799"/>
      <c r="K13" s="2846"/>
      <c r="L13" s="2847"/>
      <c r="M13" s="2848"/>
      <c r="N13" s="2892" t="s">
        <v>1516</v>
      </c>
      <c r="O13" s="2882"/>
      <c r="P13" s="2848"/>
      <c r="Q13" s="2883"/>
      <c r="R13" s="2846"/>
      <c r="S13" s="2869"/>
      <c r="T13" s="2869"/>
      <c r="U13" s="2869"/>
      <c r="V13" s="2848"/>
      <c r="W13" s="2799"/>
      <c r="X13" s="2888"/>
      <c r="Y13" s="2889"/>
      <c r="Z13" s="1264"/>
    </row>
    <row r="14" spans="1:26" ht="15.75" customHeight="1">
      <c r="B14" s="2842"/>
      <c r="C14" s="2879"/>
      <c r="D14" s="2880"/>
      <c r="E14" s="2880"/>
      <c r="F14" s="2881"/>
      <c r="G14" s="2855"/>
      <c r="H14" s="2856"/>
      <c r="I14" s="2857"/>
      <c r="J14" s="2800"/>
      <c r="K14" s="2879"/>
      <c r="L14" s="2880"/>
      <c r="M14" s="2881"/>
      <c r="N14" s="2893"/>
      <c r="O14" s="2884"/>
      <c r="P14" s="2881"/>
      <c r="Q14" s="2884"/>
      <c r="R14" s="2879"/>
      <c r="S14" s="2880"/>
      <c r="T14" s="2880"/>
      <c r="U14" s="2880"/>
      <c r="V14" s="2881"/>
      <c r="W14" s="2800"/>
      <c r="X14" s="2890"/>
      <c r="Y14" s="2891"/>
      <c r="Z14" s="1264"/>
    </row>
    <row r="15" spans="1:26" ht="9.9499999999999993" customHeight="1">
      <c r="B15" s="2783"/>
      <c r="C15" s="2786"/>
      <c r="D15" s="2787"/>
      <c r="E15" s="2787"/>
      <c r="F15" s="2788"/>
      <c r="G15" s="2789"/>
      <c r="H15" s="2790"/>
      <c r="I15" s="2791"/>
      <c r="J15" s="2798"/>
      <c r="K15" s="2801" t="s">
        <v>1616</v>
      </c>
      <c r="L15" s="2802"/>
      <c r="M15" s="2833"/>
      <c r="N15" s="2837"/>
      <c r="O15" s="2838"/>
      <c r="P15" s="2823"/>
      <c r="Q15" s="2771"/>
      <c r="R15" s="2774"/>
      <c r="S15" s="2775"/>
      <c r="T15" s="2775"/>
      <c r="U15" s="2775"/>
      <c r="V15" s="2776"/>
      <c r="W15" s="2766"/>
      <c r="X15" s="2769" t="s">
        <v>1517</v>
      </c>
      <c r="Y15" s="2770"/>
      <c r="Z15" s="1264"/>
    </row>
    <row r="16" spans="1:26" ht="9.9499999999999993" customHeight="1">
      <c r="B16" s="2784"/>
      <c r="C16" s="2731"/>
      <c r="D16" s="2732"/>
      <c r="E16" s="2732"/>
      <c r="F16" s="2733"/>
      <c r="G16" s="2792"/>
      <c r="H16" s="2793"/>
      <c r="I16" s="2794"/>
      <c r="J16" s="2799"/>
      <c r="K16" s="2804"/>
      <c r="L16" s="2834"/>
      <c r="M16" s="2835"/>
      <c r="N16" s="2832"/>
      <c r="O16" s="2839"/>
      <c r="P16" s="2824"/>
      <c r="Q16" s="2772"/>
      <c r="R16" s="2777"/>
      <c r="S16" s="2778"/>
      <c r="T16" s="2778"/>
      <c r="U16" s="2778"/>
      <c r="V16" s="2779"/>
      <c r="W16" s="2767"/>
      <c r="X16" s="2752"/>
      <c r="Y16" s="2753"/>
      <c r="Z16" s="1264"/>
    </row>
    <row r="17" spans="2:26" ht="9.9499999999999993" customHeight="1">
      <c r="B17" s="2784"/>
      <c r="C17" s="2825"/>
      <c r="D17" s="2826"/>
      <c r="E17" s="2826"/>
      <c r="F17" s="2827"/>
      <c r="G17" s="2792"/>
      <c r="H17" s="2793"/>
      <c r="I17" s="2794"/>
      <c r="J17" s="2799"/>
      <c r="K17" s="2807"/>
      <c r="L17" s="2808"/>
      <c r="M17" s="2836"/>
      <c r="N17" s="2831"/>
      <c r="O17" s="2736"/>
      <c r="P17" s="2824"/>
      <c r="Q17" s="2772"/>
      <c r="R17" s="2777"/>
      <c r="S17" s="2778"/>
      <c r="T17" s="2778"/>
      <c r="U17" s="2778"/>
      <c r="V17" s="2779"/>
      <c r="W17" s="2767"/>
      <c r="X17" s="2752"/>
      <c r="Y17" s="2753"/>
      <c r="Z17" s="1264"/>
    </row>
    <row r="18" spans="2:26" ht="9.9499999999999993" customHeight="1">
      <c r="B18" s="2784"/>
      <c r="C18" s="2828"/>
      <c r="D18" s="2829"/>
      <c r="E18" s="2829"/>
      <c r="F18" s="2830"/>
      <c r="G18" s="2792"/>
      <c r="H18" s="2793"/>
      <c r="I18" s="2794"/>
      <c r="J18" s="2799"/>
      <c r="K18" s="2738" t="str">
        <f>IF(K15="年　月　日","歳",DATEDIF(K15,$O$2,"Y"))</f>
        <v>歳</v>
      </c>
      <c r="L18" s="2739"/>
      <c r="M18" s="2740"/>
      <c r="N18" s="2832"/>
      <c r="O18" s="2737"/>
      <c r="P18" s="2747"/>
      <c r="Q18" s="2772"/>
      <c r="R18" s="2777"/>
      <c r="S18" s="2778"/>
      <c r="T18" s="2778"/>
      <c r="U18" s="2778"/>
      <c r="V18" s="2779"/>
      <c r="W18" s="2767"/>
      <c r="X18" s="2750" t="s">
        <v>1518</v>
      </c>
      <c r="Y18" s="2751"/>
      <c r="Z18" s="1264"/>
    </row>
    <row r="19" spans="2:26" ht="9.9499999999999993" customHeight="1">
      <c r="B19" s="2784"/>
      <c r="C19" s="2815"/>
      <c r="D19" s="2816"/>
      <c r="E19" s="2816"/>
      <c r="F19" s="2817"/>
      <c r="G19" s="2792"/>
      <c r="H19" s="2793"/>
      <c r="I19" s="2794"/>
      <c r="J19" s="2799"/>
      <c r="K19" s="2741"/>
      <c r="L19" s="2742"/>
      <c r="M19" s="2743"/>
      <c r="N19" s="2762"/>
      <c r="O19" s="2821"/>
      <c r="P19" s="2748"/>
      <c r="Q19" s="2772"/>
      <c r="R19" s="2777"/>
      <c r="S19" s="2778"/>
      <c r="T19" s="2778"/>
      <c r="U19" s="2778"/>
      <c r="V19" s="2779"/>
      <c r="W19" s="2767"/>
      <c r="X19" s="2752"/>
      <c r="Y19" s="2753"/>
      <c r="Z19" s="1264"/>
    </row>
    <row r="20" spans="2:26" ht="9.9499999999999993" customHeight="1">
      <c r="B20" s="2785"/>
      <c r="C20" s="2818"/>
      <c r="D20" s="2819"/>
      <c r="E20" s="2819"/>
      <c r="F20" s="2820"/>
      <c r="G20" s="2795"/>
      <c r="H20" s="2796"/>
      <c r="I20" s="2797"/>
      <c r="J20" s="2800"/>
      <c r="K20" s="2744"/>
      <c r="L20" s="2745"/>
      <c r="M20" s="2746"/>
      <c r="N20" s="2780"/>
      <c r="O20" s="2822"/>
      <c r="P20" s="2812"/>
      <c r="Q20" s="2773"/>
      <c r="R20" s="2759"/>
      <c r="S20" s="2760"/>
      <c r="T20" s="2760"/>
      <c r="U20" s="2760"/>
      <c r="V20" s="2761"/>
      <c r="W20" s="2768"/>
      <c r="X20" s="2754"/>
      <c r="Y20" s="2755"/>
      <c r="Z20" s="1264"/>
    </row>
    <row r="21" spans="2:26" ht="9.9499999999999993" customHeight="1">
      <c r="B21" s="2783"/>
      <c r="C21" s="2786"/>
      <c r="D21" s="2787"/>
      <c r="E21" s="2787"/>
      <c r="F21" s="2788"/>
      <c r="G21" s="2789"/>
      <c r="H21" s="2790"/>
      <c r="I21" s="2791"/>
      <c r="J21" s="2798"/>
      <c r="K21" s="2801" t="s">
        <v>1616</v>
      </c>
      <c r="L21" s="2802"/>
      <c r="M21" s="2803"/>
      <c r="N21" s="2810"/>
      <c r="O21" s="2813"/>
      <c r="P21" s="2811"/>
      <c r="Q21" s="2771"/>
      <c r="R21" s="2774"/>
      <c r="S21" s="2775"/>
      <c r="T21" s="2775"/>
      <c r="U21" s="2775"/>
      <c r="V21" s="2776"/>
      <c r="W21" s="2766"/>
      <c r="X21" s="2769" t="s">
        <v>1517</v>
      </c>
      <c r="Y21" s="2770"/>
      <c r="Z21" s="1264"/>
    </row>
    <row r="22" spans="2:26" ht="9.9499999999999993" customHeight="1">
      <c r="B22" s="2784"/>
      <c r="C22" s="2731"/>
      <c r="D22" s="2732"/>
      <c r="E22" s="2732"/>
      <c r="F22" s="2733"/>
      <c r="G22" s="2792"/>
      <c r="H22" s="2793"/>
      <c r="I22" s="2794"/>
      <c r="J22" s="2799"/>
      <c r="K22" s="2804"/>
      <c r="L22" s="2805"/>
      <c r="M22" s="2806"/>
      <c r="N22" s="2735"/>
      <c r="O22" s="2737"/>
      <c r="P22" s="2748"/>
      <c r="Q22" s="2772"/>
      <c r="R22" s="2777"/>
      <c r="S22" s="2778"/>
      <c r="T22" s="2778"/>
      <c r="U22" s="2778"/>
      <c r="V22" s="2779"/>
      <c r="W22" s="2767"/>
      <c r="X22" s="2752"/>
      <c r="Y22" s="2753"/>
      <c r="Z22" s="1264"/>
    </row>
    <row r="23" spans="2:26" ht="9.9499999999999993" customHeight="1">
      <c r="B23" s="2784"/>
      <c r="C23" s="2728"/>
      <c r="D23" s="2729"/>
      <c r="E23" s="2729"/>
      <c r="F23" s="2730"/>
      <c r="G23" s="2792"/>
      <c r="H23" s="2793"/>
      <c r="I23" s="2794"/>
      <c r="J23" s="2799"/>
      <c r="K23" s="2807"/>
      <c r="L23" s="2808"/>
      <c r="M23" s="2809"/>
      <c r="N23" s="2734"/>
      <c r="O23" s="2736"/>
      <c r="P23" s="2748"/>
      <c r="Q23" s="2772"/>
      <c r="R23" s="2777"/>
      <c r="S23" s="2778"/>
      <c r="T23" s="2778"/>
      <c r="U23" s="2778"/>
      <c r="V23" s="2779"/>
      <c r="W23" s="2767"/>
      <c r="X23" s="2752"/>
      <c r="Y23" s="2753"/>
      <c r="Z23" s="1264"/>
    </row>
    <row r="24" spans="2:26" ht="9.9499999999999993" customHeight="1">
      <c r="B24" s="2784"/>
      <c r="C24" s="2731"/>
      <c r="D24" s="2732"/>
      <c r="E24" s="2732"/>
      <c r="F24" s="2733"/>
      <c r="G24" s="2792"/>
      <c r="H24" s="2793"/>
      <c r="I24" s="2794"/>
      <c r="J24" s="2799"/>
      <c r="K24" s="2738" t="str">
        <f>IF(K21="年　月　日","歳",DATEDIF(K21,$O$2,"Y"))</f>
        <v>歳</v>
      </c>
      <c r="L24" s="2739"/>
      <c r="M24" s="2740"/>
      <c r="N24" s="2735"/>
      <c r="O24" s="2737"/>
      <c r="P24" s="2747"/>
      <c r="Q24" s="2772"/>
      <c r="R24" s="2777"/>
      <c r="S24" s="2778"/>
      <c r="T24" s="2778"/>
      <c r="U24" s="2778"/>
      <c r="V24" s="2779"/>
      <c r="W24" s="2767"/>
      <c r="X24" s="2750" t="s">
        <v>1518</v>
      </c>
      <c r="Y24" s="2751"/>
      <c r="Z24" s="1264"/>
    </row>
    <row r="25" spans="2:26" ht="9.9499999999999993" customHeight="1">
      <c r="B25" s="2784"/>
      <c r="C25" s="2756"/>
      <c r="D25" s="2757"/>
      <c r="E25" s="2757"/>
      <c r="F25" s="2758"/>
      <c r="G25" s="2792"/>
      <c r="H25" s="2793"/>
      <c r="I25" s="2794"/>
      <c r="J25" s="2799"/>
      <c r="K25" s="2741"/>
      <c r="L25" s="2742"/>
      <c r="M25" s="2743"/>
      <c r="N25" s="2762"/>
      <c r="O25" s="2764"/>
      <c r="P25" s="2748"/>
      <c r="Q25" s="2772"/>
      <c r="R25" s="2777"/>
      <c r="S25" s="2778"/>
      <c r="T25" s="2778"/>
      <c r="U25" s="2778"/>
      <c r="V25" s="2779"/>
      <c r="W25" s="2767"/>
      <c r="X25" s="2752"/>
      <c r="Y25" s="2753"/>
      <c r="Z25" s="1264"/>
    </row>
    <row r="26" spans="2:26" ht="9.9499999999999993" customHeight="1">
      <c r="B26" s="2785"/>
      <c r="C26" s="2759"/>
      <c r="D26" s="2760"/>
      <c r="E26" s="2760"/>
      <c r="F26" s="2761"/>
      <c r="G26" s="2795"/>
      <c r="H26" s="2796"/>
      <c r="I26" s="2797"/>
      <c r="J26" s="2800"/>
      <c r="K26" s="2744"/>
      <c r="L26" s="2745"/>
      <c r="M26" s="2746"/>
      <c r="N26" s="2780"/>
      <c r="O26" s="2781"/>
      <c r="P26" s="2812"/>
      <c r="Q26" s="2773"/>
      <c r="R26" s="2759"/>
      <c r="S26" s="2760"/>
      <c r="T26" s="2760"/>
      <c r="U26" s="2760"/>
      <c r="V26" s="2761"/>
      <c r="W26" s="2768"/>
      <c r="X26" s="2754"/>
      <c r="Y26" s="2755"/>
      <c r="Z26" s="1264"/>
    </row>
    <row r="27" spans="2:26" ht="9.9499999999999993" customHeight="1">
      <c r="B27" s="2783"/>
      <c r="C27" s="2786"/>
      <c r="D27" s="2787"/>
      <c r="E27" s="2787"/>
      <c r="F27" s="2788"/>
      <c r="G27" s="2789"/>
      <c r="H27" s="2790"/>
      <c r="I27" s="2791"/>
      <c r="J27" s="2798"/>
      <c r="K27" s="2801" t="s">
        <v>1368</v>
      </c>
      <c r="L27" s="2802"/>
      <c r="M27" s="2803"/>
      <c r="N27" s="2810"/>
      <c r="O27" s="2813"/>
      <c r="P27" s="2811"/>
      <c r="Q27" s="2771"/>
      <c r="R27" s="2774"/>
      <c r="S27" s="2775"/>
      <c r="T27" s="2775"/>
      <c r="U27" s="2775"/>
      <c r="V27" s="2776"/>
      <c r="W27" s="2766"/>
      <c r="X27" s="2769" t="s">
        <v>1517</v>
      </c>
      <c r="Y27" s="2770"/>
      <c r="Z27" s="1264"/>
    </row>
    <row r="28" spans="2:26" ht="9.9499999999999993" customHeight="1">
      <c r="B28" s="2784"/>
      <c r="C28" s="2731"/>
      <c r="D28" s="2732"/>
      <c r="E28" s="2732"/>
      <c r="F28" s="2733"/>
      <c r="G28" s="2792"/>
      <c r="H28" s="2793"/>
      <c r="I28" s="2794"/>
      <c r="J28" s="2799"/>
      <c r="K28" s="2804"/>
      <c r="L28" s="2805"/>
      <c r="M28" s="2806"/>
      <c r="N28" s="2735"/>
      <c r="O28" s="2737"/>
      <c r="P28" s="2748"/>
      <c r="Q28" s="2772"/>
      <c r="R28" s="2777"/>
      <c r="S28" s="2778"/>
      <c r="T28" s="2778"/>
      <c r="U28" s="2778"/>
      <c r="V28" s="2779"/>
      <c r="W28" s="2767"/>
      <c r="X28" s="2752"/>
      <c r="Y28" s="2753"/>
      <c r="Z28" s="1264"/>
    </row>
    <row r="29" spans="2:26" ht="9.9499999999999993" customHeight="1">
      <c r="B29" s="2784"/>
      <c r="C29" s="2728"/>
      <c r="D29" s="2729"/>
      <c r="E29" s="2729"/>
      <c r="F29" s="2730"/>
      <c r="G29" s="2792"/>
      <c r="H29" s="2793"/>
      <c r="I29" s="2794"/>
      <c r="J29" s="2799"/>
      <c r="K29" s="2807"/>
      <c r="L29" s="2808"/>
      <c r="M29" s="2809"/>
      <c r="N29" s="2734"/>
      <c r="O29" s="2736"/>
      <c r="P29" s="2814"/>
      <c r="Q29" s="2772"/>
      <c r="R29" s="2777"/>
      <c r="S29" s="2778"/>
      <c r="T29" s="2778"/>
      <c r="U29" s="2778"/>
      <c r="V29" s="2779"/>
      <c r="W29" s="2767"/>
      <c r="X29" s="2752"/>
      <c r="Y29" s="2753"/>
      <c r="Z29" s="1264"/>
    </row>
    <row r="30" spans="2:26" ht="9.9499999999999993" customHeight="1">
      <c r="B30" s="2784"/>
      <c r="C30" s="2731"/>
      <c r="D30" s="2732"/>
      <c r="E30" s="2732"/>
      <c r="F30" s="2733"/>
      <c r="G30" s="2792"/>
      <c r="H30" s="2793"/>
      <c r="I30" s="2794"/>
      <c r="J30" s="2799"/>
      <c r="K30" s="2738" t="str">
        <f>IF(K27="年　月　日","歳",DATEDIF(K27,$O$2,"Y"))</f>
        <v>歳</v>
      </c>
      <c r="L30" s="2739"/>
      <c r="M30" s="2740"/>
      <c r="N30" s="2735"/>
      <c r="O30" s="2737"/>
      <c r="P30" s="2747"/>
      <c r="Q30" s="2772"/>
      <c r="R30" s="2777"/>
      <c r="S30" s="2778"/>
      <c r="T30" s="2778"/>
      <c r="U30" s="2778"/>
      <c r="V30" s="2779"/>
      <c r="W30" s="2767"/>
      <c r="X30" s="2750" t="s">
        <v>1518</v>
      </c>
      <c r="Y30" s="2751"/>
      <c r="Z30" s="1264"/>
    </row>
    <row r="31" spans="2:26" ht="9.9499999999999993" customHeight="1">
      <c r="B31" s="2784"/>
      <c r="C31" s="2756"/>
      <c r="D31" s="2757"/>
      <c r="E31" s="2757"/>
      <c r="F31" s="2758"/>
      <c r="G31" s="2792"/>
      <c r="H31" s="2793"/>
      <c r="I31" s="2794"/>
      <c r="J31" s="2799"/>
      <c r="K31" s="2741"/>
      <c r="L31" s="2742"/>
      <c r="M31" s="2743"/>
      <c r="N31" s="2762"/>
      <c r="O31" s="2764"/>
      <c r="P31" s="2748"/>
      <c r="Q31" s="2772"/>
      <c r="R31" s="2777"/>
      <c r="S31" s="2778"/>
      <c r="T31" s="2778"/>
      <c r="U31" s="2778"/>
      <c r="V31" s="2779"/>
      <c r="W31" s="2767"/>
      <c r="X31" s="2752"/>
      <c r="Y31" s="2753"/>
      <c r="Z31" s="1264"/>
    </row>
    <row r="32" spans="2:26" ht="9.9499999999999993" customHeight="1">
      <c r="B32" s="2785"/>
      <c r="C32" s="2759"/>
      <c r="D32" s="2760"/>
      <c r="E32" s="2760"/>
      <c r="F32" s="2761"/>
      <c r="G32" s="2795"/>
      <c r="H32" s="2796"/>
      <c r="I32" s="2797"/>
      <c r="J32" s="2800"/>
      <c r="K32" s="2744"/>
      <c r="L32" s="2745"/>
      <c r="M32" s="2746"/>
      <c r="N32" s="2780"/>
      <c r="O32" s="2781"/>
      <c r="P32" s="2812"/>
      <c r="Q32" s="2773"/>
      <c r="R32" s="2759"/>
      <c r="S32" s="2760"/>
      <c r="T32" s="2760"/>
      <c r="U32" s="2760"/>
      <c r="V32" s="2761"/>
      <c r="W32" s="2768"/>
      <c r="X32" s="2754"/>
      <c r="Y32" s="2755"/>
      <c r="Z32" s="1264"/>
    </row>
    <row r="33" spans="1:26" ht="9.9499999999999993" customHeight="1">
      <c r="B33" s="2783"/>
      <c r="C33" s="2786"/>
      <c r="D33" s="2787"/>
      <c r="E33" s="2787"/>
      <c r="F33" s="2788"/>
      <c r="G33" s="2789"/>
      <c r="H33" s="2790"/>
      <c r="I33" s="2791"/>
      <c r="J33" s="2798"/>
      <c r="K33" s="2801" t="s">
        <v>1368</v>
      </c>
      <c r="L33" s="2802"/>
      <c r="M33" s="2803"/>
      <c r="N33" s="2810"/>
      <c r="O33" s="2813"/>
      <c r="P33" s="2811"/>
      <c r="Q33" s="2771"/>
      <c r="R33" s="2774"/>
      <c r="S33" s="2775"/>
      <c r="T33" s="2775"/>
      <c r="U33" s="2775"/>
      <c r="V33" s="2776"/>
      <c r="W33" s="2766"/>
      <c r="X33" s="2769" t="s">
        <v>1519</v>
      </c>
      <c r="Y33" s="2770"/>
      <c r="Z33" s="1264"/>
    </row>
    <row r="34" spans="1:26" ht="9.9499999999999993" customHeight="1">
      <c r="B34" s="2784"/>
      <c r="C34" s="2731"/>
      <c r="D34" s="2732"/>
      <c r="E34" s="2732"/>
      <c r="F34" s="2733"/>
      <c r="G34" s="2792"/>
      <c r="H34" s="2793"/>
      <c r="I34" s="2794"/>
      <c r="J34" s="2799"/>
      <c r="K34" s="2804"/>
      <c r="L34" s="2805"/>
      <c r="M34" s="2806"/>
      <c r="N34" s="2735"/>
      <c r="O34" s="2737"/>
      <c r="P34" s="2748"/>
      <c r="Q34" s="2772"/>
      <c r="R34" s="2777"/>
      <c r="S34" s="2778"/>
      <c r="T34" s="2778"/>
      <c r="U34" s="2778"/>
      <c r="V34" s="2779"/>
      <c r="W34" s="2767"/>
      <c r="X34" s="2752"/>
      <c r="Y34" s="2753"/>
      <c r="Z34" s="1264"/>
    </row>
    <row r="35" spans="1:26" ht="9.9499999999999993" customHeight="1">
      <c r="B35" s="2784"/>
      <c r="C35" s="2728"/>
      <c r="D35" s="2729"/>
      <c r="E35" s="2729"/>
      <c r="F35" s="2730"/>
      <c r="G35" s="2792"/>
      <c r="H35" s="2793"/>
      <c r="I35" s="2794"/>
      <c r="J35" s="2799"/>
      <c r="K35" s="2807"/>
      <c r="L35" s="2808"/>
      <c r="M35" s="2809"/>
      <c r="N35" s="2734"/>
      <c r="O35" s="2736"/>
      <c r="P35" s="2748"/>
      <c r="Q35" s="2772"/>
      <c r="R35" s="2777"/>
      <c r="S35" s="2778"/>
      <c r="T35" s="2778"/>
      <c r="U35" s="2778"/>
      <c r="V35" s="2779"/>
      <c r="W35" s="2767"/>
      <c r="X35" s="2752"/>
      <c r="Y35" s="2753"/>
      <c r="Z35" s="1264"/>
    </row>
    <row r="36" spans="1:26" ht="9.9499999999999993" customHeight="1">
      <c r="B36" s="2784"/>
      <c r="C36" s="2731"/>
      <c r="D36" s="2732"/>
      <c r="E36" s="2732"/>
      <c r="F36" s="2733"/>
      <c r="G36" s="2792"/>
      <c r="H36" s="2793"/>
      <c r="I36" s="2794"/>
      <c r="J36" s="2799"/>
      <c r="K36" s="2738" t="str">
        <f>IF(K33="年　月　日","歳",DATEDIF(K33,$O$2,"Y"))</f>
        <v>歳</v>
      </c>
      <c r="L36" s="2739"/>
      <c r="M36" s="2740"/>
      <c r="N36" s="2735"/>
      <c r="O36" s="2737"/>
      <c r="P36" s="2747"/>
      <c r="Q36" s="2772"/>
      <c r="R36" s="2777"/>
      <c r="S36" s="2778"/>
      <c r="T36" s="2778"/>
      <c r="U36" s="2778"/>
      <c r="V36" s="2779"/>
      <c r="W36" s="2767"/>
      <c r="X36" s="2750" t="s">
        <v>1518</v>
      </c>
      <c r="Y36" s="2751"/>
      <c r="Z36" s="1264"/>
    </row>
    <row r="37" spans="1:26" ht="9.9499999999999993" customHeight="1">
      <c r="B37" s="2784"/>
      <c r="C37" s="2756"/>
      <c r="D37" s="2757"/>
      <c r="E37" s="2757"/>
      <c r="F37" s="2758"/>
      <c r="G37" s="2792"/>
      <c r="H37" s="2793"/>
      <c r="I37" s="2794"/>
      <c r="J37" s="2799"/>
      <c r="K37" s="2741"/>
      <c r="L37" s="2742"/>
      <c r="M37" s="2743"/>
      <c r="N37" s="2762"/>
      <c r="O37" s="2764"/>
      <c r="P37" s="2748"/>
      <c r="Q37" s="2772"/>
      <c r="R37" s="2777"/>
      <c r="S37" s="2778"/>
      <c r="T37" s="2778"/>
      <c r="U37" s="2778"/>
      <c r="V37" s="2779"/>
      <c r="W37" s="2767"/>
      <c r="X37" s="2752"/>
      <c r="Y37" s="2753"/>
      <c r="Z37" s="1264"/>
    </row>
    <row r="38" spans="1:26" ht="9.9499999999999993" customHeight="1">
      <c r="B38" s="2785"/>
      <c r="C38" s="2759"/>
      <c r="D38" s="2760"/>
      <c r="E38" s="2760"/>
      <c r="F38" s="2761"/>
      <c r="G38" s="2795"/>
      <c r="H38" s="2796"/>
      <c r="I38" s="2797"/>
      <c r="J38" s="2800"/>
      <c r="K38" s="2744"/>
      <c r="L38" s="2745"/>
      <c r="M38" s="2746"/>
      <c r="N38" s="2780"/>
      <c r="O38" s="2781"/>
      <c r="P38" s="2812"/>
      <c r="Q38" s="2773"/>
      <c r="R38" s="2759"/>
      <c r="S38" s="2760"/>
      <c r="T38" s="2760"/>
      <c r="U38" s="2760"/>
      <c r="V38" s="2761"/>
      <c r="W38" s="2768"/>
      <c r="X38" s="2754"/>
      <c r="Y38" s="2755"/>
      <c r="Z38" s="1264"/>
    </row>
    <row r="39" spans="1:26" ht="9.9499999999999993" customHeight="1">
      <c r="B39" s="2783"/>
      <c r="C39" s="2786"/>
      <c r="D39" s="2787"/>
      <c r="E39" s="2787"/>
      <c r="F39" s="2788"/>
      <c r="G39" s="2789"/>
      <c r="H39" s="2790"/>
      <c r="I39" s="2791"/>
      <c r="J39" s="2798"/>
      <c r="K39" s="2801" t="s">
        <v>1368</v>
      </c>
      <c r="L39" s="2802"/>
      <c r="M39" s="2803"/>
      <c r="N39" s="2810"/>
      <c r="O39" s="2813"/>
      <c r="P39" s="2811"/>
      <c r="Q39" s="2771"/>
      <c r="R39" s="2774"/>
      <c r="S39" s="2775"/>
      <c r="T39" s="2775"/>
      <c r="U39" s="2775"/>
      <c r="V39" s="2776"/>
      <c r="W39" s="2766"/>
      <c r="X39" s="2769" t="s">
        <v>1517</v>
      </c>
      <c r="Y39" s="2770"/>
      <c r="Z39" s="1264"/>
    </row>
    <row r="40" spans="1:26" ht="9.9499999999999993" customHeight="1">
      <c r="B40" s="2784"/>
      <c r="C40" s="2731"/>
      <c r="D40" s="2732"/>
      <c r="E40" s="2732"/>
      <c r="F40" s="2733"/>
      <c r="G40" s="2792"/>
      <c r="H40" s="2793"/>
      <c r="I40" s="2794"/>
      <c r="J40" s="2799"/>
      <c r="K40" s="2804"/>
      <c r="L40" s="2805"/>
      <c r="M40" s="2806"/>
      <c r="N40" s="2735"/>
      <c r="O40" s="2737"/>
      <c r="P40" s="2748"/>
      <c r="Q40" s="2772"/>
      <c r="R40" s="2777"/>
      <c r="S40" s="2778"/>
      <c r="T40" s="2778"/>
      <c r="U40" s="2778"/>
      <c r="V40" s="2779"/>
      <c r="W40" s="2767"/>
      <c r="X40" s="2752"/>
      <c r="Y40" s="2753"/>
      <c r="Z40" s="1264"/>
    </row>
    <row r="41" spans="1:26" ht="9.9499999999999993" customHeight="1">
      <c r="B41" s="2784"/>
      <c r="C41" s="2728"/>
      <c r="D41" s="2729"/>
      <c r="E41" s="2729"/>
      <c r="F41" s="2730"/>
      <c r="G41" s="2792"/>
      <c r="H41" s="2793"/>
      <c r="I41" s="2794"/>
      <c r="J41" s="2799"/>
      <c r="K41" s="2807"/>
      <c r="L41" s="2808"/>
      <c r="M41" s="2809"/>
      <c r="N41" s="2734"/>
      <c r="O41" s="2736"/>
      <c r="P41" s="2814"/>
      <c r="Q41" s="2772"/>
      <c r="R41" s="2777"/>
      <c r="S41" s="2778"/>
      <c r="T41" s="2778"/>
      <c r="U41" s="2778"/>
      <c r="V41" s="2779"/>
      <c r="W41" s="2767"/>
      <c r="X41" s="2752"/>
      <c r="Y41" s="2753"/>
      <c r="Z41" s="1264"/>
    </row>
    <row r="42" spans="1:26" ht="9.9499999999999993" customHeight="1">
      <c r="B42" s="2784"/>
      <c r="C42" s="2731"/>
      <c r="D42" s="2732"/>
      <c r="E42" s="2732"/>
      <c r="F42" s="2733"/>
      <c r="G42" s="2792"/>
      <c r="H42" s="2793"/>
      <c r="I42" s="2794"/>
      <c r="J42" s="2799"/>
      <c r="K42" s="2738" t="str">
        <f>IF(K39="年　月　日","歳",DATEDIF(K39,$O$2,"Y"))</f>
        <v>歳</v>
      </c>
      <c r="L42" s="2739"/>
      <c r="M42" s="2740"/>
      <c r="N42" s="2735"/>
      <c r="O42" s="2737"/>
      <c r="P42" s="2747"/>
      <c r="Q42" s="2772"/>
      <c r="R42" s="2777"/>
      <c r="S42" s="2778"/>
      <c r="T42" s="2778"/>
      <c r="U42" s="2778"/>
      <c r="V42" s="2779"/>
      <c r="W42" s="2767"/>
      <c r="X42" s="2750" t="s">
        <v>1518</v>
      </c>
      <c r="Y42" s="2751"/>
      <c r="Z42" s="1264"/>
    </row>
    <row r="43" spans="1:26" ht="9.9499999999999993" customHeight="1">
      <c r="B43" s="2784"/>
      <c r="C43" s="2756"/>
      <c r="D43" s="2757"/>
      <c r="E43" s="2757"/>
      <c r="F43" s="2758"/>
      <c r="G43" s="2792"/>
      <c r="H43" s="2793"/>
      <c r="I43" s="2794"/>
      <c r="J43" s="2799"/>
      <c r="K43" s="2741"/>
      <c r="L43" s="2742"/>
      <c r="M43" s="2743"/>
      <c r="N43" s="2762"/>
      <c r="O43" s="2764"/>
      <c r="P43" s="2748"/>
      <c r="Q43" s="2772"/>
      <c r="R43" s="2777"/>
      <c r="S43" s="2778"/>
      <c r="T43" s="2778"/>
      <c r="U43" s="2778"/>
      <c r="V43" s="2779"/>
      <c r="W43" s="2767"/>
      <c r="X43" s="2752"/>
      <c r="Y43" s="2753"/>
      <c r="Z43" s="1264"/>
    </row>
    <row r="44" spans="1:26" ht="9.9499999999999993" customHeight="1">
      <c r="B44" s="2785"/>
      <c r="C44" s="2759"/>
      <c r="D44" s="2760"/>
      <c r="E44" s="2760"/>
      <c r="F44" s="2761"/>
      <c r="G44" s="2795"/>
      <c r="H44" s="2796"/>
      <c r="I44" s="2797"/>
      <c r="J44" s="2800"/>
      <c r="K44" s="2744"/>
      <c r="L44" s="2745"/>
      <c r="M44" s="2746"/>
      <c r="N44" s="2780"/>
      <c r="O44" s="2781"/>
      <c r="P44" s="2812"/>
      <c r="Q44" s="2773"/>
      <c r="R44" s="2759"/>
      <c r="S44" s="2760"/>
      <c r="T44" s="2760"/>
      <c r="U44" s="2760"/>
      <c r="V44" s="2761"/>
      <c r="W44" s="2768"/>
      <c r="X44" s="2754"/>
      <c r="Y44" s="2755"/>
      <c r="Z44" s="1264"/>
    </row>
    <row r="45" spans="1:26" ht="9.9499999999999993" customHeight="1">
      <c r="B45" s="2783"/>
      <c r="C45" s="2786"/>
      <c r="D45" s="2787"/>
      <c r="E45" s="2787"/>
      <c r="F45" s="2788"/>
      <c r="G45" s="2789"/>
      <c r="H45" s="2790"/>
      <c r="I45" s="2791"/>
      <c r="J45" s="2798"/>
      <c r="K45" s="2801" t="s">
        <v>1368</v>
      </c>
      <c r="L45" s="2802"/>
      <c r="M45" s="2803"/>
      <c r="N45" s="2810"/>
      <c r="O45" s="2813"/>
      <c r="P45" s="2811"/>
      <c r="Q45" s="2771"/>
      <c r="R45" s="2774"/>
      <c r="S45" s="2775"/>
      <c r="T45" s="2775"/>
      <c r="U45" s="2775"/>
      <c r="V45" s="2776"/>
      <c r="W45" s="2766"/>
      <c r="X45" s="2769" t="s">
        <v>1517</v>
      </c>
      <c r="Y45" s="2770"/>
      <c r="Z45" s="1264"/>
    </row>
    <row r="46" spans="1:26" ht="9.9499999999999993" customHeight="1">
      <c r="B46" s="2784"/>
      <c r="C46" s="2731"/>
      <c r="D46" s="2732"/>
      <c r="E46" s="2732"/>
      <c r="F46" s="2733"/>
      <c r="G46" s="2792"/>
      <c r="H46" s="2793"/>
      <c r="I46" s="2794"/>
      <c r="J46" s="2799"/>
      <c r="K46" s="2804"/>
      <c r="L46" s="2805"/>
      <c r="M46" s="2806"/>
      <c r="N46" s="2735"/>
      <c r="O46" s="2737"/>
      <c r="P46" s="2748"/>
      <c r="Q46" s="2772"/>
      <c r="R46" s="2777"/>
      <c r="S46" s="2778"/>
      <c r="T46" s="2778"/>
      <c r="U46" s="2778"/>
      <c r="V46" s="2779"/>
      <c r="W46" s="2767"/>
      <c r="X46" s="2752"/>
      <c r="Y46" s="2753"/>
      <c r="Z46" s="1264"/>
    </row>
    <row r="47" spans="1:26" ht="9.9499999999999993" customHeight="1">
      <c r="A47" s="1195"/>
      <c r="B47" s="2784"/>
      <c r="C47" s="2728"/>
      <c r="D47" s="2729"/>
      <c r="E47" s="2729"/>
      <c r="F47" s="2730"/>
      <c r="G47" s="2792"/>
      <c r="H47" s="2793"/>
      <c r="I47" s="2794"/>
      <c r="J47" s="2799"/>
      <c r="K47" s="2807"/>
      <c r="L47" s="2808"/>
      <c r="M47" s="2809"/>
      <c r="N47" s="2734"/>
      <c r="O47" s="2736"/>
      <c r="P47" s="2814"/>
      <c r="Q47" s="2772"/>
      <c r="R47" s="2777"/>
      <c r="S47" s="2778"/>
      <c r="T47" s="2778"/>
      <c r="U47" s="2778"/>
      <c r="V47" s="2779"/>
      <c r="W47" s="2767"/>
      <c r="X47" s="2752"/>
      <c r="Y47" s="2753"/>
      <c r="Z47" s="1264"/>
    </row>
    <row r="48" spans="1:26" ht="9.9499999999999993" customHeight="1">
      <c r="A48" s="1195"/>
      <c r="B48" s="2784"/>
      <c r="C48" s="2731"/>
      <c r="D48" s="2732"/>
      <c r="E48" s="2732"/>
      <c r="F48" s="2733"/>
      <c r="G48" s="2792"/>
      <c r="H48" s="2793"/>
      <c r="I48" s="2794"/>
      <c r="J48" s="2799"/>
      <c r="K48" s="2738" t="str">
        <f>IF(K45="年　月　日","歳",DATEDIF(K45,$O$2,"Y"))</f>
        <v>歳</v>
      </c>
      <c r="L48" s="2739"/>
      <c r="M48" s="2740"/>
      <c r="N48" s="2735"/>
      <c r="O48" s="2737"/>
      <c r="P48" s="2747"/>
      <c r="Q48" s="2772"/>
      <c r="R48" s="2777"/>
      <c r="S48" s="2778"/>
      <c r="T48" s="2778"/>
      <c r="U48" s="2778"/>
      <c r="V48" s="2779"/>
      <c r="W48" s="2767"/>
      <c r="X48" s="2750" t="s">
        <v>1518</v>
      </c>
      <c r="Y48" s="2751"/>
      <c r="Z48" s="1264"/>
    </row>
    <row r="49" spans="1:26" ht="9.9499999999999993" customHeight="1">
      <c r="A49" s="1195"/>
      <c r="B49" s="2784"/>
      <c r="C49" s="2756"/>
      <c r="D49" s="2757"/>
      <c r="E49" s="2757"/>
      <c r="F49" s="2758"/>
      <c r="G49" s="2792"/>
      <c r="H49" s="2793"/>
      <c r="I49" s="2794"/>
      <c r="J49" s="2799"/>
      <c r="K49" s="2741"/>
      <c r="L49" s="2742"/>
      <c r="M49" s="2743"/>
      <c r="N49" s="2762"/>
      <c r="O49" s="2764"/>
      <c r="P49" s="2748"/>
      <c r="Q49" s="2772"/>
      <c r="R49" s="2777"/>
      <c r="S49" s="2778"/>
      <c r="T49" s="2778"/>
      <c r="U49" s="2778"/>
      <c r="V49" s="2779"/>
      <c r="W49" s="2767"/>
      <c r="X49" s="2752"/>
      <c r="Y49" s="2753"/>
      <c r="Z49" s="1264"/>
    </row>
    <row r="50" spans="1:26" ht="9.9499999999999993" customHeight="1">
      <c r="A50" s="1195"/>
      <c r="B50" s="2785"/>
      <c r="C50" s="2759"/>
      <c r="D50" s="2760"/>
      <c r="E50" s="2760"/>
      <c r="F50" s="2761"/>
      <c r="G50" s="2795"/>
      <c r="H50" s="2796"/>
      <c r="I50" s="2797"/>
      <c r="J50" s="2800"/>
      <c r="K50" s="2744"/>
      <c r="L50" s="2745"/>
      <c r="M50" s="2746"/>
      <c r="N50" s="2780"/>
      <c r="O50" s="2781"/>
      <c r="P50" s="2812"/>
      <c r="Q50" s="2773"/>
      <c r="R50" s="2759"/>
      <c r="S50" s="2760"/>
      <c r="T50" s="2760"/>
      <c r="U50" s="2760"/>
      <c r="V50" s="2761"/>
      <c r="W50" s="2768"/>
      <c r="X50" s="2754"/>
      <c r="Y50" s="2755"/>
      <c r="Z50" s="1264"/>
    </row>
    <row r="51" spans="1:26" ht="9.9499999999999993" customHeight="1">
      <c r="A51" s="1195"/>
      <c r="B51" s="2783"/>
      <c r="C51" s="2786"/>
      <c r="D51" s="2787"/>
      <c r="E51" s="2787"/>
      <c r="F51" s="2788"/>
      <c r="G51" s="2789"/>
      <c r="H51" s="2790"/>
      <c r="I51" s="2791"/>
      <c r="J51" s="2798"/>
      <c r="K51" s="2801" t="s">
        <v>1368</v>
      </c>
      <c r="L51" s="2802"/>
      <c r="M51" s="2803"/>
      <c r="N51" s="2810"/>
      <c r="O51" s="2813"/>
      <c r="P51" s="2811"/>
      <c r="Q51" s="2771"/>
      <c r="R51" s="2774"/>
      <c r="S51" s="2775"/>
      <c r="T51" s="2775"/>
      <c r="U51" s="2775"/>
      <c r="V51" s="2776"/>
      <c r="W51" s="2766"/>
      <c r="X51" s="2769" t="s">
        <v>1517</v>
      </c>
      <c r="Y51" s="2770"/>
      <c r="Z51" s="1264"/>
    </row>
    <row r="52" spans="1:26" ht="9.9499999999999993" customHeight="1">
      <c r="B52" s="2784"/>
      <c r="C52" s="2731"/>
      <c r="D52" s="2732"/>
      <c r="E52" s="2732"/>
      <c r="F52" s="2733"/>
      <c r="G52" s="2792"/>
      <c r="H52" s="2793"/>
      <c r="I52" s="2794"/>
      <c r="J52" s="2799"/>
      <c r="K52" s="2804"/>
      <c r="L52" s="2805"/>
      <c r="M52" s="2806"/>
      <c r="N52" s="2735"/>
      <c r="O52" s="2737"/>
      <c r="P52" s="2748"/>
      <c r="Q52" s="2772"/>
      <c r="R52" s="2777"/>
      <c r="S52" s="2778"/>
      <c r="T52" s="2778"/>
      <c r="U52" s="2778"/>
      <c r="V52" s="2779"/>
      <c r="W52" s="2767"/>
      <c r="X52" s="2752"/>
      <c r="Y52" s="2753"/>
      <c r="Z52" s="1264"/>
    </row>
    <row r="53" spans="1:26" ht="9.9499999999999993" customHeight="1">
      <c r="B53" s="2784"/>
      <c r="C53" s="2728"/>
      <c r="D53" s="2729"/>
      <c r="E53" s="2729"/>
      <c r="F53" s="2730"/>
      <c r="G53" s="2792"/>
      <c r="H53" s="2793"/>
      <c r="I53" s="2794"/>
      <c r="J53" s="2799"/>
      <c r="K53" s="2807"/>
      <c r="L53" s="2808"/>
      <c r="M53" s="2809"/>
      <c r="N53" s="2734"/>
      <c r="O53" s="2736"/>
      <c r="P53" s="2748"/>
      <c r="Q53" s="2772"/>
      <c r="R53" s="2777"/>
      <c r="S53" s="2778"/>
      <c r="T53" s="2778"/>
      <c r="U53" s="2778"/>
      <c r="V53" s="2779"/>
      <c r="W53" s="2767"/>
      <c r="X53" s="2752"/>
      <c r="Y53" s="2753"/>
      <c r="Z53" s="1264"/>
    </row>
    <row r="54" spans="1:26" ht="9.9499999999999993" customHeight="1">
      <c r="B54" s="2784"/>
      <c r="C54" s="2731"/>
      <c r="D54" s="2732"/>
      <c r="E54" s="2732"/>
      <c r="F54" s="2733"/>
      <c r="G54" s="2792"/>
      <c r="H54" s="2793"/>
      <c r="I54" s="2794"/>
      <c r="J54" s="2799"/>
      <c r="K54" s="2738" t="str">
        <f>IF(K51="年　月　日","歳",DATEDIF(K51,$O$2,"Y"))</f>
        <v>歳</v>
      </c>
      <c r="L54" s="2739"/>
      <c r="M54" s="2740"/>
      <c r="N54" s="2735"/>
      <c r="O54" s="2737"/>
      <c r="P54" s="2747"/>
      <c r="Q54" s="2772"/>
      <c r="R54" s="2777"/>
      <c r="S54" s="2778"/>
      <c r="T54" s="2778"/>
      <c r="U54" s="2778"/>
      <c r="V54" s="2779"/>
      <c r="W54" s="2767"/>
      <c r="X54" s="2750" t="s">
        <v>1518</v>
      </c>
      <c r="Y54" s="2751"/>
      <c r="Z54" s="1264"/>
    </row>
    <row r="55" spans="1:26" ht="9.9499999999999993" customHeight="1">
      <c r="B55" s="2784"/>
      <c r="C55" s="2756"/>
      <c r="D55" s="2757"/>
      <c r="E55" s="2757"/>
      <c r="F55" s="2758"/>
      <c r="G55" s="2792"/>
      <c r="H55" s="2793"/>
      <c r="I55" s="2794"/>
      <c r="J55" s="2799"/>
      <c r="K55" s="2741"/>
      <c r="L55" s="2742"/>
      <c r="M55" s="2743"/>
      <c r="N55" s="2762"/>
      <c r="O55" s="2764"/>
      <c r="P55" s="2748"/>
      <c r="Q55" s="2772"/>
      <c r="R55" s="2777"/>
      <c r="S55" s="2778"/>
      <c r="T55" s="2778"/>
      <c r="U55" s="2778"/>
      <c r="V55" s="2779"/>
      <c r="W55" s="2767"/>
      <c r="X55" s="2752"/>
      <c r="Y55" s="2753"/>
      <c r="Z55" s="1264"/>
    </row>
    <row r="56" spans="1:26" ht="9.9499999999999993" customHeight="1">
      <c r="B56" s="2785"/>
      <c r="C56" s="2759"/>
      <c r="D56" s="2760"/>
      <c r="E56" s="2760"/>
      <c r="F56" s="2761"/>
      <c r="G56" s="2795"/>
      <c r="H56" s="2796"/>
      <c r="I56" s="2797"/>
      <c r="J56" s="2800"/>
      <c r="K56" s="2744"/>
      <c r="L56" s="2745"/>
      <c r="M56" s="2746"/>
      <c r="N56" s="2780"/>
      <c r="O56" s="2781"/>
      <c r="P56" s="2812"/>
      <c r="Q56" s="2773"/>
      <c r="R56" s="2759"/>
      <c r="S56" s="2760"/>
      <c r="T56" s="2760"/>
      <c r="U56" s="2760"/>
      <c r="V56" s="2761"/>
      <c r="W56" s="2768"/>
      <c r="X56" s="2754"/>
      <c r="Y56" s="2755"/>
      <c r="Z56" s="1264"/>
    </row>
    <row r="57" spans="1:26" ht="9.9499999999999993" customHeight="1">
      <c r="B57" s="2783"/>
      <c r="C57" s="2786"/>
      <c r="D57" s="2787"/>
      <c r="E57" s="2787"/>
      <c r="F57" s="2788"/>
      <c r="G57" s="2789"/>
      <c r="H57" s="2790"/>
      <c r="I57" s="2791"/>
      <c r="J57" s="2798"/>
      <c r="K57" s="2801" t="s">
        <v>1368</v>
      </c>
      <c r="L57" s="2802"/>
      <c r="M57" s="2803"/>
      <c r="N57" s="2810"/>
      <c r="O57" s="2813"/>
      <c r="P57" s="2811"/>
      <c r="Q57" s="2771"/>
      <c r="R57" s="2774"/>
      <c r="S57" s="2775"/>
      <c r="T57" s="2775"/>
      <c r="U57" s="2775"/>
      <c r="V57" s="2776"/>
      <c r="W57" s="2766"/>
      <c r="X57" s="2769" t="s">
        <v>1517</v>
      </c>
      <c r="Y57" s="2770"/>
      <c r="Z57" s="1264"/>
    </row>
    <row r="58" spans="1:26" ht="9.9499999999999993" customHeight="1">
      <c r="B58" s="2784"/>
      <c r="C58" s="2731"/>
      <c r="D58" s="2732"/>
      <c r="E58" s="2732"/>
      <c r="F58" s="2733"/>
      <c r="G58" s="2792"/>
      <c r="H58" s="2793"/>
      <c r="I58" s="2794"/>
      <c r="J58" s="2799"/>
      <c r="K58" s="2804"/>
      <c r="L58" s="2805"/>
      <c r="M58" s="2806"/>
      <c r="N58" s="2735"/>
      <c r="O58" s="2737"/>
      <c r="P58" s="2748"/>
      <c r="Q58" s="2772"/>
      <c r="R58" s="2777"/>
      <c r="S58" s="2778"/>
      <c r="T58" s="2778"/>
      <c r="U58" s="2778"/>
      <c r="V58" s="2779"/>
      <c r="W58" s="2767"/>
      <c r="X58" s="2752"/>
      <c r="Y58" s="2753"/>
      <c r="Z58" s="1264"/>
    </row>
    <row r="59" spans="1:26" ht="9.9499999999999993" customHeight="1">
      <c r="B59" s="2784"/>
      <c r="C59" s="2728"/>
      <c r="D59" s="2729"/>
      <c r="E59" s="2729"/>
      <c r="F59" s="2730"/>
      <c r="G59" s="2792"/>
      <c r="H59" s="2793"/>
      <c r="I59" s="2794"/>
      <c r="J59" s="2799"/>
      <c r="K59" s="2807"/>
      <c r="L59" s="2808"/>
      <c r="M59" s="2809"/>
      <c r="N59" s="2734"/>
      <c r="O59" s="2736"/>
      <c r="P59" s="2748"/>
      <c r="Q59" s="2772"/>
      <c r="R59" s="2777"/>
      <c r="S59" s="2778"/>
      <c r="T59" s="2778"/>
      <c r="U59" s="2778"/>
      <c r="V59" s="2779"/>
      <c r="W59" s="2767"/>
      <c r="X59" s="2752"/>
      <c r="Y59" s="2753"/>
      <c r="Z59" s="1264"/>
    </row>
    <row r="60" spans="1:26" ht="9.9499999999999993" customHeight="1">
      <c r="B60" s="2784"/>
      <c r="C60" s="2731"/>
      <c r="D60" s="2732"/>
      <c r="E60" s="2732"/>
      <c r="F60" s="2733"/>
      <c r="G60" s="2792"/>
      <c r="H60" s="2793"/>
      <c r="I60" s="2794"/>
      <c r="J60" s="2799"/>
      <c r="K60" s="2738" t="str">
        <f>IF(K57="年　月　日","歳",DATEDIF(K57,$O$2,"Y"))</f>
        <v>歳</v>
      </c>
      <c r="L60" s="2739"/>
      <c r="M60" s="2740"/>
      <c r="N60" s="2735"/>
      <c r="O60" s="2737"/>
      <c r="P60" s="2747"/>
      <c r="Q60" s="2772"/>
      <c r="R60" s="2777"/>
      <c r="S60" s="2778"/>
      <c r="T60" s="2778"/>
      <c r="U60" s="2778"/>
      <c r="V60" s="2779"/>
      <c r="W60" s="2767"/>
      <c r="X60" s="2750" t="s">
        <v>1518</v>
      </c>
      <c r="Y60" s="2751"/>
      <c r="Z60" s="1264"/>
    </row>
    <row r="61" spans="1:26" ht="9.9499999999999993" customHeight="1">
      <c r="B61" s="2784"/>
      <c r="C61" s="2756"/>
      <c r="D61" s="2757"/>
      <c r="E61" s="2757"/>
      <c r="F61" s="2758"/>
      <c r="G61" s="2792"/>
      <c r="H61" s="2793"/>
      <c r="I61" s="2794"/>
      <c r="J61" s="2799"/>
      <c r="K61" s="2741"/>
      <c r="L61" s="2742"/>
      <c r="M61" s="2743"/>
      <c r="N61" s="2762"/>
      <c r="O61" s="2764"/>
      <c r="P61" s="2748"/>
      <c r="Q61" s="2772"/>
      <c r="R61" s="2777"/>
      <c r="S61" s="2778"/>
      <c r="T61" s="2778"/>
      <c r="U61" s="2778"/>
      <c r="V61" s="2779"/>
      <c r="W61" s="2767"/>
      <c r="X61" s="2752"/>
      <c r="Y61" s="2753"/>
      <c r="Z61" s="1264"/>
    </row>
    <row r="62" spans="1:26" ht="9.75" customHeight="1">
      <c r="B62" s="2785"/>
      <c r="C62" s="2759"/>
      <c r="D62" s="2760"/>
      <c r="E62" s="2760"/>
      <c r="F62" s="2761"/>
      <c r="G62" s="2795"/>
      <c r="H62" s="2796"/>
      <c r="I62" s="2797"/>
      <c r="J62" s="2800"/>
      <c r="K62" s="2744"/>
      <c r="L62" s="2745"/>
      <c r="M62" s="2746"/>
      <c r="N62" s="2763"/>
      <c r="O62" s="2765"/>
      <c r="P62" s="2749"/>
      <c r="Q62" s="2773"/>
      <c r="R62" s="2759"/>
      <c r="S62" s="2760"/>
      <c r="T62" s="2760"/>
      <c r="U62" s="2760"/>
      <c r="V62" s="2761"/>
      <c r="W62" s="2768"/>
      <c r="X62" s="2754"/>
      <c r="Y62" s="2755"/>
      <c r="Z62" s="1264"/>
    </row>
    <row r="63" spans="1:26" s="1194" customFormat="1" ht="13.5" customHeight="1">
      <c r="A63" s="1189"/>
      <c r="B63" s="1192" t="s">
        <v>1369</v>
      </c>
      <c r="C63" s="1192"/>
      <c r="D63" s="1192"/>
      <c r="E63" s="1192"/>
      <c r="F63" s="1193"/>
      <c r="G63" s="1193"/>
      <c r="H63" s="1193"/>
      <c r="I63" s="1192"/>
      <c r="J63" s="1192"/>
      <c r="K63" s="1192"/>
      <c r="L63" s="1192"/>
      <c r="M63" s="1192"/>
      <c r="N63" s="1196"/>
      <c r="O63" s="1196"/>
      <c r="P63" s="1196"/>
      <c r="Q63" s="1192" t="s">
        <v>1520</v>
      </c>
      <c r="R63" s="1192"/>
      <c r="S63" s="1192"/>
      <c r="T63" s="1192"/>
      <c r="U63" s="1192"/>
      <c r="V63" s="1192"/>
      <c r="W63" s="1192"/>
      <c r="X63" s="1192"/>
      <c r="Y63" s="1193"/>
      <c r="Z63" s="1196"/>
    </row>
    <row r="64" spans="1:26" s="1194" customFormat="1" ht="13.5" customHeight="1">
      <c r="A64" s="1189"/>
      <c r="B64" s="1192"/>
      <c r="C64" s="1192"/>
      <c r="D64" s="1192"/>
      <c r="E64" s="1192"/>
      <c r="F64" s="1193"/>
      <c r="G64" s="1193"/>
      <c r="H64" s="1193"/>
      <c r="I64" s="1192"/>
      <c r="J64" s="1192"/>
      <c r="K64" s="1192"/>
      <c r="L64" s="1192"/>
      <c r="M64" s="1192"/>
      <c r="N64" s="1196"/>
      <c r="O64" s="1196"/>
      <c r="P64" s="1196"/>
      <c r="Q64" s="2726" t="s">
        <v>1521</v>
      </c>
      <c r="R64" s="2726"/>
      <c r="S64" s="2726"/>
      <c r="T64" s="2726"/>
      <c r="U64" s="2726"/>
      <c r="V64" s="2726"/>
      <c r="W64" s="2726"/>
      <c r="X64" s="2726"/>
      <c r="Y64" s="2726"/>
      <c r="Z64" s="1196"/>
    </row>
    <row r="65" spans="1:26" s="1194" customFormat="1" ht="13.5" customHeight="1">
      <c r="A65" s="1189"/>
      <c r="B65" s="1192"/>
      <c r="C65" s="1192"/>
      <c r="D65" s="1192"/>
      <c r="E65" s="1192"/>
      <c r="F65" s="1193"/>
      <c r="G65" s="1193"/>
      <c r="H65" s="1193"/>
      <c r="I65" s="1192"/>
      <c r="J65" s="1192"/>
      <c r="K65" s="1192"/>
      <c r="L65" s="1192"/>
      <c r="M65" s="1192"/>
      <c r="N65" s="1193"/>
      <c r="O65" s="1192"/>
      <c r="P65" s="1192"/>
      <c r="Q65" s="2726"/>
      <c r="R65" s="2726"/>
      <c r="S65" s="2726"/>
      <c r="T65" s="2726"/>
      <c r="U65" s="2726"/>
      <c r="V65" s="2726"/>
      <c r="W65" s="2726"/>
      <c r="X65" s="2726"/>
      <c r="Y65" s="2726"/>
      <c r="Z65" s="1193"/>
    </row>
    <row r="66" spans="1:26" s="1194" customFormat="1" ht="13.5" customHeight="1">
      <c r="A66" s="1189"/>
      <c r="B66" s="1197"/>
      <c r="C66" s="1197" t="s">
        <v>1370</v>
      </c>
      <c r="D66" s="1197"/>
      <c r="E66" s="1197"/>
      <c r="F66" s="1197" t="s">
        <v>1371</v>
      </c>
      <c r="G66" s="1197"/>
      <c r="H66" s="1197"/>
      <c r="I66" s="1197"/>
      <c r="J66" s="1197"/>
      <c r="K66" s="1197"/>
      <c r="L66" s="1197" t="s">
        <v>1372</v>
      </c>
      <c r="M66" s="1197"/>
      <c r="N66" s="2782" t="s">
        <v>1373</v>
      </c>
      <c r="O66" s="2782"/>
      <c r="P66" s="1288"/>
      <c r="Q66" s="2726"/>
      <c r="R66" s="2726"/>
      <c r="S66" s="2726"/>
      <c r="T66" s="2726"/>
      <c r="U66" s="2726"/>
      <c r="V66" s="2726"/>
      <c r="W66" s="2726"/>
      <c r="X66" s="2726"/>
      <c r="Y66" s="2726"/>
      <c r="Z66" s="1193"/>
    </row>
    <row r="67" spans="1:26" s="1194" customFormat="1" ht="13.5" customHeight="1">
      <c r="A67" s="1189"/>
      <c r="B67" s="1197"/>
      <c r="C67" s="1197"/>
      <c r="D67" s="1197"/>
      <c r="E67" s="1197"/>
      <c r="F67" s="1197"/>
      <c r="G67" s="1197"/>
      <c r="H67" s="1197"/>
      <c r="I67" s="1197"/>
      <c r="J67" s="1197"/>
      <c r="K67" s="1197"/>
      <c r="L67" s="1197"/>
      <c r="M67" s="1197"/>
      <c r="N67" s="1193"/>
      <c r="O67" s="1192"/>
      <c r="P67" s="1192"/>
      <c r="Q67" s="2726" t="s">
        <v>1522</v>
      </c>
      <c r="R67" s="2726"/>
      <c r="S67" s="2726"/>
      <c r="T67" s="2726"/>
      <c r="U67" s="2726"/>
      <c r="V67" s="2726"/>
      <c r="W67" s="2726"/>
      <c r="X67" s="2726"/>
      <c r="Y67" s="2726"/>
      <c r="Z67" s="1193"/>
    </row>
    <row r="68" spans="1:26" s="1194" customFormat="1" ht="13.5" customHeight="1">
      <c r="A68" s="1189"/>
      <c r="B68" s="1197"/>
      <c r="C68" s="1197"/>
      <c r="D68" s="1197"/>
      <c r="E68" s="1197"/>
      <c r="F68" s="1197"/>
      <c r="G68" s="1197"/>
      <c r="H68" s="1197"/>
      <c r="I68" s="1197"/>
      <c r="J68" s="1197"/>
      <c r="K68" s="1197"/>
      <c r="L68" s="1197"/>
      <c r="M68" s="1197"/>
      <c r="N68" s="1198"/>
      <c r="O68" s="1199"/>
      <c r="P68" s="1199"/>
      <c r="Q68" s="2726"/>
      <c r="R68" s="2726"/>
      <c r="S68" s="2726"/>
      <c r="T68" s="2726"/>
      <c r="U68" s="2726"/>
      <c r="V68" s="2726"/>
      <c r="W68" s="2726"/>
      <c r="X68" s="2726"/>
      <c r="Y68" s="2726"/>
      <c r="Z68" s="1389"/>
    </row>
    <row r="69" spans="1:26" s="1194" customFormat="1" ht="13.5" customHeight="1">
      <c r="A69" s="1189"/>
      <c r="B69" s="1197"/>
      <c r="C69" s="1197" t="s">
        <v>1374</v>
      </c>
      <c r="D69" s="1197"/>
      <c r="E69" s="1197"/>
      <c r="F69" s="1197" t="s">
        <v>1375</v>
      </c>
      <c r="G69" s="1197"/>
      <c r="H69" s="1197"/>
      <c r="I69" s="1197"/>
      <c r="J69" s="1197" t="s">
        <v>1376</v>
      </c>
      <c r="K69" s="1197"/>
      <c r="L69" s="1197"/>
      <c r="M69" s="1197" t="s">
        <v>1377</v>
      </c>
      <c r="N69" s="1198"/>
      <c r="O69" s="1197" t="s">
        <v>1378</v>
      </c>
      <c r="P69" s="1197"/>
      <c r="Q69" s="2726" t="s">
        <v>1523</v>
      </c>
      <c r="R69" s="2726"/>
      <c r="S69" s="2726"/>
      <c r="T69" s="2726"/>
      <c r="U69" s="2726"/>
      <c r="V69" s="2726"/>
      <c r="W69" s="2726"/>
      <c r="X69" s="2726"/>
      <c r="Y69" s="2726"/>
      <c r="Z69" s="1389"/>
    </row>
    <row r="70" spans="1:26" s="1194" customFormat="1" ht="13.5" customHeight="1">
      <c r="A70" s="1189"/>
      <c r="B70" s="1197"/>
      <c r="C70" s="1197"/>
      <c r="D70" s="1197"/>
      <c r="E70" s="1197"/>
      <c r="F70" s="1197"/>
      <c r="G70" s="1197"/>
      <c r="H70" s="1197"/>
      <c r="I70" s="1197"/>
      <c r="J70" s="1197"/>
      <c r="K70" s="1197"/>
      <c r="L70" s="1197"/>
      <c r="M70" s="1197"/>
      <c r="N70" s="1197"/>
      <c r="O70" s="1197"/>
      <c r="P70" s="1197"/>
      <c r="Q70" s="2726"/>
      <c r="R70" s="2726"/>
      <c r="S70" s="2726"/>
      <c r="T70" s="2726"/>
      <c r="U70" s="2726"/>
      <c r="V70" s="2726"/>
      <c r="W70" s="2726"/>
      <c r="X70" s="2726"/>
      <c r="Y70" s="2726"/>
      <c r="Z70" s="1389"/>
    </row>
    <row r="71" spans="1:26" s="1194" customFormat="1" ht="13.5" customHeight="1">
      <c r="A71" s="1189"/>
      <c r="B71" s="1193"/>
      <c r="C71" s="2727" t="s">
        <v>1524</v>
      </c>
      <c r="D71" s="2727"/>
      <c r="E71" s="2727"/>
      <c r="F71" s="1193"/>
      <c r="G71" s="2724" t="s">
        <v>1525</v>
      </c>
      <c r="H71" s="2724"/>
      <c r="I71" s="2724"/>
      <c r="J71" s="2724"/>
      <c r="K71" s="2724"/>
      <c r="L71" s="1192"/>
      <c r="M71" s="2725" t="s">
        <v>1526</v>
      </c>
      <c r="N71" s="2725"/>
      <c r="O71" s="1192"/>
      <c r="P71" s="1192"/>
      <c r="Q71" s="2726"/>
      <c r="R71" s="2726"/>
      <c r="S71" s="2726"/>
      <c r="T71" s="2726"/>
      <c r="U71" s="2726"/>
      <c r="V71" s="2726"/>
      <c r="W71" s="2726"/>
      <c r="X71" s="2726"/>
      <c r="Y71" s="2726"/>
      <c r="Z71" s="1389"/>
    </row>
    <row r="72" spans="1:26" s="1194" customFormat="1" ht="13.5" customHeight="1">
      <c r="A72" s="1189"/>
      <c r="B72" s="1200"/>
      <c r="C72" s="2724"/>
      <c r="D72" s="2724"/>
      <c r="E72" s="2724"/>
      <c r="F72" s="1201"/>
      <c r="G72" s="2724"/>
      <c r="H72" s="2724"/>
      <c r="I72" s="2724"/>
      <c r="J72" s="2724"/>
      <c r="K72" s="2724"/>
      <c r="L72" s="1202"/>
      <c r="M72" s="2725"/>
      <c r="N72" s="2725"/>
      <c r="O72" s="1202"/>
      <c r="P72" s="1202"/>
      <c r="Q72" s="2721" t="s">
        <v>1527</v>
      </c>
      <c r="R72" s="2721"/>
      <c r="S72" s="2721"/>
      <c r="T72" s="2721"/>
      <c r="U72" s="2721"/>
      <c r="V72" s="2721"/>
      <c r="W72" s="2721"/>
      <c r="X72" s="2721"/>
      <c r="Y72" s="2721"/>
      <c r="Z72" s="1389"/>
    </row>
    <row r="73" spans="1:26" s="1194" customFormat="1" ht="13.5" customHeight="1">
      <c r="A73" s="1189"/>
      <c r="B73" s="2726" t="s">
        <v>1379</v>
      </c>
      <c r="C73" s="2726"/>
      <c r="D73" s="2726"/>
      <c r="E73" s="2726"/>
      <c r="F73" s="2726"/>
      <c r="G73" s="2726"/>
      <c r="H73" s="2726"/>
      <c r="I73" s="2726"/>
      <c r="J73" s="2726"/>
      <c r="K73" s="2726"/>
      <c r="L73" s="2726"/>
      <c r="M73" s="2726"/>
      <c r="N73" s="2726"/>
      <c r="O73" s="2726"/>
      <c r="P73" s="2726"/>
      <c r="Q73" s="2721"/>
      <c r="R73" s="2721"/>
      <c r="S73" s="2721"/>
      <c r="T73" s="2721"/>
      <c r="U73" s="2721"/>
      <c r="V73" s="2721"/>
      <c r="W73" s="2721"/>
      <c r="X73" s="2721"/>
      <c r="Y73" s="2721"/>
      <c r="Z73" s="1389"/>
    </row>
    <row r="74" spans="1:26" s="1194" customFormat="1" ht="13.5" customHeight="1">
      <c r="A74" s="1189"/>
      <c r="B74" s="2726"/>
      <c r="C74" s="2726"/>
      <c r="D74" s="2726"/>
      <c r="E74" s="2726"/>
      <c r="F74" s="2726"/>
      <c r="G74" s="2726"/>
      <c r="H74" s="2726"/>
      <c r="I74" s="2726"/>
      <c r="J74" s="2726"/>
      <c r="K74" s="2726"/>
      <c r="L74" s="2726"/>
      <c r="M74" s="2726"/>
      <c r="N74" s="2726"/>
      <c r="O74" s="2726"/>
      <c r="P74" s="2726"/>
      <c r="Q74" s="2721" t="s">
        <v>1528</v>
      </c>
      <c r="R74" s="2721"/>
      <c r="S74" s="2721"/>
      <c r="T74" s="2721"/>
      <c r="U74" s="2721"/>
      <c r="V74" s="2721"/>
      <c r="W74" s="2721"/>
      <c r="X74" s="2721"/>
      <c r="Y74" s="2721"/>
      <c r="Z74" s="1389"/>
    </row>
    <row r="75" spans="1:26" ht="13.5" customHeight="1">
      <c r="B75" s="2726"/>
      <c r="C75" s="2726"/>
      <c r="D75" s="2726"/>
      <c r="E75" s="2726"/>
      <c r="F75" s="2726"/>
      <c r="G75" s="2726"/>
      <c r="H75" s="2726"/>
      <c r="I75" s="2726"/>
      <c r="J75" s="2726"/>
      <c r="K75" s="2726"/>
      <c r="L75" s="2726"/>
      <c r="M75" s="2726"/>
      <c r="N75" s="2726"/>
      <c r="O75" s="2726"/>
      <c r="P75" s="2726"/>
      <c r="Q75" s="2721"/>
      <c r="R75" s="2721"/>
      <c r="S75" s="2721"/>
      <c r="T75" s="2721"/>
      <c r="U75" s="2721"/>
      <c r="V75" s="2721"/>
      <c r="W75" s="2721"/>
      <c r="X75" s="2721"/>
      <c r="Y75" s="2721"/>
      <c r="Z75" s="1389"/>
    </row>
    <row r="76" spans="1:26" ht="13.5" customHeight="1">
      <c r="B76" s="1192" t="s">
        <v>1529</v>
      </c>
      <c r="C76" s="1298"/>
      <c r="D76" s="1298"/>
      <c r="E76" s="1298"/>
      <c r="F76" s="1298"/>
      <c r="G76" s="1298"/>
      <c r="H76" s="1298"/>
      <c r="I76" s="1298"/>
      <c r="J76" s="1298"/>
      <c r="K76" s="1298"/>
      <c r="L76" s="1298"/>
      <c r="M76" s="1298"/>
      <c r="N76" s="1196"/>
      <c r="O76" s="1196"/>
      <c r="P76" s="1196"/>
      <c r="Q76" s="2721" t="s">
        <v>1530</v>
      </c>
      <c r="R76" s="2721"/>
      <c r="S76" s="2721"/>
      <c r="T76" s="2721"/>
      <c r="U76" s="2721"/>
      <c r="V76" s="2721"/>
      <c r="W76" s="2721"/>
      <c r="X76" s="2721"/>
      <c r="Y76" s="2721"/>
      <c r="Z76" s="1390"/>
    </row>
    <row r="77" spans="1:26" ht="13.5" customHeight="1">
      <c r="B77" s="1298"/>
      <c r="C77" s="1298"/>
      <c r="D77" s="1298"/>
      <c r="E77" s="1298"/>
      <c r="F77" s="1298"/>
      <c r="G77" s="1298"/>
      <c r="H77" s="1298"/>
      <c r="I77" s="1298"/>
      <c r="J77" s="2722"/>
      <c r="K77" s="1298"/>
      <c r="L77" s="1298"/>
      <c r="M77" s="1298"/>
      <c r="N77" s="1196"/>
      <c r="O77" s="1196"/>
      <c r="P77" s="1196"/>
      <c r="Q77" s="2721"/>
      <c r="R77" s="2721"/>
      <c r="S77" s="2721"/>
      <c r="T77" s="2721"/>
      <c r="U77" s="2721"/>
      <c r="V77" s="2721"/>
      <c r="W77" s="2721"/>
      <c r="X77" s="2721"/>
      <c r="Y77" s="2721"/>
      <c r="Z77" s="1390"/>
    </row>
    <row r="78" spans="1:26" ht="13.5" customHeight="1">
      <c r="B78" s="1391" t="s">
        <v>1531</v>
      </c>
      <c r="C78" s="1298"/>
      <c r="D78" s="1298"/>
      <c r="E78" s="1298"/>
      <c r="F78" s="1298"/>
      <c r="G78" s="1298"/>
      <c r="H78" s="1298"/>
      <c r="I78" s="1298"/>
      <c r="J78" s="2722"/>
      <c r="K78" s="1203"/>
      <c r="L78" s="1203"/>
      <c r="M78" s="1203"/>
      <c r="N78" s="1203"/>
      <c r="O78" s="1203"/>
      <c r="P78" s="1298"/>
      <c r="Q78" s="1204" t="s">
        <v>1532</v>
      </c>
      <c r="R78" s="1392"/>
      <c r="S78" s="1392"/>
      <c r="T78" s="1392"/>
      <c r="U78" s="1392"/>
      <c r="V78" s="1392"/>
      <c r="W78" s="1392"/>
      <c r="X78" s="1392"/>
      <c r="Y78" s="1392"/>
      <c r="Z78" s="1390"/>
    </row>
    <row r="79" spans="1:26" ht="13.5" customHeight="1">
      <c r="B79" s="1391" t="s">
        <v>1533</v>
      </c>
      <c r="C79" s="1298"/>
      <c r="D79" s="1298"/>
      <c r="E79" s="1298"/>
      <c r="F79" s="1298"/>
      <c r="G79" s="1298"/>
      <c r="H79" s="1298"/>
      <c r="I79" s="1298"/>
      <c r="J79" s="1298"/>
      <c r="K79" s="1298"/>
      <c r="L79" s="1298"/>
      <c r="M79" s="1298"/>
      <c r="N79" s="1196"/>
      <c r="O79" s="1196"/>
      <c r="P79" s="1298"/>
      <c r="Q79" s="1196"/>
      <c r="R79" s="1390"/>
      <c r="S79" s="1390"/>
      <c r="T79" s="1390"/>
      <c r="U79" s="1390"/>
      <c r="V79" s="1390"/>
      <c r="W79" s="1390"/>
      <c r="X79" s="1390"/>
      <c r="Y79" s="1390"/>
      <c r="Z79" s="1390"/>
    </row>
    <row r="80" spans="1:26" ht="13.5" customHeight="1">
      <c r="B80" s="1298"/>
      <c r="C80" s="1298"/>
      <c r="D80" s="1298"/>
      <c r="E80" s="1298"/>
      <c r="F80" s="1298"/>
      <c r="G80" s="1298"/>
      <c r="H80" s="1298"/>
      <c r="I80" s="1298"/>
      <c r="J80" s="1298"/>
      <c r="K80" s="1298"/>
      <c r="L80" s="1298"/>
      <c r="M80" s="1298"/>
      <c r="N80" s="1196"/>
      <c r="O80" s="1196"/>
      <c r="P80" s="1298"/>
      <c r="Q80" s="1196"/>
      <c r="R80" s="1390"/>
      <c r="S80" s="1390"/>
      <c r="T80" s="1390"/>
      <c r="U80" s="1390"/>
      <c r="V80" s="1390"/>
      <c r="W80" s="1390"/>
      <c r="X80" s="1390"/>
      <c r="Y80" s="1390"/>
      <c r="Z80" s="1390"/>
    </row>
    <row r="81" spans="2:26">
      <c r="B81" s="1298"/>
      <c r="C81" s="1298"/>
      <c r="D81" s="1298"/>
      <c r="E81" s="1298"/>
      <c r="F81" s="1298"/>
      <c r="G81" s="1298"/>
      <c r="H81" s="1298"/>
      <c r="I81" s="1298"/>
      <c r="J81" s="1298"/>
      <c r="K81" s="1298"/>
      <c r="L81" s="1298"/>
      <c r="M81" s="1298"/>
      <c r="N81" s="1196"/>
      <c r="O81" s="1196"/>
      <c r="P81" s="1298"/>
      <c r="Q81" s="1196"/>
      <c r="R81" s="1390"/>
      <c r="S81" s="1390"/>
      <c r="T81" s="1390"/>
      <c r="U81" s="1390"/>
      <c r="V81" s="1390"/>
      <c r="W81" s="1390"/>
      <c r="X81" s="1390"/>
      <c r="Y81" s="1390"/>
      <c r="Z81" s="1390"/>
    </row>
    <row r="82" spans="2:26">
      <c r="B82" s="1298"/>
      <c r="C82" s="1298"/>
      <c r="D82" s="1298"/>
      <c r="E82" s="1298"/>
      <c r="F82" s="1298"/>
      <c r="G82" s="1298"/>
      <c r="H82" s="1298"/>
      <c r="I82" s="1298"/>
      <c r="J82" s="1298"/>
      <c r="K82" s="1298"/>
      <c r="L82" s="1298"/>
      <c r="M82" s="1298"/>
      <c r="N82" s="1198"/>
      <c r="O82" s="1199"/>
      <c r="P82" s="1298"/>
      <c r="Q82" s="1199"/>
      <c r="R82" s="1204"/>
      <c r="S82" s="1204"/>
      <c r="T82" s="1204"/>
      <c r="U82" s="1204"/>
      <c r="V82" s="1204"/>
      <c r="W82" s="1204"/>
      <c r="X82" s="1204"/>
      <c r="Y82" s="1204"/>
      <c r="Z82" s="1205"/>
    </row>
    <row r="87" spans="2:26">
      <c r="N87" s="2723"/>
      <c r="O87" s="2723"/>
      <c r="P87" s="2723"/>
      <c r="Q87" s="2723"/>
      <c r="R87" s="2723"/>
      <c r="S87" s="2723"/>
      <c r="T87" s="2723"/>
      <c r="U87" s="2723"/>
      <c r="V87" s="2723"/>
      <c r="W87" s="2723"/>
      <c r="X87" s="2723"/>
      <c r="Y87" s="2723"/>
      <c r="Z87" s="2723"/>
    </row>
    <row r="88" spans="2:26">
      <c r="N88" s="2723"/>
      <c r="O88" s="2723"/>
      <c r="P88" s="2723"/>
      <c r="Q88" s="2723"/>
      <c r="R88" s="2723"/>
      <c r="S88" s="2723"/>
      <c r="T88" s="2723"/>
      <c r="U88" s="2723"/>
      <c r="V88" s="2723"/>
      <c r="W88" s="2723"/>
      <c r="X88" s="2723"/>
      <c r="Y88" s="2723"/>
      <c r="Z88" s="2723"/>
    </row>
  </sheetData>
  <mergeCells count="216">
    <mergeCell ref="A1:A3"/>
    <mergeCell ref="N1:T1"/>
    <mergeCell ref="O2:P2"/>
    <mergeCell ref="W2:W3"/>
    <mergeCell ref="X2:Y3"/>
    <mergeCell ref="B3:D3"/>
    <mergeCell ref="E3:J3"/>
    <mergeCell ref="L3:N6"/>
    <mergeCell ref="B4:D4"/>
    <mergeCell ref="E4:J4"/>
    <mergeCell ref="X4:Y4"/>
    <mergeCell ref="Q6:T6"/>
    <mergeCell ref="X6:Y6"/>
    <mergeCell ref="B9:B14"/>
    <mergeCell ref="C9:F10"/>
    <mergeCell ref="G9:I14"/>
    <mergeCell ref="J9:J14"/>
    <mergeCell ref="K9:M11"/>
    <mergeCell ref="N9:O10"/>
    <mergeCell ref="P9:P11"/>
    <mergeCell ref="Q9:W11"/>
    <mergeCell ref="X9:Y11"/>
    <mergeCell ref="C11:F12"/>
    <mergeCell ref="N11:O12"/>
    <mergeCell ref="K12:M14"/>
    <mergeCell ref="P12:P14"/>
    <mergeCell ref="Q12:Q14"/>
    <mergeCell ref="R12:V14"/>
    <mergeCell ref="W12:W14"/>
    <mergeCell ref="X12:Y14"/>
    <mergeCell ref="C13:F14"/>
    <mergeCell ref="N13:O14"/>
    <mergeCell ref="B15:B20"/>
    <mergeCell ref="C15:F16"/>
    <mergeCell ref="G15:I20"/>
    <mergeCell ref="J15:J20"/>
    <mergeCell ref="K15:M17"/>
    <mergeCell ref="N15:N16"/>
    <mergeCell ref="O15:O16"/>
    <mergeCell ref="B21:B26"/>
    <mergeCell ref="C21:F22"/>
    <mergeCell ref="G21:I26"/>
    <mergeCell ref="J21:J26"/>
    <mergeCell ref="K21:M23"/>
    <mergeCell ref="N21:N22"/>
    <mergeCell ref="X18:Y20"/>
    <mergeCell ref="C19:F20"/>
    <mergeCell ref="N19:N20"/>
    <mergeCell ref="O19:O20"/>
    <mergeCell ref="W15:W20"/>
    <mergeCell ref="X15:Y17"/>
    <mergeCell ref="C23:F24"/>
    <mergeCell ref="N23:N24"/>
    <mergeCell ref="O23:O24"/>
    <mergeCell ref="K24:M26"/>
    <mergeCell ref="P24:P26"/>
    <mergeCell ref="X24:Y26"/>
    <mergeCell ref="C25:F26"/>
    <mergeCell ref="N25:N26"/>
    <mergeCell ref="O25:O26"/>
    <mergeCell ref="P15:P17"/>
    <mergeCell ref="Q15:Q20"/>
    <mergeCell ref="R15:V20"/>
    <mergeCell ref="C17:F18"/>
    <mergeCell ref="N17:N18"/>
    <mergeCell ref="O17:O18"/>
    <mergeCell ref="K18:M20"/>
    <mergeCell ref="P18:P20"/>
    <mergeCell ref="O21:O22"/>
    <mergeCell ref="P27:P29"/>
    <mergeCell ref="Q27:Q32"/>
    <mergeCell ref="R27:V32"/>
    <mergeCell ref="W27:W32"/>
    <mergeCell ref="X27:Y29"/>
    <mergeCell ref="O29:O30"/>
    <mergeCell ref="P30:P32"/>
    <mergeCell ref="X30:Y32"/>
    <mergeCell ref="W21:W26"/>
    <mergeCell ref="X21:Y23"/>
    <mergeCell ref="P21:P23"/>
    <mergeCell ref="Q21:Q26"/>
    <mergeCell ref="R21:V26"/>
    <mergeCell ref="N31:N32"/>
    <mergeCell ref="O31:O32"/>
    <mergeCell ref="B33:B38"/>
    <mergeCell ref="C33:F34"/>
    <mergeCell ref="G33:I38"/>
    <mergeCell ref="J33:J38"/>
    <mergeCell ref="K33:M35"/>
    <mergeCell ref="N33:N34"/>
    <mergeCell ref="O33:O34"/>
    <mergeCell ref="B27:B32"/>
    <mergeCell ref="C27:F28"/>
    <mergeCell ref="G27:I32"/>
    <mergeCell ref="J27:J32"/>
    <mergeCell ref="K27:M29"/>
    <mergeCell ref="N27:N28"/>
    <mergeCell ref="C29:F30"/>
    <mergeCell ref="N29:N30"/>
    <mergeCell ref="K30:M32"/>
    <mergeCell ref="C31:F32"/>
    <mergeCell ref="O27:O28"/>
    <mergeCell ref="B39:B44"/>
    <mergeCell ref="C39:F40"/>
    <mergeCell ref="G39:I44"/>
    <mergeCell ref="J39:J44"/>
    <mergeCell ref="K39:M41"/>
    <mergeCell ref="N39:N40"/>
    <mergeCell ref="P33:P35"/>
    <mergeCell ref="Q33:Q38"/>
    <mergeCell ref="R33:V38"/>
    <mergeCell ref="C35:F36"/>
    <mergeCell ref="N35:N36"/>
    <mergeCell ref="O35:O36"/>
    <mergeCell ref="K36:M38"/>
    <mergeCell ref="P36:P38"/>
    <mergeCell ref="O39:O40"/>
    <mergeCell ref="P39:P41"/>
    <mergeCell ref="Q39:Q44"/>
    <mergeCell ref="R39:V44"/>
    <mergeCell ref="X36:Y38"/>
    <mergeCell ref="C37:F38"/>
    <mergeCell ref="N37:N38"/>
    <mergeCell ref="O37:O38"/>
    <mergeCell ref="W33:W38"/>
    <mergeCell ref="X33:Y35"/>
    <mergeCell ref="C41:F42"/>
    <mergeCell ref="N41:N42"/>
    <mergeCell ref="O41:O42"/>
    <mergeCell ref="K42:M44"/>
    <mergeCell ref="P42:P44"/>
    <mergeCell ref="X42:Y44"/>
    <mergeCell ref="C43:F44"/>
    <mergeCell ref="N43:N44"/>
    <mergeCell ref="O43:O44"/>
    <mergeCell ref="P45:P47"/>
    <mergeCell ref="Q45:Q50"/>
    <mergeCell ref="R45:V50"/>
    <mergeCell ref="W45:W50"/>
    <mergeCell ref="X45:Y47"/>
    <mergeCell ref="O47:O48"/>
    <mergeCell ref="P48:P50"/>
    <mergeCell ref="X48:Y50"/>
    <mergeCell ref="W39:W44"/>
    <mergeCell ref="X39:Y41"/>
    <mergeCell ref="N49:N50"/>
    <mergeCell ref="O49:O50"/>
    <mergeCell ref="B51:B56"/>
    <mergeCell ref="C51:F52"/>
    <mergeCell ref="G51:I56"/>
    <mergeCell ref="J51:J56"/>
    <mergeCell ref="K51:M53"/>
    <mergeCell ref="N51:N52"/>
    <mergeCell ref="O51:O52"/>
    <mergeCell ref="B45:B50"/>
    <mergeCell ref="C45:F46"/>
    <mergeCell ref="G45:I50"/>
    <mergeCell ref="J45:J50"/>
    <mergeCell ref="K45:M47"/>
    <mergeCell ref="N45:N46"/>
    <mergeCell ref="C47:F48"/>
    <mergeCell ref="N47:N48"/>
    <mergeCell ref="K48:M50"/>
    <mergeCell ref="C49:F50"/>
    <mergeCell ref="O45:O46"/>
    <mergeCell ref="X54:Y56"/>
    <mergeCell ref="C55:F56"/>
    <mergeCell ref="N55:N56"/>
    <mergeCell ref="O55:O56"/>
    <mergeCell ref="W51:W56"/>
    <mergeCell ref="X51:Y53"/>
    <mergeCell ref="Q64:Y66"/>
    <mergeCell ref="N66:O66"/>
    <mergeCell ref="B57:B62"/>
    <mergeCell ref="C57:F58"/>
    <mergeCell ref="G57:I62"/>
    <mergeCell ref="J57:J62"/>
    <mergeCell ref="K57:M59"/>
    <mergeCell ref="N57:N58"/>
    <mergeCell ref="P51:P53"/>
    <mergeCell ref="Q51:Q56"/>
    <mergeCell ref="R51:V56"/>
    <mergeCell ref="C53:F54"/>
    <mergeCell ref="N53:N54"/>
    <mergeCell ref="O53:O54"/>
    <mergeCell ref="K54:M56"/>
    <mergeCell ref="P54:P56"/>
    <mergeCell ref="O57:O58"/>
    <mergeCell ref="P57:P59"/>
    <mergeCell ref="Q67:Y68"/>
    <mergeCell ref="Q69:Y71"/>
    <mergeCell ref="C71:E71"/>
    <mergeCell ref="G71:K71"/>
    <mergeCell ref="M71:N71"/>
    <mergeCell ref="C59:F60"/>
    <mergeCell ref="N59:N60"/>
    <mergeCell ref="O59:O60"/>
    <mergeCell ref="K60:M62"/>
    <mergeCell ref="P60:P62"/>
    <mergeCell ref="X60:Y62"/>
    <mergeCell ref="C61:F62"/>
    <mergeCell ref="N61:N62"/>
    <mergeCell ref="O61:O62"/>
    <mergeCell ref="W57:W62"/>
    <mergeCell ref="X57:Y59"/>
    <mergeCell ref="Q57:Q62"/>
    <mergeCell ref="R57:V62"/>
    <mergeCell ref="Q76:Y77"/>
    <mergeCell ref="J77:J78"/>
    <mergeCell ref="N87:Z88"/>
    <mergeCell ref="C72:E72"/>
    <mergeCell ref="G72:K72"/>
    <mergeCell ref="M72:N72"/>
    <mergeCell ref="Q72:Y73"/>
    <mergeCell ref="B73:P75"/>
    <mergeCell ref="Q74:Y75"/>
  </mergeCells>
  <phoneticPr fontId="3"/>
  <dataValidations count="2">
    <dataValidation imeMode="hiragana" allowBlank="1" showInputMessage="1" showErrorMessage="1" sqref="C15:F18 C21:F24 C27:F30 C33:F36 C39:F42 C45:F48 C51:F54 C57:F60 G15:I62 Q6:T6 X6:Y6 E3:J4 Q15:W62 N15:O62"/>
    <dataValidation imeMode="off" allowBlank="1" showInputMessage="1" showErrorMessage="1" sqref="C19:F20 C25:F26 C31:F32 C37:F38 C49:F50 C43:F44 C55:F56 C61:F62 B15:B62"/>
  </dataValidations>
  <hyperlinks>
    <hyperlink ref="A1:A2" location="表紙１!A1" display="表紙１へ戻る"/>
    <hyperlink ref="A1:A3" location="表紙!A1" display="表紙へ戻る"/>
  </hyperlinks>
  <printOptions horizontalCentered="1" verticalCentered="1"/>
  <pageMargins left="0.11811023622047245" right="0.11811023622047245" top="0.55118110236220474" bottom="0.35433070866141736" header="0.31496062992125984" footer="0.31496062992125984"/>
  <pageSetup paperSize="8" scale="92" orientation="landscape" r:id="rId1"/>
  <headerFooter>
    <oddHeader>&amp;R(様式１２－３）</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B1011"/>
  <sheetViews>
    <sheetView view="pageBreakPreview" zoomScale="85" zoomScaleNormal="85" zoomScaleSheetLayoutView="85" workbookViewId="0"/>
  </sheetViews>
  <sheetFormatPr defaultRowHeight="13.5"/>
  <cols>
    <col min="1" max="1" width="1.75" style="654" customWidth="1"/>
    <col min="2" max="6" width="4.375" style="654" customWidth="1"/>
    <col min="7" max="7" width="25" style="659" customWidth="1"/>
    <col min="8" max="8" width="10.25" style="659" customWidth="1"/>
    <col min="9" max="9" width="7.5" style="659" customWidth="1"/>
    <col min="10" max="10" width="25" style="659" customWidth="1"/>
    <col min="11" max="11" width="8.625" style="654" customWidth="1"/>
    <col min="12" max="12" width="9.125" style="660" bestFit="1" customWidth="1"/>
    <col min="13" max="13" width="32.375" style="659" customWidth="1"/>
    <col min="14" max="14" width="18.625" style="659" customWidth="1"/>
    <col min="15" max="15" width="1.625" style="668" customWidth="1"/>
    <col min="16" max="16" width="15" style="664" customWidth="1"/>
    <col min="17" max="17" width="9.375" style="664" customWidth="1"/>
    <col min="18" max="18" width="16.625" style="664" customWidth="1"/>
    <col min="19" max="19" width="15.5" style="664" customWidth="1"/>
    <col min="20" max="20" width="12.5" style="664" customWidth="1"/>
    <col min="21" max="21" width="21.125" style="665" customWidth="1"/>
    <col min="22" max="27" width="12.5" style="665" hidden="1" customWidth="1"/>
    <col min="28" max="28" width="39.375" style="665" hidden="1" customWidth="1"/>
    <col min="29" max="29" width="20.875" style="665" hidden="1" customWidth="1"/>
    <col min="30" max="30" width="12.5" style="665" hidden="1" customWidth="1"/>
    <col min="31" max="54" width="12.5" style="668" customWidth="1"/>
    <col min="55" max="16384" width="9" style="654"/>
  </cols>
  <sheetData>
    <row r="1" spans="2:54">
      <c r="N1" s="1258" t="str">
        <f>+入力シート!D2</f>
        <v>令和7年4月１日以降</v>
      </c>
    </row>
    <row r="2" spans="2:54" s="650" customFormat="1" ht="37.5" customHeight="1">
      <c r="B2" s="990" t="s">
        <v>1780</v>
      </c>
      <c r="C2" s="991"/>
      <c r="D2" s="991"/>
      <c r="E2" s="991"/>
      <c r="F2" s="991"/>
      <c r="G2" s="991"/>
      <c r="H2" s="991"/>
      <c r="I2" s="991"/>
      <c r="J2" s="991"/>
      <c r="K2" s="1676" t="str">
        <f>+入力シート!D23</f>
        <v>○○○○・△△△△特定建設工事共同企業体</v>
      </c>
      <c r="L2" s="1676"/>
      <c r="M2" s="1676"/>
      <c r="N2" s="1173"/>
      <c r="O2" s="1167"/>
      <c r="P2" s="664"/>
      <c r="Q2" s="664"/>
      <c r="R2" s="974"/>
      <c r="S2" s="975"/>
      <c r="T2" s="975"/>
      <c r="U2" s="665"/>
      <c r="V2" s="665"/>
      <c r="W2" s="665"/>
      <c r="X2" s="665"/>
      <c r="Y2" s="665"/>
      <c r="Z2" s="665"/>
      <c r="AA2" s="665"/>
      <c r="AB2" s="665"/>
      <c r="AC2" s="665"/>
      <c r="AD2" s="665"/>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row>
    <row r="3" spans="2:54" s="651" customFormat="1" ht="52.5" customHeight="1">
      <c r="B3" s="691"/>
      <c r="C3" s="692"/>
      <c r="D3" s="1712" t="s">
        <v>656</v>
      </c>
      <c r="E3" s="1712"/>
      <c r="F3" s="1712"/>
      <c r="G3" s="1712"/>
      <c r="H3" s="1712"/>
      <c r="I3" s="1712"/>
      <c r="J3" s="1712"/>
      <c r="K3" s="1712"/>
      <c r="L3" s="1712"/>
      <c r="M3" s="1712"/>
      <c r="N3" s="1174"/>
      <c r="O3" s="1168"/>
      <c r="P3" s="664"/>
      <c r="Q3" s="664"/>
      <c r="R3" s="1707"/>
      <c r="S3" s="1707"/>
      <c r="T3" s="1707"/>
      <c r="U3" s="665"/>
      <c r="V3" s="665"/>
      <c r="W3" s="665"/>
      <c r="X3" s="665"/>
      <c r="Y3" s="665"/>
      <c r="Z3" s="665"/>
      <c r="AA3" s="665"/>
      <c r="AB3" s="665"/>
      <c r="AC3" s="665"/>
      <c r="AD3" s="665"/>
      <c r="AE3" s="666"/>
      <c r="AF3" s="666"/>
      <c r="AG3" s="666"/>
      <c r="AH3" s="666"/>
      <c r="AI3" s="666"/>
      <c r="AJ3" s="666"/>
      <c r="AK3" s="666"/>
      <c r="AL3" s="666"/>
      <c r="AM3" s="666"/>
      <c r="AN3" s="666"/>
      <c r="AO3" s="666"/>
      <c r="AP3" s="666"/>
      <c r="AQ3" s="666"/>
      <c r="AR3" s="666"/>
      <c r="AS3" s="666"/>
      <c r="AT3" s="666"/>
      <c r="AU3" s="666"/>
      <c r="AV3" s="666"/>
      <c r="AW3" s="666"/>
      <c r="AX3" s="666"/>
      <c r="AY3" s="666"/>
      <c r="AZ3" s="666"/>
      <c r="BA3" s="666"/>
      <c r="BB3" s="666"/>
    </row>
    <row r="4" spans="2:54" s="661" customFormat="1" ht="22.5" customHeight="1">
      <c r="B4" s="693"/>
      <c r="C4" s="662"/>
      <c r="D4" s="1714" t="s">
        <v>657</v>
      </c>
      <c r="E4" s="1714"/>
      <c r="F4" s="1714"/>
      <c r="G4" s="1711" t="str">
        <f>+入力シート!D5</f>
        <v>○○○○○○○○事業（○○○○○○○事業）</v>
      </c>
      <c r="H4" s="1711"/>
      <c r="I4" s="1711"/>
      <c r="J4" s="846" t="str">
        <f>+入力シート!D7</f>
        <v>○○○○○○地区</v>
      </c>
      <c r="L4" s="662" t="s">
        <v>658</v>
      </c>
      <c r="M4" s="1166" t="str">
        <f>+入力シート!D4</f>
        <v>令和○年度　起工第○号</v>
      </c>
      <c r="N4" s="1023"/>
      <c r="O4" s="667"/>
      <c r="P4" s="664"/>
      <c r="Q4" s="664"/>
      <c r="R4" s="1713"/>
      <c r="S4" s="1713"/>
      <c r="T4" s="1713"/>
      <c r="U4" s="665"/>
      <c r="V4" s="665"/>
      <c r="W4" s="665"/>
      <c r="X4" s="665"/>
      <c r="Y4" s="665"/>
      <c r="Z4" s="665"/>
      <c r="AA4" s="665"/>
      <c r="AB4" s="665"/>
      <c r="AC4" s="665"/>
      <c r="AD4" s="665"/>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B4" s="667"/>
    </row>
    <row r="5" spans="2:54" ht="45" customHeight="1" thickBot="1">
      <c r="B5" s="652" t="s">
        <v>659</v>
      </c>
      <c r="C5" s="1718" t="s">
        <v>660</v>
      </c>
      <c r="D5" s="1718"/>
      <c r="E5" s="1245" t="s">
        <v>661</v>
      </c>
      <c r="F5" s="1708" t="s">
        <v>662</v>
      </c>
      <c r="G5" s="1709"/>
      <c r="H5" s="1709"/>
      <c r="I5" s="1710"/>
      <c r="J5" s="1246" t="s">
        <v>663</v>
      </c>
      <c r="K5" s="653" t="s">
        <v>943</v>
      </c>
      <c r="L5" s="848" t="s">
        <v>947</v>
      </c>
      <c r="M5" s="1246" t="s">
        <v>199</v>
      </c>
      <c r="N5" s="1247" t="s">
        <v>1318</v>
      </c>
      <c r="P5" s="669" t="s">
        <v>422</v>
      </c>
      <c r="Q5" s="670"/>
      <c r="R5" s="977"/>
      <c r="S5" s="978"/>
      <c r="T5" s="975"/>
      <c r="V5" s="681" t="s">
        <v>394</v>
      </c>
      <c r="W5" s="681" t="s">
        <v>395</v>
      </c>
      <c r="X5" s="681" t="s">
        <v>406</v>
      </c>
      <c r="Y5" s="681" t="s">
        <v>407</v>
      </c>
      <c r="Z5" s="682" t="s">
        <v>408</v>
      </c>
      <c r="AA5" s="682" t="s">
        <v>409</v>
      </c>
      <c r="AB5" s="1715" t="s">
        <v>410</v>
      </c>
      <c r="AC5" s="1716"/>
      <c r="AD5" s="672"/>
    </row>
    <row r="6" spans="2:54" ht="60" customHeight="1" thickTop="1" thickBot="1">
      <c r="B6" s="1689" t="s">
        <v>664</v>
      </c>
      <c r="C6" s="1694" t="s">
        <v>665</v>
      </c>
      <c r="D6" s="1695"/>
      <c r="E6" s="505">
        <v>1</v>
      </c>
      <c r="F6" s="505" t="s">
        <v>666</v>
      </c>
      <c r="G6" s="1324" t="s">
        <v>667</v>
      </c>
      <c r="H6" s="945"/>
      <c r="I6" s="946"/>
      <c r="J6" s="1207" t="s">
        <v>668</v>
      </c>
      <c r="K6" s="947" t="s">
        <v>669</v>
      </c>
      <c r="L6" s="847" t="s">
        <v>937</v>
      </c>
      <c r="M6" s="1207"/>
      <c r="N6" s="1248" t="s">
        <v>1299</v>
      </c>
      <c r="P6" s="705"/>
      <c r="Q6" s="673"/>
      <c r="R6" s="979"/>
      <c r="S6" s="980"/>
      <c r="T6" s="981"/>
      <c r="U6" s="672"/>
      <c r="V6" s="683" t="str">
        <f>+入力シート!D11</f>
        <v>○○○○○○○○</v>
      </c>
      <c r="W6" s="684">
        <f>+入力シート!D12</f>
        <v>45748</v>
      </c>
      <c r="X6" s="685" t="e">
        <f ca="1">TODAY()+1-V6</f>
        <v>#VALUE!</v>
      </c>
      <c r="Y6" s="694">
        <f ca="1">TODAY()+1-W6</f>
        <v>52</v>
      </c>
      <c r="Z6" s="694">
        <f t="shared" ref="Z6:Z16" ca="1" si="0">R6-TODAY()</f>
        <v>-45799</v>
      </c>
      <c r="AA6" s="701">
        <v>-50</v>
      </c>
      <c r="AB6" s="695" t="s">
        <v>421</v>
      </c>
      <c r="AC6" s="696"/>
      <c r="AD6" s="672"/>
      <c r="AE6" s="672"/>
    </row>
    <row r="7" spans="2:54" ht="30" customHeight="1" thickTop="1" thickBot="1">
      <c r="B7" s="1690"/>
      <c r="C7" s="1694" t="s">
        <v>670</v>
      </c>
      <c r="D7" s="1695"/>
      <c r="E7" s="505">
        <f>E6+1</f>
        <v>2</v>
      </c>
      <c r="F7" s="505" t="s">
        <v>666</v>
      </c>
      <c r="G7" s="1314" t="s">
        <v>671</v>
      </c>
      <c r="H7" s="1250"/>
      <c r="I7" s="1251"/>
      <c r="J7" s="1677" t="s">
        <v>672</v>
      </c>
      <c r="K7" s="947" t="s">
        <v>1328</v>
      </c>
      <c r="L7" s="847" t="s">
        <v>937</v>
      </c>
      <c r="M7" s="1207" t="s">
        <v>1406</v>
      </c>
      <c r="N7" s="1248" t="s">
        <v>1300</v>
      </c>
      <c r="P7" s="705"/>
      <c r="Q7" s="673"/>
      <c r="R7" s="979"/>
      <c r="S7" s="980"/>
      <c r="T7" s="981"/>
      <c r="U7" s="672"/>
      <c r="V7" s="672"/>
      <c r="W7" s="672"/>
      <c r="X7" s="671"/>
      <c r="Y7" s="671"/>
      <c r="Z7" s="694">
        <f t="shared" ca="1" si="0"/>
        <v>-45799</v>
      </c>
      <c r="AA7" s="702"/>
      <c r="AB7" s="697"/>
      <c r="AC7" s="698"/>
      <c r="AD7" s="672"/>
      <c r="AE7" s="672"/>
    </row>
    <row r="8" spans="2:54" ht="30" customHeight="1" thickTop="1" thickBot="1">
      <c r="B8" s="1690"/>
      <c r="C8" s="1696"/>
      <c r="D8" s="1697"/>
      <c r="E8" s="505">
        <f t="shared" ref="E8:E57" si="1">E7+1</f>
        <v>3</v>
      </c>
      <c r="F8" s="505" t="s">
        <v>447</v>
      </c>
      <c r="G8" s="1314" t="s">
        <v>1083</v>
      </c>
      <c r="H8" s="1250"/>
      <c r="I8" s="1251"/>
      <c r="J8" s="1678"/>
      <c r="K8" s="947" t="s">
        <v>1329</v>
      </c>
      <c r="L8" s="847" t="s">
        <v>938</v>
      </c>
      <c r="M8" s="1207" t="s">
        <v>1407</v>
      </c>
      <c r="N8" s="1248" t="s">
        <v>1300</v>
      </c>
      <c r="P8" s="705"/>
      <c r="Q8" s="673"/>
      <c r="R8" s="979"/>
      <c r="S8" s="980"/>
      <c r="T8" s="981"/>
      <c r="U8" s="672"/>
      <c r="V8" s="672"/>
      <c r="W8" s="672"/>
      <c r="X8" s="671"/>
      <c r="Y8" s="671"/>
      <c r="Z8" s="694"/>
      <c r="AA8" s="702"/>
      <c r="AB8" s="697"/>
      <c r="AC8" s="698"/>
      <c r="AD8" s="672"/>
      <c r="AE8" s="672"/>
    </row>
    <row r="9" spans="2:54" ht="30" customHeight="1" thickTop="1" thickBot="1">
      <c r="B9" s="1690"/>
      <c r="C9" s="1696"/>
      <c r="D9" s="1697"/>
      <c r="E9" s="505">
        <f t="shared" si="1"/>
        <v>4</v>
      </c>
      <c r="F9" s="505" t="s">
        <v>447</v>
      </c>
      <c r="G9" s="1314" t="s">
        <v>1400</v>
      </c>
      <c r="H9" s="1250"/>
      <c r="I9" s="1251"/>
      <c r="J9" s="1678"/>
      <c r="K9" s="947" t="s">
        <v>673</v>
      </c>
      <c r="L9" s="847" t="s">
        <v>937</v>
      </c>
      <c r="M9" s="1207"/>
      <c r="N9" s="1248" t="s">
        <v>1300</v>
      </c>
      <c r="P9" s="705"/>
      <c r="Q9" s="673"/>
      <c r="R9" s="979"/>
      <c r="S9" s="980"/>
      <c r="T9" s="982"/>
      <c r="U9" s="672"/>
      <c r="V9" s="672"/>
      <c r="W9" s="672"/>
      <c r="X9" s="671"/>
      <c r="Y9" s="671"/>
      <c r="Z9" s="694">
        <f t="shared" ca="1" si="0"/>
        <v>-45799</v>
      </c>
      <c r="AA9" s="702">
        <v>0</v>
      </c>
      <c r="AB9" s="697" t="s">
        <v>411</v>
      </c>
      <c r="AC9" s="698"/>
      <c r="AD9" s="672"/>
      <c r="AE9" s="672"/>
    </row>
    <row r="10" spans="2:54" ht="30" customHeight="1" thickTop="1" thickBot="1">
      <c r="B10" s="1690"/>
      <c r="C10" s="1696"/>
      <c r="D10" s="1697"/>
      <c r="E10" s="505">
        <f t="shared" si="1"/>
        <v>5</v>
      </c>
      <c r="F10" s="505" t="s">
        <v>447</v>
      </c>
      <c r="G10" s="1314" t="s">
        <v>1401</v>
      </c>
      <c r="H10" s="1250"/>
      <c r="I10" s="1251"/>
      <c r="J10" s="1678"/>
      <c r="K10" s="948" t="s">
        <v>1297</v>
      </c>
      <c r="L10" s="847" t="s">
        <v>937</v>
      </c>
      <c r="M10" s="1207"/>
      <c r="N10" s="1248" t="s">
        <v>1301</v>
      </c>
      <c r="P10" s="705"/>
      <c r="Q10" s="673"/>
      <c r="R10" s="979"/>
      <c r="S10" s="980"/>
      <c r="T10" s="981"/>
      <c r="U10" s="672"/>
      <c r="V10" s="672"/>
      <c r="W10" s="672"/>
      <c r="X10" s="671"/>
      <c r="Y10" s="671"/>
      <c r="Z10" s="694">
        <f t="shared" ca="1" si="0"/>
        <v>-45799</v>
      </c>
      <c r="AA10" s="702">
        <v>1</v>
      </c>
      <c r="AB10" s="697" t="s">
        <v>412</v>
      </c>
      <c r="AC10" s="698"/>
      <c r="AD10" s="672"/>
      <c r="AE10" s="672"/>
    </row>
    <row r="11" spans="2:54" ht="30" customHeight="1" thickTop="1" thickBot="1">
      <c r="B11" s="1690"/>
      <c r="C11" s="1696"/>
      <c r="D11" s="1697"/>
      <c r="E11" s="505">
        <f t="shared" si="1"/>
        <v>6</v>
      </c>
      <c r="F11" s="505" t="s">
        <v>447</v>
      </c>
      <c r="G11" s="1314" t="s">
        <v>675</v>
      </c>
      <c r="H11" s="1250"/>
      <c r="I11" s="1251"/>
      <c r="J11" s="1678"/>
      <c r="K11" s="947" t="s">
        <v>676</v>
      </c>
      <c r="L11" s="847" t="s">
        <v>937</v>
      </c>
      <c r="M11" s="1207"/>
      <c r="N11" s="1248" t="s">
        <v>1301</v>
      </c>
      <c r="P11" s="705"/>
      <c r="Q11" s="673"/>
      <c r="R11" s="979"/>
      <c r="S11" s="980"/>
      <c r="T11" s="981"/>
      <c r="U11" s="672"/>
      <c r="V11" s="672"/>
      <c r="W11" s="672"/>
      <c r="X11" s="671"/>
      <c r="Y11" s="671"/>
      <c r="Z11" s="694">
        <f t="shared" ca="1" si="0"/>
        <v>-45799</v>
      </c>
      <c r="AA11" s="702">
        <v>2</v>
      </c>
      <c r="AB11" s="697" t="s">
        <v>413</v>
      </c>
      <c r="AC11" s="698"/>
      <c r="AD11" s="672"/>
      <c r="AE11" s="672"/>
    </row>
    <row r="12" spans="2:54" ht="30" customHeight="1" thickTop="1" thickBot="1">
      <c r="B12" s="1690"/>
      <c r="C12" s="1696"/>
      <c r="D12" s="1697"/>
      <c r="E12" s="505">
        <f t="shared" si="1"/>
        <v>7</v>
      </c>
      <c r="F12" s="505" t="s">
        <v>447</v>
      </c>
      <c r="G12" s="1314" t="s">
        <v>1239</v>
      </c>
      <c r="H12" s="945"/>
      <c r="I12" s="946"/>
      <c r="J12" s="1678"/>
      <c r="K12" s="947" t="s">
        <v>681</v>
      </c>
      <c r="L12" s="847" t="s">
        <v>937</v>
      </c>
      <c r="M12" s="1207"/>
      <c r="N12" s="1248" t="s">
        <v>1300</v>
      </c>
      <c r="P12" s="705"/>
      <c r="Q12" s="673"/>
      <c r="R12" s="979"/>
      <c r="S12" s="980"/>
      <c r="T12" s="981"/>
      <c r="U12" s="672"/>
      <c r="V12" s="672"/>
      <c r="W12" s="672"/>
      <c r="X12" s="671"/>
      <c r="Y12" s="671"/>
      <c r="Z12" s="694">
        <f ca="1">R12-TODAY()</f>
        <v>-45799</v>
      </c>
      <c r="AA12" s="702">
        <v>4</v>
      </c>
      <c r="AB12" s="697" t="s">
        <v>415</v>
      </c>
      <c r="AC12" s="698"/>
      <c r="AD12" s="672"/>
      <c r="AE12" s="672"/>
    </row>
    <row r="13" spans="2:54" ht="30" customHeight="1" thickTop="1" thickBot="1">
      <c r="B13" s="1690"/>
      <c r="C13" s="1696"/>
      <c r="D13" s="1697"/>
      <c r="E13" s="505">
        <f t="shared" si="1"/>
        <v>8</v>
      </c>
      <c r="F13" s="505" t="s">
        <v>447</v>
      </c>
      <c r="G13" s="1314" t="s">
        <v>677</v>
      </c>
      <c r="H13" s="945"/>
      <c r="I13" s="946"/>
      <c r="J13" s="1678"/>
      <c r="K13" s="947" t="s">
        <v>678</v>
      </c>
      <c r="L13" s="847" t="s">
        <v>937</v>
      </c>
      <c r="M13" s="1207"/>
      <c r="N13" s="1248" t="s">
        <v>1301</v>
      </c>
      <c r="P13" s="705"/>
      <c r="Q13" s="673"/>
      <c r="R13" s="979"/>
      <c r="S13" s="980"/>
      <c r="T13" s="981"/>
      <c r="U13" s="672"/>
      <c r="V13" s="672"/>
      <c r="W13" s="672"/>
      <c r="X13" s="671"/>
      <c r="Y13" s="671"/>
      <c r="Z13" s="694">
        <f t="shared" ca="1" si="0"/>
        <v>-45799</v>
      </c>
      <c r="AA13" s="702">
        <v>3</v>
      </c>
      <c r="AB13" s="697" t="s">
        <v>414</v>
      </c>
      <c r="AC13" s="698"/>
      <c r="AD13" s="672"/>
      <c r="AE13" s="672"/>
    </row>
    <row r="14" spans="2:54" ht="30" customHeight="1" thickTop="1" thickBot="1">
      <c r="B14" s="1690"/>
      <c r="C14" s="1696"/>
      <c r="D14" s="1697"/>
      <c r="E14" s="505">
        <f t="shared" si="1"/>
        <v>9</v>
      </c>
      <c r="F14" s="505" t="s">
        <v>447</v>
      </c>
      <c r="G14" s="1314" t="s">
        <v>679</v>
      </c>
      <c r="H14" s="945"/>
      <c r="I14" s="946"/>
      <c r="J14" s="1686"/>
      <c r="K14" s="947" t="s">
        <v>678</v>
      </c>
      <c r="L14" s="847" t="s">
        <v>938</v>
      </c>
      <c r="M14" s="1252" t="s">
        <v>1298</v>
      </c>
      <c r="N14" s="1248" t="s">
        <v>1301</v>
      </c>
      <c r="P14" s="705"/>
      <c r="Q14" s="673"/>
      <c r="R14" s="979"/>
      <c r="S14" s="980"/>
      <c r="T14" s="981"/>
      <c r="U14" s="672"/>
      <c r="V14" s="672"/>
      <c r="W14" s="672"/>
      <c r="X14" s="671"/>
      <c r="Y14" s="671"/>
      <c r="Z14" s="694">
        <f ca="1">R14-TODAY()</f>
        <v>-45799</v>
      </c>
      <c r="AA14" s="702">
        <v>4</v>
      </c>
      <c r="AB14" s="697" t="s">
        <v>415</v>
      </c>
      <c r="AC14" s="698"/>
      <c r="AD14" s="672"/>
      <c r="AE14" s="672"/>
    </row>
    <row r="15" spans="2:54" ht="30" customHeight="1" thickTop="1" thickBot="1">
      <c r="B15" s="1690"/>
      <c r="C15" s="1698"/>
      <c r="D15" s="1699"/>
      <c r="E15" s="505">
        <f t="shared" si="1"/>
        <v>10</v>
      </c>
      <c r="F15" s="505" t="s">
        <v>674</v>
      </c>
      <c r="G15" s="1314" t="s">
        <v>1402</v>
      </c>
      <c r="H15" s="1250"/>
      <c r="I15" s="1251"/>
      <c r="J15" s="1207" t="s">
        <v>680</v>
      </c>
      <c r="K15" s="947" t="s">
        <v>686</v>
      </c>
      <c r="L15" s="847" t="s">
        <v>937</v>
      </c>
      <c r="M15" s="1207"/>
      <c r="N15" s="1248" t="s">
        <v>1300</v>
      </c>
      <c r="P15" s="705"/>
      <c r="Q15" s="673"/>
      <c r="R15" s="979"/>
      <c r="S15" s="980"/>
      <c r="T15" s="982"/>
      <c r="U15" s="674"/>
      <c r="V15" s="674"/>
      <c r="W15" s="672"/>
      <c r="X15" s="672"/>
      <c r="Y15" s="672"/>
      <c r="Z15" s="694">
        <f t="shared" ca="1" si="0"/>
        <v>-45799</v>
      </c>
      <c r="AA15" s="702">
        <v>5</v>
      </c>
      <c r="AB15" s="697" t="s">
        <v>416</v>
      </c>
      <c r="AC15" s="698"/>
      <c r="AD15" s="672"/>
      <c r="AE15" s="672"/>
    </row>
    <row r="16" spans="2:54" ht="30" customHeight="1" thickTop="1" thickBot="1">
      <c r="B16" s="1690"/>
      <c r="C16" s="1689" t="s">
        <v>682</v>
      </c>
      <c r="D16" s="1689" t="s">
        <v>683</v>
      </c>
      <c r="E16" s="505">
        <f t="shared" si="1"/>
        <v>11</v>
      </c>
      <c r="F16" s="505" t="s">
        <v>674</v>
      </c>
      <c r="G16" s="1321" t="s">
        <v>684</v>
      </c>
      <c r="H16" s="945"/>
      <c r="I16" s="946"/>
      <c r="J16" s="1169" t="s">
        <v>685</v>
      </c>
      <c r="K16" s="947" t="s">
        <v>678</v>
      </c>
      <c r="L16" s="847" t="s">
        <v>937</v>
      </c>
      <c r="M16" s="1207" t="s">
        <v>944</v>
      </c>
      <c r="N16" s="1248" t="s">
        <v>1308</v>
      </c>
      <c r="P16" s="705"/>
      <c r="Q16" s="673"/>
      <c r="R16" s="979"/>
      <c r="S16" s="980"/>
      <c r="T16" s="982"/>
      <c r="U16" s="672"/>
      <c r="V16" s="672"/>
      <c r="W16" s="672"/>
      <c r="X16" s="671"/>
      <c r="Y16" s="671"/>
      <c r="Z16" s="694">
        <f t="shared" ca="1" si="0"/>
        <v>-45799</v>
      </c>
      <c r="AA16" s="702">
        <v>6</v>
      </c>
      <c r="AB16" s="697" t="s">
        <v>417</v>
      </c>
      <c r="AC16" s="698"/>
      <c r="AD16" s="672"/>
      <c r="AE16" s="672"/>
    </row>
    <row r="17" spans="2:31" ht="30" customHeight="1" thickTop="1" thickBot="1">
      <c r="B17" s="1690"/>
      <c r="C17" s="1690"/>
      <c r="D17" s="1690"/>
      <c r="E17" s="505">
        <f t="shared" si="1"/>
        <v>12</v>
      </c>
      <c r="F17" s="505" t="s">
        <v>674</v>
      </c>
      <c r="G17" s="1249" t="s">
        <v>832</v>
      </c>
      <c r="H17" s="1250"/>
      <c r="I17" s="1251"/>
      <c r="J17" s="1169" t="s">
        <v>685</v>
      </c>
      <c r="K17" s="947" t="s">
        <v>687</v>
      </c>
      <c r="L17" s="847" t="s">
        <v>938</v>
      </c>
      <c r="M17" s="1207" t="s">
        <v>945</v>
      </c>
      <c r="N17" s="1248" t="s">
        <v>1300</v>
      </c>
      <c r="P17" s="705"/>
      <c r="Q17" s="677"/>
      <c r="R17" s="979"/>
      <c r="S17" s="980"/>
      <c r="T17" s="983"/>
      <c r="U17" s="671"/>
      <c r="V17" s="671"/>
      <c r="W17" s="672"/>
      <c r="X17" s="672"/>
      <c r="Y17" s="678"/>
      <c r="Z17" s="694">
        <f t="shared" ref="Z17:Z24" ca="1" si="2">R17-TODAY()</f>
        <v>-45799</v>
      </c>
      <c r="AA17" s="702">
        <v>7</v>
      </c>
      <c r="AB17" s="697" t="s">
        <v>418</v>
      </c>
      <c r="AC17" s="698"/>
      <c r="AD17" s="672"/>
      <c r="AE17" s="672"/>
    </row>
    <row r="18" spans="2:31" ht="30" customHeight="1" thickTop="1" thickBot="1">
      <c r="B18" s="1690"/>
      <c r="C18" s="1690"/>
      <c r="D18" s="1690"/>
      <c r="E18" s="505">
        <f t="shared" si="1"/>
        <v>13</v>
      </c>
      <c r="F18" s="505" t="s">
        <v>674</v>
      </c>
      <c r="G18" s="1249" t="s">
        <v>837</v>
      </c>
      <c r="H18" s="1250"/>
      <c r="I18" s="1251"/>
      <c r="J18" s="1169" t="s">
        <v>685</v>
      </c>
      <c r="K18" s="947" t="s">
        <v>821</v>
      </c>
      <c r="L18" s="847" t="s">
        <v>938</v>
      </c>
      <c r="M18" s="1207" t="s">
        <v>688</v>
      </c>
      <c r="N18" s="1248" t="s">
        <v>1301</v>
      </c>
      <c r="P18" s="706"/>
      <c r="Q18" s="679"/>
      <c r="R18" s="979"/>
      <c r="S18" s="980"/>
      <c r="T18" s="984"/>
      <c r="U18" s="671"/>
      <c r="V18" s="671"/>
      <c r="W18" s="672"/>
      <c r="X18" s="672"/>
      <c r="Y18" s="678"/>
      <c r="Z18" s="694">
        <f t="shared" ca="1" si="2"/>
        <v>-45799</v>
      </c>
      <c r="AA18" s="702">
        <v>8</v>
      </c>
      <c r="AB18" s="697" t="s">
        <v>419</v>
      </c>
      <c r="AC18" s="698"/>
      <c r="AD18" s="672"/>
      <c r="AE18" s="665"/>
    </row>
    <row r="19" spans="2:31" ht="30" customHeight="1" thickTop="1" thickBot="1">
      <c r="B19" s="1690"/>
      <c r="C19" s="1690"/>
      <c r="D19" s="1690"/>
      <c r="E19" s="505">
        <f t="shared" si="1"/>
        <v>14</v>
      </c>
      <c r="F19" s="505" t="s">
        <v>447</v>
      </c>
      <c r="G19" s="1249" t="s">
        <v>803</v>
      </c>
      <c r="H19" s="1250"/>
      <c r="I19" s="1251"/>
      <c r="J19" s="1169" t="s">
        <v>685</v>
      </c>
      <c r="K19" s="947" t="s">
        <v>693</v>
      </c>
      <c r="L19" s="847" t="s">
        <v>938</v>
      </c>
      <c r="M19" s="1207" t="s">
        <v>833</v>
      </c>
      <c r="N19" s="1248" t="s">
        <v>1301</v>
      </c>
      <c r="P19" s="706"/>
      <c r="Q19" s="679"/>
      <c r="R19" s="979"/>
      <c r="S19" s="980"/>
      <c r="T19" s="984"/>
      <c r="U19" s="671"/>
      <c r="V19" s="671"/>
      <c r="W19" s="672"/>
      <c r="X19" s="672"/>
      <c r="Y19" s="678"/>
      <c r="Z19" s="694">
        <f ca="1">R19-TODAY()</f>
        <v>-45799</v>
      </c>
      <c r="AA19" s="702">
        <v>9</v>
      </c>
      <c r="AB19" s="697" t="s">
        <v>419</v>
      </c>
      <c r="AC19" s="698"/>
      <c r="AD19" s="672"/>
      <c r="AE19" s="665"/>
    </row>
    <row r="20" spans="2:31" ht="30" customHeight="1" thickTop="1" thickBot="1">
      <c r="B20" s="1690"/>
      <c r="C20" s="1690"/>
      <c r="D20" s="1691"/>
      <c r="E20" s="505">
        <f t="shared" si="1"/>
        <v>15</v>
      </c>
      <c r="F20" s="505" t="s">
        <v>447</v>
      </c>
      <c r="G20" s="1249" t="s">
        <v>831</v>
      </c>
      <c r="H20" s="1250"/>
      <c r="I20" s="1251"/>
      <c r="J20" s="1169" t="s">
        <v>685</v>
      </c>
      <c r="K20" s="947" t="s">
        <v>1240</v>
      </c>
      <c r="L20" s="847" t="s">
        <v>938</v>
      </c>
      <c r="M20" s="1207" t="s">
        <v>834</v>
      </c>
      <c r="N20" s="1248" t="s">
        <v>1300</v>
      </c>
      <c r="P20" s="706"/>
      <c r="Q20" s="679"/>
      <c r="R20" s="979"/>
      <c r="S20" s="980"/>
      <c r="T20" s="984"/>
      <c r="U20" s="671"/>
      <c r="V20" s="671"/>
      <c r="W20" s="672"/>
      <c r="X20" s="672"/>
      <c r="Y20" s="678"/>
      <c r="Z20" s="694">
        <f ca="1">R20-TODAY()</f>
        <v>-45799</v>
      </c>
      <c r="AA20" s="702">
        <v>10</v>
      </c>
      <c r="AB20" s="697" t="s">
        <v>419</v>
      </c>
      <c r="AC20" s="698"/>
      <c r="AD20" s="672"/>
      <c r="AE20" s="665"/>
    </row>
    <row r="21" spans="2:31" ht="30" customHeight="1" thickTop="1" thickBot="1">
      <c r="B21" s="1690"/>
      <c r="C21" s="1690"/>
      <c r="D21" s="1679" t="s">
        <v>689</v>
      </c>
      <c r="E21" s="505">
        <f t="shared" si="1"/>
        <v>16</v>
      </c>
      <c r="F21" s="505" t="s">
        <v>674</v>
      </c>
      <c r="G21" s="1249" t="s">
        <v>835</v>
      </c>
      <c r="H21" s="1250"/>
      <c r="I21" s="1251"/>
      <c r="J21" s="1677" t="s">
        <v>685</v>
      </c>
      <c r="K21" s="947" t="s">
        <v>1241</v>
      </c>
      <c r="L21" s="847" t="s">
        <v>937</v>
      </c>
      <c r="M21" s="1207" t="s">
        <v>1413</v>
      </c>
      <c r="N21" s="1248" t="s">
        <v>1300</v>
      </c>
      <c r="P21" s="705"/>
      <c r="Q21" s="673"/>
      <c r="R21" s="979"/>
      <c r="S21" s="980"/>
      <c r="T21" s="982"/>
      <c r="U21" s="672"/>
      <c r="V21" s="672"/>
      <c r="W21" s="672"/>
      <c r="X21" s="671"/>
      <c r="Y21" s="671"/>
      <c r="Z21" s="694">
        <f t="shared" ca="1" si="2"/>
        <v>-45799</v>
      </c>
      <c r="AA21" s="702">
        <v>11</v>
      </c>
      <c r="AB21" s="697" t="s">
        <v>420</v>
      </c>
      <c r="AC21" s="698"/>
      <c r="AD21" s="672"/>
      <c r="AE21" s="665"/>
    </row>
    <row r="22" spans="2:31" ht="30" customHeight="1" thickTop="1" thickBot="1">
      <c r="B22" s="1690"/>
      <c r="C22" s="1690"/>
      <c r="D22" s="1679"/>
      <c r="E22" s="505">
        <f t="shared" si="1"/>
        <v>17</v>
      </c>
      <c r="F22" s="505" t="s">
        <v>666</v>
      </c>
      <c r="G22" s="1249" t="s">
        <v>690</v>
      </c>
      <c r="H22" s="1250"/>
      <c r="I22" s="1251"/>
      <c r="J22" s="1678"/>
      <c r="K22" s="947" t="s">
        <v>1242</v>
      </c>
      <c r="L22" s="847" t="s">
        <v>937</v>
      </c>
      <c r="M22" s="1207" t="s">
        <v>1414</v>
      </c>
      <c r="N22" s="1248" t="s">
        <v>1301</v>
      </c>
      <c r="P22" s="705"/>
      <c r="Q22" s="673"/>
      <c r="R22" s="979"/>
      <c r="S22" s="980"/>
      <c r="T22" s="982"/>
      <c r="U22" s="672"/>
      <c r="V22" s="672"/>
      <c r="W22" s="672"/>
      <c r="X22" s="671"/>
      <c r="Y22" s="671"/>
      <c r="Z22" s="694">
        <f t="shared" ca="1" si="2"/>
        <v>-45799</v>
      </c>
      <c r="AA22" s="702">
        <v>12</v>
      </c>
      <c r="AB22" s="697" t="s">
        <v>420</v>
      </c>
      <c r="AC22" s="698"/>
      <c r="AD22" s="672"/>
      <c r="AE22" s="672"/>
    </row>
    <row r="23" spans="2:31" ht="30" customHeight="1" thickTop="1" thickBot="1">
      <c r="B23" s="1690"/>
      <c r="C23" s="1690"/>
      <c r="D23" s="1679"/>
      <c r="E23" s="505">
        <f t="shared" si="1"/>
        <v>18</v>
      </c>
      <c r="F23" s="505" t="s">
        <v>666</v>
      </c>
      <c r="G23" s="1323" t="s">
        <v>691</v>
      </c>
      <c r="H23" s="945"/>
      <c r="I23" s="946"/>
      <c r="J23" s="1678"/>
      <c r="K23" s="947" t="s">
        <v>678</v>
      </c>
      <c r="L23" s="847" t="s">
        <v>938</v>
      </c>
      <c r="M23" s="1207" t="s">
        <v>946</v>
      </c>
      <c r="N23" s="1248" t="s">
        <v>1301</v>
      </c>
      <c r="P23" s="705"/>
      <c r="Q23" s="677"/>
      <c r="R23" s="979"/>
      <c r="S23" s="980"/>
      <c r="T23" s="983"/>
      <c r="U23" s="671"/>
      <c r="V23" s="671"/>
      <c r="W23" s="672"/>
      <c r="X23" s="672"/>
      <c r="Y23" s="678"/>
      <c r="Z23" s="694">
        <f t="shared" ca="1" si="2"/>
        <v>-45799</v>
      </c>
      <c r="AA23" s="702">
        <v>13</v>
      </c>
      <c r="AB23" s="697" t="s">
        <v>420</v>
      </c>
      <c r="AC23" s="698"/>
      <c r="AD23" s="672"/>
      <c r="AE23" s="672"/>
    </row>
    <row r="24" spans="2:31" ht="30" customHeight="1" thickTop="1" thickBot="1">
      <c r="B24" s="1690"/>
      <c r="C24" s="1690"/>
      <c r="D24" s="1679"/>
      <c r="E24" s="505">
        <f t="shared" si="1"/>
        <v>19</v>
      </c>
      <c r="F24" s="505" t="s">
        <v>666</v>
      </c>
      <c r="G24" s="1249" t="s">
        <v>692</v>
      </c>
      <c r="H24" s="1250"/>
      <c r="I24" s="1251"/>
      <c r="J24" s="1686"/>
      <c r="K24" s="947" t="s">
        <v>699</v>
      </c>
      <c r="L24" s="847" t="s">
        <v>942</v>
      </c>
      <c r="M24" s="655" t="s">
        <v>694</v>
      </c>
      <c r="N24" s="1253" t="s">
        <v>1300</v>
      </c>
      <c r="P24" s="706"/>
      <c r="Q24" s="673"/>
      <c r="R24" s="979"/>
      <c r="S24" s="980"/>
      <c r="T24" s="983"/>
      <c r="U24" s="671"/>
      <c r="V24" s="671"/>
      <c r="W24" s="672"/>
      <c r="X24" s="672"/>
      <c r="Y24" s="678"/>
      <c r="Z24" s="694">
        <f t="shared" ca="1" si="2"/>
        <v>-45799</v>
      </c>
      <c r="AA24" s="702">
        <v>14</v>
      </c>
      <c r="AB24" s="697" t="s">
        <v>420</v>
      </c>
      <c r="AC24" s="698"/>
      <c r="AD24" s="672"/>
      <c r="AE24" s="665"/>
    </row>
    <row r="25" spans="2:31" ht="30" customHeight="1" thickTop="1" thickBot="1">
      <c r="B25" s="1690"/>
      <c r="C25" s="1690"/>
      <c r="D25" s="1679"/>
      <c r="E25" s="505">
        <f t="shared" si="1"/>
        <v>20</v>
      </c>
      <c r="F25" s="505" t="s">
        <v>666</v>
      </c>
      <c r="G25" s="1249" t="s">
        <v>698</v>
      </c>
      <c r="H25" s="1250"/>
      <c r="I25" s="1251"/>
      <c r="J25" s="1677" t="s">
        <v>1324</v>
      </c>
      <c r="K25" s="947" t="s">
        <v>1330</v>
      </c>
      <c r="L25" s="847" t="s">
        <v>938</v>
      </c>
      <c r="M25" s="1207" t="s">
        <v>1102</v>
      </c>
      <c r="N25" s="1248" t="s">
        <v>1309</v>
      </c>
      <c r="P25" s="705"/>
      <c r="Q25" s="673"/>
      <c r="R25" s="979"/>
      <c r="S25" s="980"/>
      <c r="T25" s="982"/>
      <c r="U25" s="672"/>
      <c r="V25" s="672"/>
      <c r="W25" s="672"/>
      <c r="X25" s="671"/>
      <c r="Y25" s="671"/>
      <c r="Z25" s="987"/>
      <c r="AA25" s="702"/>
      <c r="AB25" s="697"/>
      <c r="AC25" s="698"/>
      <c r="AD25" s="672"/>
      <c r="AE25" s="672"/>
    </row>
    <row r="26" spans="2:31" ht="30" customHeight="1" thickTop="1" thickBot="1">
      <c r="B26" s="1690"/>
      <c r="C26" s="1690"/>
      <c r="D26" s="1679"/>
      <c r="E26" s="505">
        <f t="shared" si="1"/>
        <v>21</v>
      </c>
      <c r="F26" s="505" t="s">
        <v>666</v>
      </c>
      <c r="G26" s="1249" t="s">
        <v>695</v>
      </c>
      <c r="H26" s="1250"/>
      <c r="I26" s="1251"/>
      <c r="J26" s="1678"/>
      <c r="K26" s="947" t="s">
        <v>1331</v>
      </c>
      <c r="L26" s="847" t="s">
        <v>938</v>
      </c>
      <c r="M26" s="655" t="s">
        <v>696</v>
      </c>
      <c r="N26" s="1253" t="s">
        <v>1300</v>
      </c>
      <c r="P26" s="705"/>
      <c r="Q26" s="673"/>
      <c r="R26" s="985"/>
      <c r="S26" s="980"/>
      <c r="T26" s="982"/>
      <c r="U26" s="672"/>
      <c r="V26" s="672"/>
      <c r="W26" s="672"/>
      <c r="X26" s="671"/>
      <c r="Y26" s="671"/>
      <c r="Z26" s="675"/>
      <c r="AA26" s="703">
        <v>100</v>
      </c>
      <c r="AB26" s="699" t="s">
        <v>420</v>
      </c>
      <c r="AC26" s="700"/>
      <c r="AD26" s="672"/>
      <c r="AE26" s="672"/>
    </row>
    <row r="27" spans="2:31" ht="30" customHeight="1" thickTop="1" thickBot="1">
      <c r="B27" s="1690"/>
      <c r="C27" s="1690"/>
      <c r="D27" s="1679"/>
      <c r="E27" s="505">
        <f t="shared" si="1"/>
        <v>22</v>
      </c>
      <c r="F27" s="505" t="s">
        <v>666</v>
      </c>
      <c r="G27" s="1249" t="s">
        <v>1302</v>
      </c>
      <c r="H27" s="1250"/>
      <c r="I27" s="1251"/>
      <c r="J27" s="1678"/>
      <c r="K27" s="947" t="s">
        <v>1332</v>
      </c>
      <c r="L27" s="847" t="s">
        <v>938</v>
      </c>
      <c r="M27" s="1207" t="s">
        <v>1768</v>
      </c>
      <c r="N27" s="1248" t="s">
        <v>1310</v>
      </c>
      <c r="P27" s="705"/>
      <c r="Q27" s="673"/>
      <c r="R27" s="986"/>
      <c r="S27" s="980"/>
      <c r="T27" s="982"/>
      <c r="U27" s="672"/>
      <c r="V27" s="672"/>
      <c r="W27" s="672"/>
      <c r="X27" s="671"/>
      <c r="Y27" s="671"/>
      <c r="Z27" s="675"/>
      <c r="AA27" s="678"/>
      <c r="AB27" s="676"/>
      <c r="AC27" s="672"/>
      <c r="AD27" s="672"/>
      <c r="AE27" s="672"/>
    </row>
    <row r="28" spans="2:31" ht="30" customHeight="1" thickTop="1" thickBot="1">
      <c r="B28" s="1690"/>
      <c r="C28" s="1690"/>
      <c r="D28" s="1679"/>
      <c r="E28" s="505">
        <f t="shared" si="1"/>
        <v>23</v>
      </c>
      <c r="F28" s="505" t="s">
        <v>666</v>
      </c>
      <c r="G28" s="1249" t="s">
        <v>1494</v>
      </c>
      <c r="H28" s="1250"/>
      <c r="I28" s="1251"/>
      <c r="J28" s="1678"/>
      <c r="K28" s="947" t="s">
        <v>1243</v>
      </c>
      <c r="L28" s="847" t="s">
        <v>938</v>
      </c>
      <c r="M28" s="1207" t="s">
        <v>697</v>
      </c>
      <c r="N28" s="1248" t="s">
        <v>1301</v>
      </c>
      <c r="P28" s="705"/>
      <c r="Q28" s="673"/>
      <c r="R28" s="986"/>
      <c r="S28" s="980"/>
      <c r="T28" s="982"/>
      <c r="U28" s="672"/>
      <c r="V28" s="672"/>
      <c r="W28" s="672"/>
      <c r="X28" s="671"/>
      <c r="Y28" s="671"/>
      <c r="Z28" s="675"/>
      <c r="AA28" s="678"/>
      <c r="AB28" s="676"/>
      <c r="AC28" s="672"/>
      <c r="AD28" s="672"/>
      <c r="AE28" s="672"/>
    </row>
    <row r="29" spans="2:31" ht="30" customHeight="1" thickTop="1" thickBot="1">
      <c r="B29" s="1690"/>
      <c r="C29" s="1690"/>
      <c r="D29" s="1679"/>
      <c r="E29" s="505">
        <f t="shared" si="1"/>
        <v>24</v>
      </c>
      <c r="F29" s="505" t="s">
        <v>666</v>
      </c>
      <c r="G29" s="1249" t="s">
        <v>1103</v>
      </c>
      <c r="H29" s="1250"/>
      <c r="I29" s="1251"/>
      <c r="J29" s="1686"/>
      <c r="K29" s="947" t="s">
        <v>1333</v>
      </c>
      <c r="L29" s="847" t="s">
        <v>938</v>
      </c>
      <c r="M29" s="1260" t="s">
        <v>1415</v>
      </c>
      <c r="N29" s="1248" t="s">
        <v>1301</v>
      </c>
      <c r="P29" s="705"/>
      <c r="Q29" s="673"/>
      <c r="R29" s="985"/>
      <c r="S29" s="980"/>
      <c r="T29" s="982"/>
      <c r="U29" s="672"/>
      <c r="V29" s="672"/>
      <c r="W29" s="672"/>
      <c r="X29" s="671"/>
      <c r="Y29" s="671"/>
      <c r="Z29" s="675"/>
      <c r="AA29" s="678"/>
      <c r="AB29" s="676"/>
      <c r="AC29" s="672"/>
      <c r="AD29" s="672"/>
      <c r="AE29" s="672"/>
    </row>
    <row r="30" spans="2:31" ht="30" customHeight="1" thickTop="1" thickBot="1">
      <c r="B30" s="1690"/>
      <c r="C30" s="1690"/>
      <c r="D30" s="1680" t="s">
        <v>700</v>
      </c>
      <c r="E30" s="505">
        <f t="shared" si="1"/>
        <v>25</v>
      </c>
      <c r="F30" s="505" t="s">
        <v>674</v>
      </c>
      <c r="G30" s="1249" t="s">
        <v>537</v>
      </c>
      <c r="H30" s="1250"/>
      <c r="I30" s="1251"/>
      <c r="J30" s="1169" t="s">
        <v>685</v>
      </c>
      <c r="K30" s="947" t="s">
        <v>703</v>
      </c>
      <c r="L30" s="847" t="s">
        <v>938</v>
      </c>
      <c r="M30" s="1207"/>
      <c r="N30" s="1248" t="s">
        <v>1300</v>
      </c>
      <c r="P30" s="705"/>
      <c r="Q30" s="673"/>
      <c r="R30" s="979"/>
      <c r="S30" s="980"/>
      <c r="T30" s="983"/>
      <c r="U30" s="671"/>
      <c r="V30" s="671"/>
      <c r="W30" s="672"/>
      <c r="X30" s="672"/>
      <c r="Y30" s="678"/>
      <c r="Z30" s="685">
        <f t="shared" ref="Z30:Z41" ca="1" si="3">R30-TODAY()</f>
        <v>-45799</v>
      </c>
      <c r="AA30" s="671"/>
      <c r="AB30" s="676"/>
      <c r="AC30" s="672"/>
      <c r="AD30" s="672"/>
    </row>
    <row r="31" spans="2:31" ht="30" customHeight="1" thickTop="1" thickBot="1">
      <c r="B31" s="1690"/>
      <c r="C31" s="1690"/>
      <c r="D31" s="1681"/>
      <c r="E31" s="505">
        <f t="shared" si="1"/>
        <v>26</v>
      </c>
      <c r="F31" s="505" t="s">
        <v>674</v>
      </c>
      <c r="G31" s="1249" t="s">
        <v>701</v>
      </c>
      <c r="H31" s="1250"/>
      <c r="I31" s="1251"/>
      <c r="J31" s="1169" t="s">
        <v>685</v>
      </c>
      <c r="K31" s="947" t="s">
        <v>704</v>
      </c>
      <c r="L31" s="847" t="s">
        <v>938</v>
      </c>
      <c r="M31" s="1207" t="s">
        <v>702</v>
      </c>
      <c r="N31" s="1207" t="s">
        <v>1311</v>
      </c>
      <c r="P31" s="705"/>
      <c r="Q31" s="673"/>
      <c r="R31" s="979"/>
      <c r="S31" s="980"/>
      <c r="T31" s="983"/>
      <c r="U31" s="671"/>
      <c r="V31" s="671"/>
      <c r="W31" s="672"/>
      <c r="X31" s="672"/>
      <c r="Y31" s="678"/>
      <c r="Z31" s="685">
        <f t="shared" ca="1" si="3"/>
        <v>-45799</v>
      </c>
      <c r="AA31" s="671"/>
      <c r="AB31" s="676"/>
      <c r="AC31" s="672"/>
      <c r="AD31" s="672"/>
    </row>
    <row r="32" spans="2:31" ht="30" customHeight="1" thickTop="1" thickBot="1">
      <c r="B32" s="1690"/>
      <c r="C32" s="1690"/>
      <c r="D32" s="1681"/>
      <c r="E32" s="505">
        <f t="shared" si="1"/>
        <v>27</v>
      </c>
      <c r="F32" s="505" t="s">
        <v>447</v>
      </c>
      <c r="G32" s="1705" t="s">
        <v>1307</v>
      </c>
      <c r="H32" s="1705"/>
      <c r="I32" s="1706"/>
      <c r="J32" s="1683" t="s">
        <v>685</v>
      </c>
      <c r="K32" s="947" t="s">
        <v>669</v>
      </c>
      <c r="L32" s="847" t="s">
        <v>938</v>
      </c>
      <c r="M32" s="1677" t="s">
        <v>1384</v>
      </c>
      <c r="N32" s="1248" t="s">
        <v>1312</v>
      </c>
      <c r="P32" s="705"/>
      <c r="Q32" s="673"/>
      <c r="R32" s="979"/>
      <c r="S32" s="980"/>
      <c r="T32" s="983"/>
      <c r="U32" s="671"/>
      <c r="V32" s="671"/>
      <c r="W32" s="672"/>
      <c r="X32" s="672"/>
      <c r="Y32" s="678"/>
      <c r="Z32" s="685"/>
      <c r="AA32" s="671"/>
      <c r="AB32" s="676"/>
      <c r="AC32" s="672"/>
      <c r="AD32" s="672"/>
    </row>
    <row r="33" spans="2:30" ht="30" customHeight="1" thickTop="1" thickBot="1">
      <c r="B33" s="1690"/>
      <c r="C33" s="1690"/>
      <c r="D33" s="1681"/>
      <c r="E33" s="505">
        <f t="shared" si="1"/>
        <v>28</v>
      </c>
      <c r="F33" s="505" t="s">
        <v>447</v>
      </c>
      <c r="G33" s="1254" t="s">
        <v>1303</v>
      </c>
      <c r="H33" s="1250"/>
      <c r="I33" s="1251"/>
      <c r="J33" s="1684"/>
      <c r="K33" s="947" t="s">
        <v>669</v>
      </c>
      <c r="L33" s="847" t="s">
        <v>938</v>
      </c>
      <c r="M33" s="1678"/>
      <c r="N33" s="1248" t="s">
        <v>1309</v>
      </c>
      <c r="P33" s="705"/>
      <c r="Q33" s="673"/>
      <c r="R33" s="979"/>
      <c r="S33" s="980"/>
      <c r="T33" s="983"/>
      <c r="U33" s="671"/>
      <c r="V33" s="671"/>
      <c r="W33" s="672"/>
      <c r="X33" s="672"/>
      <c r="Y33" s="678"/>
      <c r="Z33" s="685">
        <f t="shared" ca="1" si="3"/>
        <v>-45799</v>
      </c>
      <c r="AA33" s="671"/>
      <c r="AB33" s="676"/>
      <c r="AC33" s="672"/>
      <c r="AD33" s="672"/>
    </row>
    <row r="34" spans="2:30" ht="30" customHeight="1" thickTop="1" thickBot="1">
      <c r="B34" s="1690"/>
      <c r="C34" s="1690"/>
      <c r="D34" s="1681"/>
      <c r="E34" s="505">
        <f t="shared" si="1"/>
        <v>29</v>
      </c>
      <c r="F34" s="505" t="s">
        <v>447</v>
      </c>
      <c r="G34" s="1254" t="s">
        <v>1304</v>
      </c>
      <c r="H34" s="1250"/>
      <c r="I34" s="1251"/>
      <c r="J34" s="1684"/>
      <c r="K34" s="947" t="s">
        <v>669</v>
      </c>
      <c r="L34" s="847" t="s">
        <v>938</v>
      </c>
      <c r="M34" s="1686"/>
      <c r="N34" s="1248" t="s">
        <v>1313</v>
      </c>
      <c r="P34" s="705"/>
      <c r="Q34" s="673"/>
      <c r="R34" s="979"/>
      <c r="S34" s="980"/>
      <c r="T34" s="983"/>
      <c r="U34" s="671"/>
      <c r="V34" s="671"/>
      <c r="W34" s="672"/>
      <c r="X34" s="672"/>
      <c r="Y34" s="678"/>
      <c r="Z34" s="685">
        <f t="shared" ca="1" si="3"/>
        <v>-45799</v>
      </c>
      <c r="AA34" s="671"/>
      <c r="AB34" s="676"/>
      <c r="AC34" s="672"/>
      <c r="AD34" s="672"/>
    </row>
    <row r="35" spans="2:30" ht="30" customHeight="1" thickTop="1" thickBot="1">
      <c r="B35" s="1690"/>
      <c r="C35" s="1690"/>
      <c r="D35" s="1682"/>
      <c r="E35" s="505">
        <f t="shared" si="1"/>
        <v>30</v>
      </c>
      <c r="F35" s="505" t="s">
        <v>447</v>
      </c>
      <c r="G35" s="1455" t="s">
        <v>1417</v>
      </c>
      <c r="H35" s="1250"/>
      <c r="I35" s="1251"/>
      <c r="J35" s="1685"/>
      <c r="K35" s="948" t="s">
        <v>1420</v>
      </c>
      <c r="L35" s="847" t="s">
        <v>938</v>
      </c>
      <c r="M35" s="1259" t="s">
        <v>1418</v>
      </c>
      <c r="N35" s="1248" t="s">
        <v>1313</v>
      </c>
      <c r="P35" s="705"/>
      <c r="Q35" s="673"/>
      <c r="R35" s="979"/>
      <c r="S35" s="980"/>
      <c r="T35" s="983"/>
      <c r="U35" s="671"/>
      <c r="V35" s="671"/>
      <c r="W35" s="672"/>
      <c r="X35" s="672"/>
      <c r="Y35" s="678"/>
      <c r="Z35" s="685"/>
      <c r="AA35" s="671"/>
      <c r="AB35" s="676"/>
      <c r="AC35" s="672"/>
      <c r="AD35" s="672"/>
    </row>
    <row r="36" spans="2:30" ht="30" customHeight="1" thickTop="1" thickBot="1">
      <c r="B36" s="1690"/>
      <c r="C36" s="1690"/>
      <c r="D36" s="1689" t="s">
        <v>86</v>
      </c>
      <c r="E36" s="505">
        <f t="shared" si="1"/>
        <v>31</v>
      </c>
      <c r="F36" s="505" t="s">
        <v>447</v>
      </c>
      <c r="G36" s="1324" t="s">
        <v>705</v>
      </c>
      <c r="H36" s="945"/>
      <c r="I36" s="946"/>
      <c r="J36" s="1207" t="s">
        <v>706</v>
      </c>
      <c r="K36" s="947" t="s">
        <v>678</v>
      </c>
      <c r="L36" s="847" t="s">
        <v>938</v>
      </c>
      <c r="M36" s="1207" t="s">
        <v>707</v>
      </c>
      <c r="N36" s="1248" t="s">
        <v>1301</v>
      </c>
      <c r="P36" s="705"/>
      <c r="Q36" s="673"/>
      <c r="R36" s="979"/>
      <c r="S36" s="980"/>
      <c r="T36" s="983"/>
      <c r="U36" s="671"/>
      <c r="V36" s="671"/>
      <c r="W36" s="672"/>
      <c r="X36" s="672"/>
      <c r="Y36" s="678"/>
      <c r="Z36" s="685">
        <f t="shared" ca="1" si="3"/>
        <v>-45799</v>
      </c>
      <c r="AA36" s="671"/>
      <c r="AB36" s="676"/>
      <c r="AC36" s="672"/>
      <c r="AD36" s="672"/>
    </row>
    <row r="37" spans="2:30" ht="30" customHeight="1" thickTop="1" thickBot="1">
      <c r="B37" s="1690"/>
      <c r="C37" s="1690"/>
      <c r="D37" s="1690"/>
      <c r="E37" s="505">
        <f t="shared" si="1"/>
        <v>32</v>
      </c>
      <c r="F37" s="505" t="s">
        <v>674</v>
      </c>
      <c r="G37" s="1249" t="s">
        <v>708</v>
      </c>
      <c r="H37" s="1250"/>
      <c r="I37" s="1251"/>
      <c r="J37" s="1724" t="s">
        <v>685</v>
      </c>
      <c r="K37" s="948" t="s">
        <v>1490</v>
      </c>
      <c r="L37" s="847" t="s">
        <v>936</v>
      </c>
      <c r="M37" s="655" t="s">
        <v>709</v>
      </c>
      <c r="N37" s="1253" t="s">
        <v>1314</v>
      </c>
      <c r="P37" s="705"/>
      <c r="Q37" s="673"/>
      <c r="R37" s="979"/>
      <c r="S37" s="980"/>
      <c r="T37" s="983"/>
      <c r="U37" s="671"/>
      <c r="V37" s="671"/>
      <c r="W37" s="672"/>
      <c r="X37" s="672"/>
      <c r="Y37" s="678"/>
      <c r="Z37" s="685">
        <f t="shared" ca="1" si="3"/>
        <v>-45799</v>
      </c>
    </row>
    <row r="38" spans="2:30" ht="30" customHeight="1" thickTop="1" thickBot="1">
      <c r="B38" s="1690"/>
      <c r="C38" s="1690"/>
      <c r="D38" s="1690"/>
      <c r="E38" s="505">
        <f t="shared" si="1"/>
        <v>33</v>
      </c>
      <c r="F38" s="505" t="s">
        <v>674</v>
      </c>
      <c r="G38" s="1249" t="s">
        <v>710</v>
      </c>
      <c r="H38" s="1250"/>
      <c r="I38" s="1251"/>
      <c r="J38" s="1725"/>
      <c r="K38" s="947" t="s">
        <v>1353</v>
      </c>
      <c r="L38" s="847" t="s">
        <v>937</v>
      </c>
      <c r="M38" s="1207"/>
      <c r="N38" s="1248" t="s">
        <v>1300</v>
      </c>
      <c r="P38" s="705"/>
      <c r="Q38" s="673"/>
      <c r="R38" s="979"/>
      <c r="S38" s="980"/>
      <c r="T38" s="983"/>
      <c r="U38" s="671"/>
      <c r="V38" s="671"/>
      <c r="W38" s="672"/>
      <c r="X38" s="672"/>
      <c r="Y38" s="678"/>
      <c r="Z38" s="685">
        <f t="shared" ca="1" si="3"/>
        <v>-45799</v>
      </c>
    </row>
    <row r="39" spans="2:30" ht="30" customHeight="1" thickTop="1" thickBot="1">
      <c r="B39" s="1690"/>
      <c r="C39" s="1690"/>
      <c r="D39" s="1690"/>
      <c r="E39" s="505">
        <f t="shared" si="1"/>
        <v>34</v>
      </c>
      <c r="F39" s="505" t="s">
        <v>674</v>
      </c>
      <c r="G39" s="1249" t="s">
        <v>844</v>
      </c>
      <c r="H39" s="1255"/>
      <c r="I39" s="1256"/>
      <c r="J39" s="1725"/>
      <c r="K39" s="947" t="s">
        <v>713</v>
      </c>
      <c r="L39" s="847" t="s">
        <v>937</v>
      </c>
      <c r="M39" s="1207" t="s">
        <v>711</v>
      </c>
      <c r="N39" s="1248" t="s">
        <v>1312</v>
      </c>
      <c r="P39" s="705"/>
      <c r="Q39" s="673"/>
      <c r="R39" s="979"/>
      <c r="S39" s="980"/>
      <c r="T39" s="983"/>
      <c r="U39" s="671"/>
      <c r="V39" s="671"/>
      <c r="W39" s="672"/>
      <c r="X39" s="672"/>
      <c r="Y39" s="678"/>
      <c r="Z39" s="685">
        <f t="shared" ca="1" si="3"/>
        <v>-45799</v>
      </c>
    </row>
    <row r="40" spans="2:30" ht="30" customHeight="1" thickTop="1" thickBot="1">
      <c r="B40" s="1690"/>
      <c r="C40" s="1690"/>
      <c r="D40" s="1690"/>
      <c r="E40" s="505">
        <f t="shared" si="1"/>
        <v>35</v>
      </c>
      <c r="F40" s="505" t="s">
        <v>674</v>
      </c>
      <c r="G40" s="1249" t="s">
        <v>712</v>
      </c>
      <c r="H40" s="1250"/>
      <c r="I40" s="1251"/>
      <c r="J40" s="1725"/>
      <c r="K40" s="947" t="s">
        <v>720</v>
      </c>
      <c r="L40" s="847" t="s">
        <v>938</v>
      </c>
      <c r="M40" s="1207" t="s">
        <v>714</v>
      </c>
      <c r="N40" s="1248" t="s">
        <v>1300</v>
      </c>
      <c r="P40" s="705"/>
      <c r="Q40" s="673"/>
      <c r="R40" s="979"/>
      <c r="S40" s="980"/>
      <c r="T40" s="983"/>
      <c r="U40" s="671"/>
      <c r="V40" s="671"/>
      <c r="W40" s="672"/>
      <c r="X40" s="672"/>
      <c r="Y40" s="678"/>
      <c r="Z40" s="685">
        <f t="shared" ca="1" si="3"/>
        <v>-45799</v>
      </c>
    </row>
    <row r="41" spans="2:30" ht="30" customHeight="1" thickTop="1" thickBot="1">
      <c r="B41" s="1691"/>
      <c r="C41" s="1691"/>
      <c r="D41" s="1691"/>
      <c r="E41" s="505">
        <f t="shared" si="1"/>
        <v>36</v>
      </c>
      <c r="F41" s="505" t="s">
        <v>674</v>
      </c>
      <c r="G41" s="1324" t="s">
        <v>715</v>
      </c>
      <c r="H41" s="945"/>
      <c r="I41" s="946"/>
      <c r="J41" s="1726"/>
      <c r="K41" s="947" t="s">
        <v>678</v>
      </c>
      <c r="L41" s="847" t="s">
        <v>937</v>
      </c>
      <c r="M41" s="1207" t="s">
        <v>801</v>
      </c>
      <c r="N41" s="1248" t="s">
        <v>1301</v>
      </c>
      <c r="P41" s="705"/>
      <c r="Q41" s="673"/>
      <c r="R41" s="979"/>
      <c r="S41" s="980"/>
      <c r="T41" s="983"/>
      <c r="U41" s="671"/>
      <c r="V41" s="671"/>
      <c r="W41" s="672"/>
      <c r="X41" s="672"/>
      <c r="Y41" s="678"/>
      <c r="Z41" s="685">
        <f t="shared" ca="1" si="3"/>
        <v>-45799</v>
      </c>
    </row>
    <row r="42" spans="2:30" ht="30" customHeight="1" thickTop="1">
      <c r="B42" s="1679" t="s">
        <v>716</v>
      </c>
      <c r="C42" s="1679" t="s">
        <v>682</v>
      </c>
      <c r="D42" s="1689" t="s">
        <v>717</v>
      </c>
      <c r="E42" s="505">
        <f t="shared" si="1"/>
        <v>37</v>
      </c>
      <c r="F42" s="505" t="s">
        <v>674</v>
      </c>
      <c r="G42" s="1249" t="s">
        <v>718</v>
      </c>
      <c r="H42" s="1250"/>
      <c r="I42" s="1251"/>
      <c r="J42" s="1207" t="s">
        <v>719</v>
      </c>
      <c r="K42" s="947" t="s">
        <v>727</v>
      </c>
      <c r="L42" s="847" t="s">
        <v>937</v>
      </c>
      <c r="M42" s="1207"/>
      <c r="N42" s="1207" t="s">
        <v>1315</v>
      </c>
      <c r="P42" s="686"/>
      <c r="R42" s="976"/>
      <c r="S42" s="975"/>
      <c r="T42" s="975"/>
    </row>
    <row r="43" spans="2:30" ht="30" customHeight="1">
      <c r="B43" s="1679"/>
      <c r="C43" s="1679"/>
      <c r="D43" s="1690"/>
      <c r="E43" s="505">
        <f t="shared" si="1"/>
        <v>38</v>
      </c>
      <c r="F43" s="505" t="s">
        <v>674</v>
      </c>
      <c r="G43" s="1249" t="s">
        <v>832</v>
      </c>
      <c r="H43" s="1250"/>
      <c r="I43" s="1251"/>
      <c r="J43" s="1207" t="s">
        <v>721</v>
      </c>
      <c r="K43" s="947" t="s">
        <v>687</v>
      </c>
      <c r="L43" s="847" t="s">
        <v>939</v>
      </c>
      <c r="M43" s="1207" t="s">
        <v>945</v>
      </c>
      <c r="N43" s="1248" t="s">
        <v>1300</v>
      </c>
      <c r="P43" s="687"/>
      <c r="R43" s="1713"/>
      <c r="S43" s="1713"/>
      <c r="T43" s="1713"/>
    </row>
    <row r="44" spans="2:30" ht="30" customHeight="1">
      <c r="B44" s="1679"/>
      <c r="C44" s="1679"/>
      <c r="D44" s="1691"/>
      <c r="E44" s="505">
        <f t="shared" si="1"/>
        <v>39</v>
      </c>
      <c r="F44" s="505" t="s">
        <v>674</v>
      </c>
      <c r="G44" s="1324" t="s">
        <v>722</v>
      </c>
      <c r="H44" s="945"/>
      <c r="I44" s="946"/>
      <c r="J44" s="1207" t="s">
        <v>723</v>
      </c>
      <c r="K44" s="947" t="s">
        <v>678</v>
      </c>
      <c r="L44" s="847" t="s">
        <v>939</v>
      </c>
      <c r="M44" s="1207" t="s">
        <v>724</v>
      </c>
      <c r="N44" s="1248" t="s">
        <v>1308</v>
      </c>
      <c r="P44" s="687"/>
      <c r="R44" s="1713"/>
      <c r="S44" s="1713"/>
      <c r="T44" s="1713"/>
    </row>
    <row r="45" spans="2:30" ht="30" customHeight="1">
      <c r="B45" s="1679"/>
      <c r="C45" s="1679"/>
      <c r="D45" s="1680" t="s">
        <v>725</v>
      </c>
      <c r="E45" s="505">
        <f t="shared" si="1"/>
        <v>40</v>
      </c>
      <c r="F45" s="505" t="s">
        <v>674</v>
      </c>
      <c r="G45" s="1249" t="s">
        <v>838</v>
      </c>
      <c r="H45" s="1250"/>
      <c r="I45" s="1251"/>
      <c r="J45" s="1207" t="s">
        <v>726</v>
      </c>
      <c r="K45" s="947" t="s">
        <v>730</v>
      </c>
      <c r="L45" s="847" t="s">
        <v>941</v>
      </c>
      <c r="M45" s="1207"/>
      <c r="N45" s="1248" t="s">
        <v>1300</v>
      </c>
      <c r="P45" s="687"/>
      <c r="R45" s="1713"/>
      <c r="S45" s="1713"/>
      <c r="T45" s="1713"/>
    </row>
    <row r="46" spans="2:30" ht="30" customHeight="1">
      <c r="B46" s="1679"/>
      <c r="C46" s="1679"/>
      <c r="D46" s="1682"/>
      <c r="E46" s="505">
        <f t="shared" si="1"/>
        <v>41</v>
      </c>
      <c r="F46" s="505" t="s">
        <v>674</v>
      </c>
      <c r="G46" s="1249" t="s">
        <v>728</v>
      </c>
      <c r="H46" s="1250"/>
      <c r="I46" s="1251"/>
      <c r="J46" s="1207" t="s">
        <v>729</v>
      </c>
      <c r="K46" s="947" t="s">
        <v>735</v>
      </c>
      <c r="L46" s="847" t="s">
        <v>939</v>
      </c>
      <c r="M46" s="1207" t="s">
        <v>731</v>
      </c>
      <c r="N46" s="1248" t="s">
        <v>1300</v>
      </c>
      <c r="P46" s="687"/>
      <c r="R46" s="1713"/>
      <c r="S46" s="1713"/>
      <c r="T46" s="1713"/>
    </row>
    <row r="47" spans="2:30" ht="53.25" customHeight="1">
      <c r="B47" s="1679"/>
      <c r="C47" s="1679"/>
      <c r="D47" s="1206" t="s">
        <v>732</v>
      </c>
      <c r="E47" s="505">
        <f t="shared" si="1"/>
        <v>42</v>
      </c>
      <c r="F47" s="505" t="s">
        <v>674</v>
      </c>
      <c r="G47" s="1249" t="s">
        <v>733</v>
      </c>
      <c r="H47" s="1250"/>
      <c r="I47" s="1251"/>
      <c r="J47" s="1207" t="s">
        <v>734</v>
      </c>
      <c r="K47" s="947" t="s">
        <v>737</v>
      </c>
      <c r="L47" s="847" t="s">
        <v>941</v>
      </c>
      <c r="M47" s="1207"/>
      <c r="N47" s="1248" t="s">
        <v>1300</v>
      </c>
      <c r="P47" s="687"/>
      <c r="R47" s="978"/>
      <c r="S47" s="975"/>
      <c r="T47" s="975"/>
    </row>
    <row r="48" spans="2:30" ht="30" customHeight="1">
      <c r="B48" s="1689" t="s">
        <v>1690</v>
      </c>
      <c r="C48" s="1689" t="s">
        <v>1691</v>
      </c>
      <c r="D48" s="1687" t="s">
        <v>86</v>
      </c>
      <c r="E48" s="505">
        <f t="shared" si="1"/>
        <v>43</v>
      </c>
      <c r="F48" s="505" t="s">
        <v>674</v>
      </c>
      <c r="G48" s="1729" t="s">
        <v>839</v>
      </c>
      <c r="H48" s="1729"/>
      <c r="I48" s="1730"/>
      <c r="J48" s="1207" t="s">
        <v>736</v>
      </c>
      <c r="K48" s="947" t="s">
        <v>741</v>
      </c>
      <c r="L48" s="847" t="s">
        <v>939</v>
      </c>
      <c r="M48" s="1207" t="s">
        <v>738</v>
      </c>
      <c r="N48" s="1248" t="s">
        <v>1300</v>
      </c>
      <c r="P48" s="687"/>
      <c r="R48" s="978"/>
      <c r="S48" s="975"/>
      <c r="T48" s="975"/>
    </row>
    <row r="49" spans="1:26" ht="30" customHeight="1">
      <c r="B49" s="1690"/>
      <c r="C49" s="1690"/>
      <c r="D49" s="1687"/>
      <c r="E49" s="505">
        <f t="shared" si="1"/>
        <v>44</v>
      </c>
      <c r="F49" s="505" t="s">
        <v>674</v>
      </c>
      <c r="G49" s="1249" t="s">
        <v>739</v>
      </c>
      <c r="H49" s="1250"/>
      <c r="I49" s="1251"/>
      <c r="J49" s="1207" t="s">
        <v>740</v>
      </c>
      <c r="K49" s="947" t="s">
        <v>745</v>
      </c>
      <c r="L49" s="847" t="s">
        <v>939</v>
      </c>
      <c r="M49" s="1207" t="s">
        <v>742</v>
      </c>
      <c r="N49" s="1248" t="s">
        <v>1300</v>
      </c>
      <c r="P49" s="687"/>
      <c r="R49" s="978"/>
      <c r="S49" s="975"/>
      <c r="T49" s="975"/>
    </row>
    <row r="50" spans="1:26" ht="30" customHeight="1">
      <c r="B50" s="1690"/>
      <c r="C50" s="1690"/>
      <c r="D50" s="1687"/>
      <c r="E50" s="505">
        <f t="shared" si="1"/>
        <v>45</v>
      </c>
      <c r="F50" s="505" t="s">
        <v>674</v>
      </c>
      <c r="G50" s="1249" t="s">
        <v>743</v>
      </c>
      <c r="H50" s="1250"/>
      <c r="I50" s="1251"/>
      <c r="J50" s="1207" t="s">
        <v>744</v>
      </c>
      <c r="K50" s="947" t="s">
        <v>747</v>
      </c>
      <c r="L50" s="847" t="s">
        <v>939</v>
      </c>
      <c r="M50" s="1207" t="s">
        <v>940</v>
      </c>
      <c r="N50" s="1248" t="s">
        <v>1316</v>
      </c>
      <c r="P50" s="687"/>
      <c r="R50" s="978"/>
      <c r="S50" s="975"/>
      <c r="T50" s="975"/>
    </row>
    <row r="51" spans="1:26" ht="30" customHeight="1">
      <c r="B51" s="1690"/>
      <c r="C51" s="1690"/>
      <c r="D51" s="1687"/>
      <c r="E51" s="505">
        <f t="shared" si="1"/>
        <v>46</v>
      </c>
      <c r="F51" s="505" t="s">
        <v>674</v>
      </c>
      <c r="G51" s="1249" t="s">
        <v>640</v>
      </c>
      <c r="H51" s="1250"/>
      <c r="I51" s="1251"/>
      <c r="J51" s="1207" t="s">
        <v>746</v>
      </c>
      <c r="K51" s="947" t="s">
        <v>760</v>
      </c>
      <c r="L51" s="847" t="s">
        <v>939</v>
      </c>
      <c r="M51" s="1207" t="s">
        <v>748</v>
      </c>
      <c r="N51" s="1248" t="s">
        <v>1300</v>
      </c>
      <c r="P51" s="687"/>
      <c r="R51" s="978"/>
      <c r="S51" s="975"/>
      <c r="T51" s="975"/>
    </row>
    <row r="52" spans="1:26" ht="30" customHeight="1">
      <c r="B52" s="1691"/>
      <c r="C52" s="1691"/>
      <c r="D52" s="1687"/>
      <c r="E52" s="505">
        <f t="shared" si="1"/>
        <v>47</v>
      </c>
      <c r="F52" s="505" t="s">
        <v>447</v>
      </c>
      <c r="G52" s="1249" t="s">
        <v>1104</v>
      </c>
      <c r="H52" s="945"/>
      <c r="I52" s="946"/>
      <c r="J52" s="1207" t="s">
        <v>1326</v>
      </c>
      <c r="K52" s="947" t="s">
        <v>768</v>
      </c>
      <c r="L52" s="847" t="s">
        <v>938</v>
      </c>
      <c r="M52" s="1207" t="s">
        <v>1105</v>
      </c>
      <c r="N52" s="1248" t="s">
        <v>1300</v>
      </c>
      <c r="P52" s="1158"/>
      <c r="R52" s="978"/>
      <c r="S52" s="975"/>
      <c r="T52" s="975"/>
    </row>
    <row r="53" spans="1:26" ht="60" customHeight="1">
      <c r="B53" s="1689" t="s">
        <v>749</v>
      </c>
      <c r="C53" s="1692" t="s">
        <v>665</v>
      </c>
      <c r="D53" s="1693"/>
      <c r="E53" s="505">
        <f t="shared" si="1"/>
        <v>48</v>
      </c>
      <c r="F53" s="505" t="s">
        <v>674</v>
      </c>
      <c r="G53" s="1324" t="s">
        <v>1419</v>
      </c>
      <c r="H53" s="945"/>
      <c r="I53" s="946"/>
      <c r="J53" s="1207"/>
      <c r="K53" s="947" t="s">
        <v>678</v>
      </c>
      <c r="L53" s="847" t="s">
        <v>939</v>
      </c>
      <c r="M53" s="1207" t="s">
        <v>750</v>
      </c>
      <c r="N53" s="1248" t="s">
        <v>1299</v>
      </c>
      <c r="P53" s="687"/>
      <c r="R53" s="978"/>
      <c r="S53" s="975"/>
      <c r="T53" s="975"/>
    </row>
    <row r="54" spans="1:26" ht="93" customHeight="1">
      <c r="B54" s="1690"/>
      <c r="C54" s="1694" t="s">
        <v>682</v>
      </c>
      <c r="D54" s="1695"/>
      <c r="E54" s="505">
        <f t="shared" si="1"/>
        <v>49</v>
      </c>
      <c r="F54" s="505" t="s">
        <v>674</v>
      </c>
      <c r="G54" s="1722" t="s">
        <v>843</v>
      </c>
      <c r="H54" s="1722"/>
      <c r="I54" s="1723"/>
      <c r="J54" s="1169" t="s">
        <v>1325</v>
      </c>
      <c r="K54" s="947" t="s">
        <v>678</v>
      </c>
      <c r="L54" s="847" t="s">
        <v>939</v>
      </c>
      <c r="M54" s="1207" t="s">
        <v>751</v>
      </c>
      <c r="N54" s="1248" t="s">
        <v>1301</v>
      </c>
      <c r="P54" s="687"/>
      <c r="R54" s="975"/>
      <c r="S54" s="975"/>
      <c r="T54" s="975"/>
    </row>
    <row r="55" spans="1:26" ht="45" customHeight="1" thickBot="1">
      <c r="B55" s="1690"/>
      <c r="C55" s="1696"/>
      <c r="D55" s="1697"/>
      <c r="E55" s="505">
        <f t="shared" si="1"/>
        <v>50</v>
      </c>
      <c r="F55" s="505" t="s">
        <v>674</v>
      </c>
      <c r="G55" s="1513" t="s">
        <v>752</v>
      </c>
      <c r="H55" s="1210"/>
      <c r="I55" s="1211"/>
      <c r="J55" s="1169" t="s">
        <v>1325</v>
      </c>
      <c r="K55" s="947" t="s">
        <v>678</v>
      </c>
      <c r="L55" s="847" t="s">
        <v>939</v>
      </c>
      <c r="M55" s="1207" t="s">
        <v>753</v>
      </c>
      <c r="N55" s="1248" t="s">
        <v>1301</v>
      </c>
      <c r="P55" s="688"/>
      <c r="R55" s="975"/>
      <c r="S55" s="975"/>
      <c r="T55" s="975"/>
    </row>
    <row r="56" spans="1:26" ht="75" customHeight="1" thickTop="1" thickBot="1">
      <c r="B56" s="1691"/>
      <c r="C56" s="1698"/>
      <c r="D56" s="1699"/>
      <c r="E56" s="505">
        <f t="shared" si="1"/>
        <v>51</v>
      </c>
      <c r="F56" s="505" t="s">
        <v>674</v>
      </c>
      <c r="G56" s="1324" t="s">
        <v>754</v>
      </c>
      <c r="H56" s="945"/>
      <c r="I56" s="946"/>
      <c r="J56" s="1207" t="s">
        <v>755</v>
      </c>
      <c r="K56" s="947" t="s">
        <v>678</v>
      </c>
      <c r="L56" s="847" t="s">
        <v>939</v>
      </c>
      <c r="M56" s="1207" t="s">
        <v>1317</v>
      </c>
      <c r="N56" s="1248" t="s">
        <v>1301</v>
      </c>
      <c r="P56" s="705"/>
      <c r="Q56" s="673"/>
      <c r="R56" s="979"/>
      <c r="S56" s="980"/>
      <c r="T56" s="983"/>
      <c r="U56" s="671"/>
      <c r="V56" s="671"/>
      <c r="W56" s="672"/>
      <c r="X56" s="672"/>
      <c r="Y56" s="678"/>
      <c r="Z56" s="685">
        <f ca="1">R56-TODAY()</f>
        <v>-45799</v>
      </c>
    </row>
    <row r="57" spans="1:26" ht="30" customHeight="1" thickTop="1">
      <c r="B57" s="1679" t="s">
        <v>756</v>
      </c>
      <c r="C57" s="1689" t="s">
        <v>682</v>
      </c>
      <c r="D57" s="1689" t="s">
        <v>757</v>
      </c>
      <c r="E57" s="505">
        <f t="shared" si="1"/>
        <v>52</v>
      </c>
      <c r="F57" s="505" t="s">
        <v>674</v>
      </c>
      <c r="G57" s="1249" t="s">
        <v>758</v>
      </c>
      <c r="H57" s="1250"/>
      <c r="I57" s="1251"/>
      <c r="J57" s="1677" t="s">
        <v>759</v>
      </c>
      <c r="K57" s="947" t="s">
        <v>770</v>
      </c>
      <c r="L57" s="847" t="s">
        <v>941</v>
      </c>
      <c r="M57" s="1207"/>
      <c r="N57" s="1248" t="s">
        <v>1300</v>
      </c>
      <c r="P57" s="1717"/>
      <c r="R57" s="975"/>
      <c r="S57" s="975"/>
      <c r="T57" s="975"/>
    </row>
    <row r="58" spans="1:26" ht="30" customHeight="1">
      <c r="A58" s="1172"/>
      <c r="B58" s="1679"/>
      <c r="C58" s="1690"/>
      <c r="D58" s="1690"/>
      <c r="E58" s="1700">
        <f>E57+1</f>
        <v>53</v>
      </c>
      <c r="F58" s="502"/>
      <c r="G58" s="1703" t="s">
        <v>761</v>
      </c>
      <c r="H58" s="1208"/>
      <c r="I58" s="949"/>
      <c r="J58" s="1678"/>
      <c r="K58" s="1727" t="s">
        <v>678</v>
      </c>
      <c r="L58" s="1719" t="s">
        <v>936</v>
      </c>
      <c r="M58" s="656" t="s">
        <v>762</v>
      </c>
      <c r="N58" s="1257" t="s">
        <v>1319</v>
      </c>
      <c r="P58" s="1717"/>
      <c r="R58" s="975"/>
      <c r="S58" s="975"/>
      <c r="T58" s="975"/>
    </row>
    <row r="59" spans="1:26" ht="30" customHeight="1">
      <c r="A59" s="1172"/>
      <c r="B59" s="1679"/>
      <c r="C59" s="1690"/>
      <c r="D59" s="1690"/>
      <c r="E59" s="1701"/>
      <c r="F59" s="503"/>
      <c r="G59" s="1704"/>
      <c r="H59" s="1209"/>
      <c r="I59" s="950"/>
      <c r="J59" s="1678"/>
      <c r="K59" s="1728"/>
      <c r="L59" s="1720"/>
      <c r="M59" s="656" t="s">
        <v>763</v>
      </c>
      <c r="N59" s="1257" t="s">
        <v>1320</v>
      </c>
      <c r="P59" s="1717"/>
      <c r="R59" s="975"/>
      <c r="S59" s="975"/>
      <c r="T59" s="975"/>
    </row>
    <row r="60" spans="1:26" ht="30" customHeight="1">
      <c r="A60" s="1172"/>
      <c r="B60" s="1679"/>
      <c r="C60" s="1690"/>
      <c r="D60" s="1690"/>
      <c r="E60" s="1701"/>
      <c r="F60" s="503" t="s">
        <v>674</v>
      </c>
      <c r="G60" s="1704"/>
      <c r="H60" s="1209"/>
      <c r="I60" s="950"/>
      <c r="J60" s="1678"/>
      <c r="K60" s="1728"/>
      <c r="L60" s="1720"/>
      <c r="M60" s="656" t="s">
        <v>764</v>
      </c>
      <c r="N60" s="1257" t="s">
        <v>1301</v>
      </c>
      <c r="P60" s="1717"/>
      <c r="R60" s="975"/>
      <c r="S60" s="975"/>
      <c r="T60" s="975"/>
    </row>
    <row r="61" spans="1:26" ht="30" customHeight="1">
      <c r="A61" s="1172"/>
      <c r="B61" s="1679"/>
      <c r="C61" s="1690"/>
      <c r="D61" s="1690"/>
      <c r="E61" s="1701"/>
      <c r="F61" s="503"/>
      <c r="G61" s="1704"/>
      <c r="H61" s="1209"/>
      <c r="I61" s="950"/>
      <c r="J61" s="1678"/>
      <c r="K61" s="1728"/>
      <c r="L61" s="1720"/>
      <c r="M61" s="656" t="s">
        <v>765</v>
      </c>
      <c r="N61" s="1257" t="s">
        <v>1314</v>
      </c>
      <c r="P61" s="1717"/>
      <c r="R61" s="1713"/>
      <c r="S61" s="1713"/>
      <c r="T61" s="1713"/>
    </row>
    <row r="62" spans="1:26" ht="30" customHeight="1">
      <c r="A62" s="1172"/>
      <c r="B62" s="1679"/>
      <c r="C62" s="1690"/>
      <c r="D62" s="1691"/>
      <c r="E62" s="1702"/>
      <c r="F62" s="503"/>
      <c r="G62" s="1704"/>
      <c r="H62" s="944"/>
      <c r="I62" s="951"/>
      <c r="J62" s="1678"/>
      <c r="K62" s="1728"/>
      <c r="L62" s="1721"/>
      <c r="M62" s="656" t="s">
        <v>766</v>
      </c>
      <c r="N62" s="1257" t="s">
        <v>1301</v>
      </c>
      <c r="P62" s="1717"/>
      <c r="R62" s="1713"/>
      <c r="S62" s="1713"/>
      <c r="T62" s="1713"/>
    </row>
    <row r="63" spans="1:26" ht="30" customHeight="1">
      <c r="A63" s="1172"/>
      <c r="B63" s="1679"/>
      <c r="C63" s="1690"/>
      <c r="D63" s="1687" t="s">
        <v>700</v>
      </c>
      <c r="E63" s="1170">
        <f>E58+1</f>
        <v>54</v>
      </c>
      <c r="F63" s="505" t="s">
        <v>674</v>
      </c>
      <c r="G63" s="1249" t="s">
        <v>767</v>
      </c>
      <c r="H63" s="1250"/>
      <c r="I63" s="1251"/>
      <c r="J63" s="1678"/>
      <c r="K63" s="947" t="s">
        <v>779</v>
      </c>
      <c r="L63" s="847" t="s">
        <v>939</v>
      </c>
      <c r="M63" s="1207" t="s">
        <v>769</v>
      </c>
      <c r="N63" s="1207" t="s">
        <v>1311</v>
      </c>
      <c r="P63" s="1717"/>
      <c r="R63" s="975"/>
      <c r="S63" s="975"/>
      <c r="T63" s="975"/>
    </row>
    <row r="64" spans="1:26" ht="30" customHeight="1">
      <c r="A64" s="1172"/>
      <c r="B64" s="1679"/>
      <c r="C64" s="1690"/>
      <c r="D64" s="1687"/>
      <c r="E64" s="1170">
        <f>E63+1</f>
        <v>55</v>
      </c>
      <c r="F64" s="505" t="s">
        <v>666</v>
      </c>
      <c r="G64" s="1249" t="s">
        <v>1492</v>
      </c>
      <c r="H64" s="1250"/>
      <c r="I64" s="1251"/>
      <c r="J64" s="1678"/>
      <c r="K64" s="947" t="s">
        <v>1702</v>
      </c>
      <c r="L64" s="847" t="s">
        <v>938</v>
      </c>
      <c r="M64" s="1260" t="s">
        <v>1698</v>
      </c>
      <c r="N64" s="1248" t="s">
        <v>1156</v>
      </c>
      <c r="P64" s="1717"/>
      <c r="R64" s="975"/>
      <c r="S64" s="975"/>
      <c r="T64" s="975"/>
    </row>
    <row r="65" spans="1:54" ht="30" customHeight="1">
      <c r="A65" s="1172"/>
      <c r="B65" s="1679"/>
      <c r="C65" s="1690"/>
      <c r="D65" s="1687"/>
      <c r="E65" s="1170">
        <f>E64+1</f>
        <v>56</v>
      </c>
      <c r="F65" s="505" t="s">
        <v>666</v>
      </c>
      <c r="G65" s="1249" t="s">
        <v>1493</v>
      </c>
      <c r="H65" s="1250"/>
      <c r="I65" s="1251"/>
      <c r="J65" s="1678"/>
      <c r="K65" s="947" t="s">
        <v>1701</v>
      </c>
      <c r="L65" s="847" t="s">
        <v>938</v>
      </c>
      <c r="M65" s="1260" t="s">
        <v>1699</v>
      </c>
      <c r="N65" s="1248" t="s">
        <v>1156</v>
      </c>
      <c r="P65" s="1717"/>
      <c r="R65" s="975"/>
      <c r="S65" s="975"/>
      <c r="T65" s="975"/>
    </row>
    <row r="66" spans="1:54" ht="30" customHeight="1">
      <c r="A66" s="1172"/>
      <c r="B66" s="1679"/>
      <c r="C66" s="1690"/>
      <c r="D66" s="1687"/>
      <c r="E66" s="1170">
        <f t="shared" ref="E66:E71" si="4">E65+1</f>
        <v>57</v>
      </c>
      <c r="F66" s="505" t="s">
        <v>674</v>
      </c>
      <c r="G66" s="1249" t="s">
        <v>621</v>
      </c>
      <c r="H66" s="1250"/>
      <c r="I66" s="1251"/>
      <c r="J66" s="1678"/>
      <c r="K66" s="947" t="s">
        <v>797</v>
      </c>
      <c r="L66" s="847" t="s">
        <v>939</v>
      </c>
      <c r="M66" s="749" t="s">
        <v>1305</v>
      </c>
      <c r="N66" s="1248" t="s">
        <v>1300</v>
      </c>
      <c r="P66" s="1717"/>
      <c r="R66" s="975"/>
      <c r="S66" s="975"/>
      <c r="T66" s="975"/>
    </row>
    <row r="67" spans="1:54" ht="30" customHeight="1">
      <c r="A67" s="1172"/>
      <c r="B67" s="1679"/>
      <c r="C67" s="1690"/>
      <c r="D67" s="1687"/>
      <c r="E67" s="1170">
        <f t="shared" si="4"/>
        <v>58</v>
      </c>
      <c r="F67" s="505" t="s">
        <v>447</v>
      </c>
      <c r="G67" s="1705" t="s">
        <v>1306</v>
      </c>
      <c r="H67" s="1705"/>
      <c r="I67" s="1706"/>
      <c r="J67" s="1678"/>
      <c r="K67" s="947" t="s">
        <v>1301</v>
      </c>
      <c r="L67" s="847" t="s">
        <v>938</v>
      </c>
      <c r="M67" s="1677" t="s">
        <v>1384</v>
      </c>
      <c r="N67" s="1248" t="s">
        <v>1301</v>
      </c>
      <c r="P67" s="1717"/>
      <c r="R67" s="975"/>
      <c r="S67" s="975"/>
      <c r="T67" s="975"/>
    </row>
    <row r="68" spans="1:54" ht="30" customHeight="1">
      <c r="A68" s="1172"/>
      <c r="B68" s="1679"/>
      <c r="C68" s="1690"/>
      <c r="D68" s="1687"/>
      <c r="E68" s="1170">
        <f t="shared" si="4"/>
        <v>59</v>
      </c>
      <c r="F68" s="505" t="s">
        <v>447</v>
      </c>
      <c r="G68" s="1254" t="s">
        <v>771</v>
      </c>
      <c r="H68" s="1250"/>
      <c r="I68" s="1251"/>
      <c r="J68" s="1678"/>
      <c r="K68" s="947" t="s">
        <v>1156</v>
      </c>
      <c r="L68" s="847" t="s">
        <v>939</v>
      </c>
      <c r="M68" s="1678"/>
      <c r="N68" s="1248" t="s">
        <v>1301</v>
      </c>
      <c r="P68" s="1717"/>
      <c r="R68" s="975"/>
      <c r="S68" s="975"/>
      <c r="T68" s="975"/>
    </row>
    <row r="69" spans="1:54" ht="30" customHeight="1">
      <c r="A69" s="1172"/>
      <c r="B69" s="1679"/>
      <c r="C69" s="1690"/>
      <c r="D69" s="1687"/>
      <c r="E69" s="1170">
        <f t="shared" si="4"/>
        <v>60</v>
      </c>
      <c r="F69" s="505" t="s">
        <v>447</v>
      </c>
      <c r="G69" s="1254" t="s">
        <v>772</v>
      </c>
      <c r="H69" s="1250"/>
      <c r="I69" s="1251"/>
      <c r="J69" s="1686"/>
      <c r="K69" s="947" t="s">
        <v>1156</v>
      </c>
      <c r="L69" s="847" t="s">
        <v>939</v>
      </c>
      <c r="M69" s="1686"/>
      <c r="N69" s="1248" t="s">
        <v>1301</v>
      </c>
      <c r="P69" s="1717"/>
      <c r="R69" s="975"/>
      <c r="S69" s="975"/>
      <c r="T69" s="975"/>
    </row>
    <row r="70" spans="1:54" ht="30" customHeight="1" thickBot="1">
      <c r="A70" s="1172"/>
      <c r="B70" s="1679"/>
      <c r="C70" s="1691"/>
      <c r="D70" s="1687"/>
      <c r="E70" s="1170">
        <f t="shared" si="4"/>
        <v>61</v>
      </c>
      <c r="F70" s="505" t="s">
        <v>674</v>
      </c>
      <c r="G70" s="1324" t="s">
        <v>773</v>
      </c>
      <c r="H70" s="945"/>
      <c r="I70" s="946"/>
      <c r="J70" s="1207" t="s">
        <v>774</v>
      </c>
      <c r="K70" s="947" t="s">
        <v>678</v>
      </c>
      <c r="L70" s="847" t="s">
        <v>939</v>
      </c>
      <c r="M70" s="1207" t="s">
        <v>775</v>
      </c>
      <c r="N70" s="1248" t="s">
        <v>1301</v>
      </c>
      <c r="P70" s="688"/>
      <c r="R70" s="975"/>
      <c r="S70" s="975"/>
      <c r="T70" s="975"/>
      <c r="AE70" s="680"/>
      <c r="AF70" s="680"/>
      <c r="AG70" s="680"/>
      <c r="AH70" s="680"/>
      <c r="AI70" s="680"/>
      <c r="AJ70" s="680"/>
      <c r="AK70" s="680"/>
      <c r="AL70" s="680"/>
    </row>
    <row r="71" spans="1:54" ht="30" customHeight="1" thickTop="1" thickBot="1">
      <c r="A71" s="1172"/>
      <c r="B71" s="1679"/>
      <c r="C71" s="1679" t="s">
        <v>86</v>
      </c>
      <c r="D71" s="1679"/>
      <c r="E71" s="1170">
        <f t="shared" si="4"/>
        <v>62</v>
      </c>
      <c r="F71" s="505" t="s">
        <v>674</v>
      </c>
      <c r="G71" s="1324" t="s">
        <v>776</v>
      </c>
      <c r="H71" s="945"/>
      <c r="I71" s="946"/>
      <c r="J71" s="1207" t="s">
        <v>777</v>
      </c>
      <c r="K71" s="947" t="s">
        <v>678</v>
      </c>
      <c r="L71" s="847" t="s">
        <v>939</v>
      </c>
      <c r="M71" s="1207" t="s">
        <v>707</v>
      </c>
      <c r="N71" s="1248" t="s">
        <v>1301</v>
      </c>
      <c r="P71" s="705"/>
      <c r="Q71" s="673"/>
      <c r="R71" s="979"/>
      <c r="S71" s="980"/>
      <c r="T71" s="983"/>
      <c r="U71" s="671"/>
      <c r="V71" s="671"/>
      <c r="W71" s="672"/>
      <c r="X71" s="672"/>
      <c r="Y71" s="678"/>
      <c r="Z71" s="675">
        <f ca="1">R71-TODAY()</f>
        <v>-45799</v>
      </c>
      <c r="AE71" s="680"/>
      <c r="AF71" s="680"/>
      <c r="AG71" s="680"/>
      <c r="AH71" s="680"/>
      <c r="AI71" s="680"/>
      <c r="AJ71" s="680"/>
      <c r="AK71" s="680"/>
      <c r="AL71" s="680"/>
    </row>
    <row r="72" spans="1:54" ht="30" customHeight="1" thickTop="1">
      <c r="A72" s="1172"/>
      <c r="B72" s="1679"/>
      <c r="C72" s="1679"/>
      <c r="D72" s="1679"/>
      <c r="E72" s="1170">
        <f t="shared" ref="E72:E77" si="5">E71+1</f>
        <v>63</v>
      </c>
      <c r="F72" s="505" t="s">
        <v>674</v>
      </c>
      <c r="G72" s="1249" t="s">
        <v>840</v>
      </c>
      <c r="H72" s="1250"/>
      <c r="I72" s="1251"/>
      <c r="J72" s="1688" t="s">
        <v>778</v>
      </c>
      <c r="K72" s="947" t="s">
        <v>798</v>
      </c>
      <c r="L72" s="847" t="s">
        <v>939</v>
      </c>
      <c r="M72" s="1207" t="s">
        <v>780</v>
      </c>
      <c r="N72" s="1248" t="s">
        <v>1308</v>
      </c>
      <c r="P72" s="686"/>
      <c r="R72" s="975"/>
      <c r="S72" s="975"/>
      <c r="T72" s="975"/>
      <c r="AE72" s="680"/>
      <c r="AF72" s="680"/>
      <c r="AG72" s="680"/>
      <c r="AH72" s="680"/>
      <c r="AI72" s="680"/>
      <c r="AJ72" s="680"/>
      <c r="AK72" s="680"/>
      <c r="AL72" s="680"/>
    </row>
    <row r="73" spans="1:54" ht="30" customHeight="1">
      <c r="A73" s="1172"/>
      <c r="B73" s="1679"/>
      <c r="C73" s="1679"/>
      <c r="D73" s="1679"/>
      <c r="E73" s="1170">
        <f t="shared" si="5"/>
        <v>64</v>
      </c>
      <c r="F73" s="505" t="s">
        <v>674</v>
      </c>
      <c r="G73" s="1324" t="s">
        <v>781</v>
      </c>
      <c r="H73" s="945"/>
      <c r="I73" s="946"/>
      <c r="J73" s="1688"/>
      <c r="K73" s="947" t="s">
        <v>678</v>
      </c>
      <c r="L73" s="847" t="s">
        <v>939</v>
      </c>
      <c r="M73" s="1207" t="s">
        <v>1767</v>
      </c>
      <c r="N73" s="1248" t="s">
        <v>1316</v>
      </c>
      <c r="P73" s="687"/>
      <c r="R73" s="975"/>
      <c r="S73" s="975"/>
      <c r="T73" s="975"/>
      <c r="AE73" s="680"/>
      <c r="AF73" s="680"/>
      <c r="AG73" s="680"/>
      <c r="AH73" s="680"/>
      <c r="AI73" s="680"/>
      <c r="AJ73" s="680"/>
      <c r="AK73" s="680"/>
      <c r="AL73" s="680"/>
    </row>
    <row r="74" spans="1:54" ht="30" customHeight="1">
      <c r="A74" s="1172"/>
      <c r="B74" s="1679"/>
      <c r="C74" s="1679"/>
      <c r="D74" s="1679"/>
      <c r="E74" s="1170">
        <f t="shared" si="5"/>
        <v>65</v>
      </c>
      <c r="F74" s="505" t="s">
        <v>674</v>
      </c>
      <c r="G74" s="1324" t="s">
        <v>782</v>
      </c>
      <c r="H74" s="945"/>
      <c r="I74" s="946"/>
      <c r="J74" s="1688"/>
      <c r="K74" s="947" t="s">
        <v>678</v>
      </c>
      <c r="L74" s="847" t="s">
        <v>938</v>
      </c>
      <c r="M74" s="1207" t="s">
        <v>783</v>
      </c>
      <c r="N74" s="1248" t="s">
        <v>1316</v>
      </c>
      <c r="P74" s="687"/>
      <c r="R74" s="975"/>
      <c r="S74" s="975"/>
      <c r="T74" s="975"/>
      <c r="AE74" s="680"/>
      <c r="AF74" s="680"/>
      <c r="AG74" s="680"/>
      <c r="AH74" s="680"/>
      <c r="AI74" s="680"/>
      <c r="AJ74" s="680"/>
      <c r="AK74" s="680"/>
      <c r="AL74" s="680"/>
    </row>
    <row r="75" spans="1:54" ht="30" customHeight="1">
      <c r="A75" s="1172"/>
      <c r="B75" s="1679"/>
      <c r="C75" s="1679"/>
      <c r="D75" s="1679"/>
      <c r="E75" s="1170">
        <f t="shared" si="5"/>
        <v>66</v>
      </c>
      <c r="F75" s="505" t="s">
        <v>447</v>
      </c>
      <c r="G75" s="1249" t="s">
        <v>786</v>
      </c>
      <c r="H75" s="945"/>
      <c r="I75" s="946"/>
      <c r="J75" s="1688"/>
      <c r="K75" s="947" t="s">
        <v>1491</v>
      </c>
      <c r="L75" s="847" t="s">
        <v>936</v>
      </c>
      <c r="M75" s="1677" t="s">
        <v>785</v>
      </c>
      <c r="N75" s="1248" t="s">
        <v>1316</v>
      </c>
      <c r="P75" s="1158"/>
      <c r="R75" s="975"/>
      <c r="S75" s="975"/>
      <c r="T75" s="975"/>
      <c r="AE75" s="680"/>
      <c r="AF75" s="680"/>
      <c r="AG75" s="680"/>
      <c r="AH75" s="680"/>
      <c r="AI75" s="680"/>
      <c r="AJ75" s="680"/>
      <c r="AK75" s="680"/>
      <c r="AL75" s="680"/>
    </row>
    <row r="76" spans="1:54" ht="30" customHeight="1">
      <c r="A76" s="1172"/>
      <c r="B76" s="1679"/>
      <c r="C76" s="1679"/>
      <c r="D76" s="1679"/>
      <c r="E76" s="1170">
        <f t="shared" si="5"/>
        <v>67</v>
      </c>
      <c r="F76" s="505" t="s">
        <v>674</v>
      </c>
      <c r="G76" s="1324" t="s">
        <v>784</v>
      </c>
      <c r="H76" s="945"/>
      <c r="I76" s="946"/>
      <c r="J76" s="1688"/>
      <c r="K76" s="947" t="s">
        <v>678</v>
      </c>
      <c r="L76" s="847" t="s">
        <v>941</v>
      </c>
      <c r="M76" s="1678"/>
      <c r="N76" s="1248" t="s">
        <v>1321</v>
      </c>
      <c r="P76" s="687"/>
      <c r="R76" s="654"/>
      <c r="S76" s="975"/>
      <c r="T76" s="975"/>
      <c r="AE76" s="680"/>
      <c r="AF76" s="680"/>
      <c r="AG76" s="680"/>
      <c r="AH76" s="680"/>
      <c r="AI76" s="680"/>
      <c r="AJ76" s="680"/>
      <c r="AK76" s="680"/>
      <c r="AL76" s="680"/>
    </row>
    <row r="77" spans="1:54" ht="30" customHeight="1">
      <c r="A77" s="1172"/>
      <c r="B77" s="1679"/>
      <c r="C77" s="1679"/>
      <c r="D77" s="1679"/>
      <c r="E77" s="1170">
        <f t="shared" si="5"/>
        <v>68</v>
      </c>
      <c r="F77" s="505" t="s">
        <v>447</v>
      </c>
      <c r="G77" s="1249" t="s">
        <v>1769</v>
      </c>
      <c r="H77" s="945"/>
      <c r="I77" s="946"/>
      <c r="J77" s="1688"/>
      <c r="K77" s="947" t="s">
        <v>1700</v>
      </c>
      <c r="L77" s="847" t="s">
        <v>1322</v>
      </c>
      <c r="M77" s="1171" t="s">
        <v>1323</v>
      </c>
      <c r="N77" s="1248" t="s">
        <v>1301</v>
      </c>
      <c r="P77" s="1126"/>
      <c r="R77" s="654"/>
      <c r="S77" s="975"/>
      <c r="T77" s="975"/>
      <c r="AE77" s="680"/>
      <c r="AF77" s="680"/>
      <c r="AG77" s="680"/>
      <c r="AH77" s="680"/>
      <c r="AI77" s="680"/>
      <c r="AJ77" s="680"/>
      <c r="AK77" s="680"/>
      <c r="AL77" s="680"/>
    </row>
    <row r="78" spans="1:54" s="657" customFormat="1" ht="15" customHeight="1">
      <c r="D78" s="658" t="s">
        <v>787</v>
      </c>
      <c r="E78" s="658" t="s">
        <v>842</v>
      </c>
      <c r="F78" s="658"/>
      <c r="G78" s="658"/>
      <c r="H78" s="658"/>
      <c r="I78" s="658"/>
      <c r="J78" s="658"/>
      <c r="L78" s="504"/>
      <c r="M78" s="658"/>
      <c r="N78" s="658"/>
      <c r="O78" s="680"/>
      <c r="P78" s="664"/>
      <c r="Q78" s="664"/>
      <c r="R78" s="975"/>
      <c r="S78" s="975"/>
      <c r="T78" s="975"/>
      <c r="U78" s="665"/>
      <c r="V78" s="665"/>
      <c r="W78" s="665"/>
      <c r="X78" s="665"/>
      <c r="Y78" s="665"/>
      <c r="Z78" s="665"/>
      <c r="AA78" s="665"/>
      <c r="AB78" s="665"/>
      <c r="AC78" s="665"/>
      <c r="AD78" s="665"/>
      <c r="AE78" s="680"/>
      <c r="AF78" s="680"/>
      <c r="AG78" s="680"/>
      <c r="AH78" s="680"/>
      <c r="AI78" s="680"/>
      <c r="AJ78" s="680"/>
      <c r="AK78" s="680"/>
      <c r="AL78" s="680"/>
      <c r="AM78" s="680"/>
      <c r="AN78" s="680"/>
      <c r="AO78" s="680"/>
      <c r="AP78" s="680"/>
      <c r="AQ78" s="680"/>
      <c r="AR78" s="680"/>
      <c r="AS78" s="680"/>
      <c r="AT78" s="680"/>
      <c r="AU78" s="680"/>
      <c r="AV78" s="680"/>
      <c r="AW78" s="680"/>
      <c r="AX78" s="680"/>
      <c r="AY78" s="680"/>
      <c r="AZ78" s="680"/>
      <c r="BA78" s="680"/>
      <c r="BB78" s="680"/>
    </row>
    <row r="79" spans="1:54" s="657" customFormat="1" ht="15" customHeight="1">
      <c r="D79" s="658" t="s">
        <v>788</v>
      </c>
      <c r="E79" s="658" t="s">
        <v>1416</v>
      </c>
      <c r="F79" s="658"/>
      <c r="G79" s="658"/>
      <c r="H79" s="658"/>
      <c r="I79" s="658"/>
      <c r="J79" s="658"/>
      <c r="L79" s="504"/>
      <c r="M79" s="658"/>
      <c r="N79" s="658"/>
      <c r="O79" s="680"/>
      <c r="P79" s="664"/>
      <c r="Q79" s="664"/>
      <c r="R79" s="975"/>
      <c r="S79" s="975"/>
      <c r="T79" s="975"/>
      <c r="U79" s="665"/>
      <c r="V79" s="665"/>
      <c r="W79" s="665"/>
      <c r="X79" s="665"/>
      <c r="Y79" s="665"/>
      <c r="Z79" s="665"/>
      <c r="AA79" s="665"/>
      <c r="AB79" s="665"/>
      <c r="AC79" s="665"/>
      <c r="AD79" s="665"/>
      <c r="AE79" s="680"/>
      <c r="AF79" s="680"/>
      <c r="AG79" s="680"/>
      <c r="AH79" s="680"/>
      <c r="AI79" s="680"/>
      <c r="AJ79" s="680"/>
      <c r="AK79" s="680"/>
      <c r="AL79" s="680"/>
      <c r="AM79" s="680"/>
      <c r="AN79" s="680"/>
      <c r="AO79" s="680"/>
      <c r="AP79" s="680"/>
      <c r="AQ79" s="680"/>
      <c r="AR79" s="680"/>
      <c r="AS79" s="680"/>
      <c r="AT79" s="680"/>
      <c r="AU79" s="680"/>
      <c r="AV79" s="680"/>
      <c r="AW79" s="680"/>
      <c r="AX79" s="680"/>
      <c r="AY79" s="680"/>
      <c r="AZ79" s="680"/>
      <c r="BA79" s="680"/>
      <c r="BB79" s="680"/>
    </row>
    <row r="80" spans="1:54" s="657" customFormat="1" ht="15" customHeight="1">
      <c r="D80" s="658" t="s">
        <v>789</v>
      </c>
      <c r="E80" s="658" t="s">
        <v>1385</v>
      </c>
      <c r="F80" s="658"/>
      <c r="G80" s="658"/>
      <c r="H80" s="658"/>
      <c r="I80" s="658"/>
      <c r="J80" s="658"/>
      <c r="L80" s="504"/>
      <c r="M80" s="658"/>
      <c r="N80" s="658"/>
      <c r="O80" s="680"/>
      <c r="P80" s="664"/>
      <c r="Q80" s="664"/>
      <c r="R80" s="975"/>
      <c r="S80" s="975"/>
      <c r="T80" s="975"/>
      <c r="U80" s="665"/>
      <c r="V80" s="665"/>
      <c r="W80" s="665"/>
      <c r="X80" s="665"/>
      <c r="Y80" s="665"/>
      <c r="Z80" s="665"/>
      <c r="AA80" s="665"/>
      <c r="AB80" s="665"/>
      <c r="AC80" s="665"/>
      <c r="AD80" s="665"/>
      <c r="AE80" s="680"/>
      <c r="AF80" s="680"/>
      <c r="AG80" s="680"/>
      <c r="AH80" s="680"/>
      <c r="AI80" s="680"/>
      <c r="AJ80" s="680"/>
      <c r="AK80" s="680"/>
      <c r="AL80" s="680"/>
      <c r="AM80" s="680"/>
      <c r="AN80" s="680"/>
      <c r="AO80" s="680"/>
      <c r="AP80" s="680"/>
      <c r="AQ80" s="680"/>
      <c r="AR80" s="680"/>
      <c r="AS80" s="680"/>
      <c r="AT80" s="680"/>
      <c r="AU80" s="680"/>
      <c r="AV80" s="680"/>
      <c r="AW80" s="680"/>
      <c r="AX80" s="680"/>
      <c r="AY80" s="680"/>
      <c r="AZ80" s="680"/>
      <c r="BA80" s="680"/>
      <c r="BB80" s="680"/>
    </row>
    <row r="81" spans="4:54" s="657" customFormat="1" ht="15" customHeight="1">
      <c r="D81" s="658" t="s">
        <v>802</v>
      </c>
      <c r="E81" s="658" t="s">
        <v>790</v>
      </c>
      <c r="F81" s="658"/>
      <c r="G81" s="658"/>
      <c r="H81" s="658"/>
      <c r="I81" s="658"/>
      <c r="J81" s="658"/>
      <c r="L81" s="504"/>
      <c r="M81" s="658"/>
      <c r="N81" s="658"/>
      <c r="O81" s="680"/>
      <c r="P81" s="664"/>
      <c r="Q81" s="664"/>
      <c r="R81" s="975"/>
      <c r="S81" s="975"/>
      <c r="T81" s="975"/>
      <c r="U81" s="665"/>
      <c r="V81" s="665"/>
      <c r="W81" s="665"/>
      <c r="X81" s="665"/>
      <c r="Y81" s="665"/>
      <c r="Z81" s="665"/>
      <c r="AA81" s="665"/>
      <c r="AB81" s="665"/>
      <c r="AC81" s="665"/>
      <c r="AD81" s="665"/>
      <c r="AE81" s="680"/>
      <c r="AF81" s="680"/>
      <c r="AG81" s="680"/>
      <c r="AH81" s="680"/>
      <c r="AI81" s="680"/>
      <c r="AJ81" s="680"/>
      <c r="AK81" s="680"/>
      <c r="AL81" s="680"/>
      <c r="AM81" s="680"/>
      <c r="AN81" s="680"/>
      <c r="AO81" s="680"/>
      <c r="AP81" s="680"/>
      <c r="AQ81" s="680"/>
      <c r="AR81" s="680"/>
      <c r="AS81" s="680"/>
      <c r="AT81" s="680"/>
      <c r="AU81" s="680"/>
      <c r="AV81" s="680"/>
      <c r="AW81" s="680"/>
      <c r="AX81" s="680"/>
      <c r="AY81" s="680"/>
      <c r="AZ81" s="680"/>
      <c r="BA81" s="680"/>
      <c r="BB81" s="680"/>
    </row>
    <row r="82" spans="4:54" s="657" customFormat="1" ht="15" customHeight="1">
      <c r="D82" s="658" t="s">
        <v>841</v>
      </c>
      <c r="E82" s="658" t="s">
        <v>791</v>
      </c>
      <c r="F82" s="658"/>
      <c r="G82" s="658"/>
      <c r="H82" s="658"/>
      <c r="I82" s="658"/>
      <c r="J82" s="658"/>
      <c r="L82" s="504"/>
      <c r="M82" s="658"/>
      <c r="N82" s="658"/>
      <c r="O82" s="680"/>
      <c r="P82" s="664"/>
      <c r="Q82" s="664"/>
      <c r="R82" s="975"/>
      <c r="S82" s="975"/>
      <c r="T82" s="975"/>
      <c r="U82" s="665"/>
      <c r="V82" s="665"/>
      <c r="W82" s="665"/>
      <c r="X82" s="665"/>
      <c r="Y82" s="665"/>
      <c r="Z82" s="665"/>
      <c r="AA82" s="665"/>
      <c r="AB82" s="665"/>
      <c r="AC82" s="665"/>
      <c r="AD82" s="665"/>
      <c r="AE82" s="680"/>
      <c r="AF82" s="680"/>
      <c r="AG82" s="680"/>
      <c r="AH82" s="680"/>
      <c r="AI82" s="680"/>
      <c r="AJ82" s="680"/>
      <c r="AK82" s="680"/>
      <c r="AL82" s="680"/>
      <c r="AM82" s="680"/>
      <c r="AN82" s="680"/>
      <c r="AO82" s="680"/>
      <c r="AP82" s="680"/>
      <c r="AQ82" s="680"/>
      <c r="AR82" s="680"/>
      <c r="AS82" s="680"/>
      <c r="AT82" s="680"/>
      <c r="AU82" s="680"/>
      <c r="AV82" s="680"/>
      <c r="AW82" s="680"/>
      <c r="AX82" s="680"/>
      <c r="AY82" s="680"/>
      <c r="AZ82" s="680"/>
      <c r="BA82" s="680"/>
      <c r="BB82" s="680"/>
    </row>
    <row r="83" spans="4:54" s="657" customFormat="1" ht="15" customHeight="1">
      <c r="D83" s="658"/>
      <c r="E83" s="658" t="s">
        <v>792</v>
      </c>
      <c r="F83" s="658"/>
      <c r="G83" s="658"/>
      <c r="H83" s="658"/>
      <c r="I83" s="658"/>
      <c r="J83" s="658"/>
      <c r="L83" s="504"/>
      <c r="M83" s="658"/>
      <c r="N83" s="658"/>
      <c r="O83" s="680"/>
      <c r="P83" s="664"/>
      <c r="Q83" s="664"/>
      <c r="R83" s="975"/>
      <c r="S83" s="975"/>
      <c r="T83" s="975"/>
      <c r="U83" s="665"/>
      <c r="V83" s="665"/>
      <c r="W83" s="665"/>
      <c r="X83" s="665"/>
      <c r="Y83" s="665"/>
      <c r="Z83" s="665"/>
      <c r="AA83" s="665"/>
      <c r="AB83" s="665"/>
      <c r="AC83" s="665"/>
      <c r="AD83" s="665"/>
      <c r="AE83" s="680"/>
      <c r="AF83" s="680"/>
      <c r="AG83" s="680"/>
      <c r="AH83" s="680"/>
      <c r="AI83" s="680"/>
      <c r="AJ83" s="680"/>
      <c r="AK83" s="680"/>
      <c r="AL83" s="680"/>
      <c r="AM83" s="680"/>
      <c r="AN83" s="680"/>
      <c r="AO83" s="680"/>
      <c r="AP83" s="680"/>
      <c r="AQ83" s="680"/>
      <c r="AR83" s="680"/>
      <c r="AS83" s="680"/>
      <c r="AT83" s="680"/>
      <c r="AU83" s="680"/>
      <c r="AV83" s="680"/>
      <c r="AW83" s="680"/>
      <c r="AX83" s="680"/>
      <c r="AY83" s="680"/>
      <c r="AZ83" s="680"/>
      <c r="BA83" s="680"/>
      <c r="BB83" s="680"/>
    </row>
    <row r="84" spans="4:54" s="657" customFormat="1" ht="15" customHeight="1">
      <c r="D84" s="658"/>
      <c r="E84" s="658"/>
      <c r="F84" s="658"/>
      <c r="G84" s="658"/>
      <c r="H84" s="658"/>
      <c r="I84" s="658"/>
      <c r="J84" s="658"/>
      <c r="L84" s="504"/>
      <c r="M84" s="658"/>
      <c r="N84" s="658"/>
      <c r="O84" s="680"/>
      <c r="P84" s="664"/>
      <c r="Q84" s="664"/>
      <c r="R84" s="975"/>
      <c r="S84" s="975"/>
      <c r="T84" s="975"/>
      <c r="U84" s="665"/>
      <c r="V84" s="665"/>
      <c r="W84" s="665"/>
      <c r="X84" s="665"/>
      <c r="Y84" s="665"/>
      <c r="Z84" s="665"/>
      <c r="AA84" s="665"/>
      <c r="AB84" s="665"/>
      <c r="AC84" s="665"/>
      <c r="AD84" s="665"/>
      <c r="AE84" s="680"/>
      <c r="AF84" s="680"/>
      <c r="AG84" s="680"/>
      <c r="AH84" s="680"/>
      <c r="AI84" s="680"/>
      <c r="AJ84" s="680"/>
      <c r="AK84" s="680"/>
      <c r="AL84" s="680"/>
      <c r="AM84" s="680"/>
      <c r="AN84" s="680"/>
      <c r="AO84" s="680"/>
      <c r="AP84" s="680"/>
      <c r="AQ84" s="680"/>
      <c r="AR84" s="680"/>
      <c r="AS84" s="680"/>
      <c r="AT84" s="680"/>
      <c r="AU84" s="680"/>
      <c r="AV84" s="680"/>
      <c r="AW84" s="680"/>
      <c r="AX84" s="680"/>
      <c r="AY84" s="680"/>
      <c r="AZ84" s="680"/>
      <c r="BA84" s="680"/>
      <c r="BB84" s="680"/>
    </row>
    <row r="85" spans="4:54" s="657" customFormat="1" ht="15" customHeight="1">
      <c r="D85" s="658"/>
      <c r="E85" s="658"/>
      <c r="F85" s="658"/>
      <c r="G85" s="658"/>
      <c r="H85" s="658"/>
      <c r="I85" s="658"/>
      <c r="J85" s="658"/>
      <c r="L85" s="504"/>
      <c r="M85" s="658"/>
      <c r="N85" s="658"/>
      <c r="O85" s="680"/>
      <c r="P85" s="664"/>
      <c r="Q85" s="664"/>
      <c r="R85" s="975"/>
      <c r="S85" s="975"/>
      <c r="T85" s="975"/>
      <c r="U85" s="665"/>
      <c r="V85" s="665"/>
      <c r="W85" s="665"/>
      <c r="X85" s="665"/>
      <c r="Y85" s="665"/>
      <c r="Z85" s="665"/>
      <c r="AA85" s="665"/>
      <c r="AB85" s="665"/>
      <c r="AC85" s="665"/>
      <c r="AD85" s="665"/>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row>
    <row r="86" spans="4:54" s="657" customFormat="1" ht="15" customHeight="1">
      <c r="E86" s="658"/>
      <c r="F86" s="658"/>
      <c r="G86" s="658"/>
      <c r="H86" s="658"/>
      <c r="I86" s="658"/>
      <c r="J86" s="658"/>
      <c r="L86" s="504"/>
      <c r="M86" s="658"/>
      <c r="N86" s="658"/>
      <c r="O86" s="680"/>
      <c r="P86" s="664"/>
      <c r="Q86" s="664"/>
      <c r="R86" s="975"/>
      <c r="S86" s="975"/>
      <c r="T86" s="975"/>
      <c r="U86" s="665"/>
      <c r="V86" s="665"/>
      <c r="W86" s="665"/>
      <c r="X86" s="665"/>
      <c r="Y86" s="665"/>
      <c r="Z86" s="665"/>
      <c r="AA86" s="665"/>
      <c r="AB86" s="665"/>
      <c r="AC86" s="665"/>
      <c r="AD86" s="665"/>
      <c r="AE86" s="680"/>
      <c r="AF86" s="680"/>
      <c r="AG86" s="680"/>
      <c r="AH86" s="680"/>
      <c r="AI86" s="680"/>
      <c r="AJ86" s="680"/>
      <c r="AK86" s="680"/>
      <c r="AL86" s="680"/>
      <c r="AM86" s="680"/>
      <c r="AN86" s="680"/>
      <c r="AO86" s="680"/>
      <c r="AP86" s="680"/>
      <c r="AQ86" s="680"/>
      <c r="AR86" s="680"/>
      <c r="AS86" s="680"/>
      <c r="AT86" s="680"/>
      <c r="AU86" s="680"/>
      <c r="AV86" s="680"/>
      <c r="AW86" s="680"/>
      <c r="AX86" s="680"/>
      <c r="AY86" s="680"/>
      <c r="AZ86" s="680"/>
      <c r="BA86" s="680"/>
      <c r="BB86" s="680"/>
    </row>
    <row r="87" spans="4:54" s="680" customFormat="1" ht="12">
      <c r="G87" s="704"/>
      <c r="H87" s="704"/>
      <c r="I87" s="704"/>
      <c r="J87" s="704"/>
      <c r="M87" s="704"/>
      <c r="N87" s="704"/>
      <c r="P87" s="664"/>
      <c r="Q87" s="664"/>
      <c r="R87" s="975"/>
      <c r="S87" s="975"/>
      <c r="T87" s="975"/>
      <c r="U87" s="665"/>
      <c r="V87" s="665"/>
      <c r="W87" s="665"/>
      <c r="X87" s="665"/>
      <c r="Y87" s="665"/>
      <c r="Z87" s="665"/>
      <c r="AA87" s="665"/>
      <c r="AB87" s="665"/>
      <c r="AC87" s="665"/>
      <c r="AD87" s="665"/>
    </row>
    <row r="88" spans="4:54" s="680" customFormat="1" ht="12">
      <c r="G88" s="704"/>
      <c r="H88" s="704"/>
      <c r="I88" s="704"/>
      <c r="J88" s="704"/>
      <c r="M88" s="704"/>
      <c r="N88" s="704"/>
      <c r="P88" s="664"/>
      <c r="Q88" s="664"/>
      <c r="R88" s="975"/>
      <c r="S88" s="975"/>
      <c r="T88" s="975"/>
      <c r="U88" s="665"/>
      <c r="V88" s="665"/>
      <c r="W88" s="665"/>
      <c r="X88" s="665"/>
      <c r="Y88" s="665"/>
      <c r="Z88" s="665"/>
      <c r="AA88" s="665"/>
      <c r="AB88" s="665"/>
      <c r="AC88" s="665"/>
      <c r="AD88" s="665"/>
    </row>
    <row r="89" spans="4:54" s="680" customFormat="1" ht="12">
      <c r="G89" s="704"/>
      <c r="H89" s="704"/>
      <c r="I89" s="704"/>
      <c r="J89" s="704"/>
      <c r="M89" s="704"/>
      <c r="N89" s="704"/>
      <c r="P89" s="664"/>
      <c r="Q89" s="664"/>
      <c r="R89" s="975"/>
      <c r="S89" s="975"/>
      <c r="T89" s="975"/>
      <c r="U89" s="665"/>
      <c r="V89" s="665"/>
      <c r="W89" s="665"/>
      <c r="X89" s="665"/>
      <c r="Y89" s="665"/>
      <c r="Z89" s="665"/>
      <c r="AA89" s="665"/>
      <c r="AB89" s="665"/>
      <c r="AC89" s="665"/>
      <c r="AD89" s="665"/>
    </row>
    <row r="90" spans="4:54" s="680" customFormat="1" ht="12">
      <c r="G90" s="704"/>
      <c r="H90" s="704"/>
      <c r="I90" s="704"/>
      <c r="J90" s="704"/>
      <c r="M90" s="704"/>
      <c r="N90" s="704"/>
      <c r="P90" s="664"/>
      <c r="Q90" s="664"/>
      <c r="R90" s="975"/>
      <c r="S90" s="975"/>
      <c r="T90" s="975"/>
      <c r="U90" s="665"/>
      <c r="V90" s="665"/>
      <c r="W90" s="665"/>
      <c r="X90" s="665"/>
      <c r="Y90" s="665"/>
      <c r="Z90" s="665"/>
      <c r="AA90" s="665"/>
      <c r="AB90" s="665"/>
      <c r="AC90" s="665"/>
      <c r="AD90" s="665"/>
    </row>
    <row r="91" spans="4:54" s="680" customFormat="1" ht="12">
      <c r="G91" s="704"/>
      <c r="H91" s="704"/>
      <c r="I91" s="704"/>
      <c r="J91" s="704"/>
      <c r="M91" s="704"/>
      <c r="N91" s="704"/>
      <c r="P91" s="664"/>
      <c r="Q91" s="664"/>
      <c r="R91" s="975"/>
      <c r="S91" s="975"/>
      <c r="T91" s="975"/>
      <c r="U91" s="665"/>
      <c r="V91" s="665"/>
      <c r="W91" s="665"/>
      <c r="X91" s="665"/>
      <c r="Y91" s="665"/>
      <c r="Z91" s="665"/>
      <c r="AA91" s="665"/>
      <c r="AB91" s="665"/>
      <c r="AC91" s="665"/>
      <c r="AD91" s="665"/>
    </row>
    <row r="92" spans="4:54" s="680" customFormat="1" ht="12">
      <c r="G92" s="704"/>
      <c r="H92" s="704"/>
      <c r="I92" s="704"/>
      <c r="J92" s="704"/>
      <c r="M92" s="704"/>
      <c r="N92" s="704"/>
      <c r="P92" s="664"/>
      <c r="Q92" s="664"/>
      <c r="R92" s="975"/>
      <c r="S92" s="975"/>
      <c r="T92" s="975"/>
      <c r="U92" s="665"/>
      <c r="V92" s="665"/>
      <c r="W92" s="665"/>
      <c r="X92" s="665"/>
      <c r="Y92" s="665"/>
      <c r="Z92" s="665"/>
      <c r="AA92" s="665"/>
      <c r="AB92" s="665"/>
      <c r="AC92" s="665"/>
      <c r="AD92" s="665"/>
    </row>
    <row r="93" spans="4:54" s="680" customFormat="1" ht="12">
      <c r="G93" s="704"/>
      <c r="H93" s="704"/>
      <c r="I93" s="704"/>
      <c r="J93" s="704"/>
      <c r="M93" s="704"/>
      <c r="N93" s="704"/>
      <c r="P93" s="664"/>
      <c r="Q93" s="664"/>
      <c r="R93" s="664"/>
      <c r="S93" s="664"/>
      <c r="T93" s="664"/>
      <c r="U93" s="665"/>
      <c r="V93" s="665"/>
      <c r="W93" s="665"/>
      <c r="X93" s="665"/>
      <c r="Y93" s="665"/>
      <c r="Z93" s="665"/>
      <c r="AA93" s="665"/>
      <c r="AB93" s="665"/>
      <c r="AC93" s="665"/>
      <c r="AD93" s="665"/>
    </row>
    <row r="94" spans="4:54" s="680" customFormat="1" ht="12">
      <c r="G94" s="704"/>
      <c r="H94" s="704"/>
      <c r="I94" s="704"/>
      <c r="J94" s="704"/>
      <c r="M94" s="704"/>
      <c r="N94" s="704"/>
      <c r="P94" s="664"/>
      <c r="Q94" s="664"/>
      <c r="R94" s="664"/>
      <c r="S94" s="664"/>
      <c r="T94" s="664"/>
      <c r="U94" s="665"/>
      <c r="V94" s="665"/>
      <c r="W94" s="665"/>
      <c r="X94" s="665"/>
      <c r="Y94" s="665"/>
      <c r="Z94" s="665"/>
      <c r="AA94" s="665"/>
      <c r="AB94" s="665"/>
      <c r="AC94" s="665"/>
      <c r="AD94" s="665"/>
    </row>
    <row r="95" spans="4:54" s="680" customFormat="1" ht="12">
      <c r="G95" s="704"/>
      <c r="H95" s="704"/>
      <c r="I95" s="704"/>
      <c r="J95" s="704"/>
      <c r="M95" s="704"/>
      <c r="N95" s="704"/>
      <c r="P95" s="664"/>
      <c r="Q95" s="664"/>
      <c r="R95" s="664"/>
      <c r="S95" s="664"/>
      <c r="T95" s="664"/>
      <c r="U95" s="665"/>
      <c r="V95" s="665"/>
      <c r="W95" s="665"/>
      <c r="X95" s="665"/>
      <c r="Y95" s="665"/>
      <c r="Z95" s="665"/>
      <c r="AA95" s="665"/>
      <c r="AB95" s="665"/>
      <c r="AC95" s="665"/>
      <c r="AD95" s="665"/>
    </row>
    <row r="96" spans="4:54" s="680" customFormat="1" ht="12">
      <c r="G96" s="704"/>
      <c r="H96" s="704"/>
      <c r="I96" s="704"/>
      <c r="J96" s="704"/>
      <c r="M96" s="704"/>
      <c r="N96" s="704"/>
      <c r="P96" s="664"/>
      <c r="Q96" s="664"/>
      <c r="R96" s="664"/>
      <c r="S96" s="664"/>
      <c r="T96" s="664"/>
      <c r="U96" s="665"/>
      <c r="V96" s="665"/>
      <c r="W96" s="665"/>
      <c r="X96" s="665"/>
      <c r="Y96" s="665"/>
      <c r="Z96" s="665"/>
      <c r="AA96" s="665"/>
      <c r="AB96" s="665"/>
      <c r="AC96" s="665"/>
      <c r="AD96" s="665"/>
    </row>
    <row r="97" spans="7:30" s="680" customFormat="1" ht="12">
      <c r="G97" s="704"/>
      <c r="H97" s="704"/>
      <c r="I97" s="704"/>
      <c r="J97" s="704"/>
      <c r="M97" s="704"/>
      <c r="N97" s="704"/>
      <c r="P97" s="664"/>
      <c r="Q97" s="664"/>
      <c r="R97" s="664"/>
      <c r="S97" s="664"/>
      <c r="T97" s="664"/>
      <c r="U97" s="665"/>
      <c r="V97" s="665"/>
      <c r="W97" s="665"/>
      <c r="X97" s="665"/>
      <c r="Y97" s="665"/>
      <c r="Z97" s="665"/>
      <c r="AA97" s="665"/>
      <c r="AB97" s="665"/>
      <c r="AC97" s="665"/>
      <c r="AD97" s="665"/>
    </row>
    <row r="98" spans="7:30" s="680" customFormat="1" ht="12">
      <c r="G98" s="704"/>
      <c r="H98" s="704"/>
      <c r="I98" s="704"/>
      <c r="J98" s="704"/>
      <c r="M98" s="704"/>
      <c r="N98" s="704"/>
      <c r="P98" s="664"/>
      <c r="Q98" s="664"/>
      <c r="R98" s="664"/>
      <c r="S98" s="664"/>
      <c r="T98" s="664"/>
      <c r="U98" s="665"/>
      <c r="V98" s="665"/>
      <c r="W98" s="665"/>
      <c r="X98" s="665"/>
      <c r="Y98" s="665"/>
      <c r="Z98" s="665"/>
      <c r="AA98" s="665"/>
      <c r="AB98" s="665"/>
      <c r="AC98" s="665"/>
      <c r="AD98" s="665"/>
    </row>
    <row r="99" spans="7:30" s="680" customFormat="1" ht="12">
      <c r="G99" s="704"/>
      <c r="H99" s="704"/>
      <c r="I99" s="704"/>
      <c r="J99" s="704"/>
      <c r="M99" s="704"/>
      <c r="N99" s="704"/>
      <c r="P99" s="664"/>
      <c r="Q99" s="664"/>
      <c r="R99" s="664"/>
      <c r="S99" s="664"/>
      <c r="T99" s="664"/>
      <c r="U99" s="665"/>
      <c r="V99" s="665"/>
      <c r="W99" s="665"/>
      <c r="X99" s="665"/>
      <c r="Y99" s="665"/>
      <c r="Z99" s="665"/>
      <c r="AA99" s="665"/>
      <c r="AB99" s="665"/>
      <c r="AC99" s="665"/>
      <c r="AD99" s="665"/>
    </row>
    <row r="100" spans="7:30" s="680" customFormat="1" ht="12">
      <c r="G100" s="704"/>
      <c r="H100" s="704"/>
      <c r="I100" s="704"/>
      <c r="J100" s="704"/>
      <c r="M100" s="704"/>
      <c r="N100" s="704"/>
      <c r="P100" s="664"/>
      <c r="Q100" s="664"/>
      <c r="R100" s="664"/>
      <c r="S100" s="664"/>
      <c r="T100" s="664"/>
      <c r="U100" s="665"/>
      <c r="V100" s="665"/>
      <c r="W100" s="665"/>
      <c r="X100" s="665"/>
      <c r="Y100" s="665"/>
      <c r="Z100" s="665"/>
      <c r="AA100" s="665"/>
      <c r="AB100" s="665"/>
      <c r="AC100" s="665"/>
      <c r="AD100" s="665"/>
    </row>
    <row r="101" spans="7:30" s="680" customFormat="1" ht="12">
      <c r="G101" s="704"/>
      <c r="H101" s="704"/>
      <c r="I101" s="704"/>
      <c r="J101" s="704"/>
      <c r="M101" s="704"/>
      <c r="N101" s="704"/>
      <c r="P101" s="664"/>
      <c r="Q101" s="664"/>
      <c r="R101" s="664"/>
      <c r="S101" s="664"/>
      <c r="T101" s="664"/>
      <c r="U101" s="665"/>
      <c r="V101" s="665"/>
      <c r="W101" s="665"/>
      <c r="X101" s="665"/>
      <c r="Y101" s="665"/>
      <c r="Z101" s="665"/>
      <c r="AA101" s="665"/>
      <c r="AB101" s="665"/>
      <c r="AC101" s="665"/>
      <c r="AD101" s="665"/>
    </row>
    <row r="102" spans="7:30" s="680" customFormat="1" ht="12">
      <c r="G102" s="704"/>
      <c r="H102" s="704"/>
      <c r="I102" s="704"/>
      <c r="J102" s="704"/>
      <c r="M102" s="704"/>
      <c r="N102" s="704"/>
      <c r="P102" s="664"/>
      <c r="Q102" s="664"/>
      <c r="R102" s="664"/>
      <c r="S102" s="664"/>
      <c r="T102" s="664"/>
      <c r="U102" s="665"/>
      <c r="V102" s="665"/>
      <c r="W102" s="665"/>
      <c r="X102" s="665"/>
      <c r="Y102" s="665"/>
      <c r="Z102" s="665"/>
      <c r="AA102" s="665"/>
      <c r="AB102" s="665"/>
      <c r="AC102" s="665"/>
      <c r="AD102" s="665"/>
    </row>
    <row r="103" spans="7:30" s="680" customFormat="1" ht="12">
      <c r="G103" s="704"/>
      <c r="H103" s="704"/>
      <c r="I103" s="704"/>
      <c r="J103" s="704"/>
      <c r="M103" s="704"/>
      <c r="N103" s="704"/>
      <c r="P103" s="664"/>
      <c r="Q103" s="664"/>
      <c r="R103" s="664"/>
      <c r="S103" s="664"/>
      <c r="T103" s="664"/>
      <c r="U103" s="665"/>
      <c r="V103" s="665"/>
      <c r="W103" s="665"/>
      <c r="X103" s="665"/>
      <c r="Y103" s="665"/>
      <c r="Z103" s="665"/>
      <c r="AA103" s="665"/>
      <c r="AB103" s="665"/>
      <c r="AC103" s="665"/>
      <c r="AD103" s="665"/>
    </row>
    <row r="104" spans="7:30" s="680" customFormat="1" ht="12">
      <c r="G104" s="704"/>
      <c r="H104" s="704"/>
      <c r="I104" s="704"/>
      <c r="J104" s="704"/>
      <c r="M104" s="704"/>
      <c r="N104" s="704"/>
      <c r="P104" s="664"/>
      <c r="Q104" s="664"/>
      <c r="R104" s="664"/>
      <c r="S104" s="664"/>
      <c r="T104" s="664"/>
      <c r="U104" s="665"/>
      <c r="V104" s="665"/>
      <c r="W104" s="665"/>
      <c r="X104" s="665"/>
      <c r="Y104" s="665"/>
      <c r="Z104" s="665"/>
      <c r="AA104" s="665"/>
      <c r="AB104" s="665"/>
      <c r="AC104" s="665"/>
      <c r="AD104" s="665"/>
    </row>
    <row r="105" spans="7:30" s="680" customFormat="1" ht="12">
      <c r="G105" s="704"/>
      <c r="H105" s="704"/>
      <c r="I105" s="704"/>
      <c r="J105" s="704"/>
      <c r="M105" s="704"/>
      <c r="N105" s="704"/>
      <c r="P105" s="664"/>
      <c r="Q105" s="664"/>
      <c r="R105" s="664"/>
      <c r="S105" s="664"/>
      <c r="T105" s="664"/>
      <c r="U105" s="665"/>
      <c r="V105" s="665"/>
      <c r="W105" s="665"/>
      <c r="X105" s="665"/>
      <c r="Y105" s="665"/>
      <c r="Z105" s="665"/>
      <c r="AA105" s="665"/>
      <c r="AB105" s="665"/>
      <c r="AC105" s="665"/>
      <c r="AD105" s="665"/>
    </row>
    <row r="106" spans="7:30" s="680" customFormat="1" ht="12">
      <c r="G106" s="704"/>
      <c r="H106" s="704"/>
      <c r="I106" s="704"/>
      <c r="J106" s="704"/>
      <c r="M106" s="704"/>
      <c r="N106" s="704"/>
      <c r="P106" s="664"/>
      <c r="Q106" s="664"/>
      <c r="R106" s="664"/>
      <c r="S106" s="664"/>
      <c r="T106" s="664"/>
      <c r="U106" s="665"/>
      <c r="V106" s="665"/>
      <c r="W106" s="665"/>
      <c r="X106" s="665"/>
      <c r="Y106" s="665"/>
      <c r="Z106" s="665"/>
      <c r="AA106" s="665"/>
      <c r="AB106" s="665"/>
      <c r="AC106" s="665"/>
      <c r="AD106" s="665"/>
    </row>
    <row r="107" spans="7:30" s="680" customFormat="1" ht="12">
      <c r="G107" s="704"/>
      <c r="H107" s="704"/>
      <c r="I107" s="704"/>
      <c r="J107" s="704"/>
      <c r="M107" s="704"/>
      <c r="N107" s="704"/>
      <c r="P107" s="664"/>
      <c r="Q107" s="664"/>
      <c r="R107" s="664"/>
      <c r="S107" s="664"/>
      <c r="T107" s="664"/>
      <c r="U107" s="665"/>
      <c r="V107" s="665"/>
      <c r="W107" s="665"/>
      <c r="X107" s="665"/>
      <c r="Y107" s="665"/>
      <c r="Z107" s="665"/>
      <c r="AA107" s="665"/>
      <c r="AB107" s="665"/>
      <c r="AC107" s="665"/>
      <c r="AD107" s="665"/>
    </row>
    <row r="108" spans="7:30" s="680" customFormat="1" ht="12">
      <c r="G108" s="704"/>
      <c r="H108" s="704"/>
      <c r="I108" s="704"/>
      <c r="J108" s="704"/>
      <c r="M108" s="704"/>
      <c r="N108" s="704"/>
      <c r="P108" s="664"/>
      <c r="Q108" s="664"/>
      <c r="R108" s="664"/>
      <c r="S108" s="664"/>
      <c r="T108" s="664"/>
      <c r="U108" s="665"/>
      <c r="V108" s="665"/>
      <c r="W108" s="665"/>
      <c r="X108" s="665"/>
      <c r="Y108" s="665"/>
      <c r="Z108" s="665"/>
      <c r="AA108" s="665"/>
      <c r="AB108" s="665"/>
      <c r="AC108" s="665"/>
      <c r="AD108" s="665"/>
    </row>
    <row r="109" spans="7:30" s="680" customFormat="1" ht="12">
      <c r="G109" s="704"/>
      <c r="H109" s="704"/>
      <c r="I109" s="704"/>
      <c r="J109" s="704"/>
      <c r="M109" s="704"/>
      <c r="N109" s="704"/>
      <c r="P109" s="664"/>
      <c r="Q109" s="664"/>
      <c r="R109" s="664"/>
      <c r="S109" s="664"/>
      <c r="T109" s="664"/>
      <c r="U109" s="665"/>
      <c r="V109" s="665"/>
      <c r="W109" s="665"/>
      <c r="X109" s="665"/>
      <c r="Y109" s="665"/>
      <c r="Z109" s="665"/>
      <c r="AA109" s="665"/>
      <c r="AB109" s="665"/>
      <c r="AC109" s="665"/>
      <c r="AD109" s="665"/>
    </row>
    <row r="110" spans="7:30" s="680" customFormat="1" ht="12">
      <c r="G110" s="704"/>
      <c r="H110" s="704"/>
      <c r="I110" s="704"/>
      <c r="J110" s="704"/>
      <c r="M110" s="704"/>
      <c r="N110" s="704"/>
      <c r="P110" s="664"/>
      <c r="Q110" s="664"/>
      <c r="R110" s="664"/>
      <c r="S110" s="664"/>
      <c r="T110" s="664"/>
      <c r="U110" s="665"/>
      <c r="V110" s="665"/>
      <c r="W110" s="665"/>
      <c r="X110" s="665"/>
      <c r="Y110" s="665"/>
      <c r="Z110" s="665"/>
      <c r="AA110" s="665"/>
      <c r="AB110" s="665"/>
      <c r="AC110" s="665"/>
      <c r="AD110" s="665"/>
    </row>
    <row r="111" spans="7:30" s="680" customFormat="1" ht="12">
      <c r="G111" s="704"/>
      <c r="H111" s="704"/>
      <c r="I111" s="704"/>
      <c r="J111" s="704"/>
      <c r="M111" s="704"/>
      <c r="N111" s="704"/>
      <c r="P111" s="664"/>
      <c r="Q111" s="664"/>
      <c r="R111" s="664"/>
      <c r="S111" s="664"/>
      <c r="T111" s="664"/>
      <c r="U111" s="665"/>
      <c r="V111" s="665"/>
      <c r="W111" s="665"/>
      <c r="X111" s="665"/>
      <c r="Y111" s="665"/>
      <c r="Z111" s="665"/>
      <c r="AA111" s="665"/>
      <c r="AB111" s="665"/>
      <c r="AC111" s="665"/>
      <c r="AD111" s="665"/>
    </row>
    <row r="112" spans="7:30" s="680" customFormat="1" ht="12">
      <c r="G112" s="704"/>
      <c r="H112" s="704"/>
      <c r="I112" s="704"/>
      <c r="J112" s="704"/>
      <c r="M112" s="704"/>
      <c r="N112" s="704"/>
      <c r="P112" s="664"/>
      <c r="Q112" s="664"/>
      <c r="R112" s="664"/>
      <c r="S112" s="664"/>
      <c r="T112" s="664"/>
      <c r="U112" s="665"/>
      <c r="V112" s="665"/>
      <c r="W112" s="665"/>
      <c r="X112" s="665"/>
      <c r="Y112" s="665"/>
      <c r="Z112" s="665"/>
      <c r="AA112" s="665"/>
      <c r="AB112" s="665"/>
      <c r="AC112" s="665"/>
      <c r="AD112" s="665"/>
    </row>
    <row r="113" spans="7:30" s="680" customFormat="1" ht="12">
      <c r="G113" s="704"/>
      <c r="H113" s="704"/>
      <c r="I113" s="704"/>
      <c r="J113" s="704"/>
      <c r="M113" s="704"/>
      <c r="N113" s="704"/>
      <c r="P113" s="664"/>
      <c r="Q113" s="664"/>
      <c r="R113" s="664"/>
      <c r="S113" s="664"/>
      <c r="T113" s="664"/>
      <c r="U113" s="665"/>
      <c r="V113" s="665"/>
      <c r="W113" s="665"/>
      <c r="X113" s="665"/>
      <c r="Y113" s="665"/>
      <c r="Z113" s="665"/>
      <c r="AA113" s="665"/>
      <c r="AB113" s="665"/>
      <c r="AC113" s="665"/>
      <c r="AD113" s="665"/>
    </row>
    <row r="114" spans="7:30" s="680" customFormat="1" ht="12">
      <c r="G114" s="704"/>
      <c r="H114" s="704"/>
      <c r="I114" s="704"/>
      <c r="J114" s="704"/>
      <c r="M114" s="704"/>
      <c r="N114" s="704"/>
      <c r="P114" s="664"/>
      <c r="Q114" s="664"/>
      <c r="R114" s="664"/>
      <c r="S114" s="664"/>
      <c r="T114" s="664"/>
      <c r="U114" s="665"/>
      <c r="V114" s="665"/>
      <c r="W114" s="665"/>
      <c r="X114" s="665"/>
      <c r="Y114" s="665"/>
      <c r="Z114" s="665"/>
      <c r="AA114" s="665"/>
      <c r="AB114" s="665"/>
      <c r="AC114" s="665"/>
      <c r="AD114" s="665"/>
    </row>
    <row r="115" spans="7:30" s="680" customFormat="1" ht="12">
      <c r="G115" s="704"/>
      <c r="H115" s="704"/>
      <c r="I115" s="704"/>
      <c r="J115" s="704"/>
      <c r="M115" s="704"/>
      <c r="N115" s="704"/>
      <c r="P115" s="664"/>
      <c r="Q115" s="664"/>
      <c r="R115" s="664"/>
      <c r="S115" s="664"/>
      <c r="T115" s="664"/>
      <c r="U115" s="665"/>
      <c r="V115" s="665"/>
      <c r="W115" s="665"/>
      <c r="X115" s="665"/>
      <c r="Y115" s="665"/>
      <c r="Z115" s="665"/>
      <c r="AA115" s="665"/>
      <c r="AB115" s="665"/>
      <c r="AC115" s="665"/>
      <c r="AD115" s="665"/>
    </row>
    <row r="116" spans="7:30" s="680" customFormat="1" ht="12">
      <c r="G116" s="704"/>
      <c r="H116" s="704"/>
      <c r="I116" s="704"/>
      <c r="J116" s="704"/>
      <c r="M116" s="704"/>
      <c r="N116" s="704"/>
      <c r="P116" s="664"/>
      <c r="Q116" s="664"/>
      <c r="R116" s="664"/>
      <c r="S116" s="664"/>
      <c r="T116" s="664"/>
      <c r="U116" s="665"/>
      <c r="V116" s="665"/>
      <c r="W116" s="665"/>
      <c r="X116" s="665"/>
      <c r="Y116" s="665"/>
      <c r="Z116" s="665"/>
      <c r="AA116" s="665"/>
      <c r="AB116" s="665"/>
      <c r="AC116" s="665"/>
      <c r="AD116" s="665"/>
    </row>
    <row r="117" spans="7:30" s="680" customFormat="1" ht="12">
      <c r="G117" s="704"/>
      <c r="H117" s="704"/>
      <c r="I117" s="704"/>
      <c r="J117" s="704"/>
      <c r="M117" s="704"/>
      <c r="N117" s="704"/>
      <c r="P117" s="664"/>
      <c r="Q117" s="664"/>
      <c r="R117" s="664"/>
      <c r="S117" s="664"/>
      <c r="T117" s="664"/>
      <c r="U117" s="665"/>
      <c r="V117" s="665"/>
      <c r="W117" s="665"/>
      <c r="X117" s="665"/>
      <c r="Y117" s="665"/>
      <c r="Z117" s="665"/>
      <c r="AA117" s="665"/>
      <c r="AB117" s="665"/>
      <c r="AC117" s="665"/>
      <c r="AD117" s="665"/>
    </row>
    <row r="118" spans="7:30" s="680" customFormat="1" ht="12">
      <c r="G118" s="704"/>
      <c r="H118" s="704"/>
      <c r="I118" s="704"/>
      <c r="J118" s="704"/>
      <c r="M118" s="704"/>
      <c r="N118" s="704"/>
      <c r="P118" s="664"/>
      <c r="Q118" s="664"/>
      <c r="R118" s="664"/>
      <c r="S118" s="664"/>
      <c r="T118" s="664"/>
      <c r="U118" s="665"/>
      <c r="V118" s="665"/>
      <c r="W118" s="665"/>
      <c r="X118" s="665"/>
      <c r="Y118" s="665"/>
      <c r="Z118" s="665"/>
      <c r="AA118" s="665"/>
      <c r="AB118" s="665"/>
      <c r="AC118" s="665"/>
      <c r="AD118" s="665"/>
    </row>
    <row r="119" spans="7:30" s="680" customFormat="1" ht="12">
      <c r="G119" s="704"/>
      <c r="H119" s="704"/>
      <c r="I119" s="704"/>
      <c r="J119" s="704"/>
      <c r="M119" s="704"/>
      <c r="N119" s="704"/>
      <c r="P119" s="664"/>
      <c r="Q119" s="664"/>
      <c r="R119" s="664"/>
      <c r="S119" s="664"/>
      <c r="T119" s="664"/>
      <c r="U119" s="665"/>
      <c r="V119" s="665"/>
      <c r="W119" s="665"/>
      <c r="X119" s="665"/>
      <c r="Y119" s="665"/>
      <c r="Z119" s="665"/>
      <c r="AA119" s="665"/>
      <c r="AB119" s="665"/>
      <c r="AC119" s="665"/>
      <c r="AD119" s="665"/>
    </row>
    <row r="120" spans="7:30" s="680" customFormat="1" ht="12">
      <c r="G120" s="704"/>
      <c r="H120" s="704"/>
      <c r="I120" s="704"/>
      <c r="J120" s="704"/>
      <c r="M120" s="704"/>
      <c r="N120" s="704"/>
      <c r="P120" s="664"/>
      <c r="Q120" s="664"/>
      <c r="R120" s="664"/>
      <c r="S120" s="664"/>
      <c r="T120" s="664"/>
      <c r="U120" s="665"/>
      <c r="V120" s="665"/>
      <c r="W120" s="665"/>
      <c r="X120" s="665"/>
      <c r="Y120" s="665"/>
      <c r="Z120" s="665"/>
      <c r="AA120" s="665"/>
      <c r="AB120" s="665"/>
      <c r="AC120" s="665"/>
      <c r="AD120" s="665"/>
    </row>
    <row r="121" spans="7:30" s="680" customFormat="1" ht="12">
      <c r="G121" s="704"/>
      <c r="H121" s="704"/>
      <c r="I121" s="704"/>
      <c r="J121" s="704"/>
      <c r="M121" s="704"/>
      <c r="N121" s="704"/>
      <c r="P121" s="664"/>
      <c r="Q121" s="664"/>
      <c r="R121" s="664"/>
      <c r="S121" s="664"/>
      <c r="T121" s="664"/>
      <c r="U121" s="665"/>
      <c r="V121" s="665"/>
      <c r="W121" s="665"/>
      <c r="X121" s="665"/>
      <c r="Y121" s="665"/>
      <c r="Z121" s="665"/>
      <c r="AA121" s="665"/>
      <c r="AB121" s="665"/>
      <c r="AC121" s="665"/>
      <c r="AD121" s="665"/>
    </row>
    <row r="122" spans="7:30" s="680" customFormat="1" ht="12">
      <c r="G122" s="704"/>
      <c r="H122" s="704"/>
      <c r="I122" s="704"/>
      <c r="J122" s="704"/>
      <c r="M122" s="704"/>
      <c r="N122" s="704"/>
      <c r="P122" s="664"/>
      <c r="Q122" s="664"/>
      <c r="R122" s="664"/>
      <c r="S122" s="664"/>
      <c r="T122" s="664"/>
      <c r="U122" s="665"/>
      <c r="V122" s="665"/>
      <c r="W122" s="665"/>
      <c r="X122" s="665"/>
      <c r="Y122" s="665"/>
      <c r="Z122" s="665"/>
      <c r="AA122" s="665"/>
      <c r="AB122" s="665"/>
      <c r="AC122" s="665"/>
      <c r="AD122" s="665"/>
    </row>
    <row r="123" spans="7:30" s="680" customFormat="1" ht="12">
      <c r="G123" s="704"/>
      <c r="H123" s="704"/>
      <c r="I123" s="704"/>
      <c r="J123" s="704"/>
      <c r="M123" s="704"/>
      <c r="N123" s="704"/>
      <c r="P123" s="664"/>
      <c r="Q123" s="664"/>
      <c r="R123" s="664"/>
      <c r="S123" s="664"/>
      <c r="T123" s="664"/>
      <c r="U123" s="665"/>
      <c r="V123" s="665"/>
      <c r="W123" s="665"/>
      <c r="X123" s="665"/>
      <c r="Y123" s="665"/>
      <c r="Z123" s="665"/>
      <c r="AA123" s="665"/>
      <c r="AB123" s="665"/>
      <c r="AC123" s="665"/>
      <c r="AD123" s="665"/>
    </row>
    <row r="124" spans="7:30" s="680" customFormat="1" ht="12">
      <c r="G124" s="704"/>
      <c r="H124" s="704"/>
      <c r="I124" s="704"/>
      <c r="J124" s="704"/>
      <c r="M124" s="704"/>
      <c r="N124" s="704"/>
      <c r="P124" s="664"/>
      <c r="Q124" s="664"/>
      <c r="R124" s="664"/>
      <c r="S124" s="664"/>
      <c r="T124" s="664"/>
      <c r="U124" s="665"/>
      <c r="V124" s="665"/>
      <c r="W124" s="665"/>
      <c r="X124" s="665"/>
      <c r="Y124" s="665"/>
      <c r="Z124" s="665"/>
      <c r="AA124" s="665"/>
      <c r="AB124" s="665"/>
      <c r="AC124" s="665"/>
      <c r="AD124" s="665"/>
    </row>
    <row r="125" spans="7:30" s="680" customFormat="1" ht="12">
      <c r="G125" s="704"/>
      <c r="H125" s="704"/>
      <c r="I125" s="704"/>
      <c r="J125" s="704"/>
      <c r="M125" s="704"/>
      <c r="N125" s="704"/>
      <c r="P125" s="664"/>
      <c r="Q125" s="664"/>
      <c r="R125" s="664"/>
      <c r="S125" s="664"/>
      <c r="T125" s="664"/>
      <c r="U125" s="665"/>
      <c r="V125" s="665"/>
      <c r="W125" s="665"/>
      <c r="X125" s="665"/>
      <c r="Y125" s="665"/>
      <c r="Z125" s="665"/>
      <c r="AA125" s="665"/>
      <c r="AB125" s="665"/>
      <c r="AC125" s="665"/>
      <c r="AD125" s="665"/>
    </row>
    <row r="126" spans="7:30" s="680" customFormat="1" ht="12">
      <c r="G126" s="704"/>
      <c r="H126" s="704"/>
      <c r="I126" s="704"/>
      <c r="J126" s="704"/>
      <c r="M126" s="704"/>
      <c r="N126" s="704"/>
      <c r="P126" s="664"/>
      <c r="Q126" s="664"/>
      <c r="R126" s="664"/>
      <c r="S126" s="664"/>
      <c r="T126" s="664"/>
      <c r="U126" s="665"/>
      <c r="V126" s="665"/>
      <c r="W126" s="665"/>
      <c r="X126" s="665"/>
      <c r="Y126" s="665"/>
      <c r="Z126" s="665"/>
      <c r="AA126" s="665"/>
      <c r="AB126" s="665"/>
      <c r="AC126" s="665"/>
      <c r="AD126" s="665"/>
    </row>
    <row r="127" spans="7:30" s="680" customFormat="1" ht="12">
      <c r="G127" s="704"/>
      <c r="H127" s="704"/>
      <c r="I127" s="704"/>
      <c r="J127" s="704"/>
      <c r="M127" s="704"/>
      <c r="N127" s="704"/>
      <c r="P127" s="664"/>
      <c r="Q127" s="664"/>
      <c r="R127" s="664"/>
      <c r="S127" s="664"/>
      <c r="T127" s="664"/>
      <c r="U127" s="665"/>
      <c r="V127" s="665"/>
      <c r="W127" s="665"/>
      <c r="X127" s="665"/>
      <c r="Y127" s="665"/>
      <c r="Z127" s="665"/>
      <c r="AA127" s="665"/>
      <c r="AB127" s="665"/>
      <c r="AC127" s="665"/>
      <c r="AD127" s="665"/>
    </row>
    <row r="128" spans="7:30" s="680" customFormat="1" ht="12">
      <c r="G128" s="704"/>
      <c r="H128" s="704"/>
      <c r="I128" s="704"/>
      <c r="J128" s="704"/>
      <c r="M128" s="704"/>
      <c r="N128" s="704"/>
      <c r="P128" s="664"/>
      <c r="Q128" s="664"/>
      <c r="R128" s="664"/>
      <c r="S128" s="664"/>
      <c r="T128" s="664"/>
      <c r="U128" s="665"/>
      <c r="V128" s="665"/>
      <c r="W128" s="665"/>
      <c r="X128" s="665"/>
      <c r="Y128" s="665"/>
      <c r="Z128" s="665"/>
      <c r="AA128" s="665"/>
      <c r="AB128" s="665"/>
      <c r="AC128" s="665"/>
      <c r="AD128" s="665"/>
    </row>
    <row r="129" spans="7:30" s="680" customFormat="1" ht="12">
      <c r="G129" s="704"/>
      <c r="H129" s="704"/>
      <c r="I129" s="704"/>
      <c r="J129" s="704"/>
      <c r="M129" s="704"/>
      <c r="N129" s="704"/>
      <c r="P129" s="664"/>
      <c r="Q129" s="664"/>
      <c r="R129" s="664"/>
      <c r="S129" s="664"/>
      <c r="T129" s="664"/>
      <c r="U129" s="665"/>
      <c r="V129" s="665"/>
      <c r="W129" s="665"/>
      <c r="X129" s="665"/>
      <c r="Y129" s="665"/>
      <c r="Z129" s="665"/>
      <c r="AA129" s="665"/>
      <c r="AB129" s="665"/>
      <c r="AC129" s="665"/>
      <c r="AD129" s="665"/>
    </row>
    <row r="130" spans="7:30" s="680" customFormat="1" ht="12">
      <c r="G130" s="704"/>
      <c r="H130" s="704"/>
      <c r="I130" s="704"/>
      <c r="J130" s="704"/>
      <c r="M130" s="704"/>
      <c r="N130" s="704"/>
      <c r="P130" s="664"/>
      <c r="Q130" s="664"/>
      <c r="R130" s="664"/>
      <c r="S130" s="664"/>
      <c r="T130" s="664"/>
      <c r="U130" s="665"/>
      <c r="V130" s="665"/>
      <c r="W130" s="665"/>
      <c r="X130" s="665"/>
      <c r="Y130" s="665"/>
      <c r="Z130" s="665"/>
      <c r="AA130" s="665"/>
      <c r="AB130" s="665"/>
      <c r="AC130" s="665"/>
      <c r="AD130" s="665"/>
    </row>
    <row r="131" spans="7:30" s="680" customFormat="1" ht="12">
      <c r="G131" s="704"/>
      <c r="H131" s="704"/>
      <c r="I131" s="704"/>
      <c r="J131" s="704"/>
      <c r="M131" s="704"/>
      <c r="N131" s="704"/>
      <c r="P131" s="664"/>
      <c r="Q131" s="664"/>
      <c r="R131" s="664"/>
      <c r="S131" s="664"/>
      <c r="T131" s="664"/>
      <c r="U131" s="665"/>
      <c r="V131" s="665"/>
      <c r="W131" s="665"/>
      <c r="X131" s="665"/>
      <c r="Y131" s="665"/>
      <c r="Z131" s="665"/>
      <c r="AA131" s="665"/>
      <c r="AB131" s="665"/>
      <c r="AC131" s="665"/>
      <c r="AD131" s="665"/>
    </row>
    <row r="132" spans="7:30" s="680" customFormat="1" ht="12">
      <c r="G132" s="704"/>
      <c r="H132" s="704"/>
      <c r="I132" s="704"/>
      <c r="J132" s="704"/>
      <c r="M132" s="704"/>
      <c r="N132" s="704"/>
      <c r="P132" s="664"/>
      <c r="Q132" s="664"/>
      <c r="R132" s="664"/>
      <c r="S132" s="664"/>
      <c r="T132" s="664"/>
      <c r="U132" s="665"/>
      <c r="V132" s="665"/>
      <c r="W132" s="665"/>
      <c r="X132" s="665"/>
      <c r="Y132" s="665"/>
      <c r="Z132" s="665"/>
      <c r="AA132" s="665"/>
      <c r="AB132" s="665"/>
      <c r="AC132" s="665"/>
      <c r="AD132" s="665"/>
    </row>
    <row r="133" spans="7:30" s="680" customFormat="1" ht="12">
      <c r="G133" s="704"/>
      <c r="H133" s="704"/>
      <c r="I133" s="704"/>
      <c r="J133" s="704"/>
      <c r="M133" s="704"/>
      <c r="N133" s="704"/>
      <c r="P133" s="664"/>
      <c r="Q133" s="664"/>
      <c r="R133" s="664"/>
      <c r="S133" s="664"/>
      <c r="T133" s="664"/>
      <c r="U133" s="665"/>
      <c r="V133" s="665"/>
      <c r="W133" s="665"/>
      <c r="X133" s="665"/>
      <c r="Y133" s="665"/>
      <c r="Z133" s="665"/>
      <c r="AA133" s="665"/>
      <c r="AB133" s="665"/>
      <c r="AC133" s="665"/>
      <c r="AD133" s="665"/>
    </row>
    <row r="134" spans="7:30" s="680" customFormat="1" ht="12">
      <c r="G134" s="704"/>
      <c r="H134" s="704"/>
      <c r="I134" s="704"/>
      <c r="J134" s="704"/>
      <c r="M134" s="704"/>
      <c r="N134" s="704"/>
      <c r="P134" s="664"/>
      <c r="Q134" s="664"/>
      <c r="R134" s="664"/>
      <c r="S134" s="664"/>
      <c r="T134" s="664"/>
      <c r="U134" s="665"/>
      <c r="V134" s="665"/>
      <c r="W134" s="665"/>
      <c r="X134" s="665"/>
      <c r="Y134" s="665"/>
      <c r="Z134" s="665"/>
      <c r="AA134" s="665"/>
      <c r="AB134" s="665"/>
      <c r="AC134" s="665"/>
      <c r="AD134" s="665"/>
    </row>
    <row r="135" spans="7:30" s="680" customFormat="1" ht="12">
      <c r="G135" s="704"/>
      <c r="H135" s="704"/>
      <c r="I135" s="704"/>
      <c r="J135" s="704"/>
      <c r="M135" s="704"/>
      <c r="N135" s="704"/>
      <c r="P135" s="664"/>
      <c r="Q135" s="664"/>
      <c r="R135" s="664"/>
      <c r="S135" s="664"/>
      <c r="T135" s="664"/>
      <c r="U135" s="665"/>
      <c r="V135" s="665"/>
      <c r="W135" s="665"/>
      <c r="X135" s="665"/>
      <c r="Y135" s="665"/>
      <c r="Z135" s="665"/>
      <c r="AA135" s="665"/>
      <c r="AB135" s="665"/>
      <c r="AC135" s="665"/>
      <c r="AD135" s="665"/>
    </row>
    <row r="136" spans="7:30" s="680" customFormat="1" ht="12">
      <c r="G136" s="704"/>
      <c r="H136" s="704"/>
      <c r="I136" s="704"/>
      <c r="J136" s="704"/>
      <c r="M136" s="704"/>
      <c r="N136" s="704"/>
      <c r="P136" s="664"/>
      <c r="Q136" s="664"/>
      <c r="R136" s="664"/>
      <c r="S136" s="664"/>
      <c r="T136" s="664"/>
      <c r="U136" s="665"/>
      <c r="V136" s="665"/>
      <c r="W136" s="665"/>
      <c r="X136" s="665"/>
      <c r="Y136" s="665"/>
      <c r="Z136" s="665"/>
      <c r="AA136" s="665"/>
      <c r="AB136" s="665"/>
      <c r="AC136" s="665"/>
      <c r="AD136" s="665"/>
    </row>
    <row r="137" spans="7:30" s="680" customFormat="1" ht="12">
      <c r="G137" s="704"/>
      <c r="H137" s="704"/>
      <c r="I137" s="704"/>
      <c r="J137" s="704"/>
      <c r="M137" s="704"/>
      <c r="N137" s="704"/>
      <c r="P137" s="664"/>
      <c r="Q137" s="664"/>
      <c r="R137" s="664"/>
      <c r="S137" s="664"/>
      <c r="T137" s="664"/>
      <c r="U137" s="665"/>
      <c r="V137" s="665"/>
      <c r="W137" s="665"/>
      <c r="X137" s="665"/>
      <c r="Y137" s="665"/>
      <c r="Z137" s="665"/>
      <c r="AA137" s="665"/>
      <c r="AB137" s="665"/>
      <c r="AC137" s="665"/>
      <c r="AD137" s="665"/>
    </row>
    <row r="138" spans="7:30" s="680" customFormat="1" ht="12">
      <c r="G138" s="704"/>
      <c r="H138" s="704"/>
      <c r="I138" s="704"/>
      <c r="J138" s="704"/>
      <c r="M138" s="704"/>
      <c r="N138" s="704"/>
      <c r="P138" s="664"/>
      <c r="Q138" s="664"/>
      <c r="R138" s="664"/>
      <c r="S138" s="664"/>
      <c r="T138" s="664"/>
      <c r="U138" s="665"/>
      <c r="V138" s="665"/>
      <c r="W138" s="665"/>
      <c r="X138" s="665"/>
      <c r="Y138" s="665"/>
      <c r="Z138" s="665"/>
      <c r="AA138" s="665"/>
      <c r="AB138" s="665"/>
      <c r="AC138" s="665"/>
      <c r="AD138" s="665"/>
    </row>
    <row r="139" spans="7:30" s="680" customFormat="1" ht="12">
      <c r="G139" s="704"/>
      <c r="H139" s="704"/>
      <c r="I139" s="704"/>
      <c r="J139" s="704"/>
      <c r="M139" s="704"/>
      <c r="N139" s="704"/>
      <c r="P139" s="664"/>
      <c r="Q139" s="664"/>
      <c r="R139" s="664"/>
      <c r="S139" s="664"/>
      <c r="T139" s="664"/>
      <c r="U139" s="665"/>
      <c r="V139" s="665"/>
      <c r="W139" s="665"/>
      <c r="X139" s="665"/>
      <c r="Y139" s="665"/>
      <c r="Z139" s="665"/>
      <c r="AA139" s="665"/>
      <c r="AB139" s="665"/>
      <c r="AC139" s="665"/>
      <c r="AD139" s="665"/>
    </row>
    <row r="140" spans="7:30" s="680" customFormat="1" ht="12">
      <c r="G140" s="704"/>
      <c r="H140" s="704"/>
      <c r="I140" s="704"/>
      <c r="J140" s="704"/>
      <c r="M140" s="704"/>
      <c r="N140" s="704"/>
      <c r="P140" s="664"/>
      <c r="Q140" s="664"/>
      <c r="R140" s="664"/>
      <c r="S140" s="664"/>
      <c r="T140" s="664"/>
      <c r="U140" s="665"/>
      <c r="V140" s="665"/>
      <c r="W140" s="665"/>
      <c r="X140" s="665"/>
      <c r="Y140" s="665"/>
      <c r="Z140" s="665"/>
      <c r="AA140" s="665"/>
      <c r="AB140" s="665"/>
      <c r="AC140" s="665"/>
      <c r="AD140" s="665"/>
    </row>
    <row r="141" spans="7:30" s="680" customFormat="1" ht="12">
      <c r="G141" s="704"/>
      <c r="H141" s="704"/>
      <c r="I141" s="704"/>
      <c r="J141" s="704"/>
      <c r="M141" s="704"/>
      <c r="N141" s="704"/>
      <c r="P141" s="664"/>
      <c r="Q141" s="664"/>
      <c r="R141" s="664"/>
      <c r="S141" s="664"/>
      <c r="T141" s="664"/>
      <c r="U141" s="665"/>
      <c r="V141" s="665"/>
      <c r="W141" s="665"/>
      <c r="X141" s="665"/>
      <c r="Y141" s="665"/>
      <c r="Z141" s="665"/>
      <c r="AA141" s="665"/>
      <c r="AB141" s="665"/>
      <c r="AC141" s="665"/>
      <c r="AD141" s="665"/>
    </row>
    <row r="142" spans="7:30" s="680" customFormat="1" ht="12">
      <c r="G142" s="704"/>
      <c r="H142" s="704"/>
      <c r="I142" s="704"/>
      <c r="J142" s="704"/>
      <c r="M142" s="704"/>
      <c r="N142" s="704"/>
      <c r="P142" s="664"/>
      <c r="Q142" s="664"/>
      <c r="R142" s="664"/>
      <c r="S142" s="664"/>
      <c r="T142" s="664"/>
      <c r="U142" s="665"/>
      <c r="V142" s="665"/>
      <c r="W142" s="665"/>
      <c r="X142" s="665"/>
      <c r="Y142" s="665"/>
      <c r="Z142" s="665"/>
      <c r="AA142" s="665"/>
      <c r="AB142" s="665"/>
      <c r="AC142" s="665"/>
      <c r="AD142" s="665"/>
    </row>
    <row r="143" spans="7:30" s="680" customFormat="1" ht="12">
      <c r="G143" s="704"/>
      <c r="H143" s="704"/>
      <c r="I143" s="704"/>
      <c r="J143" s="704"/>
      <c r="M143" s="704"/>
      <c r="N143" s="704"/>
      <c r="P143" s="664"/>
      <c r="Q143" s="664"/>
      <c r="R143" s="664"/>
      <c r="S143" s="664"/>
      <c r="T143" s="664"/>
      <c r="U143" s="665"/>
      <c r="V143" s="665"/>
      <c r="W143" s="665"/>
      <c r="X143" s="665"/>
      <c r="Y143" s="665"/>
      <c r="Z143" s="665"/>
      <c r="AA143" s="665"/>
      <c r="AB143" s="665"/>
      <c r="AC143" s="665"/>
      <c r="AD143" s="665"/>
    </row>
    <row r="144" spans="7:30" s="680" customFormat="1" ht="12">
      <c r="G144" s="704"/>
      <c r="H144" s="704"/>
      <c r="I144" s="704"/>
      <c r="J144" s="704"/>
      <c r="M144" s="704"/>
      <c r="N144" s="704"/>
      <c r="P144" s="664"/>
      <c r="Q144" s="664"/>
      <c r="R144" s="664"/>
      <c r="S144" s="664"/>
      <c r="T144" s="664"/>
      <c r="U144" s="665"/>
      <c r="V144" s="665"/>
      <c r="W144" s="665"/>
      <c r="X144" s="665"/>
      <c r="Y144" s="665"/>
      <c r="Z144" s="665"/>
      <c r="AA144" s="665"/>
      <c r="AB144" s="665"/>
      <c r="AC144" s="665"/>
      <c r="AD144" s="665"/>
    </row>
    <row r="145" spans="7:30" s="680" customFormat="1" ht="12">
      <c r="G145" s="704"/>
      <c r="H145" s="704"/>
      <c r="I145" s="704"/>
      <c r="J145" s="704"/>
      <c r="M145" s="704"/>
      <c r="N145" s="704"/>
      <c r="P145" s="664"/>
      <c r="Q145" s="664"/>
      <c r="R145" s="664"/>
      <c r="S145" s="664"/>
      <c r="T145" s="664"/>
      <c r="U145" s="665"/>
      <c r="V145" s="665"/>
      <c r="W145" s="665"/>
      <c r="X145" s="665"/>
      <c r="Y145" s="665"/>
      <c r="Z145" s="665"/>
      <c r="AA145" s="665"/>
      <c r="AB145" s="665"/>
      <c r="AC145" s="665"/>
      <c r="AD145" s="665"/>
    </row>
    <row r="146" spans="7:30" s="680" customFormat="1" ht="12">
      <c r="G146" s="704"/>
      <c r="H146" s="704"/>
      <c r="I146" s="704"/>
      <c r="J146" s="704"/>
      <c r="M146" s="704"/>
      <c r="N146" s="704"/>
      <c r="P146" s="664"/>
      <c r="Q146" s="664"/>
      <c r="R146" s="664"/>
      <c r="S146" s="664"/>
      <c r="T146" s="664"/>
      <c r="U146" s="665"/>
      <c r="V146" s="665"/>
      <c r="W146" s="665"/>
      <c r="X146" s="665"/>
      <c r="Y146" s="665"/>
      <c r="Z146" s="665"/>
      <c r="AA146" s="665"/>
      <c r="AB146" s="665"/>
      <c r="AC146" s="665"/>
      <c r="AD146" s="665"/>
    </row>
    <row r="147" spans="7:30" s="680" customFormat="1" ht="12">
      <c r="G147" s="704"/>
      <c r="H147" s="704"/>
      <c r="I147" s="704"/>
      <c r="J147" s="704"/>
      <c r="M147" s="704"/>
      <c r="N147" s="704"/>
      <c r="P147" s="664"/>
      <c r="Q147" s="664"/>
      <c r="R147" s="664"/>
      <c r="S147" s="664"/>
      <c r="T147" s="664"/>
      <c r="U147" s="665"/>
      <c r="V147" s="665"/>
      <c r="W147" s="665"/>
      <c r="X147" s="665"/>
      <c r="Y147" s="665"/>
      <c r="Z147" s="665"/>
      <c r="AA147" s="665"/>
      <c r="AB147" s="665"/>
      <c r="AC147" s="665"/>
      <c r="AD147" s="665"/>
    </row>
    <row r="148" spans="7:30" s="680" customFormat="1" ht="12">
      <c r="G148" s="704"/>
      <c r="H148" s="704"/>
      <c r="I148" s="704"/>
      <c r="J148" s="704"/>
      <c r="M148" s="704"/>
      <c r="N148" s="704"/>
      <c r="P148" s="664"/>
      <c r="Q148" s="664"/>
      <c r="R148" s="664"/>
      <c r="S148" s="664"/>
      <c r="T148" s="664"/>
      <c r="U148" s="665"/>
      <c r="V148" s="665"/>
      <c r="W148" s="665"/>
      <c r="X148" s="665"/>
      <c r="Y148" s="665"/>
      <c r="Z148" s="665"/>
      <c r="AA148" s="665"/>
      <c r="AB148" s="665"/>
      <c r="AC148" s="665"/>
      <c r="AD148" s="665"/>
    </row>
    <row r="149" spans="7:30" s="680" customFormat="1" ht="12">
      <c r="G149" s="704"/>
      <c r="H149" s="704"/>
      <c r="I149" s="704"/>
      <c r="J149" s="704"/>
      <c r="M149" s="704"/>
      <c r="N149" s="704"/>
      <c r="P149" s="664"/>
      <c r="Q149" s="664"/>
      <c r="R149" s="664"/>
      <c r="S149" s="664"/>
      <c r="T149" s="664"/>
      <c r="U149" s="665"/>
      <c r="V149" s="665"/>
      <c r="W149" s="665"/>
      <c r="X149" s="665"/>
      <c r="Y149" s="665"/>
      <c r="Z149" s="665"/>
      <c r="AA149" s="665"/>
      <c r="AB149" s="665"/>
      <c r="AC149" s="665"/>
      <c r="AD149" s="665"/>
    </row>
    <row r="150" spans="7:30" s="680" customFormat="1" ht="12">
      <c r="G150" s="704"/>
      <c r="H150" s="704"/>
      <c r="I150" s="704"/>
      <c r="J150" s="704"/>
      <c r="M150" s="704"/>
      <c r="N150" s="704"/>
      <c r="P150" s="664"/>
      <c r="Q150" s="664"/>
      <c r="R150" s="664"/>
      <c r="S150" s="664"/>
      <c r="T150" s="664"/>
      <c r="U150" s="665"/>
      <c r="V150" s="665"/>
      <c r="W150" s="665"/>
      <c r="X150" s="665"/>
      <c r="Y150" s="665"/>
      <c r="Z150" s="665"/>
      <c r="AA150" s="665"/>
      <c r="AB150" s="665"/>
      <c r="AC150" s="665"/>
      <c r="AD150" s="665"/>
    </row>
    <row r="151" spans="7:30" s="680" customFormat="1" ht="12">
      <c r="G151" s="704"/>
      <c r="H151" s="704"/>
      <c r="I151" s="704"/>
      <c r="J151" s="704"/>
      <c r="M151" s="704"/>
      <c r="N151" s="704"/>
      <c r="P151" s="664"/>
      <c r="Q151" s="664"/>
      <c r="R151" s="664"/>
      <c r="S151" s="664"/>
      <c r="T151" s="664"/>
      <c r="U151" s="665"/>
      <c r="V151" s="665"/>
      <c r="W151" s="665"/>
      <c r="X151" s="665"/>
      <c r="Y151" s="665"/>
      <c r="Z151" s="665"/>
      <c r="AA151" s="665"/>
      <c r="AB151" s="665"/>
      <c r="AC151" s="665"/>
      <c r="AD151" s="665"/>
    </row>
    <row r="152" spans="7:30" s="680" customFormat="1" ht="12">
      <c r="G152" s="704"/>
      <c r="H152" s="704"/>
      <c r="I152" s="704"/>
      <c r="J152" s="704"/>
      <c r="M152" s="704"/>
      <c r="N152" s="704"/>
      <c r="P152" s="664"/>
      <c r="Q152" s="664"/>
      <c r="R152" s="664"/>
      <c r="S152" s="664"/>
      <c r="T152" s="664"/>
      <c r="U152" s="665"/>
      <c r="V152" s="665"/>
      <c r="W152" s="665"/>
      <c r="X152" s="665"/>
      <c r="Y152" s="665"/>
      <c r="Z152" s="665"/>
      <c r="AA152" s="665"/>
      <c r="AB152" s="665"/>
      <c r="AC152" s="665"/>
      <c r="AD152" s="665"/>
    </row>
    <row r="153" spans="7:30" s="680" customFormat="1" ht="12">
      <c r="G153" s="704"/>
      <c r="H153" s="704"/>
      <c r="I153" s="704"/>
      <c r="J153" s="704"/>
      <c r="M153" s="704"/>
      <c r="N153" s="704"/>
      <c r="P153" s="664"/>
      <c r="Q153" s="664"/>
      <c r="R153" s="664"/>
      <c r="S153" s="664"/>
      <c r="T153" s="664"/>
      <c r="U153" s="665"/>
      <c r="V153" s="665"/>
      <c r="W153" s="665"/>
      <c r="X153" s="665"/>
      <c r="Y153" s="665"/>
      <c r="Z153" s="665"/>
      <c r="AA153" s="665"/>
      <c r="AB153" s="665"/>
      <c r="AC153" s="665"/>
      <c r="AD153" s="665"/>
    </row>
    <row r="154" spans="7:30" s="680" customFormat="1" ht="12">
      <c r="G154" s="704"/>
      <c r="H154" s="704"/>
      <c r="I154" s="704"/>
      <c r="J154" s="704"/>
      <c r="M154" s="704"/>
      <c r="N154" s="704"/>
      <c r="P154" s="664"/>
      <c r="Q154" s="664"/>
      <c r="R154" s="664"/>
      <c r="S154" s="664"/>
      <c r="T154" s="664"/>
      <c r="U154" s="665"/>
      <c r="V154" s="665"/>
      <c r="W154" s="665"/>
      <c r="X154" s="665"/>
      <c r="Y154" s="665"/>
      <c r="Z154" s="665"/>
      <c r="AA154" s="665"/>
      <c r="AB154" s="665"/>
      <c r="AC154" s="665"/>
      <c r="AD154" s="665"/>
    </row>
    <row r="155" spans="7:30" s="680" customFormat="1" ht="12">
      <c r="G155" s="704"/>
      <c r="H155" s="704"/>
      <c r="I155" s="704"/>
      <c r="J155" s="704"/>
      <c r="M155" s="704"/>
      <c r="N155" s="704"/>
      <c r="P155" s="664"/>
      <c r="Q155" s="664"/>
      <c r="R155" s="664"/>
      <c r="S155" s="664"/>
      <c r="T155" s="664"/>
      <c r="U155" s="665"/>
      <c r="V155" s="665"/>
      <c r="W155" s="665"/>
      <c r="X155" s="665"/>
      <c r="Y155" s="665"/>
      <c r="Z155" s="665"/>
      <c r="AA155" s="665"/>
      <c r="AB155" s="665"/>
      <c r="AC155" s="665"/>
      <c r="AD155" s="665"/>
    </row>
    <row r="156" spans="7:30" s="680" customFormat="1" ht="12">
      <c r="G156" s="704"/>
      <c r="H156" s="704"/>
      <c r="I156" s="704"/>
      <c r="J156" s="704"/>
      <c r="M156" s="704"/>
      <c r="N156" s="704"/>
      <c r="P156" s="664"/>
      <c r="Q156" s="664"/>
      <c r="R156" s="664"/>
      <c r="S156" s="664"/>
      <c r="T156" s="664"/>
      <c r="U156" s="665"/>
      <c r="V156" s="665"/>
      <c r="W156" s="665"/>
      <c r="X156" s="665"/>
      <c r="Y156" s="665"/>
      <c r="Z156" s="665"/>
      <c r="AA156" s="665"/>
      <c r="AB156" s="665"/>
      <c r="AC156" s="665"/>
      <c r="AD156" s="665"/>
    </row>
    <row r="157" spans="7:30" s="680" customFormat="1" ht="12">
      <c r="G157" s="704"/>
      <c r="H157" s="704"/>
      <c r="I157" s="704"/>
      <c r="J157" s="704"/>
      <c r="M157" s="704"/>
      <c r="N157" s="704"/>
      <c r="P157" s="664"/>
      <c r="Q157" s="664"/>
      <c r="R157" s="664"/>
      <c r="S157" s="664"/>
      <c r="T157" s="664"/>
      <c r="U157" s="665"/>
      <c r="V157" s="665"/>
      <c r="W157" s="665"/>
      <c r="X157" s="665"/>
      <c r="Y157" s="665"/>
      <c r="Z157" s="665"/>
      <c r="AA157" s="665"/>
      <c r="AB157" s="665"/>
      <c r="AC157" s="665"/>
      <c r="AD157" s="665"/>
    </row>
    <row r="158" spans="7:30" s="680" customFormat="1" ht="12">
      <c r="G158" s="704"/>
      <c r="H158" s="704"/>
      <c r="I158" s="704"/>
      <c r="J158" s="704"/>
      <c r="M158" s="704"/>
      <c r="N158" s="704"/>
      <c r="P158" s="664"/>
      <c r="Q158" s="664"/>
      <c r="R158" s="664"/>
      <c r="S158" s="664"/>
      <c r="T158" s="664"/>
      <c r="U158" s="665"/>
      <c r="V158" s="665"/>
      <c r="W158" s="665"/>
      <c r="X158" s="665"/>
      <c r="Y158" s="665"/>
      <c r="Z158" s="665"/>
      <c r="AA158" s="665"/>
      <c r="AB158" s="665"/>
      <c r="AC158" s="665"/>
      <c r="AD158" s="665"/>
    </row>
    <row r="159" spans="7:30" s="680" customFormat="1" ht="12">
      <c r="G159" s="704"/>
      <c r="H159" s="704"/>
      <c r="I159" s="704"/>
      <c r="J159" s="704"/>
      <c r="M159" s="704"/>
      <c r="N159" s="704"/>
      <c r="P159" s="664"/>
      <c r="Q159" s="664"/>
      <c r="R159" s="664"/>
      <c r="S159" s="664"/>
      <c r="T159" s="664"/>
      <c r="U159" s="665"/>
      <c r="V159" s="665"/>
      <c r="W159" s="665"/>
      <c r="X159" s="665"/>
      <c r="Y159" s="665"/>
      <c r="Z159" s="665"/>
      <c r="AA159" s="665"/>
      <c r="AB159" s="665"/>
      <c r="AC159" s="665"/>
      <c r="AD159" s="665"/>
    </row>
    <row r="160" spans="7:30" s="680" customFormat="1" ht="12">
      <c r="G160" s="704"/>
      <c r="H160" s="704"/>
      <c r="I160" s="704"/>
      <c r="J160" s="704"/>
      <c r="M160" s="704"/>
      <c r="N160" s="704"/>
      <c r="P160" s="664"/>
      <c r="Q160" s="664"/>
      <c r="R160" s="664"/>
      <c r="S160" s="664"/>
      <c r="T160" s="664"/>
      <c r="U160" s="665"/>
      <c r="V160" s="665"/>
      <c r="W160" s="665"/>
      <c r="X160" s="665"/>
      <c r="Y160" s="665"/>
      <c r="Z160" s="665"/>
      <c r="AA160" s="665"/>
      <c r="AB160" s="665"/>
      <c r="AC160" s="665"/>
      <c r="AD160" s="665"/>
    </row>
    <row r="161" spans="7:30" s="680" customFormat="1" ht="12">
      <c r="G161" s="704"/>
      <c r="H161" s="704"/>
      <c r="I161" s="704"/>
      <c r="J161" s="704"/>
      <c r="M161" s="704"/>
      <c r="N161" s="704"/>
      <c r="P161" s="664"/>
      <c r="Q161" s="664"/>
      <c r="R161" s="664"/>
      <c r="S161" s="664"/>
      <c r="T161" s="664"/>
      <c r="U161" s="665"/>
      <c r="V161" s="665"/>
      <c r="W161" s="665"/>
      <c r="X161" s="665"/>
      <c r="Y161" s="665"/>
      <c r="Z161" s="665"/>
      <c r="AA161" s="665"/>
      <c r="AB161" s="665"/>
      <c r="AC161" s="665"/>
      <c r="AD161" s="665"/>
    </row>
    <row r="162" spans="7:30" s="680" customFormat="1" ht="12">
      <c r="G162" s="704"/>
      <c r="H162" s="704"/>
      <c r="I162" s="704"/>
      <c r="J162" s="704"/>
      <c r="M162" s="704"/>
      <c r="N162" s="704"/>
      <c r="P162" s="664"/>
      <c r="Q162" s="664"/>
      <c r="R162" s="664"/>
      <c r="S162" s="664"/>
      <c r="T162" s="664"/>
      <c r="U162" s="665"/>
      <c r="V162" s="665"/>
      <c r="W162" s="665"/>
      <c r="X162" s="665"/>
      <c r="Y162" s="665"/>
      <c r="Z162" s="665"/>
      <c r="AA162" s="665"/>
      <c r="AB162" s="665"/>
      <c r="AC162" s="665"/>
      <c r="AD162" s="665"/>
    </row>
    <row r="163" spans="7:30" s="680" customFormat="1" ht="12">
      <c r="G163" s="704"/>
      <c r="H163" s="704"/>
      <c r="I163" s="704"/>
      <c r="J163" s="704"/>
      <c r="M163" s="704"/>
      <c r="N163" s="704"/>
      <c r="P163" s="664"/>
      <c r="Q163" s="664"/>
      <c r="R163" s="664"/>
      <c r="S163" s="664"/>
      <c r="T163" s="664"/>
      <c r="U163" s="665"/>
      <c r="V163" s="665"/>
      <c r="W163" s="665"/>
      <c r="X163" s="665"/>
      <c r="Y163" s="665"/>
      <c r="Z163" s="665"/>
      <c r="AA163" s="665"/>
      <c r="AB163" s="665"/>
      <c r="AC163" s="665"/>
      <c r="AD163" s="665"/>
    </row>
    <row r="164" spans="7:30" s="680" customFormat="1" ht="12">
      <c r="G164" s="704"/>
      <c r="H164" s="704"/>
      <c r="I164" s="704"/>
      <c r="J164" s="704"/>
      <c r="M164" s="704"/>
      <c r="N164" s="704"/>
      <c r="P164" s="664"/>
      <c r="Q164" s="664"/>
      <c r="R164" s="664"/>
      <c r="S164" s="664"/>
      <c r="T164" s="664"/>
      <c r="U164" s="665"/>
      <c r="V164" s="665"/>
      <c r="W164" s="665"/>
      <c r="X164" s="665"/>
      <c r="Y164" s="665"/>
      <c r="Z164" s="665"/>
      <c r="AA164" s="665"/>
      <c r="AB164" s="665"/>
      <c r="AC164" s="665"/>
      <c r="AD164" s="665"/>
    </row>
    <row r="165" spans="7:30" s="680" customFormat="1" ht="12">
      <c r="G165" s="704"/>
      <c r="H165" s="704"/>
      <c r="I165" s="704"/>
      <c r="J165" s="704"/>
      <c r="M165" s="704"/>
      <c r="N165" s="704"/>
      <c r="P165" s="664"/>
      <c r="Q165" s="664"/>
      <c r="R165" s="664"/>
      <c r="S165" s="664"/>
      <c r="T165" s="664"/>
      <c r="U165" s="665"/>
      <c r="V165" s="665"/>
      <c r="W165" s="665"/>
      <c r="X165" s="665"/>
      <c r="Y165" s="665"/>
      <c r="Z165" s="665"/>
      <c r="AA165" s="665"/>
      <c r="AB165" s="665"/>
      <c r="AC165" s="665"/>
      <c r="AD165" s="665"/>
    </row>
    <row r="166" spans="7:30" s="680" customFormat="1" ht="12">
      <c r="G166" s="704"/>
      <c r="H166" s="704"/>
      <c r="I166" s="704"/>
      <c r="J166" s="704"/>
      <c r="M166" s="704"/>
      <c r="N166" s="704"/>
      <c r="P166" s="664"/>
      <c r="Q166" s="664"/>
      <c r="R166" s="664"/>
      <c r="S166" s="664"/>
      <c r="T166" s="664"/>
      <c r="U166" s="665"/>
      <c r="V166" s="665"/>
      <c r="W166" s="665"/>
      <c r="X166" s="665"/>
      <c r="Y166" s="665"/>
      <c r="Z166" s="665"/>
      <c r="AA166" s="665"/>
      <c r="AB166" s="665"/>
      <c r="AC166" s="665"/>
      <c r="AD166" s="665"/>
    </row>
    <row r="167" spans="7:30" s="680" customFormat="1" ht="12">
      <c r="G167" s="704"/>
      <c r="H167" s="704"/>
      <c r="I167" s="704"/>
      <c r="J167" s="704"/>
      <c r="M167" s="704"/>
      <c r="N167" s="704"/>
      <c r="P167" s="664"/>
      <c r="Q167" s="664"/>
      <c r="R167" s="664"/>
      <c r="S167" s="664"/>
      <c r="T167" s="664"/>
      <c r="U167" s="665"/>
      <c r="V167" s="665"/>
      <c r="W167" s="665"/>
      <c r="X167" s="665"/>
      <c r="Y167" s="665"/>
      <c r="Z167" s="665"/>
      <c r="AA167" s="665"/>
      <c r="AB167" s="665"/>
      <c r="AC167" s="665"/>
      <c r="AD167" s="665"/>
    </row>
    <row r="168" spans="7:30" s="680" customFormat="1" ht="12">
      <c r="G168" s="704"/>
      <c r="H168" s="704"/>
      <c r="I168" s="704"/>
      <c r="J168" s="704"/>
      <c r="M168" s="704"/>
      <c r="N168" s="704"/>
      <c r="P168" s="664"/>
      <c r="Q168" s="664"/>
      <c r="R168" s="664"/>
      <c r="S168" s="664"/>
      <c r="T168" s="664"/>
      <c r="U168" s="665"/>
      <c r="V168" s="665"/>
      <c r="W168" s="665"/>
      <c r="X168" s="665"/>
      <c r="Y168" s="665"/>
      <c r="Z168" s="665"/>
      <c r="AA168" s="665"/>
      <c r="AB168" s="665"/>
      <c r="AC168" s="665"/>
      <c r="AD168" s="665"/>
    </row>
    <row r="169" spans="7:30" s="680" customFormat="1" ht="12">
      <c r="G169" s="704"/>
      <c r="H169" s="704"/>
      <c r="I169" s="704"/>
      <c r="J169" s="704"/>
      <c r="M169" s="704"/>
      <c r="N169" s="704"/>
      <c r="P169" s="664"/>
      <c r="Q169" s="664"/>
      <c r="R169" s="664"/>
      <c r="S169" s="664"/>
      <c r="T169" s="664"/>
      <c r="U169" s="665"/>
      <c r="V169" s="665"/>
      <c r="W169" s="665"/>
      <c r="X169" s="665"/>
      <c r="Y169" s="665"/>
      <c r="Z169" s="665"/>
      <c r="AA169" s="665"/>
      <c r="AB169" s="665"/>
      <c r="AC169" s="665"/>
      <c r="AD169" s="665"/>
    </row>
    <row r="170" spans="7:30" s="680" customFormat="1" ht="12">
      <c r="G170" s="704"/>
      <c r="H170" s="704"/>
      <c r="I170" s="704"/>
      <c r="J170" s="704"/>
      <c r="M170" s="704"/>
      <c r="N170" s="704"/>
      <c r="P170" s="664"/>
      <c r="Q170" s="664"/>
      <c r="R170" s="664"/>
      <c r="S170" s="664"/>
      <c r="T170" s="664"/>
      <c r="U170" s="665"/>
      <c r="V170" s="665"/>
      <c r="W170" s="665"/>
      <c r="X170" s="665"/>
      <c r="Y170" s="665"/>
      <c r="Z170" s="665"/>
      <c r="AA170" s="665"/>
      <c r="AB170" s="665"/>
      <c r="AC170" s="665"/>
      <c r="AD170" s="665"/>
    </row>
    <row r="171" spans="7:30" s="680" customFormat="1" ht="12">
      <c r="G171" s="704"/>
      <c r="H171" s="704"/>
      <c r="I171" s="704"/>
      <c r="J171" s="704"/>
      <c r="M171" s="704"/>
      <c r="N171" s="704"/>
      <c r="P171" s="664"/>
      <c r="Q171" s="664"/>
      <c r="R171" s="664"/>
      <c r="S171" s="664"/>
      <c r="T171" s="664"/>
      <c r="U171" s="665"/>
      <c r="V171" s="665"/>
      <c r="W171" s="665"/>
      <c r="X171" s="665"/>
      <c r="Y171" s="665"/>
      <c r="Z171" s="665"/>
      <c r="AA171" s="665"/>
      <c r="AB171" s="665"/>
      <c r="AC171" s="665"/>
      <c r="AD171" s="665"/>
    </row>
    <row r="172" spans="7:30" s="680" customFormat="1" ht="12">
      <c r="G172" s="704"/>
      <c r="H172" s="704"/>
      <c r="I172" s="704"/>
      <c r="J172" s="704"/>
      <c r="M172" s="704"/>
      <c r="N172" s="704"/>
      <c r="P172" s="664"/>
      <c r="Q172" s="664"/>
      <c r="R172" s="664"/>
      <c r="S172" s="664"/>
      <c r="T172" s="664"/>
      <c r="U172" s="665"/>
      <c r="V172" s="665"/>
      <c r="W172" s="665"/>
      <c r="X172" s="665"/>
      <c r="Y172" s="665"/>
      <c r="Z172" s="665"/>
      <c r="AA172" s="665"/>
      <c r="AB172" s="665"/>
      <c r="AC172" s="665"/>
      <c r="AD172" s="665"/>
    </row>
    <row r="173" spans="7:30" s="680" customFormat="1" ht="12">
      <c r="G173" s="704"/>
      <c r="H173" s="704"/>
      <c r="I173" s="704"/>
      <c r="J173" s="704"/>
      <c r="M173" s="704"/>
      <c r="N173" s="704"/>
      <c r="P173" s="664"/>
      <c r="Q173" s="664"/>
      <c r="R173" s="664"/>
      <c r="S173" s="664"/>
      <c r="T173" s="664"/>
      <c r="U173" s="665"/>
      <c r="V173" s="665"/>
      <c r="W173" s="665"/>
      <c r="X173" s="665"/>
      <c r="Y173" s="665"/>
      <c r="Z173" s="665"/>
      <c r="AA173" s="665"/>
      <c r="AB173" s="665"/>
      <c r="AC173" s="665"/>
      <c r="AD173" s="665"/>
    </row>
    <row r="174" spans="7:30" s="680" customFormat="1" ht="12">
      <c r="G174" s="704"/>
      <c r="H174" s="704"/>
      <c r="I174" s="704"/>
      <c r="J174" s="704"/>
      <c r="M174" s="704"/>
      <c r="N174" s="704"/>
      <c r="P174" s="664"/>
      <c r="Q174" s="664"/>
      <c r="R174" s="664"/>
      <c r="S174" s="664"/>
      <c r="T174" s="664"/>
      <c r="U174" s="665"/>
      <c r="V174" s="665"/>
      <c r="W174" s="665"/>
      <c r="X174" s="665"/>
      <c r="Y174" s="665"/>
      <c r="Z174" s="665"/>
      <c r="AA174" s="665"/>
      <c r="AB174" s="665"/>
      <c r="AC174" s="665"/>
      <c r="AD174" s="665"/>
    </row>
    <row r="175" spans="7:30" s="680" customFormat="1" ht="12">
      <c r="G175" s="704"/>
      <c r="H175" s="704"/>
      <c r="I175" s="704"/>
      <c r="J175" s="704"/>
      <c r="M175" s="704"/>
      <c r="N175" s="704"/>
      <c r="P175" s="664"/>
      <c r="Q175" s="664"/>
      <c r="R175" s="664"/>
      <c r="S175" s="664"/>
      <c r="T175" s="664"/>
      <c r="U175" s="665"/>
      <c r="V175" s="665"/>
      <c r="W175" s="665"/>
      <c r="X175" s="665"/>
      <c r="Y175" s="665"/>
      <c r="Z175" s="665"/>
      <c r="AA175" s="665"/>
      <c r="AB175" s="665"/>
      <c r="AC175" s="665"/>
      <c r="AD175" s="665"/>
    </row>
    <row r="176" spans="7:30" s="680" customFormat="1" ht="12">
      <c r="G176" s="704"/>
      <c r="H176" s="704"/>
      <c r="I176" s="704"/>
      <c r="J176" s="704"/>
      <c r="M176" s="704"/>
      <c r="N176" s="704"/>
      <c r="P176" s="664"/>
      <c r="Q176" s="664"/>
      <c r="R176" s="664"/>
      <c r="S176" s="664"/>
      <c r="T176" s="664"/>
      <c r="U176" s="665"/>
      <c r="V176" s="665"/>
      <c r="W176" s="665"/>
      <c r="X176" s="665"/>
      <c r="Y176" s="665"/>
      <c r="Z176" s="665"/>
      <c r="AA176" s="665"/>
      <c r="AB176" s="665"/>
      <c r="AC176" s="665"/>
      <c r="AD176" s="665"/>
    </row>
    <row r="177" spans="7:30" s="680" customFormat="1" ht="12">
      <c r="G177" s="704"/>
      <c r="H177" s="704"/>
      <c r="I177" s="704"/>
      <c r="J177" s="704"/>
      <c r="M177" s="704"/>
      <c r="N177" s="704"/>
      <c r="P177" s="664"/>
      <c r="Q177" s="664"/>
      <c r="R177" s="664"/>
      <c r="S177" s="664"/>
      <c r="T177" s="664"/>
      <c r="U177" s="665"/>
      <c r="V177" s="665"/>
      <c r="W177" s="665"/>
      <c r="X177" s="665"/>
      <c r="Y177" s="665"/>
      <c r="Z177" s="665"/>
      <c r="AA177" s="665"/>
      <c r="AB177" s="665"/>
      <c r="AC177" s="665"/>
      <c r="AD177" s="665"/>
    </row>
    <row r="178" spans="7:30" s="680" customFormat="1" ht="12">
      <c r="G178" s="704"/>
      <c r="H178" s="704"/>
      <c r="I178" s="704"/>
      <c r="J178" s="704"/>
      <c r="M178" s="704"/>
      <c r="N178" s="704"/>
      <c r="P178" s="664"/>
      <c r="Q178" s="664"/>
      <c r="R178" s="664"/>
      <c r="S178" s="664"/>
      <c r="T178" s="664"/>
      <c r="U178" s="665"/>
      <c r="V178" s="665"/>
      <c r="W178" s="665"/>
      <c r="X178" s="665"/>
      <c r="Y178" s="665"/>
      <c r="Z178" s="665"/>
      <c r="AA178" s="665"/>
      <c r="AB178" s="665"/>
      <c r="AC178" s="665"/>
      <c r="AD178" s="665"/>
    </row>
    <row r="179" spans="7:30" s="680" customFormat="1" ht="12">
      <c r="G179" s="704"/>
      <c r="H179" s="704"/>
      <c r="I179" s="704"/>
      <c r="J179" s="704"/>
      <c r="M179" s="704"/>
      <c r="N179" s="704"/>
      <c r="P179" s="664"/>
      <c r="Q179" s="664"/>
      <c r="R179" s="664"/>
      <c r="S179" s="664"/>
      <c r="T179" s="664"/>
      <c r="U179" s="665"/>
      <c r="V179" s="665"/>
      <c r="W179" s="665"/>
      <c r="X179" s="665"/>
      <c r="Y179" s="665"/>
      <c r="Z179" s="665"/>
      <c r="AA179" s="665"/>
      <c r="AB179" s="665"/>
      <c r="AC179" s="665"/>
      <c r="AD179" s="665"/>
    </row>
    <row r="180" spans="7:30" s="680" customFormat="1" ht="12">
      <c r="G180" s="704"/>
      <c r="H180" s="704"/>
      <c r="I180" s="704"/>
      <c r="J180" s="704"/>
      <c r="M180" s="704"/>
      <c r="N180" s="704"/>
      <c r="P180" s="664"/>
      <c r="Q180" s="664"/>
      <c r="R180" s="664"/>
      <c r="S180" s="664"/>
      <c r="T180" s="664"/>
      <c r="U180" s="665"/>
      <c r="V180" s="665"/>
      <c r="W180" s="665"/>
      <c r="X180" s="665"/>
      <c r="Y180" s="665"/>
      <c r="Z180" s="665"/>
      <c r="AA180" s="665"/>
      <c r="AB180" s="665"/>
      <c r="AC180" s="665"/>
      <c r="AD180" s="665"/>
    </row>
    <row r="181" spans="7:30" s="680" customFormat="1" ht="12">
      <c r="G181" s="704"/>
      <c r="H181" s="704"/>
      <c r="I181" s="704"/>
      <c r="J181" s="704"/>
      <c r="M181" s="704"/>
      <c r="N181" s="704"/>
      <c r="P181" s="664"/>
      <c r="Q181" s="664"/>
      <c r="R181" s="664"/>
      <c r="S181" s="664"/>
      <c r="T181" s="664"/>
      <c r="U181" s="665"/>
      <c r="V181" s="665"/>
      <c r="W181" s="665"/>
      <c r="X181" s="665"/>
      <c r="Y181" s="665"/>
      <c r="Z181" s="665"/>
      <c r="AA181" s="665"/>
      <c r="AB181" s="665"/>
      <c r="AC181" s="665"/>
      <c r="AD181" s="665"/>
    </row>
    <row r="182" spans="7:30" s="680" customFormat="1" ht="12">
      <c r="G182" s="704"/>
      <c r="H182" s="704"/>
      <c r="I182" s="704"/>
      <c r="J182" s="704"/>
      <c r="M182" s="704"/>
      <c r="N182" s="704"/>
      <c r="P182" s="664"/>
      <c r="Q182" s="664"/>
      <c r="R182" s="664"/>
      <c r="S182" s="664"/>
      <c r="T182" s="664"/>
      <c r="U182" s="665"/>
      <c r="V182" s="665"/>
      <c r="W182" s="665"/>
      <c r="X182" s="665"/>
      <c r="Y182" s="665"/>
      <c r="Z182" s="665"/>
      <c r="AA182" s="665"/>
      <c r="AB182" s="665"/>
      <c r="AC182" s="665"/>
      <c r="AD182" s="665"/>
    </row>
    <row r="183" spans="7:30" s="680" customFormat="1" ht="12">
      <c r="G183" s="704"/>
      <c r="H183" s="704"/>
      <c r="I183" s="704"/>
      <c r="J183" s="704"/>
      <c r="M183" s="704"/>
      <c r="N183" s="704"/>
      <c r="P183" s="664"/>
      <c r="Q183" s="664"/>
      <c r="R183" s="664"/>
      <c r="S183" s="664"/>
      <c r="T183" s="664"/>
      <c r="U183" s="665"/>
      <c r="V183" s="665"/>
      <c r="W183" s="665"/>
      <c r="X183" s="665"/>
      <c r="Y183" s="665"/>
      <c r="Z183" s="665"/>
      <c r="AA183" s="665"/>
      <c r="AB183" s="665"/>
      <c r="AC183" s="665"/>
      <c r="AD183" s="665"/>
    </row>
    <row r="184" spans="7:30" s="680" customFormat="1" ht="12">
      <c r="G184" s="704"/>
      <c r="H184" s="704"/>
      <c r="I184" s="704"/>
      <c r="J184" s="704"/>
      <c r="M184" s="704"/>
      <c r="N184" s="704"/>
      <c r="P184" s="664"/>
      <c r="Q184" s="664"/>
      <c r="R184" s="664"/>
      <c r="S184" s="664"/>
      <c r="T184" s="664"/>
      <c r="U184" s="665"/>
      <c r="V184" s="665"/>
      <c r="W184" s="665"/>
      <c r="X184" s="665"/>
      <c r="Y184" s="665"/>
      <c r="Z184" s="665"/>
      <c r="AA184" s="665"/>
      <c r="AB184" s="665"/>
      <c r="AC184" s="665"/>
      <c r="AD184" s="665"/>
    </row>
    <row r="185" spans="7:30" s="680" customFormat="1" ht="12">
      <c r="G185" s="704"/>
      <c r="H185" s="704"/>
      <c r="I185" s="704"/>
      <c r="J185" s="704"/>
      <c r="M185" s="704"/>
      <c r="N185" s="704"/>
      <c r="P185" s="664"/>
      <c r="Q185" s="664"/>
      <c r="R185" s="664"/>
      <c r="S185" s="664"/>
      <c r="T185" s="664"/>
      <c r="U185" s="665"/>
      <c r="V185" s="665"/>
      <c r="W185" s="665"/>
      <c r="X185" s="665"/>
      <c r="Y185" s="665"/>
      <c r="Z185" s="665"/>
      <c r="AA185" s="665"/>
      <c r="AB185" s="665"/>
      <c r="AC185" s="665"/>
      <c r="AD185" s="665"/>
    </row>
    <row r="186" spans="7:30" s="680" customFormat="1" ht="12">
      <c r="G186" s="704"/>
      <c r="H186" s="704"/>
      <c r="I186" s="704"/>
      <c r="J186" s="704"/>
      <c r="M186" s="704"/>
      <c r="N186" s="704"/>
      <c r="P186" s="664"/>
      <c r="Q186" s="664"/>
      <c r="R186" s="664"/>
      <c r="S186" s="664"/>
      <c r="T186" s="664"/>
      <c r="U186" s="665"/>
      <c r="V186" s="665"/>
      <c r="W186" s="665"/>
      <c r="X186" s="665"/>
      <c r="Y186" s="665"/>
      <c r="Z186" s="665"/>
      <c r="AA186" s="665"/>
      <c r="AB186" s="665"/>
      <c r="AC186" s="665"/>
      <c r="AD186" s="665"/>
    </row>
    <row r="187" spans="7:30" s="680" customFormat="1" ht="12">
      <c r="G187" s="704"/>
      <c r="H187" s="704"/>
      <c r="I187" s="704"/>
      <c r="J187" s="704"/>
      <c r="M187" s="704"/>
      <c r="N187" s="704"/>
      <c r="P187" s="664"/>
      <c r="Q187" s="664"/>
      <c r="R187" s="664"/>
      <c r="S187" s="664"/>
      <c r="T187" s="664"/>
      <c r="U187" s="665"/>
      <c r="V187" s="665"/>
      <c r="W187" s="665"/>
      <c r="X187" s="665"/>
      <c r="Y187" s="665"/>
      <c r="Z187" s="665"/>
      <c r="AA187" s="665"/>
      <c r="AB187" s="665"/>
      <c r="AC187" s="665"/>
      <c r="AD187" s="665"/>
    </row>
    <row r="188" spans="7:30" s="680" customFormat="1" ht="12">
      <c r="G188" s="704"/>
      <c r="H188" s="704"/>
      <c r="I188" s="704"/>
      <c r="J188" s="704"/>
      <c r="M188" s="704"/>
      <c r="N188" s="704"/>
      <c r="P188" s="664"/>
      <c r="Q188" s="664"/>
      <c r="R188" s="664"/>
      <c r="S188" s="664"/>
      <c r="T188" s="664"/>
      <c r="U188" s="665"/>
      <c r="V188" s="665"/>
      <c r="W188" s="665"/>
      <c r="X188" s="665"/>
      <c r="Y188" s="665"/>
      <c r="Z188" s="665"/>
      <c r="AA188" s="665"/>
      <c r="AB188" s="665"/>
      <c r="AC188" s="665"/>
      <c r="AD188" s="665"/>
    </row>
    <row r="189" spans="7:30" s="680" customFormat="1" ht="12">
      <c r="G189" s="704"/>
      <c r="H189" s="704"/>
      <c r="I189" s="704"/>
      <c r="J189" s="704"/>
      <c r="M189" s="704"/>
      <c r="N189" s="704"/>
      <c r="P189" s="664"/>
      <c r="Q189" s="664"/>
      <c r="R189" s="664"/>
      <c r="S189" s="664"/>
      <c r="T189" s="664"/>
      <c r="U189" s="665"/>
      <c r="V189" s="665"/>
      <c r="W189" s="665"/>
      <c r="X189" s="665"/>
      <c r="Y189" s="665"/>
      <c r="Z189" s="665"/>
      <c r="AA189" s="665"/>
      <c r="AB189" s="665"/>
      <c r="AC189" s="665"/>
      <c r="AD189" s="665"/>
    </row>
    <row r="190" spans="7:30" s="680" customFormat="1" ht="12">
      <c r="G190" s="704"/>
      <c r="H190" s="704"/>
      <c r="I190" s="704"/>
      <c r="J190" s="704"/>
      <c r="M190" s="704"/>
      <c r="N190" s="704"/>
      <c r="P190" s="664"/>
      <c r="Q190" s="664"/>
      <c r="R190" s="664"/>
      <c r="S190" s="664"/>
      <c r="T190" s="664"/>
      <c r="U190" s="665"/>
      <c r="V190" s="665"/>
      <c r="W190" s="665"/>
      <c r="X190" s="665"/>
      <c r="Y190" s="665"/>
      <c r="Z190" s="665"/>
      <c r="AA190" s="665"/>
      <c r="AB190" s="665"/>
      <c r="AC190" s="665"/>
      <c r="AD190" s="665"/>
    </row>
    <row r="191" spans="7:30" s="680" customFormat="1" ht="12">
      <c r="G191" s="704"/>
      <c r="H191" s="704"/>
      <c r="I191" s="704"/>
      <c r="J191" s="704"/>
      <c r="M191" s="704"/>
      <c r="N191" s="704"/>
      <c r="P191" s="664"/>
      <c r="Q191" s="664"/>
      <c r="R191" s="664"/>
      <c r="S191" s="664"/>
      <c r="T191" s="664"/>
      <c r="U191" s="665"/>
      <c r="V191" s="665"/>
      <c r="W191" s="665"/>
      <c r="X191" s="665"/>
      <c r="Y191" s="665"/>
      <c r="Z191" s="665"/>
      <c r="AA191" s="665"/>
      <c r="AB191" s="665"/>
      <c r="AC191" s="665"/>
      <c r="AD191" s="665"/>
    </row>
    <row r="192" spans="7:30" s="680" customFormat="1" ht="12">
      <c r="G192" s="704"/>
      <c r="H192" s="704"/>
      <c r="I192" s="704"/>
      <c r="J192" s="704"/>
      <c r="M192" s="704"/>
      <c r="N192" s="704"/>
      <c r="P192" s="664"/>
      <c r="Q192" s="664"/>
      <c r="R192" s="664"/>
      <c r="S192" s="664"/>
      <c r="T192" s="664"/>
      <c r="U192" s="665"/>
      <c r="V192" s="665"/>
      <c r="W192" s="665"/>
      <c r="X192" s="665"/>
      <c r="Y192" s="665"/>
      <c r="Z192" s="665"/>
      <c r="AA192" s="665"/>
      <c r="AB192" s="665"/>
      <c r="AC192" s="665"/>
      <c r="AD192" s="665"/>
    </row>
    <row r="193" spans="7:30" s="680" customFormat="1" ht="12">
      <c r="G193" s="704"/>
      <c r="H193" s="704"/>
      <c r="I193" s="704"/>
      <c r="J193" s="704"/>
      <c r="M193" s="704"/>
      <c r="N193" s="704"/>
      <c r="P193" s="664"/>
      <c r="Q193" s="664"/>
      <c r="R193" s="664"/>
      <c r="S193" s="664"/>
      <c r="T193" s="664"/>
      <c r="U193" s="665"/>
      <c r="V193" s="665"/>
      <c r="W193" s="665"/>
      <c r="X193" s="665"/>
      <c r="Y193" s="665"/>
      <c r="Z193" s="665"/>
      <c r="AA193" s="665"/>
      <c r="AB193" s="665"/>
      <c r="AC193" s="665"/>
      <c r="AD193" s="665"/>
    </row>
    <row r="194" spans="7:30" s="680" customFormat="1" ht="12">
      <c r="G194" s="704"/>
      <c r="H194" s="704"/>
      <c r="I194" s="704"/>
      <c r="J194" s="704"/>
      <c r="M194" s="704"/>
      <c r="N194" s="704"/>
      <c r="P194" s="664"/>
      <c r="Q194" s="664"/>
      <c r="R194" s="664"/>
      <c r="S194" s="664"/>
      <c r="T194" s="664"/>
      <c r="U194" s="665"/>
      <c r="V194" s="665"/>
      <c r="W194" s="665"/>
      <c r="X194" s="665"/>
      <c r="Y194" s="665"/>
      <c r="Z194" s="665"/>
      <c r="AA194" s="665"/>
      <c r="AB194" s="665"/>
      <c r="AC194" s="665"/>
      <c r="AD194" s="665"/>
    </row>
    <row r="195" spans="7:30" s="680" customFormat="1" ht="12">
      <c r="G195" s="704"/>
      <c r="H195" s="704"/>
      <c r="I195" s="704"/>
      <c r="J195" s="704"/>
      <c r="M195" s="704"/>
      <c r="N195" s="704"/>
      <c r="P195" s="664"/>
      <c r="Q195" s="664"/>
      <c r="R195" s="664"/>
      <c r="S195" s="664"/>
      <c r="T195" s="664"/>
      <c r="U195" s="665"/>
      <c r="V195" s="665"/>
      <c r="W195" s="665"/>
      <c r="X195" s="665"/>
      <c r="Y195" s="665"/>
      <c r="Z195" s="665"/>
      <c r="AA195" s="665"/>
      <c r="AB195" s="665"/>
      <c r="AC195" s="665"/>
      <c r="AD195" s="665"/>
    </row>
    <row r="196" spans="7:30" s="680" customFormat="1" ht="12">
      <c r="G196" s="704"/>
      <c r="H196" s="704"/>
      <c r="I196" s="704"/>
      <c r="J196" s="704"/>
      <c r="M196" s="704"/>
      <c r="N196" s="704"/>
      <c r="P196" s="664"/>
      <c r="Q196" s="664"/>
      <c r="R196" s="664"/>
      <c r="S196" s="664"/>
      <c r="T196" s="664"/>
      <c r="U196" s="665"/>
      <c r="V196" s="665"/>
      <c r="W196" s="665"/>
      <c r="X196" s="665"/>
      <c r="Y196" s="665"/>
      <c r="Z196" s="665"/>
      <c r="AA196" s="665"/>
      <c r="AB196" s="665"/>
      <c r="AC196" s="665"/>
      <c r="AD196" s="665"/>
    </row>
    <row r="197" spans="7:30" s="680" customFormat="1" ht="12">
      <c r="G197" s="704"/>
      <c r="H197" s="704"/>
      <c r="I197" s="704"/>
      <c r="J197" s="704"/>
      <c r="M197" s="704"/>
      <c r="N197" s="704"/>
      <c r="P197" s="664"/>
      <c r="Q197" s="664"/>
      <c r="R197" s="664"/>
      <c r="S197" s="664"/>
      <c r="T197" s="664"/>
      <c r="U197" s="665"/>
      <c r="V197" s="665"/>
      <c r="W197" s="665"/>
      <c r="X197" s="665"/>
      <c r="Y197" s="665"/>
      <c r="Z197" s="665"/>
      <c r="AA197" s="665"/>
      <c r="AB197" s="665"/>
      <c r="AC197" s="665"/>
      <c r="AD197" s="665"/>
    </row>
    <row r="198" spans="7:30" s="680" customFormat="1" ht="12">
      <c r="G198" s="704"/>
      <c r="H198" s="704"/>
      <c r="I198" s="704"/>
      <c r="J198" s="704"/>
      <c r="M198" s="704"/>
      <c r="N198" s="704"/>
      <c r="P198" s="664"/>
      <c r="Q198" s="664"/>
      <c r="R198" s="664"/>
      <c r="S198" s="664"/>
      <c r="T198" s="664"/>
      <c r="U198" s="665"/>
      <c r="V198" s="665"/>
      <c r="W198" s="665"/>
      <c r="X198" s="665"/>
      <c r="Y198" s="665"/>
      <c r="Z198" s="665"/>
      <c r="AA198" s="665"/>
      <c r="AB198" s="665"/>
      <c r="AC198" s="665"/>
      <c r="AD198" s="665"/>
    </row>
    <row r="199" spans="7:30" s="680" customFormat="1" ht="12">
      <c r="G199" s="704"/>
      <c r="H199" s="704"/>
      <c r="I199" s="704"/>
      <c r="J199" s="704"/>
      <c r="M199" s="704"/>
      <c r="N199" s="704"/>
      <c r="P199" s="664"/>
      <c r="Q199" s="664"/>
      <c r="R199" s="664"/>
      <c r="S199" s="664"/>
      <c r="T199" s="664"/>
      <c r="U199" s="665"/>
      <c r="V199" s="665"/>
      <c r="W199" s="665"/>
      <c r="X199" s="665"/>
      <c r="Y199" s="665"/>
      <c r="Z199" s="665"/>
      <c r="AA199" s="665"/>
      <c r="AB199" s="665"/>
      <c r="AC199" s="665"/>
      <c r="AD199" s="665"/>
    </row>
    <row r="200" spans="7:30" s="680" customFormat="1" ht="12">
      <c r="G200" s="704"/>
      <c r="H200" s="704"/>
      <c r="I200" s="704"/>
      <c r="J200" s="704"/>
      <c r="M200" s="704"/>
      <c r="N200" s="704"/>
      <c r="P200" s="664"/>
      <c r="Q200" s="664"/>
      <c r="R200" s="664"/>
      <c r="S200" s="664"/>
      <c r="T200" s="664"/>
      <c r="U200" s="665"/>
      <c r="V200" s="665"/>
      <c r="W200" s="665"/>
      <c r="X200" s="665"/>
      <c r="Y200" s="665"/>
      <c r="Z200" s="665"/>
      <c r="AA200" s="665"/>
      <c r="AB200" s="665"/>
      <c r="AC200" s="665"/>
      <c r="AD200" s="665"/>
    </row>
    <row r="201" spans="7:30" s="680" customFormat="1" ht="12">
      <c r="G201" s="704"/>
      <c r="H201" s="704"/>
      <c r="I201" s="704"/>
      <c r="J201" s="704"/>
      <c r="M201" s="704"/>
      <c r="N201" s="704"/>
      <c r="P201" s="664"/>
      <c r="Q201" s="664"/>
      <c r="R201" s="664"/>
      <c r="S201" s="664"/>
      <c r="T201" s="664"/>
      <c r="U201" s="665"/>
      <c r="V201" s="665"/>
      <c r="W201" s="665"/>
      <c r="X201" s="665"/>
      <c r="Y201" s="665"/>
      <c r="Z201" s="665"/>
      <c r="AA201" s="665"/>
      <c r="AB201" s="665"/>
      <c r="AC201" s="665"/>
      <c r="AD201" s="665"/>
    </row>
    <row r="202" spans="7:30" s="680" customFormat="1" ht="12">
      <c r="G202" s="704"/>
      <c r="H202" s="704"/>
      <c r="I202" s="704"/>
      <c r="J202" s="704"/>
      <c r="M202" s="704"/>
      <c r="N202" s="704"/>
      <c r="P202" s="664"/>
      <c r="Q202" s="664"/>
      <c r="R202" s="664"/>
      <c r="S202" s="664"/>
      <c r="T202" s="664"/>
      <c r="U202" s="665"/>
      <c r="V202" s="665"/>
      <c r="W202" s="665"/>
      <c r="X202" s="665"/>
      <c r="Y202" s="665"/>
      <c r="Z202" s="665"/>
      <c r="AA202" s="665"/>
      <c r="AB202" s="665"/>
      <c r="AC202" s="665"/>
      <c r="AD202" s="665"/>
    </row>
    <row r="203" spans="7:30" s="680" customFormat="1" ht="12">
      <c r="G203" s="704"/>
      <c r="H203" s="704"/>
      <c r="I203" s="704"/>
      <c r="J203" s="704"/>
      <c r="M203" s="704"/>
      <c r="N203" s="704"/>
      <c r="P203" s="664"/>
      <c r="Q203" s="664"/>
      <c r="R203" s="664"/>
      <c r="S203" s="664"/>
      <c r="T203" s="664"/>
      <c r="U203" s="665"/>
      <c r="V203" s="665"/>
      <c r="W203" s="665"/>
      <c r="X203" s="665"/>
      <c r="Y203" s="665"/>
      <c r="Z203" s="665"/>
      <c r="AA203" s="665"/>
      <c r="AB203" s="665"/>
      <c r="AC203" s="665"/>
      <c r="AD203" s="665"/>
    </row>
    <row r="204" spans="7:30" s="680" customFormat="1" ht="12">
      <c r="G204" s="704"/>
      <c r="H204" s="704"/>
      <c r="I204" s="704"/>
      <c r="J204" s="704"/>
      <c r="M204" s="704"/>
      <c r="N204" s="704"/>
      <c r="P204" s="664"/>
      <c r="Q204" s="664"/>
      <c r="R204" s="664"/>
      <c r="S204" s="664"/>
      <c r="T204" s="664"/>
      <c r="U204" s="665"/>
      <c r="V204" s="665"/>
      <c r="W204" s="665"/>
      <c r="X204" s="665"/>
      <c r="Y204" s="665"/>
      <c r="Z204" s="665"/>
      <c r="AA204" s="665"/>
      <c r="AB204" s="665"/>
      <c r="AC204" s="665"/>
      <c r="AD204" s="665"/>
    </row>
    <row r="205" spans="7:30" s="680" customFormat="1" ht="12">
      <c r="G205" s="704"/>
      <c r="H205" s="704"/>
      <c r="I205" s="704"/>
      <c r="J205" s="704"/>
      <c r="M205" s="704"/>
      <c r="N205" s="704"/>
      <c r="P205" s="664"/>
      <c r="Q205" s="664"/>
      <c r="R205" s="664"/>
      <c r="S205" s="664"/>
      <c r="T205" s="664"/>
      <c r="U205" s="665"/>
      <c r="V205" s="665"/>
      <c r="W205" s="665"/>
      <c r="X205" s="665"/>
      <c r="Y205" s="665"/>
      <c r="Z205" s="665"/>
      <c r="AA205" s="665"/>
      <c r="AB205" s="665"/>
      <c r="AC205" s="665"/>
      <c r="AD205" s="665"/>
    </row>
    <row r="206" spans="7:30" s="680" customFormat="1" ht="12">
      <c r="G206" s="704"/>
      <c r="H206" s="704"/>
      <c r="I206" s="704"/>
      <c r="J206" s="704"/>
      <c r="M206" s="704"/>
      <c r="N206" s="704"/>
      <c r="P206" s="664"/>
      <c r="Q206" s="664"/>
      <c r="R206" s="664"/>
      <c r="S206" s="664"/>
      <c r="T206" s="664"/>
      <c r="U206" s="665"/>
      <c r="V206" s="665"/>
      <c r="W206" s="665"/>
      <c r="X206" s="665"/>
      <c r="Y206" s="665"/>
      <c r="Z206" s="665"/>
      <c r="AA206" s="665"/>
      <c r="AB206" s="665"/>
      <c r="AC206" s="665"/>
      <c r="AD206" s="665"/>
    </row>
    <row r="207" spans="7:30" s="680" customFormat="1" ht="12">
      <c r="G207" s="704"/>
      <c r="H207" s="704"/>
      <c r="I207" s="704"/>
      <c r="J207" s="704"/>
      <c r="M207" s="704"/>
      <c r="N207" s="704"/>
      <c r="P207" s="664"/>
      <c r="Q207" s="664"/>
      <c r="R207" s="664"/>
      <c r="S207" s="664"/>
      <c r="T207" s="664"/>
      <c r="U207" s="665"/>
      <c r="V207" s="665"/>
      <c r="W207" s="665"/>
      <c r="X207" s="665"/>
      <c r="Y207" s="665"/>
      <c r="Z207" s="665"/>
      <c r="AA207" s="665"/>
      <c r="AB207" s="665"/>
      <c r="AC207" s="665"/>
      <c r="AD207" s="665"/>
    </row>
    <row r="208" spans="7:30" s="680" customFormat="1" ht="12">
      <c r="G208" s="704"/>
      <c r="H208" s="704"/>
      <c r="I208" s="704"/>
      <c r="J208" s="704"/>
      <c r="M208" s="704"/>
      <c r="N208" s="704"/>
      <c r="P208" s="664"/>
      <c r="Q208" s="664"/>
      <c r="R208" s="664"/>
      <c r="S208" s="664"/>
      <c r="T208" s="664"/>
      <c r="U208" s="665"/>
      <c r="V208" s="665"/>
      <c r="W208" s="665"/>
      <c r="X208" s="665"/>
      <c r="Y208" s="665"/>
      <c r="Z208" s="665"/>
      <c r="AA208" s="665"/>
      <c r="AB208" s="665"/>
      <c r="AC208" s="665"/>
      <c r="AD208" s="665"/>
    </row>
    <row r="209" spans="7:30" s="680" customFormat="1" ht="12">
      <c r="G209" s="704"/>
      <c r="H209" s="704"/>
      <c r="I209" s="704"/>
      <c r="J209" s="704"/>
      <c r="M209" s="704"/>
      <c r="N209" s="704"/>
      <c r="P209" s="664"/>
      <c r="Q209" s="664"/>
      <c r="R209" s="664"/>
      <c r="S209" s="664"/>
      <c r="T209" s="664"/>
      <c r="U209" s="665"/>
      <c r="V209" s="665"/>
      <c r="W209" s="665"/>
      <c r="X209" s="665"/>
      <c r="Y209" s="665"/>
      <c r="Z209" s="665"/>
      <c r="AA209" s="665"/>
      <c r="AB209" s="665"/>
      <c r="AC209" s="665"/>
      <c r="AD209" s="665"/>
    </row>
    <row r="210" spans="7:30" s="680" customFormat="1" ht="12">
      <c r="G210" s="704"/>
      <c r="H210" s="704"/>
      <c r="I210" s="704"/>
      <c r="J210" s="704"/>
      <c r="M210" s="704"/>
      <c r="N210" s="704"/>
      <c r="P210" s="664"/>
      <c r="Q210" s="664"/>
      <c r="R210" s="664"/>
      <c r="S210" s="664"/>
      <c r="T210" s="664"/>
      <c r="U210" s="665"/>
      <c r="V210" s="665"/>
      <c r="W210" s="665"/>
      <c r="X210" s="665"/>
      <c r="Y210" s="665"/>
      <c r="Z210" s="665"/>
      <c r="AA210" s="665"/>
      <c r="AB210" s="665"/>
      <c r="AC210" s="665"/>
      <c r="AD210" s="665"/>
    </row>
    <row r="211" spans="7:30" s="680" customFormat="1" ht="12">
      <c r="G211" s="704"/>
      <c r="H211" s="704"/>
      <c r="I211" s="704"/>
      <c r="J211" s="704"/>
      <c r="M211" s="704"/>
      <c r="N211" s="704"/>
      <c r="P211" s="664"/>
      <c r="Q211" s="664"/>
      <c r="R211" s="664"/>
      <c r="S211" s="664"/>
      <c r="T211" s="664"/>
      <c r="U211" s="665"/>
      <c r="V211" s="665"/>
      <c r="W211" s="665"/>
      <c r="X211" s="665"/>
      <c r="Y211" s="665"/>
      <c r="Z211" s="665"/>
      <c r="AA211" s="665"/>
      <c r="AB211" s="665"/>
      <c r="AC211" s="665"/>
      <c r="AD211" s="665"/>
    </row>
    <row r="212" spans="7:30" s="680" customFormat="1" ht="12">
      <c r="G212" s="704"/>
      <c r="H212" s="704"/>
      <c r="I212" s="704"/>
      <c r="J212" s="704"/>
      <c r="M212" s="704"/>
      <c r="N212" s="704"/>
      <c r="P212" s="664"/>
      <c r="Q212" s="664"/>
      <c r="R212" s="664"/>
      <c r="S212" s="664"/>
      <c r="T212" s="664"/>
      <c r="U212" s="665"/>
      <c r="V212" s="665"/>
      <c r="W212" s="665"/>
      <c r="X212" s="665"/>
      <c r="Y212" s="665"/>
      <c r="Z212" s="665"/>
      <c r="AA212" s="665"/>
      <c r="AB212" s="665"/>
      <c r="AC212" s="665"/>
      <c r="AD212" s="665"/>
    </row>
    <row r="213" spans="7:30" s="680" customFormat="1" ht="12">
      <c r="G213" s="704"/>
      <c r="H213" s="704"/>
      <c r="I213" s="704"/>
      <c r="J213" s="704"/>
      <c r="M213" s="704"/>
      <c r="N213" s="704"/>
      <c r="P213" s="664"/>
      <c r="Q213" s="664"/>
      <c r="R213" s="664"/>
      <c r="S213" s="664"/>
      <c r="T213" s="664"/>
      <c r="U213" s="665"/>
      <c r="V213" s="665"/>
      <c r="W213" s="665"/>
      <c r="X213" s="665"/>
      <c r="Y213" s="665"/>
      <c r="Z213" s="665"/>
      <c r="AA213" s="665"/>
      <c r="AB213" s="665"/>
      <c r="AC213" s="665"/>
      <c r="AD213" s="665"/>
    </row>
    <row r="214" spans="7:30" s="680" customFormat="1" ht="12">
      <c r="G214" s="704"/>
      <c r="H214" s="704"/>
      <c r="I214" s="704"/>
      <c r="J214" s="704"/>
      <c r="M214" s="704"/>
      <c r="N214" s="704"/>
      <c r="P214" s="664"/>
      <c r="Q214" s="664"/>
      <c r="R214" s="664"/>
      <c r="S214" s="664"/>
      <c r="T214" s="664"/>
      <c r="U214" s="665"/>
      <c r="V214" s="665"/>
      <c r="W214" s="665"/>
      <c r="X214" s="665"/>
      <c r="Y214" s="665"/>
      <c r="Z214" s="665"/>
      <c r="AA214" s="665"/>
      <c r="AB214" s="665"/>
      <c r="AC214" s="665"/>
      <c r="AD214" s="665"/>
    </row>
    <row r="215" spans="7:30" s="680" customFormat="1" ht="12">
      <c r="G215" s="704"/>
      <c r="H215" s="704"/>
      <c r="I215" s="704"/>
      <c r="J215" s="704"/>
      <c r="M215" s="704"/>
      <c r="N215" s="704"/>
      <c r="P215" s="664"/>
      <c r="Q215" s="664"/>
      <c r="R215" s="664"/>
      <c r="S215" s="664"/>
      <c r="T215" s="664"/>
      <c r="U215" s="665"/>
      <c r="V215" s="665"/>
      <c r="W215" s="665"/>
      <c r="X215" s="665"/>
      <c r="Y215" s="665"/>
      <c r="Z215" s="665"/>
      <c r="AA215" s="665"/>
      <c r="AB215" s="665"/>
      <c r="AC215" s="665"/>
      <c r="AD215" s="665"/>
    </row>
    <row r="216" spans="7:30" s="680" customFormat="1" ht="12">
      <c r="G216" s="704"/>
      <c r="H216" s="704"/>
      <c r="I216" s="704"/>
      <c r="J216" s="704"/>
      <c r="M216" s="704"/>
      <c r="N216" s="704"/>
      <c r="P216" s="664"/>
      <c r="Q216" s="664"/>
      <c r="R216" s="664"/>
      <c r="S216" s="664"/>
      <c r="T216" s="664"/>
      <c r="U216" s="665"/>
      <c r="V216" s="665"/>
      <c r="W216" s="665"/>
      <c r="X216" s="665"/>
      <c r="Y216" s="665"/>
      <c r="Z216" s="665"/>
      <c r="AA216" s="665"/>
      <c r="AB216" s="665"/>
      <c r="AC216" s="665"/>
      <c r="AD216" s="665"/>
    </row>
    <row r="217" spans="7:30" s="680" customFormat="1" ht="12">
      <c r="G217" s="704"/>
      <c r="H217" s="704"/>
      <c r="I217" s="704"/>
      <c r="J217" s="704"/>
      <c r="M217" s="704"/>
      <c r="N217" s="704"/>
      <c r="P217" s="664"/>
      <c r="Q217" s="664"/>
      <c r="R217" s="664"/>
      <c r="S217" s="664"/>
      <c r="T217" s="664"/>
      <c r="U217" s="665"/>
      <c r="V217" s="665"/>
      <c r="W217" s="665"/>
      <c r="X217" s="665"/>
      <c r="Y217" s="665"/>
      <c r="Z217" s="665"/>
      <c r="AA217" s="665"/>
      <c r="AB217" s="665"/>
      <c r="AC217" s="665"/>
      <c r="AD217" s="665"/>
    </row>
    <row r="218" spans="7:30" s="680" customFormat="1" ht="12">
      <c r="G218" s="704"/>
      <c r="H218" s="704"/>
      <c r="I218" s="704"/>
      <c r="J218" s="704"/>
      <c r="M218" s="704"/>
      <c r="N218" s="704"/>
      <c r="P218" s="664"/>
      <c r="Q218" s="664"/>
      <c r="R218" s="664"/>
      <c r="S218" s="664"/>
      <c r="T218" s="664"/>
      <c r="U218" s="665"/>
      <c r="V218" s="665"/>
      <c r="W218" s="665"/>
      <c r="X218" s="665"/>
      <c r="Y218" s="665"/>
      <c r="Z218" s="665"/>
      <c r="AA218" s="665"/>
      <c r="AB218" s="665"/>
      <c r="AC218" s="665"/>
      <c r="AD218" s="665"/>
    </row>
    <row r="219" spans="7:30" s="680" customFormat="1" ht="12">
      <c r="G219" s="704"/>
      <c r="H219" s="704"/>
      <c r="I219" s="704"/>
      <c r="J219" s="704"/>
      <c r="M219" s="704"/>
      <c r="N219" s="704"/>
      <c r="P219" s="664"/>
      <c r="Q219" s="664"/>
      <c r="R219" s="664"/>
      <c r="S219" s="664"/>
      <c r="T219" s="664"/>
      <c r="U219" s="665"/>
      <c r="V219" s="665"/>
      <c r="W219" s="665"/>
      <c r="X219" s="665"/>
      <c r="Y219" s="665"/>
      <c r="Z219" s="665"/>
      <c r="AA219" s="665"/>
      <c r="AB219" s="665"/>
      <c r="AC219" s="665"/>
      <c r="AD219" s="665"/>
    </row>
    <row r="220" spans="7:30" s="680" customFormat="1" ht="12">
      <c r="G220" s="704"/>
      <c r="H220" s="704"/>
      <c r="I220" s="704"/>
      <c r="J220" s="704"/>
      <c r="M220" s="704"/>
      <c r="N220" s="704"/>
      <c r="P220" s="664"/>
      <c r="Q220" s="664"/>
      <c r="R220" s="664"/>
      <c r="S220" s="664"/>
      <c r="T220" s="664"/>
      <c r="U220" s="665"/>
      <c r="V220" s="665"/>
      <c r="W220" s="665"/>
      <c r="X220" s="665"/>
      <c r="Y220" s="665"/>
      <c r="Z220" s="665"/>
      <c r="AA220" s="665"/>
      <c r="AB220" s="665"/>
      <c r="AC220" s="665"/>
      <c r="AD220" s="665"/>
    </row>
    <row r="221" spans="7:30" s="680" customFormat="1" ht="12">
      <c r="G221" s="704"/>
      <c r="H221" s="704"/>
      <c r="I221" s="704"/>
      <c r="J221" s="704"/>
      <c r="M221" s="704"/>
      <c r="N221" s="704"/>
      <c r="P221" s="664"/>
      <c r="Q221" s="664"/>
      <c r="R221" s="664"/>
      <c r="S221" s="664"/>
      <c r="T221" s="664"/>
      <c r="U221" s="665"/>
      <c r="V221" s="665"/>
      <c r="W221" s="665"/>
      <c r="X221" s="665"/>
      <c r="Y221" s="665"/>
      <c r="Z221" s="665"/>
      <c r="AA221" s="665"/>
      <c r="AB221" s="665"/>
      <c r="AC221" s="665"/>
      <c r="AD221" s="665"/>
    </row>
    <row r="222" spans="7:30" s="680" customFormat="1" ht="12">
      <c r="G222" s="704"/>
      <c r="H222" s="704"/>
      <c r="I222" s="704"/>
      <c r="J222" s="704"/>
      <c r="M222" s="704"/>
      <c r="N222" s="704"/>
      <c r="P222" s="664"/>
      <c r="Q222" s="664"/>
      <c r="R222" s="664"/>
      <c r="S222" s="664"/>
      <c r="T222" s="664"/>
      <c r="U222" s="665"/>
      <c r="V222" s="665"/>
      <c r="W222" s="665"/>
      <c r="X222" s="665"/>
      <c r="Y222" s="665"/>
      <c r="Z222" s="665"/>
      <c r="AA222" s="665"/>
      <c r="AB222" s="665"/>
      <c r="AC222" s="665"/>
      <c r="AD222" s="665"/>
    </row>
    <row r="223" spans="7:30" s="680" customFormat="1" ht="12">
      <c r="G223" s="704"/>
      <c r="H223" s="704"/>
      <c r="I223" s="704"/>
      <c r="J223" s="704"/>
      <c r="M223" s="704"/>
      <c r="N223" s="704"/>
      <c r="P223" s="664"/>
      <c r="Q223" s="664"/>
      <c r="R223" s="664"/>
      <c r="S223" s="664"/>
      <c r="T223" s="664"/>
      <c r="U223" s="665"/>
      <c r="V223" s="665"/>
      <c r="W223" s="665"/>
      <c r="X223" s="665"/>
      <c r="Y223" s="665"/>
      <c r="Z223" s="665"/>
      <c r="AA223" s="665"/>
      <c r="AB223" s="665"/>
      <c r="AC223" s="665"/>
      <c r="AD223" s="665"/>
    </row>
    <row r="224" spans="7:30" s="680" customFormat="1" ht="12">
      <c r="G224" s="704"/>
      <c r="H224" s="704"/>
      <c r="I224" s="704"/>
      <c r="J224" s="704"/>
      <c r="M224" s="704"/>
      <c r="N224" s="704"/>
      <c r="P224" s="664"/>
      <c r="Q224" s="664"/>
      <c r="R224" s="664"/>
      <c r="S224" s="664"/>
      <c r="T224" s="664"/>
      <c r="U224" s="665"/>
      <c r="V224" s="665"/>
      <c r="W224" s="665"/>
      <c r="X224" s="665"/>
      <c r="Y224" s="665"/>
      <c r="Z224" s="665"/>
      <c r="AA224" s="665"/>
      <c r="AB224" s="665"/>
      <c r="AC224" s="665"/>
      <c r="AD224" s="665"/>
    </row>
    <row r="225" spans="7:30" s="680" customFormat="1" ht="12">
      <c r="G225" s="704"/>
      <c r="H225" s="704"/>
      <c r="I225" s="704"/>
      <c r="J225" s="704"/>
      <c r="M225" s="704"/>
      <c r="N225" s="704"/>
      <c r="P225" s="664"/>
      <c r="Q225" s="664"/>
      <c r="R225" s="664"/>
      <c r="S225" s="664"/>
      <c r="T225" s="664"/>
      <c r="U225" s="665"/>
      <c r="V225" s="665"/>
      <c r="W225" s="665"/>
      <c r="X225" s="665"/>
      <c r="Y225" s="665"/>
      <c r="Z225" s="665"/>
      <c r="AA225" s="665"/>
      <c r="AB225" s="665"/>
      <c r="AC225" s="665"/>
      <c r="AD225" s="665"/>
    </row>
    <row r="226" spans="7:30" s="680" customFormat="1" ht="12">
      <c r="G226" s="704"/>
      <c r="H226" s="704"/>
      <c r="I226" s="704"/>
      <c r="J226" s="704"/>
      <c r="M226" s="704"/>
      <c r="N226" s="704"/>
      <c r="P226" s="664"/>
      <c r="Q226" s="664"/>
      <c r="R226" s="664"/>
      <c r="S226" s="664"/>
      <c r="T226" s="664"/>
      <c r="U226" s="665"/>
      <c r="V226" s="665"/>
      <c r="W226" s="665"/>
      <c r="X226" s="665"/>
      <c r="Y226" s="665"/>
      <c r="Z226" s="665"/>
      <c r="AA226" s="665"/>
      <c r="AB226" s="665"/>
      <c r="AC226" s="665"/>
      <c r="AD226" s="665"/>
    </row>
    <row r="227" spans="7:30" s="680" customFormat="1" ht="12">
      <c r="G227" s="704"/>
      <c r="H227" s="704"/>
      <c r="I227" s="704"/>
      <c r="J227" s="704"/>
      <c r="M227" s="704"/>
      <c r="N227" s="704"/>
      <c r="P227" s="664"/>
      <c r="Q227" s="664"/>
      <c r="R227" s="664"/>
      <c r="S227" s="664"/>
      <c r="T227" s="664"/>
      <c r="U227" s="665"/>
      <c r="V227" s="665"/>
      <c r="W227" s="665"/>
      <c r="X227" s="665"/>
      <c r="Y227" s="665"/>
      <c r="Z227" s="665"/>
      <c r="AA227" s="665"/>
      <c r="AB227" s="665"/>
      <c r="AC227" s="665"/>
      <c r="AD227" s="665"/>
    </row>
    <row r="228" spans="7:30" s="680" customFormat="1" ht="12">
      <c r="G228" s="704"/>
      <c r="H228" s="704"/>
      <c r="I228" s="704"/>
      <c r="J228" s="704"/>
      <c r="M228" s="704"/>
      <c r="N228" s="704"/>
      <c r="P228" s="664"/>
      <c r="Q228" s="664"/>
      <c r="R228" s="664"/>
      <c r="S228" s="664"/>
      <c r="T228" s="664"/>
      <c r="U228" s="665"/>
      <c r="V228" s="665"/>
      <c r="W228" s="665"/>
      <c r="X228" s="665"/>
      <c r="Y228" s="665"/>
      <c r="Z228" s="665"/>
      <c r="AA228" s="665"/>
      <c r="AB228" s="665"/>
      <c r="AC228" s="665"/>
      <c r="AD228" s="665"/>
    </row>
    <row r="229" spans="7:30" s="680" customFormat="1" ht="12">
      <c r="G229" s="704"/>
      <c r="H229" s="704"/>
      <c r="I229" s="704"/>
      <c r="J229" s="704"/>
      <c r="M229" s="704"/>
      <c r="N229" s="704"/>
      <c r="P229" s="664"/>
      <c r="Q229" s="664"/>
      <c r="R229" s="664"/>
      <c r="S229" s="664"/>
      <c r="T229" s="664"/>
      <c r="U229" s="665"/>
      <c r="V229" s="665"/>
      <c r="W229" s="665"/>
      <c r="X229" s="665"/>
      <c r="Y229" s="665"/>
      <c r="Z229" s="665"/>
      <c r="AA229" s="665"/>
      <c r="AB229" s="665"/>
      <c r="AC229" s="665"/>
      <c r="AD229" s="665"/>
    </row>
    <row r="230" spans="7:30" s="680" customFormat="1" ht="12">
      <c r="G230" s="704"/>
      <c r="H230" s="704"/>
      <c r="I230" s="704"/>
      <c r="J230" s="704"/>
      <c r="M230" s="704"/>
      <c r="N230" s="704"/>
      <c r="P230" s="664"/>
      <c r="Q230" s="664"/>
      <c r="R230" s="664"/>
      <c r="S230" s="664"/>
      <c r="T230" s="664"/>
      <c r="U230" s="665"/>
      <c r="V230" s="665"/>
      <c r="W230" s="665"/>
      <c r="X230" s="665"/>
      <c r="Y230" s="665"/>
      <c r="Z230" s="665"/>
      <c r="AA230" s="665"/>
      <c r="AB230" s="665"/>
      <c r="AC230" s="665"/>
      <c r="AD230" s="665"/>
    </row>
    <row r="231" spans="7:30" s="680" customFormat="1" ht="12">
      <c r="G231" s="704"/>
      <c r="H231" s="704"/>
      <c r="I231" s="704"/>
      <c r="J231" s="704"/>
      <c r="M231" s="704"/>
      <c r="N231" s="704"/>
      <c r="P231" s="664"/>
      <c r="Q231" s="664"/>
      <c r="R231" s="664"/>
      <c r="S231" s="664"/>
      <c r="T231" s="664"/>
      <c r="U231" s="665"/>
      <c r="V231" s="665"/>
      <c r="W231" s="665"/>
      <c r="X231" s="665"/>
      <c r="Y231" s="665"/>
      <c r="Z231" s="665"/>
      <c r="AA231" s="665"/>
      <c r="AB231" s="665"/>
      <c r="AC231" s="665"/>
      <c r="AD231" s="665"/>
    </row>
    <row r="232" spans="7:30" s="680" customFormat="1" ht="12">
      <c r="G232" s="704"/>
      <c r="H232" s="704"/>
      <c r="I232" s="704"/>
      <c r="J232" s="704"/>
      <c r="M232" s="704"/>
      <c r="N232" s="704"/>
      <c r="P232" s="664"/>
      <c r="Q232" s="664"/>
      <c r="R232" s="664"/>
      <c r="S232" s="664"/>
      <c r="T232" s="664"/>
      <c r="U232" s="665"/>
      <c r="V232" s="665"/>
      <c r="W232" s="665"/>
      <c r="X232" s="665"/>
      <c r="Y232" s="665"/>
      <c r="Z232" s="665"/>
      <c r="AA232" s="665"/>
      <c r="AB232" s="665"/>
      <c r="AC232" s="665"/>
      <c r="AD232" s="665"/>
    </row>
    <row r="233" spans="7:30" s="680" customFormat="1" ht="12">
      <c r="G233" s="704"/>
      <c r="H233" s="704"/>
      <c r="I233" s="704"/>
      <c r="J233" s="704"/>
      <c r="M233" s="704"/>
      <c r="N233" s="704"/>
      <c r="P233" s="664"/>
      <c r="Q233" s="664"/>
      <c r="R233" s="664"/>
      <c r="S233" s="664"/>
      <c r="T233" s="664"/>
      <c r="U233" s="665"/>
      <c r="V233" s="665"/>
      <c r="W233" s="665"/>
      <c r="X233" s="665"/>
      <c r="Y233" s="665"/>
      <c r="Z233" s="665"/>
      <c r="AA233" s="665"/>
      <c r="AB233" s="665"/>
      <c r="AC233" s="665"/>
      <c r="AD233" s="665"/>
    </row>
    <row r="234" spans="7:30" s="680" customFormat="1" ht="12">
      <c r="G234" s="704"/>
      <c r="H234" s="704"/>
      <c r="I234" s="704"/>
      <c r="J234" s="704"/>
      <c r="M234" s="704"/>
      <c r="N234" s="704"/>
      <c r="P234" s="664"/>
      <c r="Q234" s="664"/>
      <c r="R234" s="664"/>
      <c r="S234" s="664"/>
      <c r="T234" s="664"/>
      <c r="U234" s="665"/>
      <c r="V234" s="665"/>
      <c r="W234" s="665"/>
      <c r="X234" s="665"/>
      <c r="Y234" s="665"/>
      <c r="Z234" s="665"/>
      <c r="AA234" s="665"/>
      <c r="AB234" s="665"/>
      <c r="AC234" s="665"/>
      <c r="AD234" s="665"/>
    </row>
    <row r="235" spans="7:30" s="680" customFormat="1" ht="12">
      <c r="G235" s="704"/>
      <c r="H235" s="704"/>
      <c r="I235" s="704"/>
      <c r="J235" s="704"/>
      <c r="M235" s="704"/>
      <c r="N235" s="704"/>
      <c r="P235" s="664"/>
      <c r="Q235" s="664"/>
      <c r="R235" s="664"/>
      <c r="S235" s="664"/>
      <c r="T235" s="664"/>
      <c r="U235" s="665"/>
      <c r="V235" s="665"/>
      <c r="W235" s="665"/>
      <c r="X235" s="665"/>
      <c r="Y235" s="665"/>
      <c r="Z235" s="665"/>
      <c r="AA235" s="665"/>
      <c r="AB235" s="665"/>
      <c r="AC235" s="665"/>
      <c r="AD235" s="665"/>
    </row>
    <row r="236" spans="7:30" s="680" customFormat="1" ht="12">
      <c r="G236" s="704"/>
      <c r="H236" s="704"/>
      <c r="I236" s="704"/>
      <c r="J236" s="704"/>
      <c r="M236" s="704"/>
      <c r="N236" s="704"/>
      <c r="P236" s="664"/>
      <c r="Q236" s="664"/>
      <c r="R236" s="664"/>
      <c r="S236" s="664"/>
      <c r="T236" s="664"/>
      <c r="U236" s="665"/>
      <c r="V236" s="665"/>
      <c r="W236" s="665"/>
      <c r="X236" s="665"/>
      <c r="Y236" s="665"/>
      <c r="Z236" s="665"/>
      <c r="AA236" s="665"/>
      <c r="AB236" s="665"/>
      <c r="AC236" s="665"/>
      <c r="AD236" s="665"/>
    </row>
    <row r="237" spans="7:30" s="680" customFormat="1" ht="12">
      <c r="G237" s="704"/>
      <c r="H237" s="704"/>
      <c r="I237" s="704"/>
      <c r="J237" s="704"/>
      <c r="M237" s="704"/>
      <c r="N237" s="704"/>
      <c r="P237" s="664"/>
      <c r="Q237" s="664"/>
      <c r="R237" s="664"/>
      <c r="S237" s="664"/>
      <c r="T237" s="664"/>
      <c r="U237" s="665"/>
      <c r="V237" s="665"/>
      <c r="W237" s="665"/>
      <c r="X237" s="665"/>
      <c r="Y237" s="665"/>
      <c r="Z237" s="665"/>
      <c r="AA237" s="665"/>
      <c r="AB237" s="665"/>
      <c r="AC237" s="665"/>
      <c r="AD237" s="665"/>
    </row>
    <row r="238" spans="7:30" s="680" customFormat="1" ht="12">
      <c r="G238" s="704"/>
      <c r="H238" s="704"/>
      <c r="I238" s="704"/>
      <c r="J238" s="704"/>
      <c r="M238" s="704"/>
      <c r="N238" s="704"/>
      <c r="P238" s="664"/>
      <c r="Q238" s="664"/>
      <c r="R238" s="664"/>
      <c r="S238" s="664"/>
      <c r="T238" s="664"/>
      <c r="U238" s="665"/>
      <c r="V238" s="665"/>
      <c r="W238" s="665"/>
      <c r="X238" s="665"/>
      <c r="Y238" s="665"/>
      <c r="Z238" s="665"/>
      <c r="AA238" s="665"/>
      <c r="AB238" s="665"/>
      <c r="AC238" s="665"/>
      <c r="AD238" s="665"/>
    </row>
    <row r="239" spans="7:30" s="680" customFormat="1" ht="12">
      <c r="G239" s="704"/>
      <c r="H239" s="704"/>
      <c r="I239" s="704"/>
      <c r="J239" s="704"/>
      <c r="M239" s="704"/>
      <c r="N239" s="704"/>
      <c r="P239" s="664"/>
      <c r="Q239" s="664"/>
      <c r="R239" s="664"/>
      <c r="S239" s="664"/>
      <c r="T239" s="664"/>
      <c r="U239" s="665"/>
      <c r="V239" s="665"/>
      <c r="W239" s="665"/>
      <c r="X239" s="665"/>
      <c r="Y239" s="665"/>
      <c r="Z239" s="665"/>
      <c r="AA239" s="665"/>
      <c r="AB239" s="665"/>
      <c r="AC239" s="665"/>
      <c r="AD239" s="665"/>
    </row>
    <row r="240" spans="7:30" s="680" customFormat="1" ht="12">
      <c r="G240" s="704"/>
      <c r="H240" s="704"/>
      <c r="I240" s="704"/>
      <c r="J240" s="704"/>
      <c r="M240" s="704"/>
      <c r="N240" s="704"/>
      <c r="P240" s="664"/>
      <c r="Q240" s="664"/>
      <c r="R240" s="664"/>
      <c r="S240" s="664"/>
      <c r="T240" s="664"/>
      <c r="U240" s="665"/>
      <c r="V240" s="665"/>
      <c r="W240" s="665"/>
      <c r="X240" s="665"/>
      <c r="Y240" s="665"/>
      <c r="Z240" s="665"/>
      <c r="AA240" s="665"/>
      <c r="AB240" s="665"/>
      <c r="AC240" s="665"/>
      <c r="AD240" s="665"/>
    </row>
    <row r="241" spans="7:30" s="680" customFormat="1" ht="12">
      <c r="G241" s="704"/>
      <c r="H241" s="704"/>
      <c r="I241" s="704"/>
      <c r="J241" s="704"/>
      <c r="M241" s="704"/>
      <c r="N241" s="704"/>
      <c r="P241" s="664"/>
      <c r="Q241" s="664"/>
      <c r="R241" s="664"/>
      <c r="S241" s="664"/>
      <c r="T241" s="664"/>
      <c r="U241" s="665"/>
      <c r="V241" s="665"/>
      <c r="W241" s="665"/>
      <c r="X241" s="665"/>
      <c r="Y241" s="665"/>
      <c r="Z241" s="665"/>
      <c r="AA241" s="665"/>
      <c r="AB241" s="665"/>
      <c r="AC241" s="665"/>
      <c r="AD241" s="665"/>
    </row>
    <row r="242" spans="7:30" s="680" customFormat="1" ht="12">
      <c r="G242" s="704"/>
      <c r="H242" s="704"/>
      <c r="I242" s="704"/>
      <c r="J242" s="704"/>
      <c r="M242" s="704"/>
      <c r="N242" s="704"/>
      <c r="P242" s="664"/>
      <c r="Q242" s="664"/>
      <c r="R242" s="664"/>
      <c r="S242" s="664"/>
      <c r="T242" s="664"/>
      <c r="U242" s="665"/>
      <c r="V242" s="665"/>
      <c r="W242" s="665"/>
      <c r="X242" s="665"/>
      <c r="Y242" s="665"/>
      <c r="Z242" s="665"/>
      <c r="AA242" s="665"/>
      <c r="AB242" s="665"/>
      <c r="AC242" s="665"/>
      <c r="AD242" s="665"/>
    </row>
    <row r="243" spans="7:30" s="680" customFormat="1" ht="12">
      <c r="G243" s="704"/>
      <c r="H243" s="704"/>
      <c r="I243" s="704"/>
      <c r="J243" s="704"/>
      <c r="M243" s="704"/>
      <c r="N243" s="704"/>
      <c r="P243" s="664"/>
      <c r="Q243" s="664"/>
      <c r="R243" s="664"/>
      <c r="S243" s="664"/>
      <c r="T243" s="664"/>
      <c r="U243" s="665"/>
      <c r="V243" s="665"/>
      <c r="W243" s="665"/>
      <c r="X243" s="665"/>
      <c r="Y243" s="665"/>
      <c r="Z243" s="665"/>
      <c r="AA243" s="665"/>
      <c r="AB243" s="665"/>
      <c r="AC243" s="665"/>
      <c r="AD243" s="665"/>
    </row>
    <row r="244" spans="7:30" s="680" customFormat="1" ht="12">
      <c r="G244" s="704"/>
      <c r="H244" s="704"/>
      <c r="I244" s="704"/>
      <c r="J244" s="704"/>
      <c r="M244" s="704"/>
      <c r="N244" s="704"/>
      <c r="P244" s="664"/>
      <c r="Q244" s="664"/>
      <c r="R244" s="664"/>
      <c r="S244" s="664"/>
      <c r="T244" s="664"/>
      <c r="U244" s="665"/>
      <c r="V244" s="665"/>
      <c r="W244" s="665"/>
      <c r="X244" s="665"/>
      <c r="Y244" s="665"/>
      <c r="Z244" s="665"/>
      <c r="AA244" s="665"/>
      <c r="AB244" s="665"/>
      <c r="AC244" s="665"/>
      <c r="AD244" s="665"/>
    </row>
    <row r="245" spans="7:30" s="680" customFormat="1" ht="12">
      <c r="G245" s="704"/>
      <c r="H245" s="704"/>
      <c r="I245" s="704"/>
      <c r="J245" s="704"/>
      <c r="M245" s="704"/>
      <c r="N245" s="704"/>
      <c r="P245" s="664"/>
      <c r="Q245" s="664"/>
      <c r="R245" s="664"/>
      <c r="S245" s="664"/>
      <c r="T245" s="664"/>
      <c r="U245" s="665"/>
      <c r="V245" s="665"/>
      <c r="W245" s="665"/>
      <c r="X245" s="665"/>
      <c r="Y245" s="665"/>
      <c r="Z245" s="665"/>
      <c r="AA245" s="665"/>
      <c r="AB245" s="665"/>
      <c r="AC245" s="665"/>
      <c r="AD245" s="665"/>
    </row>
    <row r="246" spans="7:30" s="680" customFormat="1" ht="12">
      <c r="G246" s="704"/>
      <c r="H246" s="704"/>
      <c r="I246" s="704"/>
      <c r="J246" s="704"/>
      <c r="M246" s="704"/>
      <c r="N246" s="704"/>
      <c r="P246" s="664"/>
      <c r="Q246" s="664"/>
      <c r="R246" s="664"/>
      <c r="S246" s="664"/>
      <c r="T246" s="664"/>
      <c r="U246" s="665"/>
      <c r="V246" s="665"/>
      <c r="W246" s="665"/>
      <c r="X246" s="665"/>
      <c r="Y246" s="665"/>
      <c r="Z246" s="665"/>
      <c r="AA246" s="665"/>
      <c r="AB246" s="665"/>
      <c r="AC246" s="665"/>
      <c r="AD246" s="665"/>
    </row>
    <row r="247" spans="7:30" s="680" customFormat="1" ht="12">
      <c r="G247" s="704"/>
      <c r="H247" s="704"/>
      <c r="I247" s="704"/>
      <c r="J247" s="704"/>
      <c r="M247" s="704"/>
      <c r="N247" s="704"/>
      <c r="P247" s="664"/>
      <c r="Q247" s="664"/>
      <c r="R247" s="664"/>
      <c r="S247" s="664"/>
      <c r="T247" s="664"/>
      <c r="U247" s="665"/>
      <c r="V247" s="665"/>
      <c r="W247" s="665"/>
      <c r="X247" s="665"/>
      <c r="Y247" s="665"/>
      <c r="Z247" s="665"/>
      <c r="AA247" s="665"/>
      <c r="AB247" s="665"/>
      <c r="AC247" s="665"/>
      <c r="AD247" s="665"/>
    </row>
    <row r="248" spans="7:30" s="680" customFormat="1" ht="12">
      <c r="G248" s="704"/>
      <c r="H248" s="704"/>
      <c r="I248" s="704"/>
      <c r="J248" s="704"/>
      <c r="M248" s="704"/>
      <c r="N248" s="704"/>
      <c r="P248" s="664"/>
      <c r="Q248" s="664"/>
      <c r="R248" s="664"/>
      <c r="S248" s="664"/>
      <c r="T248" s="664"/>
      <c r="U248" s="665"/>
      <c r="V248" s="665"/>
      <c r="W248" s="665"/>
      <c r="X248" s="665"/>
      <c r="Y248" s="665"/>
      <c r="Z248" s="665"/>
      <c r="AA248" s="665"/>
      <c r="AB248" s="665"/>
      <c r="AC248" s="665"/>
      <c r="AD248" s="665"/>
    </row>
    <row r="249" spans="7:30" s="680" customFormat="1" ht="12">
      <c r="G249" s="704"/>
      <c r="H249" s="704"/>
      <c r="I249" s="704"/>
      <c r="J249" s="704"/>
      <c r="M249" s="704"/>
      <c r="N249" s="704"/>
      <c r="P249" s="664"/>
      <c r="Q249" s="664"/>
      <c r="R249" s="664"/>
      <c r="S249" s="664"/>
      <c r="T249" s="664"/>
      <c r="U249" s="665"/>
      <c r="V249" s="665"/>
      <c r="W249" s="665"/>
      <c r="X249" s="665"/>
      <c r="Y249" s="665"/>
      <c r="Z249" s="665"/>
      <c r="AA249" s="665"/>
      <c r="AB249" s="665"/>
      <c r="AC249" s="665"/>
      <c r="AD249" s="665"/>
    </row>
    <row r="250" spans="7:30" s="680" customFormat="1" ht="12">
      <c r="G250" s="704"/>
      <c r="H250" s="704"/>
      <c r="I250" s="704"/>
      <c r="J250" s="704"/>
      <c r="M250" s="704"/>
      <c r="N250" s="704"/>
      <c r="P250" s="664"/>
      <c r="Q250" s="664"/>
      <c r="R250" s="664"/>
      <c r="S250" s="664"/>
      <c r="T250" s="664"/>
      <c r="U250" s="665"/>
      <c r="V250" s="665"/>
      <c r="W250" s="665"/>
      <c r="X250" s="665"/>
      <c r="Y250" s="665"/>
      <c r="Z250" s="665"/>
      <c r="AA250" s="665"/>
      <c r="AB250" s="665"/>
      <c r="AC250" s="665"/>
      <c r="AD250" s="665"/>
    </row>
    <row r="251" spans="7:30" s="680" customFormat="1" ht="12">
      <c r="G251" s="704"/>
      <c r="H251" s="704"/>
      <c r="I251" s="704"/>
      <c r="J251" s="704"/>
      <c r="M251" s="704"/>
      <c r="N251" s="704"/>
      <c r="P251" s="664"/>
      <c r="Q251" s="664"/>
      <c r="R251" s="664"/>
      <c r="S251" s="664"/>
      <c r="T251" s="664"/>
      <c r="U251" s="665"/>
      <c r="V251" s="665"/>
      <c r="W251" s="665"/>
      <c r="X251" s="665"/>
      <c r="Y251" s="665"/>
      <c r="Z251" s="665"/>
      <c r="AA251" s="665"/>
      <c r="AB251" s="665"/>
      <c r="AC251" s="665"/>
      <c r="AD251" s="665"/>
    </row>
    <row r="252" spans="7:30" s="680" customFormat="1" ht="12">
      <c r="G252" s="704"/>
      <c r="H252" s="704"/>
      <c r="I252" s="704"/>
      <c r="J252" s="704"/>
      <c r="M252" s="704"/>
      <c r="N252" s="704"/>
      <c r="P252" s="664"/>
      <c r="Q252" s="664"/>
      <c r="R252" s="664"/>
      <c r="S252" s="664"/>
      <c r="T252" s="664"/>
      <c r="U252" s="665"/>
      <c r="V252" s="665"/>
      <c r="W252" s="665"/>
      <c r="X252" s="665"/>
      <c r="Y252" s="665"/>
      <c r="Z252" s="665"/>
      <c r="AA252" s="665"/>
      <c r="AB252" s="665"/>
      <c r="AC252" s="665"/>
      <c r="AD252" s="665"/>
    </row>
    <row r="253" spans="7:30" s="680" customFormat="1" ht="12">
      <c r="G253" s="704"/>
      <c r="H253" s="704"/>
      <c r="I253" s="704"/>
      <c r="J253" s="704"/>
      <c r="M253" s="704"/>
      <c r="N253" s="704"/>
      <c r="P253" s="664"/>
      <c r="Q253" s="664"/>
      <c r="R253" s="664"/>
      <c r="S253" s="664"/>
      <c r="T253" s="664"/>
      <c r="U253" s="665"/>
      <c r="V253" s="665"/>
      <c r="W253" s="665"/>
      <c r="X253" s="665"/>
      <c r="Y253" s="665"/>
      <c r="Z253" s="665"/>
      <c r="AA253" s="665"/>
      <c r="AB253" s="665"/>
      <c r="AC253" s="665"/>
      <c r="AD253" s="665"/>
    </row>
    <row r="254" spans="7:30" s="680" customFormat="1" ht="12">
      <c r="G254" s="704"/>
      <c r="H254" s="704"/>
      <c r="I254" s="704"/>
      <c r="J254" s="704"/>
      <c r="M254" s="704"/>
      <c r="N254" s="704"/>
      <c r="P254" s="664"/>
      <c r="Q254" s="664"/>
      <c r="R254" s="664"/>
      <c r="S254" s="664"/>
      <c r="T254" s="664"/>
      <c r="U254" s="665"/>
      <c r="V254" s="665"/>
      <c r="W254" s="665"/>
      <c r="X254" s="665"/>
      <c r="Y254" s="665"/>
      <c r="Z254" s="665"/>
      <c r="AA254" s="665"/>
      <c r="AB254" s="665"/>
      <c r="AC254" s="665"/>
      <c r="AD254" s="665"/>
    </row>
    <row r="255" spans="7:30" s="680" customFormat="1" ht="12">
      <c r="G255" s="704"/>
      <c r="H255" s="704"/>
      <c r="I255" s="704"/>
      <c r="J255" s="704"/>
      <c r="M255" s="704"/>
      <c r="N255" s="704"/>
      <c r="P255" s="664"/>
      <c r="Q255" s="664"/>
      <c r="R255" s="664"/>
      <c r="S255" s="664"/>
      <c r="T255" s="664"/>
      <c r="U255" s="665"/>
      <c r="V255" s="665"/>
      <c r="W255" s="665"/>
      <c r="X255" s="665"/>
      <c r="Y255" s="665"/>
      <c r="Z255" s="665"/>
      <c r="AA255" s="665"/>
      <c r="AB255" s="665"/>
      <c r="AC255" s="665"/>
      <c r="AD255" s="665"/>
    </row>
    <row r="256" spans="7:30" s="680" customFormat="1" ht="12">
      <c r="G256" s="704"/>
      <c r="H256" s="704"/>
      <c r="I256" s="704"/>
      <c r="J256" s="704"/>
      <c r="M256" s="704"/>
      <c r="N256" s="704"/>
      <c r="P256" s="664"/>
      <c r="Q256" s="664"/>
      <c r="R256" s="664"/>
      <c r="S256" s="664"/>
      <c r="T256" s="664"/>
      <c r="U256" s="665"/>
      <c r="V256" s="665"/>
      <c r="W256" s="665"/>
      <c r="X256" s="665"/>
      <c r="Y256" s="665"/>
      <c r="Z256" s="665"/>
      <c r="AA256" s="665"/>
      <c r="AB256" s="665"/>
      <c r="AC256" s="665"/>
      <c r="AD256" s="665"/>
    </row>
    <row r="257" spans="7:30" s="680" customFormat="1" ht="12">
      <c r="G257" s="704"/>
      <c r="H257" s="704"/>
      <c r="I257" s="704"/>
      <c r="J257" s="704"/>
      <c r="M257" s="704"/>
      <c r="N257" s="704"/>
      <c r="P257" s="664"/>
      <c r="Q257" s="664"/>
      <c r="R257" s="664"/>
      <c r="S257" s="664"/>
      <c r="T257" s="664"/>
      <c r="U257" s="665"/>
      <c r="V257" s="665"/>
      <c r="W257" s="665"/>
      <c r="X257" s="665"/>
      <c r="Y257" s="665"/>
      <c r="Z257" s="665"/>
      <c r="AA257" s="665"/>
      <c r="AB257" s="665"/>
      <c r="AC257" s="665"/>
      <c r="AD257" s="665"/>
    </row>
    <row r="258" spans="7:30" s="680" customFormat="1" ht="12">
      <c r="G258" s="704"/>
      <c r="H258" s="704"/>
      <c r="I258" s="704"/>
      <c r="J258" s="704"/>
      <c r="M258" s="704"/>
      <c r="N258" s="704"/>
      <c r="P258" s="664"/>
      <c r="Q258" s="664"/>
      <c r="R258" s="664"/>
      <c r="S258" s="664"/>
      <c r="T258" s="664"/>
      <c r="U258" s="665"/>
      <c r="V258" s="665"/>
      <c r="W258" s="665"/>
      <c r="X258" s="665"/>
      <c r="Y258" s="665"/>
      <c r="Z258" s="665"/>
      <c r="AA258" s="665"/>
      <c r="AB258" s="665"/>
      <c r="AC258" s="665"/>
      <c r="AD258" s="665"/>
    </row>
    <row r="259" spans="7:30" s="680" customFormat="1" ht="12">
      <c r="G259" s="704"/>
      <c r="H259" s="704"/>
      <c r="I259" s="704"/>
      <c r="J259" s="704"/>
      <c r="M259" s="704"/>
      <c r="N259" s="704"/>
      <c r="P259" s="664"/>
      <c r="Q259" s="664"/>
      <c r="R259" s="664"/>
      <c r="S259" s="664"/>
      <c r="T259" s="664"/>
      <c r="U259" s="665"/>
      <c r="V259" s="665"/>
      <c r="W259" s="665"/>
      <c r="X259" s="665"/>
      <c r="Y259" s="665"/>
      <c r="Z259" s="665"/>
      <c r="AA259" s="665"/>
      <c r="AB259" s="665"/>
      <c r="AC259" s="665"/>
      <c r="AD259" s="665"/>
    </row>
    <row r="260" spans="7:30" s="680" customFormat="1" ht="12">
      <c r="G260" s="704"/>
      <c r="H260" s="704"/>
      <c r="I260" s="704"/>
      <c r="J260" s="704"/>
      <c r="M260" s="704"/>
      <c r="N260" s="704"/>
      <c r="P260" s="664"/>
      <c r="Q260" s="664"/>
      <c r="R260" s="664"/>
      <c r="S260" s="664"/>
      <c r="T260" s="664"/>
      <c r="U260" s="665"/>
      <c r="V260" s="665"/>
      <c r="W260" s="665"/>
      <c r="X260" s="665"/>
      <c r="Y260" s="665"/>
      <c r="Z260" s="665"/>
      <c r="AA260" s="665"/>
      <c r="AB260" s="665"/>
      <c r="AC260" s="665"/>
      <c r="AD260" s="665"/>
    </row>
    <row r="261" spans="7:30" s="680" customFormat="1" ht="12">
      <c r="G261" s="704"/>
      <c r="H261" s="704"/>
      <c r="I261" s="704"/>
      <c r="J261" s="704"/>
      <c r="M261" s="704"/>
      <c r="N261" s="704"/>
      <c r="P261" s="664"/>
      <c r="Q261" s="664"/>
      <c r="R261" s="664"/>
      <c r="S261" s="664"/>
      <c r="T261" s="664"/>
      <c r="U261" s="665"/>
      <c r="V261" s="665"/>
      <c r="W261" s="665"/>
      <c r="X261" s="665"/>
      <c r="Y261" s="665"/>
      <c r="Z261" s="665"/>
      <c r="AA261" s="665"/>
      <c r="AB261" s="665"/>
      <c r="AC261" s="665"/>
      <c r="AD261" s="665"/>
    </row>
    <row r="262" spans="7:30" s="680" customFormat="1" ht="12">
      <c r="G262" s="704"/>
      <c r="H262" s="704"/>
      <c r="I262" s="704"/>
      <c r="J262" s="704"/>
      <c r="M262" s="704"/>
      <c r="N262" s="704"/>
      <c r="P262" s="664"/>
      <c r="Q262" s="664"/>
      <c r="R262" s="664"/>
      <c r="S262" s="664"/>
      <c r="T262" s="664"/>
      <c r="U262" s="665"/>
      <c r="V262" s="665"/>
      <c r="W262" s="665"/>
      <c r="X262" s="665"/>
      <c r="Y262" s="665"/>
      <c r="Z262" s="665"/>
      <c r="AA262" s="665"/>
      <c r="AB262" s="665"/>
      <c r="AC262" s="665"/>
      <c r="AD262" s="665"/>
    </row>
    <row r="263" spans="7:30" s="680" customFormat="1" ht="12">
      <c r="G263" s="704"/>
      <c r="H263" s="704"/>
      <c r="I263" s="704"/>
      <c r="J263" s="704"/>
      <c r="M263" s="704"/>
      <c r="N263" s="704"/>
      <c r="P263" s="664"/>
      <c r="Q263" s="664"/>
      <c r="R263" s="664"/>
      <c r="S263" s="664"/>
      <c r="T263" s="664"/>
      <c r="U263" s="665"/>
      <c r="V263" s="665"/>
      <c r="W263" s="665"/>
      <c r="X263" s="665"/>
      <c r="Y263" s="665"/>
      <c r="Z263" s="665"/>
      <c r="AA263" s="665"/>
      <c r="AB263" s="665"/>
      <c r="AC263" s="665"/>
      <c r="AD263" s="665"/>
    </row>
    <row r="264" spans="7:30" s="680" customFormat="1" ht="12">
      <c r="G264" s="704"/>
      <c r="H264" s="704"/>
      <c r="I264" s="704"/>
      <c r="J264" s="704"/>
      <c r="M264" s="704"/>
      <c r="N264" s="704"/>
      <c r="P264" s="664"/>
      <c r="Q264" s="664"/>
      <c r="R264" s="664"/>
      <c r="S264" s="664"/>
      <c r="T264" s="664"/>
      <c r="U264" s="665"/>
      <c r="V264" s="665"/>
      <c r="W264" s="665"/>
      <c r="X264" s="665"/>
      <c r="Y264" s="665"/>
      <c r="Z264" s="665"/>
      <c r="AA264" s="665"/>
      <c r="AB264" s="665"/>
      <c r="AC264" s="665"/>
      <c r="AD264" s="665"/>
    </row>
    <row r="265" spans="7:30" s="680" customFormat="1" ht="12">
      <c r="G265" s="704"/>
      <c r="H265" s="704"/>
      <c r="I265" s="704"/>
      <c r="J265" s="704"/>
      <c r="M265" s="704"/>
      <c r="N265" s="704"/>
      <c r="P265" s="664"/>
      <c r="Q265" s="664"/>
      <c r="R265" s="664"/>
      <c r="S265" s="664"/>
      <c r="T265" s="664"/>
      <c r="U265" s="665"/>
      <c r="V265" s="665"/>
      <c r="W265" s="665"/>
      <c r="X265" s="665"/>
      <c r="Y265" s="665"/>
      <c r="Z265" s="665"/>
      <c r="AA265" s="665"/>
      <c r="AB265" s="665"/>
      <c r="AC265" s="665"/>
      <c r="AD265" s="665"/>
    </row>
    <row r="266" spans="7:30" s="680" customFormat="1" ht="12">
      <c r="G266" s="704"/>
      <c r="H266" s="704"/>
      <c r="I266" s="704"/>
      <c r="J266" s="704"/>
      <c r="M266" s="704"/>
      <c r="N266" s="704"/>
      <c r="P266" s="664"/>
      <c r="Q266" s="664"/>
      <c r="R266" s="664"/>
      <c r="S266" s="664"/>
      <c r="T266" s="664"/>
      <c r="U266" s="665"/>
      <c r="V266" s="665"/>
      <c r="W266" s="665"/>
      <c r="X266" s="665"/>
      <c r="Y266" s="665"/>
      <c r="Z266" s="665"/>
      <c r="AA266" s="665"/>
      <c r="AB266" s="665"/>
      <c r="AC266" s="665"/>
      <c r="AD266" s="665"/>
    </row>
    <row r="267" spans="7:30" s="680" customFormat="1" ht="12">
      <c r="G267" s="704"/>
      <c r="H267" s="704"/>
      <c r="I267" s="704"/>
      <c r="J267" s="704"/>
      <c r="M267" s="704"/>
      <c r="N267" s="704"/>
      <c r="P267" s="664"/>
      <c r="Q267" s="664"/>
      <c r="R267" s="664"/>
      <c r="S267" s="664"/>
      <c r="T267" s="664"/>
      <c r="U267" s="665"/>
      <c r="V267" s="665"/>
      <c r="W267" s="665"/>
      <c r="X267" s="665"/>
      <c r="Y267" s="665"/>
      <c r="Z267" s="665"/>
      <c r="AA267" s="665"/>
      <c r="AB267" s="665"/>
      <c r="AC267" s="665"/>
      <c r="AD267" s="665"/>
    </row>
    <row r="268" spans="7:30" s="680" customFormat="1" ht="12">
      <c r="G268" s="704"/>
      <c r="H268" s="704"/>
      <c r="I268" s="704"/>
      <c r="J268" s="704"/>
      <c r="M268" s="704"/>
      <c r="N268" s="704"/>
      <c r="P268" s="664"/>
      <c r="Q268" s="664"/>
      <c r="R268" s="664"/>
      <c r="S268" s="664"/>
      <c r="T268" s="664"/>
      <c r="U268" s="665"/>
      <c r="V268" s="665"/>
      <c r="W268" s="665"/>
      <c r="X268" s="665"/>
      <c r="Y268" s="665"/>
      <c r="Z268" s="665"/>
      <c r="AA268" s="665"/>
      <c r="AB268" s="665"/>
      <c r="AC268" s="665"/>
      <c r="AD268" s="665"/>
    </row>
    <row r="269" spans="7:30" s="680" customFormat="1" ht="12">
      <c r="G269" s="704"/>
      <c r="H269" s="704"/>
      <c r="I269" s="704"/>
      <c r="J269" s="704"/>
      <c r="M269" s="704"/>
      <c r="N269" s="704"/>
      <c r="P269" s="664"/>
      <c r="Q269" s="664"/>
      <c r="R269" s="664"/>
      <c r="S269" s="664"/>
      <c r="T269" s="664"/>
      <c r="U269" s="665"/>
      <c r="V269" s="665"/>
      <c r="W269" s="665"/>
      <c r="X269" s="665"/>
      <c r="Y269" s="665"/>
      <c r="Z269" s="665"/>
      <c r="AA269" s="665"/>
      <c r="AB269" s="665"/>
      <c r="AC269" s="665"/>
      <c r="AD269" s="665"/>
    </row>
    <row r="270" spans="7:30" s="680" customFormat="1" ht="12">
      <c r="G270" s="704"/>
      <c r="H270" s="704"/>
      <c r="I270" s="704"/>
      <c r="J270" s="704"/>
      <c r="M270" s="704"/>
      <c r="N270" s="704"/>
      <c r="P270" s="664"/>
      <c r="Q270" s="664"/>
      <c r="R270" s="664"/>
      <c r="S270" s="664"/>
      <c r="T270" s="664"/>
      <c r="U270" s="665"/>
      <c r="V270" s="665"/>
      <c r="W270" s="665"/>
      <c r="X270" s="665"/>
      <c r="Y270" s="665"/>
      <c r="Z270" s="665"/>
      <c r="AA270" s="665"/>
      <c r="AB270" s="665"/>
      <c r="AC270" s="665"/>
      <c r="AD270" s="665"/>
    </row>
    <row r="271" spans="7:30" s="680" customFormat="1" ht="12">
      <c r="G271" s="704"/>
      <c r="H271" s="704"/>
      <c r="I271" s="704"/>
      <c r="J271" s="704"/>
      <c r="M271" s="704"/>
      <c r="N271" s="704"/>
      <c r="P271" s="664"/>
      <c r="Q271" s="664"/>
      <c r="R271" s="664"/>
      <c r="S271" s="664"/>
      <c r="T271" s="664"/>
      <c r="U271" s="665"/>
      <c r="V271" s="665"/>
      <c r="W271" s="665"/>
      <c r="X271" s="665"/>
      <c r="Y271" s="665"/>
      <c r="Z271" s="665"/>
      <c r="AA271" s="665"/>
      <c r="AB271" s="665"/>
      <c r="AC271" s="665"/>
      <c r="AD271" s="665"/>
    </row>
    <row r="272" spans="7:30" s="680" customFormat="1" ht="12">
      <c r="G272" s="704"/>
      <c r="H272" s="704"/>
      <c r="I272" s="704"/>
      <c r="J272" s="704"/>
      <c r="M272" s="704"/>
      <c r="N272" s="704"/>
      <c r="P272" s="664"/>
      <c r="Q272" s="664"/>
      <c r="R272" s="664"/>
      <c r="S272" s="664"/>
      <c r="T272" s="664"/>
      <c r="U272" s="665"/>
      <c r="V272" s="665"/>
      <c r="W272" s="665"/>
      <c r="X272" s="665"/>
      <c r="Y272" s="665"/>
      <c r="Z272" s="665"/>
      <c r="AA272" s="665"/>
      <c r="AB272" s="665"/>
      <c r="AC272" s="665"/>
      <c r="AD272" s="665"/>
    </row>
    <row r="273" spans="7:30" s="680" customFormat="1" ht="12">
      <c r="G273" s="704"/>
      <c r="H273" s="704"/>
      <c r="I273" s="704"/>
      <c r="J273" s="704"/>
      <c r="M273" s="704"/>
      <c r="N273" s="704"/>
      <c r="P273" s="664"/>
      <c r="Q273" s="664"/>
      <c r="R273" s="664"/>
      <c r="S273" s="664"/>
      <c r="T273" s="664"/>
      <c r="U273" s="665"/>
      <c r="V273" s="665"/>
      <c r="W273" s="665"/>
      <c r="X273" s="665"/>
      <c r="Y273" s="665"/>
      <c r="Z273" s="665"/>
      <c r="AA273" s="665"/>
      <c r="AB273" s="665"/>
      <c r="AC273" s="665"/>
      <c r="AD273" s="665"/>
    </row>
    <row r="274" spans="7:30" s="680" customFormat="1" ht="12">
      <c r="G274" s="704"/>
      <c r="H274" s="704"/>
      <c r="I274" s="704"/>
      <c r="J274" s="704"/>
      <c r="M274" s="704"/>
      <c r="N274" s="704"/>
      <c r="P274" s="664"/>
      <c r="Q274" s="664"/>
      <c r="R274" s="664"/>
      <c r="S274" s="664"/>
      <c r="T274" s="664"/>
      <c r="U274" s="665"/>
      <c r="V274" s="665"/>
      <c r="W274" s="665"/>
      <c r="X274" s="665"/>
      <c r="Y274" s="665"/>
      <c r="Z274" s="665"/>
      <c r="AA274" s="665"/>
      <c r="AB274" s="665"/>
      <c r="AC274" s="665"/>
      <c r="AD274" s="665"/>
    </row>
    <row r="275" spans="7:30" s="680" customFormat="1" ht="12">
      <c r="G275" s="704"/>
      <c r="H275" s="704"/>
      <c r="I275" s="704"/>
      <c r="J275" s="704"/>
      <c r="M275" s="704"/>
      <c r="N275" s="704"/>
      <c r="P275" s="664"/>
      <c r="Q275" s="664"/>
      <c r="R275" s="664"/>
      <c r="S275" s="664"/>
      <c r="T275" s="664"/>
      <c r="U275" s="665"/>
      <c r="V275" s="665"/>
      <c r="W275" s="665"/>
      <c r="X275" s="665"/>
      <c r="Y275" s="665"/>
      <c r="Z275" s="665"/>
      <c r="AA275" s="665"/>
      <c r="AB275" s="665"/>
      <c r="AC275" s="665"/>
      <c r="AD275" s="665"/>
    </row>
    <row r="276" spans="7:30" s="680" customFormat="1" ht="12">
      <c r="G276" s="704"/>
      <c r="H276" s="704"/>
      <c r="I276" s="704"/>
      <c r="J276" s="704"/>
      <c r="M276" s="704"/>
      <c r="N276" s="704"/>
      <c r="P276" s="664"/>
      <c r="Q276" s="664"/>
      <c r="R276" s="664"/>
      <c r="S276" s="664"/>
      <c r="T276" s="664"/>
      <c r="U276" s="665"/>
      <c r="V276" s="665"/>
      <c r="W276" s="665"/>
      <c r="X276" s="665"/>
      <c r="Y276" s="665"/>
      <c r="Z276" s="665"/>
      <c r="AA276" s="665"/>
      <c r="AB276" s="665"/>
      <c r="AC276" s="665"/>
      <c r="AD276" s="665"/>
    </row>
    <row r="277" spans="7:30" s="680" customFormat="1" ht="12">
      <c r="G277" s="704"/>
      <c r="H277" s="704"/>
      <c r="I277" s="704"/>
      <c r="J277" s="704"/>
      <c r="M277" s="704"/>
      <c r="N277" s="704"/>
      <c r="P277" s="664"/>
      <c r="Q277" s="664"/>
      <c r="R277" s="664"/>
      <c r="S277" s="664"/>
      <c r="T277" s="664"/>
      <c r="U277" s="665"/>
      <c r="V277" s="665"/>
      <c r="W277" s="665"/>
      <c r="X277" s="665"/>
      <c r="Y277" s="665"/>
      <c r="Z277" s="665"/>
      <c r="AA277" s="665"/>
      <c r="AB277" s="665"/>
      <c r="AC277" s="665"/>
      <c r="AD277" s="665"/>
    </row>
    <row r="278" spans="7:30" s="680" customFormat="1" ht="12">
      <c r="G278" s="704"/>
      <c r="H278" s="704"/>
      <c r="I278" s="704"/>
      <c r="J278" s="704"/>
      <c r="M278" s="704"/>
      <c r="N278" s="704"/>
      <c r="P278" s="664"/>
      <c r="Q278" s="664"/>
      <c r="R278" s="664"/>
      <c r="S278" s="664"/>
      <c r="T278" s="664"/>
      <c r="U278" s="665"/>
      <c r="V278" s="665"/>
      <c r="W278" s="665"/>
      <c r="X278" s="665"/>
      <c r="Y278" s="665"/>
      <c r="Z278" s="665"/>
      <c r="AA278" s="665"/>
      <c r="AB278" s="665"/>
      <c r="AC278" s="665"/>
      <c r="AD278" s="665"/>
    </row>
    <row r="279" spans="7:30" s="680" customFormat="1" ht="12">
      <c r="G279" s="704"/>
      <c r="H279" s="704"/>
      <c r="I279" s="704"/>
      <c r="J279" s="704"/>
      <c r="M279" s="704"/>
      <c r="N279" s="704"/>
      <c r="P279" s="664"/>
      <c r="Q279" s="664"/>
      <c r="R279" s="664"/>
      <c r="S279" s="664"/>
      <c r="T279" s="664"/>
      <c r="U279" s="665"/>
      <c r="V279" s="665"/>
      <c r="W279" s="665"/>
      <c r="X279" s="665"/>
      <c r="Y279" s="665"/>
      <c r="Z279" s="665"/>
      <c r="AA279" s="665"/>
      <c r="AB279" s="665"/>
      <c r="AC279" s="665"/>
      <c r="AD279" s="665"/>
    </row>
    <row r="280" spans="7:30" s="680" customFormat="1" ht="12">
      <c r="G280" s="704"/>
      <c r="H280" s="704"/>
      <c r="I280" s="704"/>
      <c r="J280" s="704"/>
      <c r="M280" s="704"/>
      <c r="N280" s="704"/>
      <c r="P280" s="664"/>
      <c r="Q280" s="664"/>
      <c r="R280" s="664"/>
      <c r="S280" s="664"/>
      <c r="T280" s="664"/>
      <c r="U280" s="665"/>
      <c r="V280" s="665"/>
      <c r="W280" s="665"/>
      <c r="X280" s="665"/>
      <c r="Y280" s="665"/>
      <c r="Z280" s="665"/>
      <c r="AA280" s="665"/>
      <c r="AB280" s="665"/>
      <c r="AC280" s="665"/>
      <c r="AD280" s="665"/>
    </row>
    <row r="281" spans="7:30" s="680" customFormat="1" ht="12">
      <c r="G281" s="704"/>
      <c r="H281" s="704"/>
      <c r="I281" s="704"/>
      <c r="J281" s="704"/>
      <c r="M281" s="704"/>
      <c r="N281" s="704"/>
      <c r="P281" s="664"/>
      <c r="Q281" s="664"/>
      <c r="R281" s="664"/>
      <c r="S281" s="664"/>
      <c r="T281" s="664"/>
      <c r="U281" s="665"/>
      <c r="V281" s="665"/>
      <c r="W281" s="665"/>
      <c r="X281" s="665"/>
      <c r="Y281" s="665"/>
      <c r="Z281" s="665"/>
      <c r="AA281" s="665"/>
      <c r="AB281" s="665"/>
      <c r="AC281" s="665"/>
      <c r="AD281" s="665"/>
    </row>
    <row r="282" spans="7:30" s="680" customFormat="1" ht="12">
      <c r="G282" s="704"/>
      <c r="H282" s="704"/>
      <c r="I282" s="704"/>
      <c r="J282" s="704"/>
      <c r="M282" s="704"/>
      <c r="N282" s="704"/>
      <c r="P282" s="664"/>
      <c r="Q282" s="664"/>
      <c r="R282" s="664"/>
      <c r="S282" s="664"/>
      <c r="T282" s="664"/>
      <c r="U282" s="665"/>
      <c r="V282" s="665"/>
      <c r="W282" s="665"/>
      <c r="X282" s="665"/>
      <c r="Y282" s="665"/>
      <c r="Z282" s="665"/>
      <c r="AA282" s="665"/>
      <c r="AB282" s="665"/>
      <c r="AC282" s="665"/>
      <c r="AD282" s="665"/>
    </row>
    <row r="283" spans="7:30" s="680" customFormat="1" ht="12">
      <c r="G283" s="704"/>
      <c r="H283" s="704"/>
      <c r="I283" s="704"/>
      <c r="J283" s="704"/>
      <c r="M283" s="704"/>
      <c r="N283" s="704"/>
      <c r="P283" s="664"/>
      <c r="Q283" s="664"/>
      <c r="R283" s="664"/>
      <c r="S283" s="664"/>
      <c r="T283" s="664"/>
      <c r="U283" s="665"/>
      <c r="V283" s="665"/>
      <c r="W283" s="665"/>
      <c r="X283" s="665"/>
      <c r="Y283" s="665"/>
      <c r="Z283" s="665"/>
      <c r="AA283" s="665"/>
      <c r="AB283" s="665"/>
      <c r="AC283" s="665"/>
      <c r="AD283" s="665"/>
    </row>
    <row r="284" spans="7:30" s="680" customFormat="1" ht="12">
      <c r="G284" s="704"/>
      <c r="H284" s="704"/>
      <c r="I284" s="704"/>
      <c r="J284" s="704"/>
      <c r="M284" s="704"/>
      <c r="N284" s="704"/>
      <c r="P284" s="664"/>
      <c r="Q284" s="664"/>
      <c r="R284" s="664"/>
      <c r="S284" s="664"/>
      <c r="T284" s="664"/>
      <c r="U284" s="665"/>
      <c r="V284" s="665"/>
      <c r="W284" s="665"/>
      <c r="X284" s="665"/>
      <c r="Y284" s="665"/>
      <c r="Z284" s="665"/>
      <c r="AA284" s="665"/>
      <c r="AB284" s="665"/>
      <c r="AC284" s="665"/>
      <c r="AD284" s="665"/>
    </row>
    <row r="285" spans="7:30" s="680" customFormat="1" ht="12">
      <c r="G285" s="704"/>
      <c r="H285" s="704"/>
      <c r="I285" s="704"/>
      <c r="J285" s="704"/>
      <c r="M285" s="704"/>
      <c r="N285" s="704"/>
      <c r="P285" s="664"/>
      <c r="Q285" s="664"/>
      <c r="R285" s="664"/>
      <c r="S285" s="664"/>
      <c r="T285" s="664"/>
      <c r="U285" s="665"/>
      <c r="V285" s="665"/>
      <c r="W285" s="665"/>
      <c r="X285" s="665"/>
      <c r="Y285" s="665"/>
      <c r="Z285" s="665"/>
      <c r="AA285" s="665"/>
      <c r="AB285" s="665"/>
      <c r="AC285" s="665"/>
      <c r="AD285" s="665"/>
    </row>
    <row r="286" spans="7:30" s="680" customFormat="1" ht="12">
      <c r="G286" s="704"/>
      <c r="H286" s="704"/>
      <c r="I286" s="704"/>
      <c r="J286" s="704"/>
      <c r="M286" s="704"/>
      <c r="N286" s="704"/>
      <c r="P286" s="664"/>
      <c r="Q286" s="664"/>
      <c r="R286" s="664"/>
      <c r="S286" s="664"/>
      <c r="T286" s="664"/>
      <c r="U286" s="665"/>
      <c r="V286" s="665"/>
      <c r="W286" s="665"/>
      <c r="X286" s="665"/>
      <c r="Y286" s="665"/>
      <c r="Z286" s="665"/>
      <c r="AA286" s="665"/>
      <c r="AB286" s="665"/>
      <c r="AC286" s="665"/>
      <c r="AD286" s="665"/>
    </row>
    <row r="287" spans="7:30" s="680" customFormat="1" ht="12">
      <c r="G287" s="704"/>
      <c r="H287" s="704"/>
      <c r="I287" s="704"/>
      <c r="J287" s="704"/>
      <c r="M287" s="704"/>
      <c r="N287" s="704"/>
      <c r="P287" s="664"/>
      <c r="Q287" s="664"/>
      <c r="R287" s="664"/>
      <c r="S287" s="664"/>
      <c r="T287" s="664"/>
      <c r="U287" s="665"/>
      <c r="V287" s="665"/>
      <c r="W287" s="665"/>
      <c r="X287" s="665"/>
      <c r="Y287" s="665"/>
      <c r="Z287" s="665"/>
      <c r="AA287" s="665"/>
      <c r="AB287" s="665"/>
      <c r="AC287" s="665"/>
      <c r="AD287" s="665"/>
    </row>
    <row r="288" spans="7:30" s="680" customFormat="1" ht="12">
      <c r="G288" s="704"/>
      <c r="H288" s="704"/>
      <c r="I288" s="704"/>
      <c r="J288" s="704"/>
      <c r="M288" s="704"/>
      <c r="N288" s="704"/>
      <c r="P288" s="664"/>
      <c r="Q288" s="664"/>
      <c r="R288" s="664"/>
      <c r="S288" s="664"/>
      <c r="T288" s="664"/>
      <c r="U288" s="665"/>
      <c r="V288" s="665"/>
      <c r="W288" s="665"/>
      <c r="X288" s="665"/>
      <c r="Y288" s="665"/>
      <c r="Z288" s="665"/>
      <c r="AA288" s="665"/>
      <c r="AB288" s="665"/>
      <c r="AC288" s="665"/>
      <c r="AD288" s="665"/>
    </row>
    <row r="289" spans="7:30" s="680" customFormat="1" ht="12">
      <c r="G289" s="704"/>
      <c r="H289" s="704"/>
      <c r="I289" s="704"/>
      <c r="J289" s="704"/>
      <c r="M289" s="704"/>
      <c r="N289" s="704"/>
      <c r="P289" s="664"/>
      <c r="Q289" s="664"/>
      <c r="R289" s="664"/>
      <c r="S289" s="664"/>
      <c r="T289" s="664"/>
      <c r="U289" s="665"/>
      <c r="V289" s="665"/>
      <c r="W289" s="665"/>
      <c r="X289" s="665"/>
      <c r="Y289" s="665"/>
      <c r="Z289" s="665"/>
      <c r="AA289" s="665"/>
      <c r="AB289" s="665"/>
      <c r="AC289" s="665"/>
      <c r="AD289" s="665"/>
    </row>
    <row r="290" spans="7:30" s="680" customFormat="1" ht="12">
      <c r="G290" s="704"/>
      <c r="H290" s="704"/>
      <c r="I290" s="704"/>
      <c r="J290" s="704"/>
      <c r="M290" s="704"/>
      <c r="N290" s="704"/>
      <c r="P290" s="664"/>
      <c r="Q290" s="664"/>
      <c r="R290" s="664"/>
      <c r="S290" s="664"/>
      <c r="T290" s="664"/>
      <c r="U290" s="665"/>
      <c r="V290" s="665"/>
      <c r="W290" s="665"/>
      <c r="X290" s="665"/>
      <c r="Y290" s="665"/>
      <c r="Z290" s="665"/>
      <c r="AA290" s="665"/>
      <c r="AB290" s="665"/>
      <c r="AC290" s="665"/>
      <c r="AD290" s="665"/>
    </row>
    <row r="291" spans="7:30" s="680" customFormat="1" ht="12">
      <c r="G291" s="704"/>
      <c r="H291" s="704"/>
      <c r="I291" s="704"/>
      <c r="J291" s="704"/>
      <c r="M291" s="704"/>
      <c r="N291" s="704"/>
      <c r="P291" s="664"/>
      <c r="Q291" s="664"/>
      <c r="R291" s="664"/>
      <c r="S291" s="664"/>
      <c r="T291" s="664"/>
      <c r="U291" s="665"/>
      <c r="V291" s="665"/>
      <c r="W291" s="665"/>
      <c r="X291" s="665"/>
      <c r="Y291" s="665"/>
      <c r="Z291" s="665"/>
      <c r="AA291" s="665"/>
      <c r="AB291" s="665"/>
      <c r="AC291" s="665"/>
      <c r="AD291" s="665"/>
    </row>
    <row r="292" spans="7:30" s="680" customFormat="1" ht="12">
      <c r="G292" s="704"/>
      <c r="H292" s="704"/>
      <c r="I292" s="704"/>
      <c r="J292" s="704"/>
      <c r="M292" s="704"/>
      <c r="N292" s="704"/>
      <c r="P292" s="664"/>
      <c r="Q292" s="664"/>
      <c r="R292" s="664"/>
      <c r="S292" s="664"/>
      <c r="T292" s="664"/>
      <c r="U292" s="665"/>
      <c r="V292" s="665"/>
      <c r="W292" s="665"/>
      <c r="X292" s="665"/>
      <c r="Y292" s="665"/>
      <c r="Z292" s="665"/>
      <c r="AA292" s="665"/>
      <c r="AB292" s="665"/>
      <c r="AC292" s="665"/>
      <c r="AD292" s="665"/>
    </row>
    <row r="293" spans="7:30" s="680" customFormat="1" ht="12">
      <c r="G293" s="704"/>
      <c r="H293" s="704"/>
      <c r="I293" s="704"/>
      <c r="J293" s="704"/>
      <c r="M293" s="704"/>
      <c r="N293" s="704"/>
      <c r="P293" s="664"/>
      <c r="Q293" s="664"/>
      <c r="R293" s="664"/>
      <c r="S293" s="664"/>
      <c r="T293" s="664"/>
      <c r="U293" s="665"/>
      <c r="V293" s="665"/>
      <c r="W293" s="665"/>
      <c r="X293" s="665"/>
      <c r="Y293" s="665"/>
      <c r="Z293" s="665"/>
      <c r="AA293" s="665"/>
      <c r="AB293" s="665"/>
      <c r="AC293" s="665"/>
      <c r="AD293" s="665"/>
    </row>
    <row r="294" spans="7:30" s="680" customFormat="1" ht="12">
      <c r="G294" s="704"/>
      <c r="H294" s="704"/>
      <c r="I294" s="704"/>
      <c r="J294" s="704"/>
      <c r="M294" s="704"/>
      <c r="N294" s="704"/>
      <c r="P294" s="664"/>
      <c r="Q294" s="664"/>
      <c r="R294" s="664"/>
      <c r="S294" s="664"/>
      <c r="T294" s="664"/>
      <c r="U294" s="665"/>
      <c r="V294" s="665"/>
      <c r="W294" s="665"/>
      <c r="X294" s="665"/>
      <c r="Y294" s="665"/>
      <c r="Z294" s="665"/>
      <c r="AA294" s="665"/>
      <c r="AB294" s="665"/>
      <c r="AC294" s="665"/>
      <c r="AD294" s="665"/>
    </row>
    <row r="295" spans="7:30" s="680" customFormat="1" ht="12">
      <c r="G295" s="704"/>
      <c r="H295" s="704"/>
      <c r="I295" s="704"/>
      <c r="J295" s="704"/>
      <c r="M295" s="704"/>
      <c r="N295" s="704"/>
      <c r="P295" s="664"/>
      <c r="Q295" s="664"/>
      <c r="R295" s="664"/>
      <c r="S295" s="664"/>
      <c r="T295" s="664"/>
      <c r="U295" s="665"/>
      <c r="V295" s="665"/>
      <c r="W295" s="665"/>
      <c r="X295" s="665"/>
      <c r="Y295" s="665"/>
      <c r="Z295" s="665"/>
      <c r="AA295" s="665"/>
      <c r="AB295" s="665"/>
      <c r="AC295" s="665"/>
      <c r="AD295" s="665"/>
    </row>
    <row r="296" spans="7:30" s="680" customFormat="1" ht="12">
      <c r="G296" s="704"/>
      <c r="H296" s="704"/>
      <c r="I296" s="704"/>
      <c r="J296" s="704"/>
      <c r="M296" s="704"/>
      <c r="N296" s="704"/>
      <c r="P296" s="664"/>
      <c r="Q296" s="664"/>
      <c r="R296" s="664"/>
      <c r="S296" s="664"/>
      <c r="T296" s="664"/>
      <c r="U296" s="665"/>
      <c r="V296" s="665"/>
      <c r="W296" s="665"/>
      <c r="X296" s="665"/>
      <c r="Y296" s="665"/>
      <c r="Z296" s="665"/>
      <c r="AA296" s="665"/>
      <c r="AB296" s="665"/>
      <c r="AC296" s="665"/>
      <c r="AD296" s="665"/>
    </row>
    <row r="297" spans="7:30" s="680" customFormat="1" ht="12">
      <c r="G297" s="704"/>
      <c r="H297" s="704"/>
      <c r="I297" s="704"/>
      <c r="J297" s="704"/>
      <c r="M297" s="704"/>
      <c r="N297" s="704"/>
      <c r="P297" s="664"/>
      <c r="Q297" s="664"/>
      <c r="R297" s="664"/>
      <c r="S297" s="664"/>
      <c r="T297" s="664"/>
      <c r="U297" s="665"/>
      <c r="V297" s="665"/>
      <c r="W297" s="665"/>
      <c r="X297" s="665"/>
      <c r="Y297" s="665"/>
      <c r="Z297" s="665"/>
      <c r="AA297" s="665"/>
      <c r="AB297" s="665"/>
      <c r="AC297" s="665"/>
      <c r="AD297" s="665"/>
    </row>
    <row r="298" spans="7:30" s="680" customFormat="1" ht="12">
      <c r="G298" s="704"/>
      <c r="H298" s="704"/>
      <c r="I298" s="704"/>
      <c r="J298" s="704"/>
      <c r="M298" s="704"/>
      <c r="N298" s="704"/>
      <c r="P298" s="664"/>
      <c r="Q298" s="664"/>
      <c r="R298" s="664"/>
      <c r="S298" s="664"/>
      <c r="T298" s="664"/>
      <c r="U298" s="665"/>
      <c r="V298" s="665"/>
      <c r="W298" s="665"/>
      <c r="X298" s="665"/>
      <c r="Y298" s="665"/>
      <c r="Z298" s="665"/>
      <c r="AA298" s="665"/>
      <c r="AB298" s="665"/>
      <c r="AC298" s="665"/>
      <c r="AD298" s="665"/>
    </row>
    <row r="299" spans="7:30" s="680" customFormat="1" ht="12">
      <c r="G299" s="704"/>
      <c r="H299" s="704"/>
      <c r="I299" s="704"/>
      <c r="J299" s="704"/>
      <c r="M299" s="704"/>
      <c r="N299" s="704"/>
      <c r="P299" s="664"/>
      <c r="Q299" s="664"/>
      <c r="R299" s="664"/>
      <c r="S299" s="664"/>
      <c r="T299" s="664"/>
      <c r="U299" s="665"/>
      <c r="V299" s="665"/>
      <c r="W299" s="665"/>
      <c r="X299" s="665"/>
      <c r="Y299" s="665"/>
      <c r="Z299" s="665"/>
      <c r="AA299" s="665"/>
      <c r="AB299" s="665"/>
      <c r="AC299" s="665"/>
      <c r="AD299" s="665"/>
    </row>
    <row r="300" spans="7:30" s="680" customFormat="1" ht="12">
      <c r="G300" s="704"/>
      <c r="H300" s="704"/>
      <c r="I300" s="704"/>
      <c r="J300" s="704"/>
      <c r="M300" s="704"/>
      <c r="N300" s="704"/>
      <c r="P300" s="664"/>
      <c r="Q300" s="664"/>
      <c r="R300" s="664"/>
      <c r="S300" s="664"/>
      <c r="T300" s="664"/>
      <c r="U300" s="665"/>
      <c r="V300" s="665"/>
      <c r="W300" s="665"/>
      <c r="X300" s="665"/>
      <c r="Y300" s="665"/>
      <c r="Z300" s="665"/>
      <c r="AA300" s="665"/>
      <c r="AB300" s="665"/>
      <c r="AC300" s="665"/>
      <c r="AD300" s="665"/>
    </row>
    <row r="301" spans="7:30" s="680" customFormat="1" ht="12">
      <c r="G301" s="704"/>
      <c r="H301" s="704"/>
      <c r="I301" s="704"/>
      <c r="J301" s="704"/>
      <c r="M301" s="704"/>
      <c r="N301" s="704"/>
      <c r="P301" s="664"/>
      <c r="Q301" s="664"/>
      <c r="R301" s="664"/>
      <c r="S301" s="664"/>
      <c r="T301" s="664"/>
      <c r="U301" s="665"/>
      <c r="V301" s="665"/>
      <c r="W301" s="665"/>
      <c r="X301" s="665"/>
      <c r="Y301" s="665"/>
      <c r="Z301" s="665"/>
      <c r="AA301" s="665"/>
      <c r="AB301" s="665"/>
      <c r="AC301" s="665"/>
      <c r="AD301" s="665"/>
    </row>
    <row r="302" spans="7:30" s="680" customFormat="1" ht="12">
      <c r="G302" s="704"/>
      <c r="H302" s="704"/>
      <c r="I302" s="704"/>
      <c r="J302" s="704"/>
      <c r="M302" s="704"/>
      <c r="N302" s="704"/>
      <c r="P302" s="664"/>
      <c r="Q302" s="664"/>
      <c r="R302" s="664"/>
      <c r="S302" s="664"/>
      <c r="T302" s="664"/>
      <c r="U302" s="665"/>
      <c r="V302" s="665"/>
      <c r="W302" s="665"/>
      <c r="X302" s="665"/>
      <c r="Y302" s="665"/>
      <c r="Z302" s="665"/>
      <c r="AA302" s="665"/>
      <c r="AB302" s="665"/>
      <c r="AC302" s="665"/>
      <c r="AD302" s="665"/>
    </row>
    <row r="303" spans="7:30" s="680" customFormat="1" ht="12">
      <c r="G303" s="704"/>
      <c r="H303" s="704"/>
      <c r="I303" s="704"/>
      <c r="J303" s="704"/>
      <c r="M303" s="704"/>
      <c r="N303" s="704"/>
      <c r="P303" s="664"/>
      <c r="Q303" s="664"/>
      <c r="R303" s="664"/>
      <c r="S303" s="664"/>
      <c r="T303" s="664"/>
      <c r="U303" s="665"/>
      <c r="V303" s="665"/>
      <c r="W303" s="665"/>
      <c r="X303" s="665"/>
      <c r="Y303" s="665"/>
      <c r="Z303" s="665"/>
      <c r="AA303" s="665"/>
      <c r="AB303" s="665"/>
      <c r="AC303" s="665"/>
      <c r="AD303" s="665"/>
    </row>
    <row r="304" spans="7:30" s="680" customFormat="1" ht="12">
      <c r="G304" s="704"/>
      <c r="H304" s="704"/>
      <c r="I304" s="704"/>
      <c r="J304" s="704"/>
      <c r="M304" s="704"/>
      <c r="N304" s="704"/>
      <c r="P304" s="664"/>
      <c r="Q304" s="664"/>
      <c r="R304" s="664"/>
      <c r="S304" s="664"/>
      <c r="T304" s="664"/>
      <c r="U304" s="665"/>
      <c r="V304" s="665"/>
      <c r="W304" s="665"/>
      <c r="X304" s="665"/>
      <c r="Y304" s="665"/>
      <c r="Z304" s="665"/>
      <c r="AA304" s="665"/>
      <c r="AB304" s="665"/>
      <c r="AC304" s="665"/>
      <c r="AD304" s="665"/>
    </row>
    <row r="305" spans="7:30" s="680" customFormat="1" ht="12">
      <c r="G305" s="704"/>
      <c r="H305" s="704"/>
      <c r="I305" s="704"/>
      <c r="J305" s="704"/>
      <c r="M305" s="704"/>
      <c r="N305" s="704"/>
      <c r="P305" s="664"/>
      <c r="Q305" s="664"/>
      <c r="R305" s="664"/>
      <c r="S305" s="664"/>
      <c r="T305" s="664"/>
      <c r="U305" s="665"/>
      <c r="V305" s="665"/>
      <c r="W305" s="665"/>
      <c r="X305" s="665"/>
      <c r="Y305" s="665"/>
      <c r="Z305" s="665"/>
      <c r="AA305" s="665"/>
      <c r="AB305" s="665"/>
      <c r="AC305" s="665"/>
      <c r="AD305" s="665"/>
    </row>
    <row r="306" spans="7:30" s="680" customFormat="1" ht="12">
      <c r="G306" s="704"/>
      <c r="H306" s="704"/>
      <c r="I306" s="704"/>
      <c r="J306" s="704"/>
      <c r="M306" s="704"/>
      <c r="N306" s="704"/>
      <c r="P306" s="664"/>
      <c r="Q306" s="664"/>
      <c r="R306" s="664"/>
      <c r="S306" s="664"/>
      <c r="T306" s="664"/>
      <c r="U306" s="665"/>
      <c r="V306" s="665"/>
      <c r="W306" s="665"/>
      <c r="X306" s="665"/>
      <c r="Y306" s="665"/>
      <c r="Z306" s="665"/>
      <c r="AA306" s="665"/>
      <c r="AB306" s="665"/>
      <c r="AC306" s="665"/>
      <c r="AD306" s="665"/>
    </row>
    <row r="307" spans="7:30" s="680" customFormat="1" ht="12">
      <c r="G307" s="704"/>
      <c r="H307" s="704"/>
      <c r="I307" s="704"/>
      <c r="J307" s="704"/>
      <c r="M307" s="704"/>
      <c r="N307" s="704"/>
      <c r="P307" s="664"/>
      <c r="Q307" s="664"/>
      <c r="R307" s="664"/>
      <c r="S307" s="664"/>
      <c r="T307" s="664"/>
      <c r="U307" s="665"/>
      <c r="V307" s="665"/>
      <c r="W307" s="665"/>
      <c r="X307" s="665"/>
      <c r="Y307" s="665"/>
      <c r="Z307" s="665"/>
      <c r="AA307" s="665"/>
      <c r="AB307" s="665"/>
      <c r="AC307" s="665"/>
      <c r="AD307" s="665"/>
    </row>
    <row r="308" spans="7:30" s="680" customFormat="1" ht="12">
      <c r="G308" s="704"/>
      <c r="H308" s="704"/>
      <c r="I308" s="704"/>
      <c r="J308" s="704"/>
      <c r="M308" s="704"/>
      <c r="N308" s="704"/>
      <c r="P308" s="664"/>
      <c r="Q308" s="664"/>
      <c r="R308" s="664"/>
      <c r="S308" s="664"/>
      <c r="T308" s="664"/>
      <c r="U308" s="665"/>
      <c r="V308" s="665"/>
      <c r="W308" s="665"/>
      <c r="X308" s="665"/>
      <c r="Y308" s="665"/>
      <c r="Z308" s="665"/>
      <c r="AA308" s="665"/>
      <c r="AB308" s="665"/>
      <c r="AC308" s="665"/>
      <c r="AD308" s="665"/>
    </row>
    <row r="309" spans="7:30" s="680" customFormat="1" ht="12">
      <c r="G309" s="704"/>
      <c r="H309" s="704"/>
      <c r="I309" s="704"/>
      <c r="J309" s="704"/>
      <c r="M309" s="704"/>
      <c r="N309" s="704"/>
      <c r="P309" s="664"/>
      <c r="Q309" s="664"/>
      <c r="R309" s="664"/>
      <c r="S309" s="664"/>
      <c r="T309" s="664"/>
      <c r="U309" s="665"/>
      <c r="V309" s="665"/>
      <c r="W309" s="665"/>
      <c r="X309" s="665"/>
      <c r="Y309" s="665"/>
      <c r="Z309" s="665"/>
      <c r="AA309" s="665"/>
      <c r="AB309" s="665"/>
      <c r="AC309" s="665"/>
      <c r="AD309" s="665"/>
    </row>
    <row r="310" spans="7:30" s="680" customFormat="1" ht="12">
      <c r="G310" s="704"/>
      <c r="H310" s="704"/>
      <c r="I310" s="704"/>
      <c r="J310" s="704"/>
      <c r="M310" s="704"/>
      <c r="N310" s="704"/>
      <c r="P310" s="664"/>
      <c r="Q310" s="664"/>
      <c r="R310" s="664"/>
      <c r="S310" s="664"/>
      <c r="T310" s="664"/>
      <c r="U310" s="665"/>
      <c r="V310" s="665"/>
      <c r="W310" s="665"/>
      <c r="X310" s="665"/>
      <c r="Y310" s="665"/>
      <c r="Z310" s="665"/>
      <c r="AA310" s="665"/>
      <c r="AB310" s="665"/>
      <c r="AC310" s="665"/>
      <c r="AD310" s="665"/>
    </row>
    <row r="311" spans="7:30" s="680" customFormat="1" ht="12">
      <c r="G311" s="704"/>
      <c r="H311" s="704"/>
      <c r="I311" s="704"/>
      <c r="J311" s="704"/>
      <c r="M311" s="704"/>
      <c r="N311" s="704"/>
      <c r="P311" s="664"/>
      <c r="Q311" s="664"/>
      <c r="R311" s="664"/>
      <c r="S311" s="664"/>
      <c r="T311" s="664"/>
      <c r="U311" s="665"/>
      <c r="V311" s="665"/>
      <c r="W311" s="665"/>
      <c r="X311" s="665"/>
      <c r="Y311" s="665"/>
      <c r="Z311" s="665"/>
      <c r="AA311" s="665"/>
      <c r="AB311" s="665"/>
      <c r="AC311" s="665"/>
      <c r="AD311" s="665"/>
    </row>
    <row r="312" spans="7:30" s="680" customFormat="1" ht="12">
      <c r="G312" s="704"/>
      <c r="H312" s="704"/>
      <c r="I312" s="704"/>
      <c r="J312" s="704"/>
      <c r="M312" s="704"/>
      <c r="N312" s="704"/>
      <c r="P312" s="664"/>
      <c r="Q312" s="664"/>
      <c r="R312" s="664"/>
      <c r="S312" s="664"/>
      <c r="T312" s="664"/>
      <c r="U312" s="665"/>
      <c r="V312" s="665"/>
      <c r="W312" s="665"/>
      <c r="X312" s="665"/>
      <c r="Y312" s="665"/>
      <c r="Z312" s="665"/>
      <c r="AA312" s="665"/>
      <c r="AB312" s="665"/>
      <c r="AC312" s="665"/>
      <c r="AD312" s="665"/>
    </row>
    <row r="313" spans="7:30" s="680" customFormat="1" ht="12">
      <c r="G313" s="704"/>
      <c r="H313" s="704"/>
      <c r="I313" s="704"/>
      <c r="J313" s="704"/>
      <c r="M313" s="704"/>
      <c r="N313" s="704"/>
      <c r="P313" s="664"/>
      <c r="Q313" s="664"/>
      <c r="R313" s="664"/>
      <c r="S313" s="664"/>
      <c r="T313" s="664"/>
      <c r="U313" s="665"/>
      <c r="V313" s="665"/>
      <c r="W313" s="665"/>
      <c r="X313" s="665"/>
      <c r="Y313" s="665"/>
      <c r="Z313" s="665"/>
      <c r="AA313" s="665"/>
      <c r="AB313" s="665"/>
      <c r="AC313" s="665"/>
      <c r="AD313" s="665"/>
    </row>
    <row r="314" spans="7:30" s="680" customFormat="1" ht="12">
      <c r="G314" s="704"/>
      <c r="H314" s="704"/>
      <c r="I314" s="704"/>
      <c r="J314" s="704"/>
      <c r="M314" s="704"/>
      <c r="N314" s="704"/>
      <c r="P314" s="664"/>
      <c r="Q314" s="664"/>
      <c r="R314" s="664"/>
      <c r="S314" s="664"/>
      <c r="T314" s="664"/>
      <c r="U314" s="665"/>
      <c r="V314" s="665"/>
      <c r="W314" s="665"/>
      <c r="X314" s="665"/>
      <c r="Y314" s="665"/>
      <c r="Z314" s="665"/>
      <c r="AA314" s="665"/>
      <c r="AB314" s="665"/>
      <c r="AC314" s="665"/>
      <c r="AD314" s="665"/>
    </row>
    <row r="315" spans="7:30" s="680" customFormat="1" ht="12">
      <c r="G315" s="704"/>
      <c r="H315" s="704"/>
      <c r="I315" s="704"/>
      <c r="J315" s="704"/>
      <c r="M315" s="704"/>
      <c r="N315" s="704"/>
      <c r="P315" s="664"/>
      <c r="Q315" s="664"/>
      <c r="R315" s="664"/>
      <c r="S315" s="664"/>
      <c r="T315" s="664"/>
      <c r="U315" s="665"/>
      <c r="V315" s="665"/>
      <c r="W315" s="665"/>
      <c r="X315" s="665"/>
      <c r="Y315" s="665"/>
      <c r="Z315" s="665"/>
      <c r="AA315" s="665"/>
      <c r="AB315" s="665"/>
      <c r="AC315" s="665"/>
      <c r="AD315" s="665"/>
    </row>
    <row r="316" spans="7:30" s="680" customFormat="1" ht="12">
      <c r="G316" s="704"/>
      <c r="H316" s="704"/>
      <c r="I316" s="704"/>
      <c r="J316" s="704"/>
      <c r="M316" s="704"/>
      <c r="N316" s="704"/>
      <c r="P316" s="664"/>
      <c r="Q316" s="664"/>
      <c r="R316" s="664"/>
      <c r="S316" s="664"/>
      <c r="T316" s="664"/>
      <c r="U316" s="665"/>
      <c r="V316" s="665"/>
      <c r="W316" s="665"/>
      <c r="X316" s="665"/>
      <c r="Y316" s="665"/>
      <c r="Z316" s="665"/>
      <c r="AA316" s="665"/>
      <c r="AB316" s="665"/>
      <c r="AC316" s="665"/>
      <c r="AD316" s="665"/>
    </row>
    <row r="317" spans="7:30" s="680" customFormat="1" ht="12">
      <c r="G317" s="704"/>
      <c r="H317" s="704"/>
      <c r="I317" s="704"/>
      <c r="J317" s="704"/>
      <c r="M317" s="704"/>
      <c r="N317" s="704"/>
      <c r="P317" s="664"/>
      <c r="Q317" s="664"/>
      <c r="R317" s="664"/>
      <c r="S317" s="664"/>
      <c r="T317" s="664"/>
      <c r="U317" s="665"/>
      <c r="V317" s="665"/>
      <c r="W317" s="665"/>
      <c r="X317" s="665"/>
      <c r="Y317" s="665"/>
      <c r="Z317" s="665"/>
      <c r="AA317" s="665"/>
      <c r="AB317" s="665"/>
      <c r="AC317" s="665"/>
      <c r="AD317" s="665"/>
    </row>
    <row r="318" spans="7:30" s="680" customFormat="1" ht="12">
      <c r="G318" s="704"/>
      <c r="H318" s="704"/>
      <c r="I318" s="704"/>
      <c r="J318" s="704"/>
      <c r="M318" s="704"/>
      <c r="N318" s="704"/>
      <c r="P318" s="664"/>
      <c r="Q318" s="664"/>
      <c r="R318" s="664"/>
      <c r="S318" s="664"/>
      <c r="T318" s="664"/>
      <c r="U318" s="665"/>
      <c r="V318" s="665"/>
      <c r="W318" s="665"/>
      <c r="X318" s="665"/>
      <c r="Y318" s="665"/>
      <c r="Z318" s="665"/>
      <c r="AA318" s="665"/>
      <c r="AB318" s="665"/>
      <c r="AC318" s="665"/>
      <c r="AD318" s="665"/>
    </row>
    <row r="319" spans="7:30" s="680" customFormat="1" ht="12">
      <c r="G319" s="704"/>
      <c r="H319" s="704"/>
      <c r="I319" s="704"/>
      <c r="J319" s="704"/>
      <c r="M319" s="704"/>
      <c r="N319" s="704"/>
      <c r="P319" s="664"/>
      <c r="Q319" s="664"/>
      <c r="R319" s="664"/>
      <c r="S319" s="664"/>
      <c r="T319" s="664"/>
      <c r="U319" s="665"/>
      <c r="V319" s="665"/>
      <c r="W319" s="665"/>
      <c r="X319" s="665"/>
      <c r="Y319" s="665"/>
      <c r="Z319" s="665"/>
      <c r="AA319" s="665"/>
      <c r="AB319" s="665"/>
      <c r="AC319" s="665"/>
      <c r="AD319" s="665"/>
    </row>
    <row r="320" spans="7:30" s="680" customFormat="1" ht="12">
      <c r="G320" s="704"/>
      <c r="H320" s="704"/>
      <c r="I320" s="704"/>
      <c r="J320" s="704"/>
      <c r="M320" s="704"/>
      <c r="N320" s="704"/>
      <c r="P320" s="664"/>
      <c r="Q320" s="664"/>
      <c r="R320" s="664"/>
      <c r="S320" s="664"/>
      <c r="T320" s="664"/>
      <c r="U320" s="665"/>
      <c r="V320" s="665"/>
      <c r="W320" s="665"/>
      <c r="X320" s="665"/>
      <c r="Y320" s="665"/>
      <c r="Z320" s="665"/>
      <c r="AA320" s="665"/>
      <c r="AB320" s="665"/>
      <c r="AC320" s="665"/>
      <c r="AD320" s="665"/>
    </row>
    <row r="321" spans="7:30" s="680" customFormat="1" ht="12">
      <c r="G321" s="704"/>
      <c r="H321" s="704"/>
      <c r="I321" s="704"/>
      <c r="J321" s="704"/>
      <c r="M321" s="704"/>
      <c r="N321" s="704"/>
      <c r="P321" s="664"/>
      <c r="Q321" s="664"/>
      <c r="R321" s="664"/>
      <c r="S321" s="664"/>
      <c r="T321" s="664"/>
      <c r="U321" s="665"/>
      <c r="V321" s="665"/>
      <c r="W321" s="665"/>
      <c r="X321" s="665"/>
      <c r="Y321" s="665"/>
      <c r="Z321" s="665"/>
      <c r="AA321" s="665"/>
      <c r="AB321" s="665"/>
      <c r="AC321" s="665"/>
      <c r="AD321" s="665"/>
    </row>
    <row r="322" spans="7:30" s="680" customFormat="1" ht="12">
      <c r="G322" s="704"/>
      <c r="H322" s="704"/>
      <c r="I322" s="704"/>
      <c r="J322" s="704"/>
      <c r="M322" s="704"/>
      <c r="N322" s="704"/>
      <c r="P322" s="664"/>
      <c r="Q322" s="664"/>
      <c r="R322" s="664"/>
      <c r="S322" s="664"/>
      <c r="T322" s="664"/>
      <c r="U322" s="665"/>
      <c r="V322" s="665"/>
      <c r="W322" s="665"/>
      <c r="X322" s="665"/>
      <c r="Y322" s="665"/>
      <c r="Z322" s="665"/>
      <c r="AA322" s="665"/>
      <c r="AB322" s="665"/>
      <c r="AC322" s="665"/>
      <c r="AD322" s="665"/>
    </row>
    <row r="323" spans="7:30" s="680" customFormat="1" ht="12">
      <c r="G323" s="704"/>
      <c r="H323" s="704"/>
      <c r="I323" s="704"/>
      <c r="J323" s="704"/>
      <c r="M323" s="704"/>
      <c r="N323" s="704"/>
      <c r="P323" s="664"/>
      <c r="Q323" s="664"/>
      <c r="R323" s="664"/>
      <c r="S323" s="664"/>
      <c r="T323" s="664"/>
      <c r="U323" s="665"/>
      <c r="V323" s="665"/>
      <c r="W323" s="665"/>
      <c r="X323" s="665"/>
      <c r="Y323" s="665"/>
      <c r="Z323" s="665"/>
      <c r="AA323" s="665"/>
      <c r="AB323" s="665"/>
      <c r="AC323" s="665"/>
      <c r="AD323" s="665"/>
    </row>
    <row r="324" spans="7:30" s="680" customFormat="1" ht="12">
      <c r="G324" s="704"/>
      <c r="H324" s="704"/>
      <c r="I324" s="704"/>
      <c r="J324" s="704"/>
      <c r="M324" s="704"/>
      <c r="N324" s="704"/>
      <c r="P324" s="664"/>
      <c r="Q324" s="664"/>
      <c r="R324" s="664"/>
      <c r="S324" s="664"/>
      <c r="T324" s="664"/>
      <c r="U324" s="665"/>
      <c r="V324" s="665"/>
      <c r="W324" s="665"/>
      <c r="X324" s="665"/>
      <c r="Y324" s="665"/>
      <c r="Z324" s="665"/>
      <c r="AA324" s="665"/>
      <c r="AB324" s="665"/>
      <c r="AC324" s="665"/>
      <c r="AD324" s="665"/>
    </row>
    <row r="325" spans="7:30" s="680" customFormat="1" ht="12">
      <c r="G325" s="704"/>
      <c r="H325" s="704"/>
      <c r="I325" s="704"/>
      <c r="J325" s="704"/>
      <c r="M325" s="704"/>
      <c r="N325" s="704"/>
      <c r="P325" s="664"/>
      <c r="Q325" s="664"/>
      <c r="R325" s="664"/>
      <c r="S325" s="664"/>
      <c r="T325" s="664"/>
      <c r="U325" s="665"/>
      <c r="V325" s="665"/>
      <c r="W325" s="665"/>
      <c r="X325" s="665"/>
      <c r="Y325" s="665"/>
      <c r="Z325" s="665"/>
      <c r="AA325" s="665"/>
      <c r="AB325" s="665"/>
      <c r="AC325" s="665"/>
      <c r="AD325" s="665"/>
    </row>
    <row r="326" spans="7:30" s="680" customFormat="1" ht="12">
      <c r="G326" s="704"/>
      <c r="H326" s="704"/>
      <c r="I326" s="704"/>
      <c r="J326" s="704"/>
      <c r="M326" s="704"/>
      <c r="N326" s="704"/>
      <c r="P326" s="664"/>
      <c r="Q326" s="664"/>
      <c r="R326" s="664"/>
      <c r="S326" s="664"/>
      <c r="T326" s="664"/>
      <c r="U326" s="665"/>
      <c r="V326" s="665"/>
      <c r="W326" s="665"/>
      <c r="X326" s="665"/>
      <c r="Y326" s="665"/>
      <c r="Z326" s="665"/>
      <c r="AA326" s="665"/>
      <c r="AB326" s="665"/>
      <c r="AC326" s="665"/>
      <c r="AD326" s="665"/>
    </row>
    <row r="327" spans="7:30" s="680" customFormat="1" ht="12">
      <c r="G327" s="704"/>
      <c r="H327" s="704"/>
      <c r="I327" s="704"/>
      <c r="J327" s="704"/>
      <c r="M327" s="704"/>
      <c r="N327" s="704"/>
      <c r="P327" s="664"/>
      <c r="Q327" s="664"/>
      <c r="R327" s="664"/>
      <c r="S327" s="664"/>
      <c r="T327" s="664"/>
      <c r="U327" s="665"/>
      <c r="V327" s="665"/>
      <c r="W327" s="665"/>
      <c r="X327" s="665"/>
      <c r="Y327" s="665"/>
      <c r="Z327" s="665"/>
      <c r="AA327" s="665"/>
      <c r="AB327" s="665"/>
      <c r="AC327" s="665"/>
      <c r="AD327" s="665"/>
    </row>
    <row r="328" spans="7:30" s="680" customFormat="1" ht="12">
      <c r="G328" s="704"/>
      <c r="H328" s="704"/>
      <c r="I328" s="704"/>
      <c r="J328" s="704"/>
      <c r="M328" s="704"/>
      <c r="N328" s="704"/>
      <c r="P328" s="664"/>
      <c r="Q328" s="664"/>
      <c r="R328" s="664"/>
      <c r="S328" s="664"/>
      <c r="T328" s="664"/>
      <c r="U328" s="665"/>
      <c r="V328" s="665"/>
      <c r="W328" s="665"/>
      <c r="X328" s="665"/>
      <c r="Y328" s="665"/>
      <c r="Z328" s="665"/>
      <c r="AA328" s="665"/>
      <c r="AB328" s="665"/>
      <c r="AC328" s="665"/>
      <c r="AD328" s="665"/>
    </row>
    <row r="329" spans="7:30" s="680" customFormat="1" ht="12">
      <c r="G329" s="704"/>
      <c r="H329" s="704"/>
      <c r="I329" s="704"/>
      <c r="J329" s="704"/>
      <c r="M329" s="704"/>
      <c r="N329" s="704"/>
      <c r="P329" s="664"/>
      <c r="Q329" s="664"/>
      <c r="R329" s="664"/>
      <c r="S329" s="664"/>
      <c r="T329" s="664"/>
      <c r="U329" s="665"/>
      <c r="V329" s="665"/>
      <c r="W329" s="665"/>
      <c r="X329" s="665"/>
      <c r="Y329" s="665"/>
      <c r="Z329" s="665"/>
      <c r="AA329" s="665"/>
      <c r="AB329" s="665"/>
      <c r="AC329" s="665"/>
      <c r="AD329" s="665"/>
    </row>
    <row r="330" spans="7:30" s="680" customFormat="1" ht="12">
      <c r="G330" s="704"/>
      <c r="H330" s="704"/>
      <c r="I330" s="704"/>
      <c r="J330" s="704"/>
      <c r="M330" s="704"/>
      <c r="N330" s="704"/>
      <c r="P330" s="664"/>
      <c r="Q330" s="664"/>
      <c r="R330" s="664"/>
      <c r="S330" s="664"/>
      <c r="T330" s="664"/>
      <c r="U330" s="665"/>
      <c r="V330" s="665"/>
      <c r="W330" s="665"/>
      <c r="X330" s="665"/>
      <c r="Y330" s="665"/>
      <c r="Z330" s="665"/>
      <c r="AA330" s="665"/>
      <c r="AB330" s="665"/>
      <c r="AC330" s="665"/>
      <c r="AD330" s="665"/>
    </row>
    <row r="331" spans="7:30" s="680" customFormat="1" ht="12">
      <c r="G331" s="704"/>
      <c r="H331" s="704"/>
      <c r="I331" s="704"/>
      <c r="J331" s="704"/>
      <c r="M331" s="704"/>
      <c r="N331" s="704"/>
      <c r="P331" s="664"/>
      <c r="Q331" s="664"/>
      <c r="R331" s="664"/>
      <c r="S331" s="664"/>
      <c r="T331" s="664"/>
      <c r="U331" s="665"/>
      <c r="V331" s="665"/>
      <c r="W331" s="665"/>
      <c r="X331" s="665"/>
      <c r="Y331" s="665"/>
      <c r="Z331" s="665"/>
      <c r="AA331" s="665"/>
      <c r="AB331" s="665"/>
      <c r="AC331" s="665"/>
      <c r="AD331" s="665"/>
    </row>
    <row r="332" spans="7:30" s="680" customFormat="1" ht="12">
      <c r="G332" s="704"/>
      <c r="H332" s="704"/>
      <c r="I332" s="704"/>
      <c r="J332" s="704"/>
      <c r="M332" s="704"/>
      <c r="N332" s="704"/>
      <c r="P332" s="664"/>
      <c r="Q332" s="664"/>
      <c r="R332" s="664"/>
      <c r="S332" s="664"/>
      <c r="T332" s="664"/>
      <c r="U332" s="665"/>
      <c r="V332" s="665"/>
      <c r="W332" s="665"/>
      <c r="X332" s="665"/>
      <c r="Y332" s="665"/>
      <c r="Z332" s="665"/>
      <c r="AA332" s="665"/>
      <c r="AB332" s="665"/>
      <c r="AC332" s="665"/>
      <c r="AD332" s="665"/>
    </row>
    <row r="333" spans="7:30" s="680" customFormat="1" ht="12">
      <c r="G333" s="704"/>
      <c r="H333" s="704"/>
      <c r="I333" s="704"/>
      <c r="J333" s="704"/>
      <c r="M333" s="704"/>
      <c r="N333" s="704"/>
      <c r="P333" s="664"/>
      <c r="Q333" s="664"/>
      <c r="R333" s="664"/>
      <c r="S333" s="664"/>
      <c r="T333" s="664"/>
      <c r="U333" s="665"/>
      <c r="V333" s="665"/>
      <c r="W333" s="665"/>
      <c r="X333" s="665"/>
      <c r="Y333" s="665"/>
      <c r="Z333" s="665"/>
      <c r="AA333" s="665"/>
      <c r="AB333" s="665"/>
      <c r="AC333" s="665"/>
      <c r="AD333" s="665"/>
    </row>
    <row r="334" spans="7:30" s="680" customFormat="1" ht="12">
      <c r="G334" s="704"/>
      <c r="H334" s="704"/>
      <c r="I334" s="704"/>
      <c r="J334" s="704"/>
      <c r="M334" s="704"/>
      <c r="N334" s="704"/>
      <c r="P334" s="664"/>
      <c r="Q334" s="664"/>
      <c r="R334" s="664"/>
      <c r="S334" s="664"/>
      <c r="T334" s="664"/>
      <c r="U334" s="665"/>
      <c r="V334" s="665"/>
      <c r="W334" s="665"/>
      <c r="X334" s="665"/>
      <c r="Y334" s="665"/>
      <c r="Z334" s="665"/>
      <c r="AA334" s="665"/>
      <c r="AB334" s="665"/>
      <c r="AC334" s="665"/>
      <c r="AD334" s="665"/>
    </row>
    <row r="335" spans="7:30" s="680" customFormat="1" ht="12">
      <c r="G335" s="704"/>
      <c r="H335" s="704"/>
      <c r="I335" s="704"/>
      <c r="J335" s="704"/>
      <c r="M335" s="704"/>
      <c r="N335" s="704"/>
      <c r="P335" s="664"/>
      <c r="Q335" s="664"/>
      <c r="R335" s="664"/>
      <c r="S335" s="664"/>
      <c r="T335" s="664"/>
      <c r="U335" s="665"/>
      <c r="V335" s="665"/>
      <c r="W335" s="665"/>
      <c r="X335" s="665"/>
      <c r="Y335" s="665"/>
      <c r="Z335" s="665"/>
      <c r="AA335" s="665"/>
      <c r="AB335" s="665"/>
      <c r="AC335" s="665"/>
      <c r="AD335" s="665"/>
    </row>
    <row r="336" spans="7:30" s="680" customFormat="1" ht="12">
      <c r="G336" s="704"/>
      <c r="H336" s="704"/>
      <c r="I336" s="704"/>
      <c r="J336" s="704"/>
      <c r="M336" s="704"/>
      <c r="N336" s="704"/>
      <c r="P336" s="664"/>
      <c r="Q336" s="664"/>
      <c r="R336" s="664"/>
      <c r="S336" s="664"/>
      <c r="T336" s="664"/>
      <c r="U336" s="665"/>
      <c r="V336" s="665"/>
      <c r="W336" s="665"/>
      <c r="X336" s="665"/>
      <c r="Y336" s="665"/>
      <c r="Z336" s="665"/>
      <c r="AA336" s="665"/>
      <c r="AB336" s="665"/>
      <c r="AC336" s="665"/>
      <c r="AD336" s="665"/>
    </row>
    <row r="337" spans="7:30" s="680" customFormat="1" ht="12">
      <c r="G337" s="704"/>
      <c r="H337" s="704"/>
      <c r="I337" s="704"/>
      <c r="J337" s="704"/>
      <c r="M337" s="704"/>
      <c r="N337" s="704"/>
      <c r="P337" s="664"/>
      <c r="Q337" s="664"/>
      <c r="R337" s="664"/>
      <c r="S337" s="664"/>
      <c r="T337" s="664"/>
      <c r="U337" s="665"/>
      <c r="V337" s="665"/>
      <c r="W337" s="665"/>
      <c r="X337" s="665"/>
      <c r="Y337" s="665"/>
      <c r="Z337" s="665"/>
      <c r="AA337" s="665"/>
      <c r="AB337" s="665"/>
      <c r="AC337" s="665"/>
      <c r="AD337" s="665"/>
    </row>
    <row r="338" spans="7:30" s="680" customFormat="1" ht="12">
      <c r="G338" s="704"/>
      <c r="H338" s="704"/>
      <c r="I338" s="704"/>
      <c r="J338" s="704"/>
      <c r="M338" s="704"/>
      <c r="N338" s="704"/>
      <c r="P338" s="664"/>
      <c r="Q338" s="664"/>
      <c r="R338" s="664"/>
      <c r="S338" s="664"/>
      <c r="T338" s="664"/>
      <c r="U338" s="665"/>
      <c r="V338" s="665"/>
      <c r="W338" s="665"/>
      <c r="X338" s="665"/>
      <c r="Y338" s="665"/>
      <c r="Z338" s="665"/>
      <c r="AA338" s="665"/>
      <c r="AB338" s="665"/>
      <c r="AC338" s="665"/>
      <c r="AD338" s="665"/>
    </row>
    <row r="339" spans="7:30" s="680" customFormat="1" ht="12">
      <c r="G339" s="704"/>
      <c r="H339" s="704"/>
      <c r="I339" s="704"/>
      <c r="J339" s="704"/>
      <c r="M339" s="704"/>
      <c r="N339" s="704"/>
      <c r="P339" s="664"/>
      <c r="Q339" s="664"/>
      <c r="R339" s="664"/>
      <c r="S339" s="664"/>
      <c r="T339" s="664"/>
      <c r="U339" s="665"/>
      <c r="V339" s="665"/>
      <c r="W339" s="665"/>
      <c r="X339" s="665"/>
      <c r="Y339" s="665"/>
      <c r="Z339" s="665"/>
      <c r="AA339" s="665"/>
      <c r="AB339" s="665"/>
      <c r="AC339" s="665"/>
      <c r="AD339" s="665"/>
    </row>
    <row r="340" spans="7:30" s="680" customFormat="1" ht="12">
      <c r="G340" s="704"/>
      <c r="H340" s="704"/>
      <c r="I340" s="704"/>
      <c r="J340" s="704"/>
      <c r="M340" s="704"/>
      <c r="N340" s="704"/>
      <c r="P340" s="664"/>
      <c r="Q340" s="664"/>
      <c r="R340" s="664"/>
      <c r="S340" s="664"/>
      <c r="T340" s="664"/>
      <c r="U340" s="665"/>
      <c r="V340" s="665"/>
      <c r="W340" s="665"/>
      <c r="X340" s="665"/>
      <c r="Y340" s="665"/>
      <c r="Z340" s="665"/>
      <c r="AA340" s="665"/>
      <c r="AB340" s="665"/>
      <c r="AC340" s="665"/>
      <c r="AD340" s="665"/>
    </row>
    <row r="341" spans="7:30" s="680" customFormat="1" ht="12">
      <c r="G341" s="704"/>
      <c r="H341" s="704"/>
      <c r="I341" s="704"/>
      <c r="J341" s="704"/>
      <c r="M341" s="704"/>
      <c r="N341" s="704"/>
      <c r="P341" s="664"/>
      <c r="Q341" s="664"/>
      <c r="R341" s="664"/>
      <c r="S341" s="664"/>
      <c r="T341" s="664"/>
      <c r="U341" s="665"/>
      <c r="V341" s="665"/>
      <c r="W341" s="665"/>
      <c r="X341" s="665"/>
      <c r="Y341" s="665"/>
      <c r="Z341" s="665"/>
      <c r="AA341" s="665"/>
      <c r="AB341" s="665"/>
      <c r="AC341" s="665"/>
      <c r="AD341" s="665"/>
    </row>
    <row r="342" spans="7:30" s="680" customFormat="1" ht="12">
      <c r="G342" s="704"/>
      <c r="H342" s="704"/>
      <c r="I342" s="704"/>
      <c r="J342" s="704"/>
      <c r="M342" s="704"/>
      <c r="N342" s="704"/>
      <c r="P342" s="664"/>
      <c r="Q342" s="664"/>
      <c r="R342" s="664"/>
      <c r="S342" s="664"/>
      <c r="T342" s="664"/>
      <c r="U342" s="665"/>
      <c r="V342" s="665"/>
      <c r="W342" s="665"/>
      <c r="X342" s="665"/>
      <c r="Y342" s="665"/>
      <c r="Z342" s="665"/>
      <c r="AA342" s="665"/>
      <c r="AB342" s="665"/>
      <c r="AC342" s="665"/>
      <c r="AD342" s="665"/>
    </row>
    <row r="343" spans="7:30" s="680" customFormat="1" ht="12">
      <c r="G343" s="704"/>
      <c r="H343" s="704"/>
      <c r="I343" s="704"/>
      <c r="J343" s="704"/>
      <c r="M343" s="704"/>
      <c r="N343" s="704"/>
      <c r="P343" s="664"/>
      <c r="Q343" s="664"/>
      <c r="R343" s="664"/>
      <c r="S343" s="664"/>
      <c r="T343" s="664"/>
      <c r="U343" s="665"/>
      <c r="V343" s="665"/>
      <c r="W343" s="665"/>
      <c r="X343" s="665"/>
      <c r="Y343" s="665"/>
      <c r="Z343" s="665"/>
      <c r="AA343" s="665"/>
      <c r="AB343" s="665"/>
      <c r="AC343" s="665"/>
      <c r="AD343" s="665"/>
    </row>
    <row r="344" spans="7:30" s="680" customFormat="1" ht="12">
      <c r="G344" s="704"/>
      <c r="H344" s="704"/>
      <c r="I344" s="704"/>
      <c r="J344" s="704"/>
      <c r="M344" s="704"/>
      <c r="N344" s="704"/>
      <c r="P344" s="664"/>
      <c r="Q344" s="664"/>
      <c r="R344" s="664"/>
      <c r="S344" s="664"/>
      <c r="T344" s="664"/>
      <c r="U344" s="665"/>
      <c r="V344" s="665"/>
      <c r="W344" s="665"/>
      <c r="X344" s="665"/>
      <c r="Y344" s="665"/>
      <c r="Z344" s="665"/>
      <c r="AA344" s="665"/>
      <c r="AB344" s="665"/>
      <c r="AC344" s="665"/>
      <c r="AD344" s="665"/>
    </row>
    <row r="345" spans="7:30" s="680" customFormat="1" ht="12">
      <c r="G345" s="704"/>
      <c r="H345" s="704"/>
      <c r="I345" s="704"/>
      <c r="J345" s="704"/>
      <c r="M345" s="704"/>
      <c r="N345" s="704"/>
      <c r="P345" s="664"/>
      <c r="Q345" s="664"/>
      <c r="R345" s="664"/>
      <c r="S345" s="664"/>
      <c r="T345" s="664"/>
      <c r="U345" s="665"/>
      <c r="V345" s="665"/>
      <c r="W345" s="665"/>
      <c r="X345" s="665"/>
      <c r="Y345" s="665"/>
      <c r="Z345" s="665"/>
      <c r="AA345" s="665"/>
      <c r="AB345" s="665"/>
      <c r="AC345" s="665"/>
      <c r="AD345" s="665"/>
    </row>
    <row r="346" spans="7:30" s="680" customFormat="1" ht="12">
      <c r="G346" s="704"/>
      <c r="H346" s="704"/>
      <c r="I346" s="704"/>
      <c r="J346" s="704"/>
      <c r="M346" s="704"/>
      <c r="N346" s="704"/>
      <c r="P346" s="664"/>
      <c r="Q346" s="664"/>
      <c r="R346" s="664"/>
      <c r="S346" s="664"/>
      <c r="T346" s="664"/>
      <c r="U346" s="665"/>
      <c r="V346" s="665"/>
      <c r="W346" s="665"/>
      <c r="X346" s="665"/>
      <c r="Y346" s="665"/>
      <c r="Z346" s="665"/>
      <c r="AA346" s="665"/>
      <c r="AB346" s="665"/>
      <c r="AC346" s="665"/>
      <c r="AD346" s="665"/>
    </row>
    <row r="347" spans="7:30" s="680" customFormat="1" ht="12">
      <c r="G347" s="704"/>
      <c r="H347" s="704"/>
      <c r="I347" s="704"/>
      <c r="J347" s="704"/>
      <c r="M347" s="704"/>
      <c r="N347" s="704"/>
      <c r="P347" s="664"/>
      <c r="Q347" s="664"/>
      <c r="R347" s="664"/>
      <c r="S347" s="664"/>
      <c r="T347" s="664"/>
      <c r="U347" s="665"/>
      <c r="V347" s="665"/>
      <c r="W347" s="665"/>
      <c r="X347" s="665"/>
      <c r="Y347" s="665"/>
      <c r="Z347" s="665"/>
      <c r="AA347" s="665"/>
      <c r="AB347" s="665"/>
      <c r="AC347" s="665"/>
      <c r="AD347" s="665"/>
    </row>
    <row r="348" spans="7:30" s="680" customFormat="1" ht="12">
      <c r="G348" s="704"/>
      <c r="H348" s="704"/>
      <c r="I348" s="704"/>
      <c r="J348" s="704"/>
      <c r="M348" s="704"/>
      <c r="N348" s="704"/>
      <c r="P348" s="664"/>
      <c r="Q348" s="664"/>
      <c r="R348" s="664"/>
      <c r="S348" s="664"/>
      <c r="T348" s="664"/>
      <c r="U348" s="665"/>
      <c r="V348" s="665"/>
      <c r="W348" s="665"/>
      <c r="X348" s="665"/>
      <c r="Y348" s="665"/>
      <c r="Z348" s="665"/>
      <c r="AA348" s="665"/>
      <c r="AB348" s="665"/>
      <c r="AC348" s="665"/>
      <c r="AD348" s="665"/>
    </row>
    <row r="349" spans="7:30" s="680" customFormat="1" ht="12">
      <c r="G349" s="704"/>
      <c r="H349" s="704"/>
      <c r="I349" s="704"/>
      <c r="J349" s="704"/>
      <c r="M349" s="704"/>
      <c r="N349" s="704"/>
      <c r="P349" s="664"/>
      <c r="Q349" s="664"/>
      <c r="R349" s="664"/>
      <c r="S349" s="664"/>
      <c r="T349" s="664"/>
      <c r="U349" s="665"/>
      <c r="V349" s="665"/>
      <c r="W349" s="665"/>
      <c r="X349" s="665"/>
      <c r="Y349" s="665"/>
      <c r="Z349" s="665"/>
      <c r="AA349" s="665"/>
      <c r="AB349" s="665"/>
      <c r="AC349" s="665"/>
      <c r="AD349" s="665"/>
    </row>
    <row r="350" spans="7:30" s="680" customFormat="1" ht="12">
      <c r="G350" s="704"/>
      <c r="H350" s="704"/>
      <c r="I350" s="704"/>
      <c r="J350" s="704"/>
      <c r="M350" s="704"/>
      <c r="N350" s="704"/>
      <c r="P350" s="664"/>
      <c r="Q350" s="664"/>
      <c r="R350" s="664"/>
      <c r="S350" s="664"/>
      <c r="T350" s="664"/>
      <c r="U350" s="665"/>
      <c r="V350" s="665"/>
      <c r="W350" s="665"/>
      <c r="X350" s="665"/>
      <c r="Y350" s="665"/>
      <c r="Z350" s="665"/>
      <c r="AA350" s="665"/>
      <c r="AB350" s="665"/>
      <c r="AC350" s="665"/>
      <c r="AD350" s="665"/>
    </row>
    <row r="351" spans="7:30" s="680" customFormat="1" ht="12">
      <c r="G351" s="704"/>
      <c r="H351" s="704"/>
      <c r="I351" s="704"/>
      <c r="J351" s="704"/>
      <c r="M351" s="704"/>
      <c r="N351" s="704"/>
      <c r="P351" s="664"/>
      <c r="Q351" s="664"/>
      <c r="R351" s="664"/>
      <c r="S351" s="664"/>
      <c r="T351" s="664"/>
      <c r="U351" s="665"/>
      <c r="V351" s="665"/>
      <c r="W351" s="665"/>
      <c r="X351" s="665"/>
      <c r="Y351" s="665"/>
      <c r="Z351" s="665"/>
      <c r="AA351" s="665"/>
      <c r="AB351" s="665"/>
      <c r="AC351" s="665"/>
      <c r="AD351" s="665"/>
    </row>
    <row r="352" spans="7:30" s="680" customFormat="1" ht="12">
      <c r="G352" s="704"/>
      <c r="H352" s="704"/>
      <c r="I352" s="704"/>
      <c r="J352" s="704"/>
      <c r="M352" s="704"/>
      <c r="N352" s="704"/>
      <c r="P352" s="664"/>
      <c r="Q352" s="664"/>
      <c r="R352" s="664"/>
      <c r="S352" s="664"/>
      <c r="T352" s="664"/>
      <c r="U352" s="665"/>
      <c r="V352" s="665"/>
      <c r="W352" s="665"/>
      <c r="X352" s="665"/>
      <c r="Y352" s="665"/>
      <c r="Z352" s="665"/>
      <c r="AA352" s="665"/>
      <c r="AB352" s="665"/>
      <c r="AC352" s="665"/>
      <c r="AD352" s="665"/>
    </row>
    <row r="353" spans="7:30" s="680" customFormat="1" ht="12">
      <c r="G353" s="704"/>
      <c r="H353" s="704"/>
      <c r="I353" s="704"/>
      <c r="J353" s="704"/>
      <c r="M353" s="704"/>
      <c r="N353" s="704"/>
      <c r="P353" s="664"/>
      <c r="Q353" s="664"/>
      <c r="R353" s="664"/>
      <c r="S353" s="664"/>
      <c r="T353" s="664"/>
      <c r="U353" s="665"/>
      <c r="V353" s="665"/>
      <c r="W353" s="665"/>
      <c r="X353" s="665"/>
      <c r="Y353" s="665"/>
      <c r="Z353" s="665"/>
      <c r="AA353" s="665"/>
      <c r="AB353" s="665"/>
      <c r="AC353" s="665"/>
      <c r="AD353" s="665"/>
    </row>
    <row r="354" spans="7:30" s="680" customFormat="1" ht="12">
      <c r="G354" s="704"/>
      <c r="H354" s="704"/>
      <c r="I354" s="704"/>
      <c r="J354" s="704"/>
      <c r="M354" s="704"/>
      <c r="N354" s="704"/>
      <c r="P354" s="664"/>
      <c r="Q354" s="664"/>
      <c r="R354" s="664"/>
      <c r="S354" s="664"/>
      <c r="T354" s="664"/>
      <c r="U354" s="665"/>
      <c r="V354" s="665"/>
      <c r="W354" s="665"/>
      <c r="X354" s="665"/>
      <c r="Y354" s="665"/>
      <c r="Z354" s="665"/>
      <c r="AA354" s="665"/>
      <c r="AB354" s="665"/>
      <c r="AC354" s="665"/>
      <c r="AD354" s="665"/>
    </row>
    <row r="355" spans="7:30" s="680" customFormat="1" ht="12">
      <c r="G355" s="704"/>
      <c r="H355" s="704"/>
      <c r="I355" s="704"/>
      <c r="J355" s="704"/>
      <c r="M355" s="704"/>
      <c r="N355" s="704"/>
      <c r="P355" s="664"/>
      <c r="Q355" s="664"/>
      <c r="R355" s="664"/>
      <c r="S355" s="664"/>
      <c r="T355" s="664"/>
      <c r="U355" s="665"/>
      <c r="V355" s="665"/>
      <c r="W355" s="665"/>
      <c r="X355" s="665"/>
      <c r="Y355" s="665"/>
      <c r="Z355" s="665"/>
      <c r="AA355" s="665"/>
      <c r="AB355" s="665"/>
      <c r="AC355" s="665"/>
      <c r="AD355" s="665"/>
    </row>
    <row r="356" spans="7:30" s="680" customFormat="1" ht="12">
      <c r="G356" s="704"/>
      <c r="H356" s="704"/>
      <c r="I356" s="704"/>
      <c r="J356" s="704"/>
      <c r="M356" s="704"/>
      <c r="N356" s="704"/>
      <c r="P356" s="664"/>
      <c r="Q356" s="664"/>
      <c r="R356" s="664"/>
      <c r="S356" s="664"/>
      <c r="T356" s="664"/>
      <c r="U356" s="665"/>
      <c r="V356" s="665"/>
      <c r="W356" s="665"/>
      <c r="X356" s="665"/>
      <c r="Y356" s="665"/>
      <c r="Z356" s="665"/>
      <c r="AA356" s="665"/>
      <c r="AB356" s="665"/>
      <c r="AC356" s="665"/>
      <c r="AD356" s="665"/>
    </row>
    <row r="357" spans="7:30" s="680" customFormat="1" ht="12">
      <c r="G357" s="704"/>
      <c r="H357" s="704"/>
      <c r="I357" s="704"/>
      <c r="J357" s="704"/>
      <c r="M357" s="704"/>
      <c r="N357" s="704"/>
      <c r="P357" s="664"/>
      <c r="Q357" s="664"/>
      <c r="R357" s="664"/>
      <c r="S357" s="664"/>
      <c r="T357" s="664"/>
      <c r="U357" s="665"/>
      <c r="V357" s="665"/>
      <c r="W357" s="665"/>
      <c r="X357" s="665"/>
      <c r="Y357" s="665"/>
      <c r="Z357" s="665"/>
      <c r="AA357" s="665"/>
      <c r="AB357" s="665"/>
      <c r="AC357" s="665"/>
      <c r="AD357" s="665"/>
    </row>
    <row r="358" spans="7:30" s="680" customFormat="1" ht="12">
      <c r="G358" s="704"/>
      <c r="H358" s="704"/>
      <c r="I358" s="704"/>
      <c r="J358" s="704"/>
      <c r="M358" s="704"/>
      <c r="N358" s="704"/>
      <c r="P358" s="664"/>
      <c r="Q358" s="664"/>
      <c r="R358" s="664"/>
      <c r="S358" s="664"/>
      <c r="T358" s="664"/>
      <c r="U358" s="665"/>
      <c r="V358" s="665"/>
      <c r="W358" s="665"/>
      <c r="X358" s="665"/>
      <c r="Y358" s="665"/>
      <c r="Z358" s="665"/>
      <c r="AA358" s="665"/>
      <c r="AB358" s="665"/>
      <c r="AC358" s="665"/>
      <c r="AD358" s="665"/>
    </row>
    <row r="359" spans="7:30" s="680" customFormat="1" ht="12">
      <c r="G359" s="704"/>
      <c r="H359" s="704"/>
      <c r="I359" s="704"/>
      <c r="J359" s="704"/>
      <c r="M359" s="704"/>
      <c r="N359" s="704"/>
      <c r="P359" s="664"/>
      <c r="Q359" s="664"/>
      <c r="R359" s="664"/>
      <c r="S359" s="664"/>
      <c r="T359" s="664"/>
      <c r="U359" s="665"/>
      <c r="V359" s="665"/>
      <c r="W359" s="665"/>
      <c r="X359" s="665"/>
      <c r="Y359" s="665"/>
      <c r="Z359" s="665"/>
      <c r="AA359" s="665"/>
      <c r="AB359" s="665"/>
      <c r="AC359" s="665"/>
      <c r="AD359" s="665"/>
    </row>
    <row r="360" spans="7:30" s="680" customFormat="1" ht="12">
      <c r="G360" s="704"/>
      <c r="H360" s="704"/>
      <c r="I360" s="704"/>
      <c r="J360" s="704"/>
      <c r="M360" s="704"/>
      <c r="N360" s="704"/>
      <c r="P360" s="664"/>
      <c r="Q360" s="664"/>
      <c r="R360" s="664"/>
      <c r="S360" s="664"/>
      <c r="T360" s="664"/>
      <c r="U360" s="665"/>
      <c r="V360" s="665"/>
      <c r="W360" s="665"/>
      <c r="X360" s="665"/>
      <c r="Y360" s="665"/>
      <c r="Z360" s="665"/>
      <c r="AA360" s="665"/>
      <c r="AB360" s="665"/>
      <c r="AC360" s="665"/>
      <c r="AD360" s="665"/>
    </row>
    <row r="361" spans="7:30" s="680" customFormat="1" ht="12">
      <c r="G361" s="704"/>
      <c r="H361" s="704"/>
      <c r="I361" s="704"/>
      <c r="J361" s="704"/>
      <c r="M361" s="704"/>
      <c r="N361" s="704"/>
      <c r="P361" s="664"/>
      <c r="Q361" s="664"/>
      <c r="R361" s="664"/>
      <c r="S361" s="664"/>
      <c r="T361" s="664"/>
      <c r="U361" s="665"/>
      <c r="V361" s="665"/>
      <c r="W361" s="665"/>
      <c r="X361" s="665"/>
      <c r="Y361" s="665"/>
      <c r="Z361" s="665"/>
      <c r="AA361" s="665"/>
      <c r="AB361" s="665"/>
      <c r="AC361" s="665"/>
      <c r="AD361" s="665"/>
    </row>
    <row r="362" spans="7:30" s="680" customFormat="1" ht="12">
      <c r="G362" s="704"/>
      <c r="H362" s="704"/>
      <c r="I362" s="704"/>
      <c r="J362" s="704"/>
      <c r="M362" s="704"/>
      <c r="N362" s="704"/>
      <c r="P362" s="664"/>
      <c r="Q362" s="664"/>
      <c r="R362" s="664"/>
      <c r="S362" s="664"/>
      <c r="T362" s="664"/>
      <c r="U362" s="665"/>
      <c r="V362" s="665"/>
      <c r="W362" s="665"/>
      <c r="X362" s="665"/>
      <c r="Y362" s="665"/>
      <c r="Z362" s="665"/>
      <c r="AA362" s="665"/>
      <c r="AB362" s="665"/>
      <c r="AC362" s="665"/>
      <c r="AD362" s="665"/>
    </row>
    <row r="363" spans="7:30" s="680" customFormat="1" ht="12">
      <c r="G363" s="704"/>
      <c r="H363" s="704"/>
      <c r="I363" s="704"/>
      <c r="J363" s="704"/>
      <c r="M363" s="704"/>
      <c r="N363" s="704"/>
      <c r="P363" s="664"/>
      <c r="Q363" s="664"/>
      <c r="R363" s="664"/>
      <c r="S363" s="664"/>
      <c r="T363" s="664"/>
      <c r="U363" s="665"/>
      <c r="V363" s="665"/>
      <c r="W363" s="665"/>
      <c r="X363" s="665"/>
      <c r="Y363" s="665"/>
      <c r="Z363" s="665"/>
      <c r="AA363" s="665"/>
      <c r="AB363" s="665"/>
      <c r="AC363" s="665"/>
      <c r="AD363" s="665"/>
    </row>
    <row r="364" spans="7:30" s="680" customFormat="1" ht="12">
      <c r="G364" s="704"/>
      <c r="H364" s="704"/>
      <c r="I364" s="704"/>
      <c r="J364" s="704"/>
      <c r="M364" s="704"/>
      <c r="N364" s="704"/>
      <c r="P364" s="664"/>
      <c r="Q364" s="664"/>
      <c r="R364" s="664"/>
      <c r="S364" s="664"/>
      <c r="T364" s="664"/>
      <c r="U364" s="665"/>
      <c r="V364" s="665"/>
      <c r="W364" s="665"/>
      <c r="X364" s="665"/>
      <c r="Y364" s="665"/>
      <c r="Z364" s="665"/>
      <c r="AA364" s="665"/>
      <c r="AB364" s="665"/>
      <c r="AC364" s="665"/>
      <c r="AD364" s="665"/>
    </row>
    <row r="365" spans="7:30" s="680" customFormat="1" ht="12">
      <c r="G365" s="704"/>
      <c r="H365" s="704"/>
      <c r="I365" s="704"/>
      <c r="J365" s="704"/>
      <c r="M365" s="704"/>
      <c r="N365" s="704"/>
      <c r="P365" s="664"/>
      <c r="Q365" s="664"/>
      <c r="R365" s="664"/>
      <c r="S365" s="664"/>
      <c r="T365" s="664"/>
      <c r="U365" s="665"/>
      <c r="V365" s="665"/>
      <c r="W365" s="665"/>
      <c r="X365" s="665"/>
      <c r="Y365" s="665"/>
      <c r="Z365" s="665"/>
      <c r="AA365" s="665"/>
      <c r="AB365" s="665"/>
      <c r="AC365" s="665"/>
      <c r="AD365" s="665"/>
    </row>
    <row r="366" spans="7:30" s="680" customFormat="1" ht="12">
      <c r="G366" s="704"/>
      <c r="H366" s="704"/>
      <c r="I366" s="704"/>
      <c r="J366" s="704"/>
      <c r="M366" s="704"/>
      <c r="N366" s="704"/>
      <c r="P366" s="664"/>
      <c r="Q366" s="664"/>
      <c r="R366" s="664"/>
      <c r="S366" s="664"/>
      <c r="T366" s="664"/>
      <c r="U366" s="665"/>
      <c r="V366" s="665"/>
      <c r="W366" s="665"/>
      <c r="X366" s="665"/>
      <c r="Y366" s="665"/>
      <c r="Z366" s="665"/>
      <c r="AA366" s="665"/>
      <c r="AB366" s="665"/>
      <c r="AC366" s="665"/>
      <c r="AD366" s="665"/>
    </row>
    <row r="367" spans="7:30" s="680" customFormat="1" ht="12">
      <c r="G367" s="704"/>
      <c r="H367" s="704"/>
      <c r="I367" s="704"/>
      <c r="J367" s="704"/>
      <c r="M367" s="704"/>
      <c r="N367" s="704"/>
      <c r="P367" s="664"/>
      <c r="Q367" s="664"/>
      <c r="R367" s="664"/>
      <c r="S367" s="664"/>
      <c r="T367" s="664"/>
      <c r="U367" s="665"/>
      <c r="V367" s="665"/>
      <c r="W367" s="665"/>
      <c r="X367" s="665"/>
      <c r="Y367" s="665"/>
      <c r="Z367" s="665"/>
      <c r="AA367" s="665"/>
      <c r="AB367" s="665"/>
      <c r="AC367" s="665"/>
      <c r="AD367" s="665"/>
    </row>
    <row r="368" spans="7:30" s="680" customFormat="1" ht="12">
      <c r="G368" s="704"/>
      <c r="H368" s="704"/>
      <c r="I368" s="704"/>
      <c r="J368" s="704"/>
      <c r="M368" s="704"/>
      <c r="N368" s="704"/>
      <c r="P368" s="664"/>
      <c r="Q368" s="664"/>
      <c r="R368" s="664"/>
      <c r="S368" s="664"/>
      <c r="T368" s="664"/>
      <c r="U368" s="665"/>
      <c r="V368" s="665"/>
      <c r="W368" s="665"/>
      <c r="X368" s="665"/>
      <c r="Y368" s="665"/>
      <c r="Z368" s="665"/>
      <c r="AA368" s="665"/>
      <c r="AB368" s="665"/>
      <c r="AC368" s="665"/>
      <c r="AD368" s="665"/>
    </row>
    <row r="369" spans="7:30" s="680" customFormat="1" ht="12">
      <c r="G369" s="704"/>
      <c r="H369" s="704"/>
      <c r="I369" s="704"/>
      <c r="J369" s="704"/>
      <c r="M369" s="704"/>
      <c r="N369" s="704"/>
      <c r="P369" s="664"/>
      <c r="Q369" s="664"/>
      <c r="R369" s="664"/>
      <c r="S369" s="664"/>
      <c r="T369" s="664"/>
      <c r="U369" s="665"/>
      <c r="V369" s="665"/>
      <c r="W369" s="665"/>
      <c r="X369" s="665"/>
      <c r="Y369" s="665"/>
      <c r="Z369" s="665"/>
      <c r="AA369" s="665"/>
      <c r="AB369" s="665"/>
      <c r="AC369" s="665"/>
      <c r="AD369" s="665"/>
    </row>
    <row r="370" spans="7:30" s="680" customFormat="1" ht="12">
      <c r="G370" s="704"/>
      <c r="H370" s="704"/>
      <c r="I370" s="704"/>
      <c r="J370" s="704"/>
      <c r="M370" s="704"/>
      <c r="N370" s="704"/>
      <c r="P370" s="664"/>
      <c r="Q370" s="664"/>
      <c r="R370" s="664"/>
      <c r="S370" s="664"/>
      <c r="T370" s="664"/>
      <c r="U370" s="665"/>
      <c r="V370" s="665"/>
      <c r="W370" s="665"/>
      <c r="X370" s="665"/>
      <c r="Y370" s="665"/>
      <c r="Z370" s="665"/>
      <c r="AA370" s="665"/>
      <c r="AB370" s="665"/>
      <c r="AC370" s="665"/>
      <c r="AD370" s="665"/>
    </row>
    <row r="371" spans="7:30" s="680" customFormat="1" ht="12">
      <c r="G371" s="704"/>
      <c r="H371" s="704"/>
      <c r="I371" s="704"/>
      <c r="J371" s="704"/>
      <c r="M371" s="704"/>
      <c r="N371" s="704"/>
      <c r="P371" s="664"/>
      <c r="Q371" s="664"/>
      <c r="R371" s="664"/>
      <c r="S371" s="664"/>
      <c r="T371" s="664"/>
      <c r="U371" s="665"/>
      <c r="V371" s="665"/>
      <c r="W371" s="665"/>
      <c r="X371" s="665"/>
      <c r="Y371" s="665"/>
      <c r="Z371" s="665"/>
      <c r="AA371" s="665"/>
      <c r="AB371" s="665"/>
      <c r="AC371" s="665"/>
      <c r="AD371" s="665"/>
    </row>
    <row r="372" spans="7:30" s="680" customFormat="1" ht="12">
      <c r="G372" s="704"/>
      <c r="H372" s="704"/>
      <c r="I372" s="704"/>
      <c r="J372" s="704"/>
      <c r="M372" s="704"/>
      <c r="N372" s="704"/>
      <c r="P372" s="664"/>
      <c r="Q372" s="664"/>
      <c r="R372" s="664"/>
      <c r="S372" s="664"/>
      <c r="T372" s="664"/>
      <c r="U372" s="665"/>
      <c r="V372" s="665"/>
      <c r="W372" s="665"/>
      <c r="X372" s="665"/>
      <c r="Y372" s="665"/>
      <c r="Z372" s="665"/>
      <c r="AA372" s="665"/>
      <c r="AB372" s="665"/>
      <c r="AC372" s="665"/>
      <c r="AD372" s="665"/>
    </row>
    <row r="373" spans="7:30" s="680" customFormat="1" ht="12">
      <c r="G373" s="704"/>
      <c r="H373" s="704"/>
      <c r="I373" s="704"/>
      <c r="J373" s="704"/>
      <c r="M373" s="704"/>
      <c r="N373" s="704"/>
      <c r="P373" s="664"/>
      <c r="Q373" s="664"/>
      <c r="R373" s="664"/>
      <c r="S373" s="664"/>
      <c r="T373" s="664"/>
      <c r="U373" s="665"/>
      <c r="V373" s="665"/>
      <c r="W373" s="665"/>
      <c r="X373" s="665"/>
      <c r="Y373" s="665"/>
      <c r="Z373" s="665"/>
      <c r="AA373" s="665"/>
      <c r="AB373" s="665"/>
      <c r="AC373" s="665"/>
      <c r="AD373" s="665"/>
    </row>
    <row r="374" spans="7:30" s="680" customFormat="1" ht="12">
      <c r="G374" s="704"/>
      <c r="H374" s="704"/>
      <c r="I374" s="704"/>
      <c r="J374" s="704"/>
      <c r="M374" s="704"/>
      <c r="N374" s="704"/>
      <c r="P374" s="664"/>
      <c r="Q374" s="664"/>
      <c r="R374" s="664"/>
      <c r="S374" s="664"/>
      <c r="T374" s="664"/>
      <c r="U374" s="665"/>
      <c r="V374" s="665"/>
      <c r="W374" s="665"/>
      <c r="X374" s="665"/>
      <c r="Y374" s="665"/>
      <c r="Z374" s="665"/>
      <c r="AA374" s="665"/>
      <c r="AB374" s="665"/>
      <c r="AC374" s="665"/>
      <c r="AD374" s="665"/>
    </row>
    <row r="375" spans="7:30" s="680" customFormat="1" ht="12">
      <c r="G375" s="704"/>
      <c r="H375" s="704"/>
      <c r="I375" s="704"/>
      <c r="J375" s="704"/>
      <c r="M375" s="704"/>
      <c r="N375" s="704"/>
      <c r="P375" s="664"/>
      <c r="Q375" s="664"/>
      <c r="R375" s="664"/>
      <c r="S375" s="664"/>
      <c r="T375" s="664"/>
      <c r="U375" s="665"/>
      <c r="V375" s="665"/>
      <c r="W375" s="665"/>
      <c r="X375" s="665"/>
      <c r="Y375" s="665"/>
      <c r="Z375" s="665"/>
      <c r="AA375" s="665"/>
      <c r="AB375" s="665"/>
      <c r="AC375" s="665"/>
      <c r="AD375" s="665"/>
    </row>
    <row r="376" spans="7:30" s="680" customFormat="1" ht="12">
      <c r="G376" s="704"/>
      <c r="H376" s="704"/>
      <c r="I376" s="704"/>
      <c r="J376" s="704"/>
      <c r="M376" s="704"/>
      <c r="N376" s="704"/>
      <c r="P376" s="664"/>
      <c r="Q376" s="664"/>
      <c r="R376" s="664"/>
      <c r="S376" s="664"/>
      <c r="T376" s="664"/>
      <c r="U376" s="665"/>
      <c r="V376" s="665"/>
      <c r="W376" s="665"/>
      <c r="X376" s="665"/>
      <c r="Y376" s="665"/>
      <c r="Z376" s="665"/>
      <c r="AA376" s="665"/>
      <c r="AB376" s="665"/>
      <c r="AC376" s="665"/>
      <c r="AD376" s="665"/>
    </row>
    <row r="377" spans="7:30" s="680" customFormat="1" ht="12">
      <c r="G377" s="704"/>
      <c r="H377" s="704"/>
      <c r="I377" s="704"/>
      <c r="J377" s="704"/>
      <c r="M377" s="704"/>
      <c r="N377" s="704"/>
      <c r="P377" s="664"/>
      <c r="Q377" s="664"/>
      <c r="R377" s="664"/>
      <c r="S377" s="664"/>
      <c r="T377" s="664"/>
      <c r="U377" s="665"/>
      <c r="V377" s="665"/>
      <c r="W377" s="665"/>
      <c r="X377" s="665"/>
      <c r="Y377" s="665"/>
      <c r="Z377" s="665"/>
      <c r="AA377" s="665"/>
      <c r="AB377" s="665"/>
      <c r="AC377" s="665"/>
      <c r="AD377" s="665"/>
    </row>
    <row r="378" spans="7:30" s="680" customFormat="1" ht="12">
      <c r="G378" s="704"/>
      <c r="H378" s="704"/>
      <c r="I378" s="704"/>
      <c r="J378" s="704"/>
      <c r="M378" s="704"/>
      <c r="N378" s="704"/>
      <c r="P378" s="664"/>
      <c r="Q378" s="664"/>
      <c r="R378" s="664"/>
      <c r="S378" s="664"/>
      <c r="T378" s="664"/>
      <c r="U378" s="665"/>
      <c r="V378" s="665"/>
      <c r="W378" s="665"/>
      <c r="X378" s="665"/>
      <c r="Y378" s="665"/>
      <c r="Z378" s="665"/>
      <c r="AA378" s="665"/>
      <c r="AB378" s="665"/>
      <c r="AC378" s="665"/>
      <c r="AD378" s="665"/>
    </row>
    <row r="379" spans="7:30" s="680" customFormat="1" ht="12">
      <c r="G379" s="704"/>
      <c r="H379" s="704"/>
      <c r="I379" s="704"/>
      <c r="J379" s="704"/>
      <c r="M379" s="704"/>
      <c r="N379" s="704"/>
      <c r="P379" s="664"/>
      <c r="Q379" s="664"/>
      <c r="R379" s="664"/>
      <c r="S379" s="664"/>
      <c r="T379" s="664"/>
      <c r="U379" s="665"/>
      <c r="V379" s="665"/>
      <c r="W379" s="665"/>
      <c r="X379" s="665"/>
      <c r="Y379" s="665"/>
      <c r="Z379" s="665"/>
      <c r="AA379" s="665"/>
      <c r="AB379" s="665"/>
      <c r="AC379" s="665"/>
      <c r="AD379" s="665"/>
    </row>
    <row r="380" spans="7:30" s="680" customFormat="1" ht="12">
      <c r="G380" s="704"/>
      <c r="H380" s="704"/>
      <c r="I380" s="704"/>
      <c r="J380" s="704"/>
      <c r="M380" s="704"/>
      <c r="N380" s="704"/>
      <c r="P380" s="664"/>
      <c r="Q380" s="664"/>
      <c r="R380" s="664"/>
      <c r="S380" s="664"/>
      <c r="T380" s="664"/>
      <c r="U380" s="665"/>
      <c r="V380" s="665"/>
      <c r="W380" s="665"/>
      <c r="X380" s="665"/>
      <c r="Y380" s="665"/>
      <c r="Z380" s="665"/>
      <c r="AA380" s="665"/>
      <c r="AB380" s="665"/>
      <c r="AC380" s="665"/>
      <c r="AD380" s="665"/>
    </row>
    <row r="381" spans="7:30" s="680" customFormat="1" ht="12">
      <c r="G381" s="704"/>
      <c r="H381" s="704"/>
      <c r="I381" s="704"/>
      <c r="J381" s="704"/>
      <c r="M381" s="704"/>
      <c r="N381" s="704"/>
      <c r="P381" s="664"/>
      <c r="Q381" s="664"/>
      <c r="R381" s="664"/>
      <c r="S381" s="664"/>
      <c r="T381" s="664"/>
      <c r="U381" s="665"/>
      <c r="V381" s="665"/>
      <c r="W381" s="665"/>
      <c r="X381" s="665"/>
      <c r="Y381" s="665"/>
      <c r="Z381" s="665"/>
      <c r="AA381" s="665"/>
      <c r="AB381" s="665"/>
      <c r="AC381" s="665"/>
      <c r="AD381" s="665"/>
    </row>
    <row r="382" spans="7:30" s="680" customFormat="1" ht="12">
      <c r="G382" s="704"/>
      <c r="H382" s="704"/>
      <c r="I382" s="704"/>
      <c r="J382" s="704"/>
      <c r="M382" s="704"/>
      <c r="N382" s="704"/>
      <c r="P382" s="664"/>
      <c r="Q382" s="664"/>
      <c r="R382" s="664"/>
      <c r="S382" s="664"/>
      <c r="T382" s="664"/>
      <c r="U382" s="665"/>
      <c r="V382" s="665"/>
      <c r="W382" s="665"/>
      <c r="X382" s="665"/>
      <c r="Y382" s="665"/>
      <c r="Z382" s="665"/>
      <c r="AA382" s="665"/>
      <c r="AB382" s="665"/>
      <c r="AC382" s="665"/>
      <c r="AD382" s="665"/>
    </row>
    <row r="383" spans="7:30" s="680" customFormat="1" ht="12">
      <c r="G383" s="704"/>
      <c r="H383" s="704"/>
      <c r="I383" s="704"/>
      <c r="J383" s="704"/>
      <c r="M383" s="704"/>
      <c r="N383" s="704"/>
      <c r="P383" s="664"/>
      <c r="Q383" s="664"/>
      <c r="R383" s="664"/>
      <c r="S383" s="664"/>
      <c r="T383" s="664"/>
      <c r="U383" s="665"/>
      <c r="V383" s="665"/>
      <c r="W383" s="665"/>
      <c r="X383" s="665"/>
      <c r="Y383" s="665"/>
      <c r="Z383" s="665"/>
      <c r="AA383" s="665"/>
      <c r="AB383" s="665"/>
      <c r="AC383" s="665"/>
      <c r="AD383" s="665"/>
    </row>
    <row r="384" spans="7:30" s="680" customFormat="1" ht="12">
      <c r="G384" s="704"/>
      <c r="H384" s="704"/>
      <c r="I384" s="704"/>
      <c r="J384" s="704"/>
      <c r="M384" s="704"/>
      <c r="N384" s="704"/>
      <c r="P384" s="664"/>
      <c r="Q384" s="664"/>
      <c r="R384" s="664"/>
      <c r="S384" s="664"/>
      <c r="T384" s="664"/>
      <c r="U384" s="665"/>
      <c r="V384" s="665"/>
      <c r="W384" s="665"/>
      <c r="X384" s="665"/>
      <c r="Y384" s="665"/>
      <c r="Z384" s="665"/>
      <c r="AA384" s="665"/>
      <c r="AB384" s="665"/>
      <c r="AC384" s="665"/>
      <c r="AD384" s="665"/>
    </row>
    <row r="385" spans="7:30" s="680" customFormat="1" ht="12">
      <c r="G385" s="704"/>
      <c r="H385" s="704"/>
      <c r="I385" s="704"/>
      <c r="J385" s="704"/>
      <c r="M385" s="704"/>
      <c r="N385" s="704"/>
      <c r="P385" s="664"/>
      <c r="Q385" s="664"/>
      <c r="R385" s="664"/>
      <c r="S385" s="664"/>
      <c r="T385" s="664"/>
      <c r="U385" s="665"/>
      <c r="V385" s="665"/>
      <c r="W385" s="665"/>
      <c r="X385" s="665"/>
      <c r="Y385" s="665"/>
      <c r="Z385" s="665"/>
      <c r="AA385" s="665"/>
      <c r="AB385" s="665"/>
      <c r="AC385" s="665"/>
      <c r="AD385" s="665"/>
    </row>
    <row r="386" spans="7:30" s="680" customFormat="1" ht="12">
      <c r="G386" s="704"/>
      <c r="H386" s="704"/>
      <c r="I386" s="704"/>
      <c r="J386" s="704"/>
      <c r="M386" s="704"/>
      <c r="N386" s="704"/>
      <c r="P386" s="664"/>
      <c r="Q386" s="664"/>
      <c r="R386" s="664"/>
      <c r="S386" s="664"/>
      <c r="T386" s="664"/>
      <c r="U386" s="665"/>
      <c r="V386" s="665"/>
      <c r="W386" s="665"/>
      <c r="X386" s="665"/>
      <c r="Y386" s="665"/>
      <c r="Z386" s="665"/>
      <c r="AA386" s="665"/>
      <c r="AB386" s="665"/>
      <c r="AC386" s="665"/>
      <c r="AD386" s="665"/>
    </row>
    <row r="387" spans="7:30" s="680" customFormat="1" ht="12">
      <c r="G387" s="704"/>
      <c r="H387" s="704"/>
      <c r="I387" s="704"/>
      <c r="J387" s="704"/>
      <c r="M387" s="704"/>
      <c r="N387" s="704"/>
      <c r="P387" s="664"/>
      <c r="Q387" s="664"/>
      <c r="R387" s="664"/>
      <c r="S387" s="664"/>
      <c r="T387" s="664"/>
      <c r="U387" s="665"/>
      <c r="V387" s="665"/>
      <c r="W387" s="665"/>
      <c r="X387" s="665"/>
      <c r="Y387" s="665"/>
      <c r="Z387" s="665"/>
      <c r="AA387" s="665"/>
      <c r="AB387" s="665"/>
      <c r="AC387" s="665"/>
      <c r="AD387" s="665"/>
    </row>
    <row r="388" spans="7:30" s="680" customFormat="1" ht="12">
      <c r="G388" s="704"/>
      <c r="H388" s="704"/>
      <c r="I388" s="704"/>
      <c r="J388" s="704"/>
      <c r="M388" s="704"/>
      <c r="N388" s="704"/>
      <c r="P388" s="664"/>
      <c r="Q388" s="664"/>
      <c r="R388" s="664"/>
      <c r="S388" s="664"/>
      <c r="T388" s="664"/>
      <c r="U388" s="665"/>
      <c r="V388" s="665"/>
      <c r="W388" s="665"/>
      <c r="X388" s="665"/>
      <c r="Y388" s="665"/>
      <c r="Z388" s="665"/>
      <c r="AA388" s="665"/>
      <c r="AB388" s="665"/>
      <c r="AC388" s="665"/>
      <c r="AD388" s="665"/>
    </row>
    <row r="389" spans="7:30" s="680" customFormat="1" ht="12">
      <c r="G389" s="704"/>
      <c r="H389" s="704"/>
      <c r="I389" s="704"/>
      <c r="J389" s="704"/>
      <c r="M389" s="704"/>
      <c r="N389" s="704"/>
      <c r="P389" s="664"/>
      <c r="Q389" s="664"/>
      <c r="R389" s="664"/>
      <c r="S389" s="664"/>
      <c r="T389" s="664"/>
      <c r="U389" s="665"/>
      <c r="V389" s="665"/>
      <c r="W389" s="665"/>
      <c r="X389" s="665"/>
      <c r="Y389" s="665"/>
      <c r="Z389" s="665"/>
      <c r="AA389" s="665"/>
      <c r="AB389" s="665"/>
      <c r="AC389" s="665"/>
      <c r="AD389" s="665"/>
    </row>
    <row r="390" spans="7:30" s="680" customFormat="1" ht="12">
      <c r="G390" s="704"/>
      <c r="H390" s="704"/>
      <c r="I390" s="704"/>
      <c r="J390" s="704"/>
      <c r="M390" s="704"/>
      <c r="N390" s="704"/>
      <c r="P390" s="664"/>
      <c r="Q390" s="664"/>
      <c r="R390" s="664"/>
      <c r="S390" s="664"/>
      <c r="T390" s="664"/>
      <c r="U390" s="665"/>
      <c r="V390" s="665"/>
      <c r="W390" s="665"/>
      <c r="X390" s="665"/>
      <c r="Y390" s="665"/>
      <c r="Z390" s="665"/>
      <c r="AA390" s="665"/>
      <c r="AB390" s="665"/>
      <c r="AC390" s="665"/>
      <c r="AD390" s="665"/>
    </row>
    <row r="391" spans="7:30" s="680" customFormat="1" ht="12">
      <c r="G391" s="704"/>
      <c r="H391" s="704"/>
      <c r="I391" s="704"/>
      <c r="J391" s="704"/>
      <c r="M391" s="704"/>
      <c r="N391" s="704"/>
      <c r="P391" s="664"/>
      <c r="Q391" s="664"/>
      <c r="R391" s="664"/>
      <c r="S391" s="664"/>
      <c r="T391" s="664"/>
      <c r="U391" s="665"/>
      <c r="V391" s="665"/>
      <c r="W391" s="665"/>
      <c r="X391" s="665"/>
      <c r="Y391" s="665"/>
      <c r="Z391" s="665"/>
      <c r="AA391" s="665"/>
      <c r="AB391" s="665"/>
      <c r="AC391" s="665"/>
      <c r="AD391" s="665"/>
    </row>
    <row r="392" spans="7:30" s="680" customFormat="1" ht="12">
      <c r="G392" s="704"/>
      <c r="H392" s="704"/>
      <c r="I392" s="704"/>
      <c r="J392" s="704"/>
      <c r="M392" s="704"/>
      <c r="N392" s="704"/>
      <c r="P392" s="664"/>
      <c r="Q392" s="664"/>
      <c r="R392" s="664"/>
      <c r="S392" s="664"/>
      <c r="T392" s="664"/>
      <c r="U392" s="665"/>
      <c r="V392" s="665"/>
      <c r="W392" s="665"/>
      <c r="X392" s="665"/>
      <c r="Y392" s="665"/>
      <c r="Z392" s="665"/>
      <c r="AA392" s="665"/>
      <c r="AB392" s="665"/>
      <c r="AC392" s="665"/>
      <c r="AD392" s="665"/>
    </row>
    <row r="393" spans="7:30" s="680" customFormat="1" ht="12">
      <c r="G393" s="704"/>
      <c r="H393" s="704"/>
      <c r="I393" s="704"/>
      <c r="J393" s="704"/>
      <c r="M393" s="704"/>
      <c r="N393" s="704"/>
      <c r="P393" s="664"/>
      <c r="Q393" s="664"/>
      <c r="R393" s="664"/>
      <c r="S393" s="664"/>
      <c r="T393" s="664"/>
      <c r="U393" s="665"/>
      <c r="V393" s="665"/>
      <c r="W393" s="665"/>
      <c r="X393" s="665"/>
      <c r="Y393" s="665"/>
      <c r="Z393" s="665"/>
      <c r="AA393" s="665"/>
      <c r="AB393" s="665"/>
      <c r="AC393" s="665"/>
      <c r="AD393" s="665"/>
    </row>
    <row r="394" spans="7:30" s="680" customFormat="1" ht="12">
      <c r="G394" s="704"/>
      <c r="H394" s="704"/>
      <c r="I394" s="704"/>
      <c r="J394" s="704"/>
      <c r="M394" s="704"/>
      <c r="N394" s="704"/>
      <c r="P394" s="664"/>
      <c r="Q394" s="664"/>
      <c r="R394" s="664"/>
      <c r="S394" s="664"/>
      <c r="T394" s="664"/>
      <c r="U394" s="665"/>
      <c r="V394" s="665"/>
      <c r="W394" s="665"/>
      <c r="X394" s="665"/>
      <c r="Y394" s="665"/>
      <c r="Z394" s="665"/>
      <c r="AA394" s="665"/>
      <c r="AB394" s="665"/>
      <c r="AC394" s="665"/>
      <c r="AD394" s="665"/>
    </row>
    <row r="395" spans="7:30" s="680" customFormat="1" ht="12">
      <c r="G395" s="704"/>
      <c r="H395" s="704"/>
      <c r="I395" s="704"/>
      <c r="J395" s="704"/>
      <c r="M395" s="704"/>
      <c r="N395" s="704"/>
      <c r="P395" s="664"/>
      <c r="Q395" s="664"/>
      <c r="R395" s="664"/>
      <c r="S395" s="664"/>
      <c r="T395" s="664"/>
      <c r="U395" s="665"/>
      <c r="V395" s="665"/>
      <c r="W395" s="665"/>
      <c r="X395" s="665"/>
      <c r="Y395" s="665"/>
      <c r="Z395" s="665"/>
      <c r="AA395" s="665"/>
      <c r="AB395" s="665"/>
      <c r="AC395" s="665"/>
      <c r="AD395" s="665"/>
    </row>
    <row r="396" spans="7:30" s="680" customFormat="1" ht="12">
      <c r="G396" s="704"/>
      <c r="H396" s="704"/>
      <c r="I396" s="704"/>
      <c r="J396" s="704"/>
      <c r="M396" s="704"/>
      <c r="N396" s="704"/>
      <c r="P396" s="664"/>
      <c r="Q396" s="664"/>
      <c r="R396" s="664"/>
      <c r="S396" s="664"/>
      <c r="T396" s="664"/>
      <c r="U396" s="665"/>
      <c r="V396" s="665"/>
      <c r="W396" s="665"/>
      <c r="X396" s="665"/>
      <c r="Y396" s="665"/>
      <c r="Z396" s="665"/>
      <c r="AA396" s="665"/>
      <c r="AB396" s="665"/>
      <c r="AC396" s="665"/>
      <c r="AD396" s="665"/>
    </row>
    <row r="397" spans="7:30" s="680" customFormat="1" ht="12">
      <c r="G397" s="704"/>
      <c r="H397" s="704"/>
      <c r="I397" s="704"/>
      <c r="J397" s="704"/>
      <c r="M397" s="704"/>
      <c r="N397" s="704"/>
      <c r="P397" s="664"/>
      <c r="Q397" s="664"/>
      <c r="R397" s="664"/>
      <c r="S397" s="664"/>
      <c r="T397" s="664"/>
      <c r="U397" s="665"/>
      <c r="V397" s="665"/>
      <c r="W397" s="665"/>
      <c r="X397" s="665"/>
      <c r="Y397" s="665"/>
      <c r="Z397" s="665"/>
      <c r="AA397" s="665"/>
      <c r="AB397" s="665"/>
      <c r="AC397" s="665"/>
      <c r="AD397" s="665"/>
    </row>
    <row r="398" spans="7:30" s="680" customFormat="1" ht="12">
      <c r="G398" s="704"/>
      <c r="H398" s="704"/>
      <c r="I398" s="704"/>
      <c r="J398" s="704"/>
      <c r="M398" s="704"/>
      <c r="N398" s="704"/>
      <c r="P398" s="664"/>
      <c r="Q398" s="664"/>
      <c r="R398" s="664"/>
      <c r="S398" s="664"/>
      <c r="T398" s="664"/>
      <c r="U398" s="665"/>
      <c r="V398" s="665"/>
      <c r="W398" s="665"/>
      <c r="X398" s="665"/>
      <c r="Y398" s="665"/>
      <c r="Z398" s="665"/>
      <c r="AA398" s="665"/>
      <c r="AB398" s="665"/>
      <c r="AC398" s="665"/>
      <c r="AD398" s="665"/>
    </row>
    <row r="399" spans="7:30" s="680" customFormat="1" ht="12">
      <c r="G399" s="704"/>
      <c r="H399" s="704"/>
      <c r="I399" s="704"/>
      <c r="J399" s="704"/>
      <c r="M399" s="704"/>
      <c r="N399" s="704"/>
      <c r="P399" s="664"/>
      <c r="Q399" s="664"/>
      <c r="R399" s="664"/>
      <c r="S399" s="664"/>
      <c r="T399" s="664"/>
      <c r="U399" s="665"/>
      <c r="V399" s="665"/>
      <c r="W399" s="665"/>
      <c r="X399" s="665"/>
      <c r="Y399" s="665"/>
      <c r="Z399" s="665"/>
      <c r="AA399" s="665"/>
      <c r="AB399" s="665"/>
      <c r="AC399" s="665"/>
      <c r="AD399" s="665"/>
    </row>
    <row r="400" spans="7:30" s="680" customFormat="1" ht="12">
      <c r="G400" s="704"/>
      <c r="H400" s="704"/>
      <c r="I400" s="704"/>
      <c r="J400" s="704"/>
      <c r="M400" s="704"/>
      <c r="N400" s="704"/>
      <c r="P400" s="664"/>
      <c r="Q400" s="664"/>
      <c r="R400" s="664"/>
      <c r="S400" s="664"/>
      <c r="T400" s="664"/>
      <c r="U400" s="665"/>
      <c r="V400" s="665"/>
      <c r="W400" s="665"/>
      <c r="X400" s="665"/>
      <c r="Y400" s="665"/>
      <c r="Z400" s="665"/>
      <c r="AA400" s="665"/>
      <c r="AB400" s="665"/>
      <c r="AC400" s="665"/>
      <c r="AD400" s="665"/>
    </row>
    <row r="401" spans="7:30" s="680" customFormat="1" ht="12">
      <c r="G401" s="704"/>
      <c r="H401" s="704"/>
      <c r="I401" s="704"/>
      <c r="J401" s="704"/>
      <c r="M401" s="704"/>
      <c r="N401" s="704"/>
      <c r="P401" s="664"/>
      <c r="Q401" s="664"/>
      <c r="R401" s="664"/>
      <c r="S401" s="664"/>
      <c r="T401" s="664"/>
      <c r="U401" s="665"/>
      <c r="V401" s="665"/>
      <c r="W401" s="665"/>
      <c r="X401" s="665"/>
      <c r="Y401" s="665"/>
      <c r="Z401" s="665"/>
      <c r="AA401" s="665"/>
      <c r="AB401" s="665"/>
      <c r="AC401" s="665"/>
      <c r="AD401" s="665"/>
    </row>
    <row r="402" spans="7:30" s="680" customFormat="1" ht="12">
      <c r="G402" s="704"/>
      <c r="H402" s="704"/>
      <c r="I402" s="704"/>
      <c r="J402" s="704"/>
      <c r="M402" s="704"/>
      <c r="N402" s="704"/>
      <c r="P402" s="664"/>
      <c r="Q402" s="664"/>
      <c r="R402" s="664"/>
      <c r="S402" s="664"/>
      <c r="T402" s="664"/>
      <c r="U402" s="665"/>
      <c r="V402" s="665"/>
      <c r="W402" s="665"/>
      <c r="X402" s="665"/>
      <c r="Y402" s="665"/>
      <c r="Z402" s="665"/>
      <c r="AA402" s="665"/>
      <c r="AB402" s="665"/>
      <c r="AC402" s="665"/>
      <c r="AD402" s="665"/>
    </row>
    <row r="403" spans="7:30" s="680" customFormat="1" ht="12">
      <c r="G403" s="704"/>
      <c r="H403" s="704"/>
      <c r="I403" s="704"/>
      <c r="J403" s="704"/>
      <c r="M403" s="704"/>
      <c r="N403" s="704"/>
      <c r="P403" s="664"/>
      <c r="Q403" s="664"/>
      <c r="R403" s="664"/>
      <c r="S403" s="664"/>
      <c r="T403" s="664"/>
      <c r="U403" s="665"/>
      <c r="V403" s="665"/>
      <c r="W403" s="665"/>
      <c r="X403" s="665"/>
      <c r="Y403" s="665"/>
      <c r="Z403" s="665"/>
      <c r="AA403" s="665"/>
      <c r="AB403" s="665"/>
      <c r="AC403" s="665"/>
      <c r="AD403" s="665"/>
    </row>
    <row r="404" spans="7:30" s="680" customFormat="1" ht="12">
      <c r="G404" s="704"/>
      <c r="H404" s="704"/>
      <c r="I404" s="704"/>
      <c r="J404" s="704"/>
      <c r="M404" s="704"/>
      <c r="N404" s="704"/>
      <c r="P404" s="664"/>
      <c r="Q404" s="664"/>
      <c r="R404" s="664"/>
      <c r="S404" s="664"/>
      <c r="T404" s="664"/>
      <c r="U404" s="665"/>
      <c r="V404" s="665"/>
      <c r="W404" s="665"/>
      <c r="X404" s="665"/>
      <c r="Y404" s="665"/>
      <c r="Z404" s="665"/>
      <c r="AA404" s="665"/>
      <c r="AB404" s="665"/>
      <c r="AC404" s="665"/>
      <c r="AD404" s="665"/>
    </row>
    <row r="405" spans="7:30" s="680" customFormat="1" ht="12">
      <c r="G405" s="704"/>
      <c r="H405" s="704"/>
      <c r="I405" s="704"/>
      <c r="J405" s="704"/>
      <c r="M405" s="704"/>
      <c r="N405" s="704"/>
      <c r="P405" s="664"/>
      <c r="Q405" s="664"/>
      <c r="R405" s="664"/>
      <c r="S405" s="664"/>
      <c r="T405" s="664"/>
      <c r="U405" s="665"/>
      <c r="V405" s="665"/>
      <c r="W405" s="665"/>
      <c r="X405" s="665"/>
      <c r="Y405" s="665"/>
      <c r="Z405" s="665"/>
      <c r="AA405" s="665"/>
      <c r="AB405" s="665"/>
      <c r="AC405" s="665"/>
      <c r="AD405" s="665"/>
    </row>
    <row r="406" spans="7:30" s="680" customFormat="1" ht="12">
      <c r="G406" s="704"/>
      <c r="H406" s="704"/>
      <c r="I406" s="704"/>
      <c r="J406" s="704"/>
      <c r="M406" s="704"/>
      <c r="N406" s="704"/>
      <c r="P406" s="664"/>
      <c r="Q406" s="664"/>
      <c r="R406" s="664"/>
      <c r="S406" s="664"/>
      <c r="T406" s="664"/>
      <c r="U406" s="665"/>
      <c r="V406" s="665"/>
      <c r="W406" s="665"/>
      <c r="X406" s="665"/>
      <c r="Y406" s="665"/>
      <c r="Z406" s="665"/>
      <c r="AA406" s="665"/>
      <c r="AB406" s="665"/>
      <c r="AC406" s="665"/>
      <c r="AD406" s="665"/>
    </row>
    <row r="407" spans="7:30" s="680" customFormat="1" ht="12">
      <c r="G407" s="704"/>
      <c r="H407" s="704"/>
      <c r="I407" s="704"/>
      <c r="J407" s="704"/>
      <c r="M407" s="704"/>
      <c r="N407" s="704"/>
      <c r="P407" s="664"/>
      <c r="Q407" s="664"/>
      <c r="R407" s="664"/>
      <c r="S407" s="664"/>
      <c r="T407" s="664"/>
      <c r="U407" s="665"/>
      <c r="V407" s="665"/>
      <c r="W407" s="665"/>
      <c r="X407" s="665"/>
      <c r="Y407" s="665"/>
      <c r="Z407" s="665"/>
      <c r="AA407" s="665"/>
      <c r="AB407" s="665"/>
      <c r="AC407" s="665"/>
      <c r="AD407" s="665"/>
    </row>
    <row r="408" spans="7:30" s="680" customFormat="1" ht="12">
      <c r="G408" s="704"/>
      <c r="H408" s="704"/>
      <c r="I408" s="704"/>
      <c r="J408" s="704"/>
      <c r="M408" s="704"/>
      <c r="N408" s="704"/>
      <c r="P408" s="664"/>
      <c r="Q408" s="664"/>
      <c r="R408" s="664"/>
      <c r="S408" s="664"/>
      <c r="T408" s="664"/>
      <c r="U408" s="665"/>
      <c r="V408" s="665"/>
      <c r="W408" s="665"/>
      <c r="X408" s="665"/>
      <c r="Y408" s="665"/>
      <c r="Z408" s="665"/>
      <c r="AA408" s="665"/>
      <c r="AB408" s="665"/>
      <c r="AC408" s="665"/>
      <c r="AD408" s="665"/>
    </row>
    <row r="409" spans="7:30" s="680" customFormat="1" ht="12">
      <c r="G409" s="704"/>
      <c r="H409" s="704"/>
      <c r="I409" s="704"/>
      <c r="J409" s="704"/>
      <c r="M409" s="704"/>
      <c r="N409" s="704"/>
      <c r="P409" s="664"/>
      <c r="Q409" s="664"/>
      <c r="R409" s="664"/>
      <c r="S409" s="664"/>
      <c r="T409" s="664"/>
      <c r="U409" s="665"/>
      <c r="V409" s="665"/>
      <c r="W409" s="665"/>
      <c r="X409" s="665"/>
      <c r="Y409" s="665"/>
      <c r="Z409" s="665"/>
      <c r="AA409" s="665"/>
      <c r="AB409" s="665"/>
      <c r="AC409" s="665"/>
      <c r="AD409" s="665"/>
    </row>
    <row r="410" spans="7:30" s="680" customFormat="1" ht="12">
      <c r="G410" s="704"/>
      <c r="H410" s="704"/>
      <c r="I410" s="704"/>
      <c r="J410" s="704"/>
      <c r="M410" s="704"/>
      <c r="N410" s="704"/>
      <c r="P410" s="664"/>
      <c r="Q410" s="664"/>
      <c r="R410" s="664"/>
      <c r="S410" s="664"/>
      <c r="T410" s="664"/>
      <c r="U410" s="665"/>
      <c r="V410" s="665"/>
      <c r="W410" s="665"/>
      <c r="X410" s="665"/>
      <c r="Y410" s="665"/>
      <c r="Z410" s="665"/>
      <c r="AA410" s="665"/>
      <c r="AB410" s="665"/>
      <c r="AC410" s="665"/>
      <c r="AD410" s="665"/>
    </row>
    <row r="411" spans="7:30" s="680" customFormat="1" ht="12">
      <c r="G411" s="704"/>
      <c r="H411" s="704"/>
      <c r="I411" s="704"/>
      <c r="J411" s="704"/>
      <c r="M411" s="704"/>
      <c r="N411" s="704"/>
      <c r="P411" s="664"/>
      <c r="Q411" s="664"/>
      <c r="R411" s="664"/>
      <c r="S411" s="664"/>
      <c r="T411" s="664"/>
      <c r="U411" s="665"/>
      <c r="V411" s="665"/>
      <c r="W411" s="665"/>
      <c r="X411" s="665"/>
      <c r="Y411" s="665"/>
      <c r="Z411" s="665"/>
      <c r="AA411" s="665"/>
      <c r="AB411" s="665"/>
      <c r="AC411" s="665"/>
      <c r="AD411" s="665"/>
    </row>
    <row r="412" spans="7:30" s="680" customFormat="1" ht="12">
      <c r="G412" s="704"/>
      <c r="H412" s="704"/>
      <c r="I412" s="704"/>
      <c r="J412" s="704"/>
      <c r="M412" s="704"/>
      <c r="N412" s="704"/>
      <c r="P412" s="664"/>
      <c r="Q412" s="664"/>
      <c r="R412" s="664"/>
      <c r="S412" s="664"/>
      <c r="T412" s="664"/>
      <c r="U412" s="665"/>
      <c r="V412" s="665"/>
      <c r="W412" s="665"/>
      <c r="X412" s="665"/>
      <c r="Y412" s="665"/>
      <c r="Z412" s="665"/>
      <c r="AA412" s="665"/>
      <c r="AB412" s="665"/>
      <c r="AC412" s="665"/>
      <c r="AD412" s="665"/>
    </row>
    <row r="413" spans="7:30" s="680" customFormat="1" ht="12">
      <c r="G413" s="704"/>
      <c r="H413" s="704"/>
      <c r="I413" s="704"/>
      <c r="J413" s="704"/>
      <c r="M413" s="704"/>
      <c r="N413" s="704"/>
      <c r="P413" s="664"/>
      <c r="Q413" s="664"/>
      <c r="R413" s="664"/>
      <c r="S413" s="664"/>
      <c r="T413" s="664"/>
      <c r="U413" s="665"/>
      <c r="V413" s="665"/>
      <c r="W413" s="665"/>
      <c r="X413" s="665"/>
      <c r="Y413" s="665"/>
      <c r="Z413" s="665"/>
      <c r="AA413" s="665"/>
      <c r="AB413" s="665"/>
      <c r="AC413" s="665"/>
      <c r="AD413" s="665"/>
    </row>
    <row r="414" spans="7:30" s="680" customFormat="1" ht="12">
      <c r="G414" s="704"/>
      <c r="H414" s="704"/>
      <c r="I414" s="704"/>
      <c r="J414" s="704"/>
      <c r="M414" s="704"/>
      <c r="N414" s="704"/>
      <c r="P414" s="664"/>
      <c r="Q414" s="664"/>
      <c r="R414" s="664"/>
      <c r="S414" s="664"/>
      <c r="T414" s="664"/>
      <c r="U414" s="665"/>
      <c r="V414" s="665"/>
      <c r="W414" s="665"/>
      <c r="X414" s="665"/>
      <c r="Y414" s="665"/>
      <c r="Z414" s="665"/>
      <c r="AA414" s="665"/>
      <c r="AB414" s="665"/>
      <c r="AC414" s="665"/>
      <c r="AD414" s="665"/>
    </row>
    <row r="415" spans="7:30" s="680" customFormat="1" ht="12">
      <c r="G415" s="704"/>
      <c r="H415" s="704"/>
      <c r="I415" s="704"/>
      <c r="J415" s="704"/>
      <c r="M415" s="704"/>
      <c r="N415" s="704"/>
      <c r="P415" s="664"/>
      <c r="Q415" s="664"/>
      <c r="R415" s="664"/>
      <c r="S415" s="664"/>
      <c r="T415" s="664"/>
      <c r="U415" s="665"/>
      <c r="V415" s="665"/>
      <c r="W415" s="665"/>
      <c r="X415" s="665"/>
      <c r="Y415" s="665"/>
      <c r="Z415" s="665"/>
      <c r="AA415" s="665"/>
      <c r="AB415" s="665"/>
      <c r="AC415" s="665"/>
      <c r="AD415" s="665"/>
    </row>
    <row r="416" spans="7:30" s="680" customFormat="1" ht="12">
      <c r="G416" s="704"/>
      <c r="H416" s="704"/>
      <c r="I416" s="704"/>
      <c r="J416" s="704"/>
      <c r="M416" s="704"/>
      <c r="N416" s="704"/>
      <c r="P416" s="664"/>
      <c r="Q416" s="664"/>
      <c r="R416" s="664"/>
      <c r="S416" s="664"/>
      <c r="T416" s="664"/>
      <c r="U416" s="665"/>
      <c r="V416" s="665"/>
      <c r="W416" s="665"/>
      <c r="X416" s="665"/>
      <c r="Y416" s="665"/>
      <c r="Z416" s="665"/>
      <c r="AA416" s="665"/>
      <c r="AB416" s="665"/>
      <c r="AC416" s="665"/>
      <c r="AD416" s="665"/>
    </row>
    <row r="417" spans="7:30" s="680" customFormat="1" ht="12">
      <c r="G417" s="704"/>
      <c r="H417" s="704"/>
      <c r="I417" s="704"/>
      <c r="J417" s="704"/>
      <c r="M417" s="704"/>
      <c r="N417" s="704"/>
      <c r="P417" s="664"/>
      <c r="Q417" s="664"/>
      <c r="R417" s="664"/>
      <c r="S417" s="664"/>
      <c r="T417" s="664"/>
      <c r="U417" s="665"/>
      <c r="V417" s="665"/>
      <c r="W417" s="665"/>
      <c r="X417" s="665"/>
      <c r="Y417" s="665"/>
      <c r="Z417" s="665"/>
      <c r="AA417" s="665"/>
      <c r="AB417" s="665"/>
      <c r="AC417" s="665"/>
      <c r="AD417" s="665"/>
    </row>
    <row r="418" spans="7:30" s="680" customFormat="1" ht="12">
      <c r="G418" s="704"/>
      <c r="H418" s="704"/>
      <c r="I418" s="704"/>
      <c r="J418" s="704"/>
      <c r="M418" s="704"/>
      <c r="N418" s="704"/>
      <c r="P418" s="664"/>
      <c r="Q418" s="664"/>
      <c r="R418" s="664"/>
      <c r="S418" s="664"/>
      <c r="T418" s="664"/>
      <c r="U418" s="665"/>
      <c r="V418" s="665"/>
      <c r="W418" s="665"/>
      <c r="X418" s="665"/>
      <c r="Y418" s="665"/>
      <c r="Z418" s="665"/>
      <c r="AA418" s="665"/>
      <c r="AB418" s="665"/>
      <c r="AC418" s="665"/>
      <c r="AD418" s="665"/>
    </row>
    <row r="419" spans="7:30" s="680" customFormat="1" ht="12">
      <c r="G419" s="704"/>
      <c r="H419" s="704"/>
      <c r="I419" s="704"/>
      <c r="J419" s="704"/>
      <c r="M419" s="704"/>
      <c r="N419" s="704"/>
      <c r="P419" s="664"/>
      <c r="Q419" s="664"/>
      <c r="R419" s="664"/>
      <c r="S419" s="664"/>
      <c r="T419" s="664"/>
      <c r="U419" s="665"/>
      <c r="V419" s="665"/>
      <c r="W419" s="665"/>
      <c r="X419" s="665"/>
      <c r="Y419" s="665"/>
      <c r="Z419" s="665"/>
      <c r="AA419" s="665"/>
      <c r="AB419" s="665"/>
      <c r="AC419" s="665"/>
      <c r="AD419" s="665"/>
    </row>
    <row r="420" spans="7:30" s="680" customFormat="1" ht="12">
      <c r="G420" s="704"/>
      <c r="H420" s="704"/>
      <c r="I420" s="704"/>
      <c r="J420" s="704"/>
      <c r="M420" s="704"/>
      <c r="N420" s="704"/>
      <c r="P420" s="664"/>
      <c r="Q420" s="664"/>
      <c r="R420" s="664"/>
      <c r="S420" s="664"/>
      <c r="T420" s="664"/>
      <c r="U420" s="665"/>
      <c r="V420" s="665"/>
      <c r="W420" s="665"/>
      <c r="X420" s="665"/>
      <c r="Y420" s="665"/>
      <c r="Z420" s="665"/>
      <c r="AA420" s="665"/>
      <c r="AB420" s="665"/>
      <c r="AC420" s="665"/>
      <c r="AD420" s="665"/>
    </row>
    <row r="421" spans="7:30" s="680" customFormat="1" ht="12">
      <c r="G421" s="704"/>
      <c r="H421" s="704"/>
      <c r="I421" s="704"/>
      <c r="J421" s="704"/>
      <c r="M421" s="704"/>
      <c r="N421" s="704"/>
      <c r="P421" s="664"/>
      <c r="Q421" s="664"/>
      <c r="R421" s="664"/>
      <c r="S421" s="664"/>
      <c r="T421" s="664"/>
      <c r="U421" s="665"/>
      <c r="V421" s="665"/>
      <c r="W421" s="665"/>
      <c r="X421" s="665"/>
      <c r="Y421" s="665"/>
      <c r="Z421" s="665"/>
      <c r="AA421" s="665"/>
      <c r="AB421" s="665"/>
      <c r="AC421" s="665"/>
      <c r="AD421" s="665"/>
    </row>
    <row r="422" spans="7:30" s="680" customFormat="1" ht="12">
      <c r="G422" s="704"/>
      <c r="H422" s="704"/>
      <c r="I422" s="704"/>
      <c r="J422" s="704"/>
      <c r="M422" s="704"/>
      <c r="N422" s="704"/>
      <c r="P422" s="664"/>
      <c r="Q422" s="664"/>
      <c r="R422" s="664"/>
      <c r="S422" s="664"/>
      <c r="T422" s="664"/>
      <c r="U422" s="665"/>
      <c r="V422" s="665"/>
      <c r="W422" s="665"/>
      <c r="X422" s="665"/>
      <c r="Y422" s="665"/>
      <c r="Z422" s="665"/>
      <c r="AA422" s="665"/>
      <c r="AB422" s="665"/>
      <c r="AC422" s="665"/>
      <c r="AD422" s="665"/>
    </row>
    <row r="423" spans="7:30" s="680" customFormat="1" ht="12">
      <c r="G423" s="704"/>
      <c r="H423" s="704"/>
      <c r="I423" s="704"/>
      <c r="J423" s="704"/>
      <c r="M423" s="704"/>
      <c r="N423" s="704"/>
      <c r="P423" s="664"/>
      <c r="Q423" s="664"/>
      <c r="R423" s="664"/>
      <c r="S423" s="664"/>
      <c r="T423" s="664"/>
      <c r="U423" s="665"/>
      <c r="V423" s="665"/>
      <c r="W423" s="665"/>
      <c r="X423" s="665"/>
      <c r="Y423" s="665"/>
      <c r="Z423" s="665"/>
      <c r="AA423" s="665"/>
      <c r="AB423" s="665"/>
      <c r="AC423" s="665"/>
      <c r="AD423" s="665"/>
    </row>
    <row r="424" spans="7:30" s="680" customFormat="1" ht="12">
      <c r="G424" s="704"/>
      <c r="H424" s="704"/>
      <c r="I424" s="704"/>
      <c r="J424" s="704"/>
      <c r="M424" s="704"/>
      <c r="N424" s="704"/>
      <c r="P424" s="664"/>
      <c r="Q424" s="664"/>
      <c r="R424" s="664"/>
      <c r="S424" s="664"/>
      <c r="T424" s="664"/>
      <c r="U424" s="665"/>
      <c r="V424" s="665"/>
      <c r="W424" s="665"/>
      <c r="X424" s="665"/>
      <c r="Y424" s="665"/>
      <c r="Z424" s="665"/>
      <c r="AA424" s="665"/>
      <c r="AB424" s="665"/>
      <c r="AC424" s="665"/>
      <c r="AD424" s="665"/>
    </row>
    <row r="425" spans="7:30" s="680" customFormat="1" ht="12">
      <c r="G425" s="704"/>
      <c r="H425" s="704"/>
      <c r="I425" s="704"/>
      <c r="J425" s="704"/>
      <c r="M425" s="704"/>
      <c r="N425" s="704"/>
      <c r="P425" s="664"/>
      <c r="Q425" s="664"/>
      <c r="R425" s="664"/>
      <c r="S425" s="664"/>
      <c r="T425" s="664"/>
      <c r="U425" s="665"/>
      <c r="V425" s="665"/>
      <c r="W425" s="665"/>
      <c r="X425" s="665"/>
      <c r="Y425" s="665"/>
      <c r="Z425" s="665"/>
      <c r="AA425" s="665"/>
      <c r="AB425" s="665"/>
      <c r="AC425" s="665"/>
      <c r="AD425" s="665"/>
    </row>
    <row r="426" spans="7:30" s="680" customFormat="1" ht="12">
      <c r="G426" s="704"/>
      <c r="H426" s="704"/>
      <c r="I426" s="704"/>
      <c r="J426" s="704"/>
      <c r="M426" s="704"/>
      <c r="N426" s="704"/>
      <c r="P426" s="664"/>
      <c r="Q426" s="664"/>
      <c r="R426" s="664"/>
      <c r="S426" s="664"/>
      <c r="T426" s="664"/>
      <c r="U426" s="665"/>
      <c r="V426" s="665"/>
      <c r="W426" s="665"/>
      <c r="X426" s="665"/>
      <c r="Y426" s="665"/>
      <c r="Z426" s="665"/>
      <c r="AA426" s="665"/>
      <c r="AB426" s="665"/>
      <c r="AC426" s="665"/>
      <c r="AD426" s="665"/>
    </row>
    <row r="427" spans="7:30" s="680" customFormat="1" ht="12">
      <c r="G427" s="704"/>
      <c r="H427" s="704"/>
      <c r="I427" s="704"/>
      <c r="J427" s="704"/>
      <c r="M427" s="704"/>
      <c r="N427" s="704"/>
      <c r="P427" s="664"/>
      <c r="Q427" s="664"/>
      <c r="R427" s="664"/>
      <c r="S427" s="664"/>
      <c r="T427" s="664"/>
      <c r="U427" s="665"/>
      <c r="V427" s="665"/>
      <c r="W427" s="665"/>
      <c r="X427" s="665"/>
      <c r="Y427" s="665"/>
      <c r="Z427" s="665"/>
      <c r="AA427" s="665"/>
      <c r="AB427" s="665"/>
      <c r="AC427" s="665"/>
      <c r="AD427" s="665"/>
    </row>
    <row r="428" spans="7:30" s="680" customFormat="1" ht="12">
      <c r="G428" s="704"/>
      <c r="H428" s="704"/>
      <c r="I428" s="704"/>
      <c r="J428" s="704"/>
      <c r="M428" s="704"/>
      <c r="N428" s="704"/>
      <c r="P428" s="664"/>
      <c r="Q428" s="664"/>
      <c r="R428" s="664"/>
      <c r="S428" s="664"/>
      <c r="T428" s="664"/>
      <c r="U428" s="665"/>
      <c r="V428" s="665"/>
      <c r="W428" s="665"/>
      <c r="X428" s="665"/>
      <c r="Y428" s="665"/>
      <c r="Z428" s="665"/>
      <c r="AA428" s="665"/>
      <c r="AB428" s="665"/>
      <c r="AC428" s="665"/>
      <c r="AD428" s="665"/>
    </row>
    <row r="429" spans="7:30" s="680" customFormat="1" ht="12">
      <c r="G429" s="704"/>
      <c r="H429" s="704"/>
      <c r="I429" s="704"/>
      <c r="J429" s="704"/>
      <c r="M429" s="704"/>
      <c r="N429" s="704"/>
      <c r="P429" s="664"/>
      <c r="Q429" s="664"/>
      <c r="R429" s="664"/>
      <c r="S429" s="664"/>
      <c r="T429" s="664"/>
      <c r="U429" s="665"/>
      <c r="V429" s="665"/>
      <c r="W429" s="665"/>
      <c r="X429" s="665"/>
      <c r="Y429" s="665"/>
      <c r="Z429" s="665"/>
      <c r="AA429" s="665"/>
      <c r="AB429" s="665"/>
      <c r="AC429" s="665"/>
      <c r="AD429" s="665"/>
    </row>
    <row r="430" spans="7:30" s="680" customFormat="1" ht="12">
      <c r="G430" s="704"/>
      <c r="H430" s="704"/>
      <c r="I430" s="704"/>
      <c r="J430" s="704"/>
      <c r="M430" s="704"/>
      <c r="N430" s="704"/>
      <c r="P430" s="664"/>
      <c r="Q430" s="664"/>
      <c r="R430" s="664"/>
      <c r="S430" s="664"/>
      <c r="T430" s="664"/>
      <c r="U430" s="665"/>
      <c r="V430" s="665"/>
      <c r="W430" s="665"/>
      <c r="X430" s="665"/>
      <c r="Y430" s="665"/>
      <c r="Z430" s="665"/>
      <c r="AA430" s="665"/>
      <c r="AB430" s="665"/>
      <c r="AC430" s="665"/>
      <c r="AD430" s="665"/>
    </row>
    <row r="431" spans="7:30" s="680" customFormat="1" ht="12">
      <c r="G431" s="704"/>
      <c r="H431" s="704"/>
      <c r="I431" s="704"/>
      <c r="J431" s="704"/>
      <c r="M431" s="704"/>
      <c r="N431" s="704"/>
      <c r="P431" s="664"/>
      <c r="Q431" s="664"/>
      <c r="R431" s="664"/>
      <c r="S431" s="664"/>
      <c r="T431" s="664"/>
      <c r="U431" s="665"/>
      <c r="V431" s="665"/>
      <c r="W431" s="665"/>
      <c r="X431" s="665"/>
      <c r="Y431" s="665"/>
      <c r="Z431" s="665"/>
      <c r="AA431" s="665"/>
      <c r="AB431" s="665"/>
      <c r="AC431" s="665"/>
      <c r="AD431" s="665"/>
    </row>
    <row r="432" spans="7:30" s="680" customFormat="1" ht="12">
      <c r="G432" s="704"/>
      <c r="H432" s="704"/>
      <c r="I432" s="704"/>
      <c r="J432" s="704"/>
      <c r="M432" s="704"/>
      <c r="N432" s="704"/>
      <c r="P432" s="664"/>
      <c r="Q432" s="664"/>
      <c r="R432" s="664"/>
      <c r="S432" s="664"/>
      <c r="T432" s="664"/>
      <c r="U432" s="665"/>
      <c r="V432" s="665"/>
      <c r="W432" s="665"/>
      <c r="X432" s="665"/>
      <c r="Y432" s="665"/>
      <c r="Z432" s="665"/>
      <c r="AA432" s="665"/>
      <c r="AB432" s="665"/>
      <c r="AC432" s="665"/>
      <c r="AD432" s="665"/>
    </row>
    <row r="433" spans="7:30" s="680" customFormat="1" ht="12">
      <c r="G433" s="704"/>
      <c r="H433" s="704"/>
      <c r="I433" s="704"/>
      <c r="J433" s="704"/>
      <c r="M433" s="704"/>
      <c r="N433" s="704"/>
      <c r="P433" s="664"/>
      <c r="Q433" s="664"/>
      <c r="R433" s="664"/>
      <c r="S433" s="664"/>
      <c r="T433" s="664"/>
      <c r="U433" s="665"/>
      <c r="V433" s="665"/>
      <c r="W433" s="665"/>
      <c r="X433" s="665"/>
      <c r="Y433" s="665"/>
      <c r="Z433" s="665"/>
      <c r="AA433" s="665"/>
      <c r="AB433" s="665"/>
      <c r="AC433" s="665"/>
      <c r="AD433" s="665"/>
    </row>
    <row r="434" spans="7:30" s="680" customFormat="1" ht="12">
      <c r="G434" s="704"/>
      <c r="H434" s="704"/>
      <c r="I434" s="704"/>
      <c r="J434" s="704"/>
      <c r="M434" s="704"/>
      <c r="N434" s="704"/>
      <c r="P434" s="664"/>
      <c r="Q434" s="664"/>
      <c r="R434" s="664"/>
      <c r="S434" s="664"/>
      <c r="T434" s="664"/>
      <c r="U434" s="665"/>
      <c r="V434" s="665"/>
      <c r="W434" s="665"/>
      <c r="X434" s="665"/>
      <c r="Y434" s="665"/>
      <c r="Z434" s="665"/>
      <c r="AA434" s="665"/>
      <c r="AB434" s="665"/>
      <c r="AC434" s="665"/>
      <c r="AD434" s="665"/>
    </row>
    <row r="435" spans="7:30" s="680" customFormat="1" ht="12">
      <c r="G435" s="704"/>
      <c r="H435" s="704"/>
      <c r="I435" s="704"/>
      <c r="J435" s="704"/>
      <c r="M435" s="704"/>
      <c r="N435" s="704"/>
      <c r="P435" s="664"/>
      <c r="Q435" s="664"/>
      <c r="R435" s="664"/>
      <c r="S435" s="664"/>
      <c r="T435" s="664"/>
      <c r="U435" s="665"/>
      <c r="V435" s="665"/>
      <c r="W435" s="665"/>
      <c r="X435" s="665"/>
      <c r="Y435" s="665"/>
      <c r="Z435" s="665"/>
      <c r="AA435" s="665"/>
      <c r="AB435" s="665"/>
      <c r="AC435" s="665"/>
      <c r="AD435" s="665"/>
    </row>
    <row r="436" spans="7:30" s="680" customFormat="1" ht="12">
      <c r="G436" s="704"/>
      <c r="H436" s="704"/>
      <c r="I436" s="704"/>
      <c r="J436" s="704"/>
      <c r="M436" s="704"/>
      <c r="N436" s="704"/>
      <c r="P436" s="664"/>
      <c r="Q436" s="664"/>
      <c r="R436" s="664"/>
      <c r="S436" s="664"/>
      <c r="T436" s="664"/>
      <c r="U436" s="665"/>
      <c r="V436" s="665"/>
      <c r="W436" s="665"/>
      <c r="X436" s="665"/>
      <c r="Y436" s="665"/>
      <c r="Z436" s="665"/>
      <c r="AA436" s="665"/>
      <c r="AB436" s="665"/>
      <c r="AC436" s="665"/>
      <c r="AD436" s="665"/>
    </row>
    <row r="437" spans="7:30" s="680" customFormat="1" ht="12">
      <c r="G437" s="704"/>
      <c r="H437" s="704"/>
      <c r="I437" s="704"/>
      <c r="J437" s="704"/>
      <c r="M437" s="704"/>
      <c r="N437" s="704"/>
      <c r="P437" s="664"/>
      <c r="Q437" s="664"/>
      <c r="R437" s="664"/>
      <c r="S437" s="664"/>
      <c r="T437" s="664"/>
      <c r="U437" s="665"/>
      <c r="V437" s="665"/>
      <c r="W437" s="665"/>
      <c r="X437" s="665"/>
      <c r="Y437" s="665"/>
      <c r="Z437" s="665"/>
      <c r="AA437" s="665"/>
      <c r="AB437" s="665"/>
      <c r="AC437" s="665"/>
      <c r="AD437" s="665"/>
    </row>
    <row r="438" spans="7:30" s="680" customFormat="1" ht="12">
      <c r="G438" s="704"/>
      <c r="H438" s="704"/>
      <c r="I438" s="704"/>
      <c r="J438" s="704"/>
      <c r="M438" s="704"/>
      <c r="N438" s="704"/>
      <c r="P438" s="664"/>
      <c r="Q438" s="664"/>
      <c r="R438" s="664"/>
      <c r="S438" s="664"/>
      <c r="T438" s="664"/>
      <c r="U438" s="665"/>
      <c r="V438" s="665"/>
      <c r="W438" s="665"/>
      <c r="X438" s="665"/>
      <c r="Y438" s="665"/>
      <c r="Z438" s="665"/>
      <c r="AA438" s="665"/>
      <c r="AB438" s="665"/>
      <c r="AC438" s="665"/>
      <c r="AD438" s="665"/>
    </row>
    <row r="439" spans="7:30" s="680" customFormat="1" ht="12">
      <c r="G439" s="704"/>
      <c r="H439" s="704"/>
      <c r="I439" s="704"/>
      <c r="J439" s="704"/>
      <c r="M439" s="704"/>
      <c r="N439" s="704"/>
      <c r="P439" s="664"/>
      <c r="Q439" s="664"/>
      <c r="R439" s="664"/>
      <c r="S439" s="664"/>
      <c r="T439" s="664"/>
      <c r="U439" s="665"/>
      <c r="V439" s="665"/>
      <c r="W439" s="665"/>
      <c r="X439" s="665"/>
      <c r="Y439" s="665"/>
      <c r="Z439" s="665"/>
      <c r="AA439" s="665"/>
      <c r="AB439" s="665"/>
      <c r="AC439" s="665"/>
      <c r="AD439" s="665"/>
    </row>
    <row r="440" spans="7:30" s="680" customFormat="1" ht="12">
      <c r="G440" s="704"/>
      <c r="H440" s="704"/>
      <c r="I440" s="704"/>
      <c r="J440" s="704"/>
      <c r="M440" s="704"/>
      <c r="N440" s="704"/>
      <c r="P440" s="664"/>
      <c r="Q440" s="664"/>
      <c r="R440" s="664"/>
      <c r="S440" s="664"/>
      <c r="T440" s="664"/>
      <c r="U440" s="665"/>
      <c r="V440" s="665"/>
      <c r="W440" s="665"/>
      <c r="X440" s="665"/>
      <c r="Y440" s="665"/>
      <c r="Z440" s="665"/>
      <c r="AA440" s="665"/>
      <c r="AB440" s="665"/>
      <c r="AC440" s="665"/>
      <c r="AD440" s="665"/>
    </row>
    <row r="441" spans="7:30" s="680" customFormat="1" ht="12">
      <c r="G441" s="704"/>
      <c r="H441" s="704"/>
      <c r="I441" s="704"/>
      <c r="J441" s="704"/>
      <c r="M441" s="704"/>
      <c r="N441" s="704"/>
      <c r="P441" s="664"/>
      <c r="Q441" s="664"/>
      <c r="R441" s="664"/>
      <c r="S441" s="664"/>
      <c r="T441" s="664"/>
      <c r="U441" s="665"/>
      <c r="V441" s="665"/>
      <c r="W441" s="665"/>
      <c r="X441" s="665"/>
      <c r="Y441" s="665"/>
      <c r="Z441" s="665"/>
      <c r="AA441" s="665"/>
      <c r="AB441" s="665"/>
      <c r="AC441" s="665"/>
      <c r="AD441" s="665"/>
    </row>
    <row r="442" spans="7:30" s="680" customFormat="1" ht="12">
      <c r="G442" s="704"/>
      <c r="H442" s="704"/>
      <c r="I442" s="704"/>
      <c r="J442" s="704"/>
      <c r="M442" s="704"/>
      <c r="N442" s="704"/>
      <c r="P442" s="664"/>
      <c r="Q442" s="664"/>
      <c r="R442" s="664"/>
      <c r="S442" s="664"/>
      <c r="T442" s="664"/>
      <c r="U442" s="665"/>
      <c r="V442" s="665"/>
      <c r="W442" s="665"/>
      <c r="X442" s="665"/>
      <c r="Y442" s="665"/>
      <c r="Z442" s="665"/>
      <c r="AA442" s="665"/>
      <c r="AB442" s="665"/>
      <c r="AC442" s="665"/>
      <c r="AD442" s="665"/>
    </row>
    <row r="443" spans="7:30" s="680" customFormat="1" ht="12">
      <c r="G443" s="704"/>
      <c r="H443" s="704"/>
      <c r="I443" s="704"/>
      <c r="J443" s="704"/>
      <c r="M443" s="704"/>
      <c r="N443" s="704"/>
      <c r="P443" s="664"/>
      <c r="Q443" s="664"/>
      <c r="R443" s="664"/>
      <c r="S443" s="664"/>
      <c r="T443" s="664"/>
      <c r="U443" s="665"/>
      <c r="V443" s="665"/>
      <c r="W443" s="665"/>
      <c r="X443" s="665"/>
      <c r="Y443" s="665"/>
      <c r="Z443" s="665"/>
      <c r="AA443" s="665"/>
      <c r="AB443" s="665"/>
      <c r="AC443" s="665"/>
      <c r="AD443" s="665"/>
    </row>
    <row r="444" spans="7:30" s="680" customFormat="1" ht="12">
      <c r="G444" s="704"/>
      <c r="H444" s="704"/>
      <c r="I444" s="704"/>
      <c r="J444" s="704"/>
      <c r="M444" s="704"/>
      <c r="N444" s="704"/>
      <c r="P444" s="664"/>
      <c r="Q444" s="664"/>
      <c r="R444" s="664"/>
      <c r="S444" s="664"/>
      <c r="T444" s="664"/>
      <c r="U444" s="665"/>
      <c r="V444" s="665"/>
      <c r="W444" s="665"/>
      <c r="X444" s="665"/>
      <c r="Y444" s="665"/>
      <c r="Z444" s="665"/>
      <c r="AA444" s="665"/>
      <c r="AB444" s="665"/>
      <c r="AC444" s="665"/>
      <c r="AD444" s="665"/>
    </row>
    <row r="445" spans="7:30" s="680" customFormat="1" ht="12">
      <c r="G445" s="704"/>
      <c r="H445" s="704"/>
      <c r="I445" s="704"/>
      <c r="J445" s="704"/>
      <c r="M445" s="704"/>
      <c r="N445" s="704"/>
      <c r="P445" s="664"/>
      <c r="Q445" s="664"/>
      <c r="R445" s="664"/>
      <c r="S445" s="664"/>
      <c r="T445" s="664"/>
      <c r="U445" s="665"/>
      <c r="V445" s="665"/>
      <c r="W445" s="665"/>
      <c r="X445" s="665"/>
      <c r="Y445" s="665"/>
      <c r="Z445" s="665"/>
      <c r="AA445" s="665"/>
      <c r="AB445" s="665"/>
      <c r="AC445" s="665"/>
      <c r="AD445" s="665"/>
    </row>
    <row r="446" spans="7:30" s="680" customFormat="1" ht="12">
      <c r="G446" s="704"/>
      <c r="H446" s="704"/>
      <c r="I446" s="704"/>
      <c r="J446" s="704"/>
      <c r="M446" s="704"/>
      <c r="N446" s="704"/>
      <c r="P446" s="664"/>
      <c r="Q446" s="664"/>
      <c r="R446" s="664"/>
      <c r="S446" s="664"/>
      <c r="T446" s="664"/>
      <c r="U446" s="665"/>
      <c r="V446" s="665"/>
      <c r="W446" s="665"/>
      <c r="X446" s="665"/>
      <c r="Y446" s="665"/>
      <c r="Z446" s="665"/>
      <c r="AA446" s="665"/>
      <c r="AB446" s="665"/>
      <c r="AC446" s="665"/>
      <c r="AD446" s="665"/>
    </row>
    <row r="447" spans="7:30" s="680" customFormat="1" ht="12">
      <c r="G447" s="704"/>
      <c r="H447" s="704"/>
      <c r="I447" s="704"/>
      <c r="J447" s="704"/>
      <c r="M447" s="704"/>
      <c r="N447" s="704"/>
      <c r="P447" s="664"/>
      <c r="Q447" s="664"/>
      <c r="R447" s="664"/>
      <c r="S447" s="664"/>
      <c r="T447" s="664"/>
      <c r="U447" s="665"/>
      <c r="V447" s="665"/>
      <c r="W447" s="665"/>
      <c r="X447" s="665"/>
      <c r="Y447" s="665"/>
      <c r="Z447" s="665"/>
      <c r="AA447" s="665"/>
      <c r="AB447" s="665"/>
      <c r="AC447" s="665"/>
      <c r="AD447" s="665"/>
    </row>
    <row r="448" spans="7:30" s="680" customFormat="1" ht="12">
      <c r="G448" s="704"/>
      <c r="H448" s="704"/>
      <c r="I448" s="704"/>
      <c r="J448" s="704"/>
      <c r="M448" s="704"/>
      <c r="N448" s="704"/>
      <c r="P448" s="664"/>
      <c r="Q448" s="664"/>
      <c r="R448" s="664"/>
      <c r="S448" s="664"/>
      <c r="T448" s="664"/>
      <c r="U448" s="665"/>
      <c r="V448" s="665"/>
      <c r="W448" s="665"/>
      <c r="X448" s="665"/>
      <c r="Y448" s="665"/>
      <c r="Z448" s="665"/>
      <c r="AA448" s="665"/>
      <c r="AB448" s="665"/>
      <c r="AC448" s="665"/>
      <c r="AD448" s="665"/>
    </row>
    <row r="449" spans="7:30" s="680" customFormat="1" ht="12">
      <c r="G449" s="704"/>
      <c r="H449" s="704"/>
      <c r="I449" s="704"/>
      <c r="J449" s="704"/>
      <c r="M449" s="704"/>
      <c r="N449" s="704"/>
      <c r="P449" s="664"/>
      <c r="Q449" s="664"/>
      <c r="R449" s="664"/>
      <c r="S449" s="664"/>
      <c r="T449" s="664"/>
      <c r="U449" s="665"/>
      <c r="V449" s="665"/>
      <c r="W449" s="665"/>
      <c r="X449" s="665"/>
      <c r="Y449" s="665"/>
      <c r="Z449" s="665"/>
      <c r="AA449" s="665"/>
      <c r="AB449" s="665"/>
      <c r="AC449" s="665"/>
      <c r="AD449" s="665"/>
    </row>
    <row r="450" spans="7:30" s="680" customFormat="1" ht="12">
      <c r="G450" s="704"/>
      <c r="H450" s="704"/>
      <c r="I450" s="704"/>
      <c r="J450" s="704"/>
      <c r="M450" s="704"/>
      <c r="N450" s="704"/>
      <c r="P450" s="664"/>
      <c r="Q450" s="664"/>
      <c r="R450" s="664"/>
      <c r="S450" s="664"/>
      <c r="T450" s="664"/>
      <c r="U450" s="665"/>
      <c r="V450" s="665"/>
      <c r="W450" s="665"/>
      <c r="X450" s="665"/>
      <c r="Y450" s="665"/>
      <c r="Z450" s="665"/>
      <c r="AA450" s="665"/>
      <c r="AB450" s="665"/>
      <c r="AC450" s="665"/>
      <c r="AD450" s="665"/>
    </row>
    <row r="451" spans="7:30" s="680" customFormat="1" ht="12">
      <c r="G451" s="704"/>
      <c r="H451" s="704"/>
      <c r="I451" s="704"/>
      <c r="J451" s="704"/>
      <c r="M451" s="704"/>
      <c r="N451" s="704"/>
      <c r="P451" s="664"/>
      <c r="Q451" s="664"/>
      <c r="R451" s="664"/>
      <c r="S451" s="664"/>
      <c r="T451" s="664"/>
      <c r="U451" s="665"/>
      <c r="V451" s="665"/>
      <c r="W451" s="665"/>
      <c r="X451" s="665"/>
      <c r="Y451" s="665"/>
      <c r="Z451" s="665"/>
      <c r="AA451" s="665"/>
      <c r="AB451" s="665"/>
      <c r="AC451" s="665"/>
      <c r="AD451" s="665"/>
    </row>
    <row r="452" spans="7:30" s="680" customFormat="1" ht="12">
      <c r="G452" s="704"/>
      <c r="H452" s="704"/>
      <c r="I452" s="704"/>
      <c r="J452" s="704"/>
      <c r="M452" s="704"/>
      <c r="N452" s="704"/>
      <c r="P452" s="664"/>
      <c r="Q452" s="664"/>
      <c r="R452" s="664"/>
      <c r="S452" s="664"/>
      <c r="T452" s="664"/>
      <c r="U452" s="665"/>
      <c r="V452" s="665"/>
      <c r="W452" s="665"/>
      <c r="X452" s="665"/>
      <c r="Y452" s="665"/>
      <c r="Z452" s="665"/>
      <c r="AA452" s="665"/>
      <c r="AB452" s="665"/>
      <c r="AC452" s="665"/>
      <c r="AD452" s="665"/>
    </row>
    <row r="453" spans="7:30" s="680" customFormat="1" ht="12">
      <c r="G453" s="704"/>
      <c r="H453" s="704"/>
      <c r="I453" s="704"/>
      <c r="J453" s="704"/>
      <c r="M453" s="704"/>
      <c r="N453" s="704"/>
      <c r="P453" s="664"/>
      <c r="Q453" s="664"/>
      <c r="R453" s="664"/>
      <c r="S453" s="664"/>
      <c r="T453" s="664"/>
      <c r="U453" s="665"/>
      <c r="V453" s="665"/>
      <c r="W453" s="665"/>
      <c r="X453" s="665"/>
      <c r="Y453" s="665"/>
      <c r="Z453" s="665"/>
      <c r="AA453" s="665"/>
      <c r="AB453" s="665"/>
      <c r="AC453" s="665"/>
      <c r="AD453" s="665"/>
    </row>
    <row r="454" spans="7:30" s="680" customFormat="1" ht="12">
      <c r="G454" s="704"/>
      <c r="H454" s="704"/>
      <c r="I454" s="704"/>
      <c r="J454" s="704"/>
      <c r="M454" s="704"/>
      <c r="N454" s="704"/>
      <c r="P454" s="664"/>
      <c r="Q454" s="664"/>
      <c r="R454" s="664"/>
      <c r="S454" s="664"/>
      <c r="T454" s="664"/>
      <c r="U454" s="665"/>
      <c r="V454" s="665"/>
      <c r="W454" s="665"/>
      <c r="X454" s="665"/>
      <c r="Y454" s="665"/>
      <c r="Z454" s="665"/>
      <c r="AA454" s="665"/>
      <c r="AB454" s="665"/>
      <c r="AC454" s="665"/>
      <c r="AD454" s="665"/>
    </row>
    <row r="455" spans="7:30" s="680" customFormat="1" ht="12">
      <c r="G455" s="704"/>
      <c r="H455" s="704"/>
      <c r="I455" s="704"/>
      <c r="J455" s="704"/>
      <c r="M455" s="704"/>
      <c r="N455" s="704"/>
      <c r="P455" s="664"/>
      <c r="Q455" s="664"/>
      <c r="R455" s="664"/>
      <c r="S455" s="664"/>
      <c r="T455" s="664"/>
      <c r="U455" s="665"/>
      <c r="V455" s="665"/>
      <c r="W455" s="665"/>
      <c r="X455" s="665"/>
      <c r="Y455" s="665"/>
      <c r="Z455" s="665"/>
      <c r="AA455" s="665"/>
      <c r="AB455" s="665"/>
      <c r="AC455" s="665"/>
      <c r="AD455" s="665"/>
    </row>
    <row r="456" spans="7:30" s="680" customFormat="1" ht="12">
      <c r="G456" s="704"/>
      <c r="H456" s="704"/>
      <c r="I456" s="704"/>
      <c r="J456" s="704"/>
      <c r="M456" s="704"/>
      <c r="N456" s="704"/>
      <c r="P456" s="664"/>
      <c r="Q456" s="664"/>
      <c r="R456" s="664"/>
      <c r="S456" s="664"/>
      <c r="T456" s="664"/>
      <c r="U456" s="665"/>
      <c r="V456" s="665"/>
      <c r="W456" s="665"/>
      <c r="X456" s="665"/>
      <c r="Y456" s="665"/>
      <c r="Z456" s="665"/>
      <c r="AA456" s="665"/>
      <c r="AB456" s="665"/>
      <c r="AC456" s="665"/>
      <c r="AD456" s="665"/>
    </row>
    <row r="457" spans="7:30" s="680" customFormat="1" ht="12">
      <c r="G457" s="704"/>
      <c r="H457" s="704"/>
      <c r="I457" s="704"/>
      <c r="J457" s="704"/>
      <c r="M457" s="704"/>
      <c r="N457" s="704"/>
      <c r="P457" s="664"/>
      <c r="Q457" s="664"/>
      <c r="R457" s="664"/>
      <c r="S457" s="664"/>
      <c r="T457" s="664"/>
      <c r="U457" s="665"/>
      <c r="V457" s="665"/>
      <c r="W457" s="665"/>
      <c r="X457" s="665"/>
      <c r="Y457" s="665"/>
      <c r="Z457" s="665"/>
      <c r="AA457" s="665"/>
      <c r="AB457" s="665"/>
      <c r="AC457" s="665"/>
      <c r="AD457" s="665"/>
    </row>
    <row r="458" spans="7:30" s="680" customFormat="1" ht="12">
      <c r="G458" s="704"/>
      <c r="H458" s="704"/>
      <c r="I458" s="704"/>
      <c r="J458" s="704"/>
      <c r="M458" s="704"/>
      <c r="N458" s="704"/>
      <c r="P458" s="664"/>
      <c r="Q458" s="664"/>
      <c r="R458" s="664"/>
      <c r="S458" s="664"/>
      <c r="T458" s="664"/>
      <c r="U458" s="665"/>
      <c r="V458" s="665"/>
      <c r="W458" s="665"/>
      <c r="X458" s="665"/>
      <c r="Y458" s="665"/>
      <c r="Z458" s="665"/>
      <c r="AA458" s="665"/>
      <c r="AB458" s="665"/>
      <c r="AC458" s="665"/>
      <c r="AD458" s="665"/>
    </row>
    <row r="459" spans="7:30" s="680" customFormat="1" ht="12">
      <c r="G459" s="704"/>
      <c r="H459" s="704"/>
      <c r="I459" s="704"/>
      <c r="J459" s="704"/>
      <c r="M459" s="704"/>
      <c r="N459" s="704"/>
      <c r="P459" s="664"/>
      <c r="Q459" s="664"/>
      <c r="R459" s="664"/>
      <c r="S459" s="664"/>
      <c r="T459" s="664"/>
      <c r="U459" s="665"/>
      <c r="V459" s="665"/>
      <c r="W459" s="665"/>
      <c r="X459" s="665"/>
      <c r="Y459" s="665"/>
      <c r="Z459" s="665"/>
      <c r="AA459" s="665"/>
      <c r="AB459" s="665"/>
      <c r="AC459" s="665"/>
      <c r="AD459" s="665"/>
    </row>
    <row r="460" spans="7:30" s="680" customFormat="1" ht="12">
      <c r="G460" s="704"/>
      <c r="H460" s="704"/>
      <c r="I460" s="704"/>
      <c r="J460" s="704"/>
      <c r="M460" s="704"/>
      <c r="N460" s="704"/>
      <c r="P460" s="664"/>
      <c r="Q460" s="664"/>
      <c r="R460" s="664"/>
      <c r="S460" s="664"/>
      <c r="T460" s="664"/>
      <c r="U460" s="665"/>
      <c r="V460" s="665"/>
      <c r="W460" s="665"/>
      <c r="X460" s="665"/>
      <c r="Y460" s="665"/>
      <c r="Z460" s="665"/>
      <c r="AA460" s="665"/>
      <c r="AB460" s="665"/>
      <c r="AC460" s="665"/>
      <c r="AD460" s="665"/>
    </row>
    <row r="461" spans="7:30" s="680" customFormat="1" ht="12">
      <c r="G461" s="704"/>
      <c r="H461" s="704"/>
      <c r="I461" s="704"/>
      <c r="J461" s="704"/>
      <c r="M461" s="704"/>
      <c r="N461" s="704"/>
      <c r="P461" s="664"/>
      <c r="Q461" s="664"/>
      <c r="R461" s="664"/>
      <c r="S461" s="664"/>
      <c r="T461" s="664"/>
      <c r="U461" s="665"/>
      <c r="V461" s="665"/>
      <c r="W461" s="665"/>
      <c r="X461" s="665"/>
      <c r="Y461" s="665"/>
      <c r="Z461" s="665"/>
      <c r="AA461" s="665"/>
      <c r="AB461" s="665"/>
      <c r="AC461" s="665"/>
      <c r="AD461" s="665"/>
    </row>
    <row r="462" spans="7:30" s="680" customFormat="1" ht="12">
      <c r="G462" s="704"/>
      <c r="H462" s="704"/>
      <c r="I462" s="704"/>
      <c r="J462" s="704"/>
      <c r="M462" s="704"/>
      <c r="N462" s="704"/>
      <c r="P462" s="664"/>
      <c r="Q462" s="664"/>
      <c r="R462" s="664"/>
      <c r="S462" s="664"/>
      <c r="T462" s="664"/>
      <c r="U462" s="665"/>
      <c r="V462" s="665"/>
      <c r="W462" s="665"/>
      <c r="X462" s="665"/>
      <c r="Y462" s="665"/>
      <c r="Z462" s="665"/>
      <c r="AA462" s="665"/>
      <c r="AB462" s="665"/>
      <c r="AC462" s="665"/>
      <c r="AD462" s="665"/>
    </row>
    <row r="463" spans="7:30" s="680" customFormat="1" ht="12">
      <c r="G463" s="704"/>
      <c r="H463" s="704"/>
      <c r="I463" s="704"/>
      <c r="J463" s="704"/>
      <c r="M463" s="704"/>
      <c r="N463" s="704"/>
      <c r="P463" s="664"/>
      <c r="Q463" s="664"/>
      <c r="R463" s="664"/>
      <c r="S463" s="664"/>
      <c r="T463" s="664"/>
      <c r="U463" s="665"/>
      <c r="V463" s="665"/>
      <c r="W463" s="665"/>
      <c r="X463" s="665"/>
      <c r="Y463" s="665"/>
      <c r="Z463" s="665"/>
      <c r="AA463" s="665"/>
      <c r="AB463" s="665"/>
      <c r="AC463" s="665"/>
      <c r="AD463" s="665"/>
    </row>
    <row r="464" spans="7:30" s="680" customFormat="1" ht="12">
      <c r="G464" s="704"/>
      <c r="H464" s="704"/>
      <c r="I464" s="704"/>
      <c r="J464" s="704"/>
      <c r="M464" s="704"/>
      <c r="N464" s="704"/>
      <c r="P464" s="664"/>
      <c r="Q464" s="664"/>
      <c r="R464" s="664"/>
      <c r="S464" s="664"/>
      <c r="T464" s="664"/>
      <c r="U464" s="665"/>
      <c r="V464" s="665"/>
      <c r="W464" s="665"/>
      <c r="X464" s="665"/>
      <c r="Y464" s="665"/>
      <c r="Z464" s="665"/>
      <c r="AA464" s="665"/>
      <c r="AB464" s="665"/>
      <c r="AC464" s="665"/>
      <c r="AD464" s="665"/>
    </row>
    <row r="465" spans="7:30" s="680" customFormat="1" ht="12">
      <c r="G465" s="704"/>
      <c r="H465" s="704"/>
      <c r="I465" s="704"/>
      <c r="J465" s="704"/>
      <c r="M465" s="704"/>
      <c r="N465" s="704"/>
      <c r="P465" s="664"/>
      <c r="Q465" s="664"/>
      <c r="R465" s="664"/>
      <c r="S465" s="664"/>
      <c r="T465" s="664"/>
      <c r="U465" s="665"/>
      <c r="V465" s="665"/>
      <c r="W465" s="665"/>
      <c r="X465" s="665"/>
      <c r="Y465" s="665"/>
      <c r="Z465" s="665"/>
      <c r="AA465" s="665"/>
      <c r="AB465" s="665"/>
      <c r="AC465" s="665"/>
      <c r="AD465" s="665"/>
    </row>
    <row r="466" spans="7:30" s="680" customFormat="1" ht="12">
      <c r="G466" s="704"/>
      <c r="H466" s="704"/>
      <c r="I466" s="704"/>
      <c r="J466" s="704"/>
      <c r="M466" s="704"/>
      <c r="N466" s="704"/>
      <c r="P466" s="664"/>
      <c r="Q466" s="664"/>
      <c r="R466" s="664"/>
      <c r="S466" s="664"/>
      <c r="T466" s="664"/>
      <c r="U466" s="665"/>
      <c r="V466" s="665"/>
      <c r="W466" s="665"/>
      <c r="X466" s="665"/>
      <c r="Y466" s="665"/>
      <c r="Z466" s="665"/>
      <c r="AA466" s="665"/>
      <c r="AB466" s="665"/>
      <c r="AC466" s="665"/>
      <c r="AD466" s="665"/>
    </row>
    <row r="467" spans="7:30" s="680" customFormat="1" ht="12">
      <c r="G467" s="704"/>
      <c r="H467" s="704"/>
      <c r="I467" s="704"/>
      <c r="J467" s="704"/>
      <c r="M467" s="704"/>
      <c r="N467" s="704"/>
      <c r="P467" s="664"/>
      <c r="Q467" s="664"/>
      <c r="R467" s="664"/>
      <c r="S467" s="664"/>
      <c r="T467" s="664"/>
      <c r="U467" s="665"/>
      <c r="V467" s="665"/>
      <c r="W467" s="665"/>
      <c r="X467" s="665"/>
      <c r="Y467" s="665"/>
      <c r="Z467" s="665"/>
      <c r="AA467" s="665"/>
      <c r="AB467" s="665"/>
      <c r="AC467" s="665"/>
      <c r="AD467" s="665"/>
    </row>
    <row r="468" spans="7:30" s="680" customFormat="1" ht="12">
      <c r="G468" s="704"/>
      <c r="H468" s="704"/>
      <c r="I468" s="704"/>
      <c r="J468" s="704"/>
      <c r="M468" s="704"/>
      <c r="N468" s="704"/>
      <c r="P468" s="664"/>
      <c r="Q468" s="664"/>
      <c r="R468" s="664"/>
      <c r="S468" s="664"/>
      <c r="T468" s="664"/>
      <c r="U468" s="665"/>
      <c r="V468" s="665"/>
      <c r="W468" s="665"/>
      <c r="X468" s="665"/>
      <c r="Y468" s="665"/>
      <c r="Z468" s="665"/>
      <c r="AA468" s="665"/>
      <c r="AB468" s="665"/>
      <c r="AC468" s="665"/>
      <c r="AD468" s="665"/>
    </row>
    <row r="469" spans="7:30" s="680" customFormat="1" ht="12">
      <c r="G469" s="704"/>
      <c r="H469" s="704"/>
      <c r="I469" s="704"/>
      <c r="J469" s="704"/>
      <c r="M469" s="704"/>
      <c r="N469" s="704"/>
      <c r="P469" s="664"/>
      <c r="Q469" s="664"/>
      <c r="R469" s="664"/>
      <c r="S469" s="664"/>
      <c r="T469" s="664"/>
      <c r="U469" s="665"/>
      <c r="V469" s="665"/>
      <c r="W469" s="665"/>
      <c r="X469" s="665"/>
      <c r="Y469" s="665"/>
      <c r="Z469" s="665"/>
      <c r="AA469" s="665"/>
      <c r="AB469" s="665"/>
      <c r="AC469" s="665"/>
      <c r="AD469" s="665"/>
    </row>
    <row r="470" spans="7:30" s="680" customFormat="1" ht="12">
      <c r="G470" s="704"/>
      <c r="H470" s="704"/>
      <c r="I470" s="704"/>
      <c r="J470" s="704"/>
      <c r="M470" s="704"/>
      <c r="N470" s="704"/>
      <c r="P470" s="664"/>
      <c r="Q470" s="664"/>
      <c r="R470" s="664"/>
      <c r="S470" s="664"/>
      <c r="T470" s="664"/>
      <c r="U470" s="665"/>
      <c r="V470" s="665"/>
      <c r="W470" s="665"/>
      <c r="X470" s="665"/>
      <c r="Y470" s="665"/>
      <c r="Z470" s="665"/>
      <c r="AA470" s="665"/>
      <c r="AB470" s="665"/>
      <c r="AC470" s="665"/>
      <c r="AD470" s="665"/>
    </row>
    <row r="471" spans="7:30" s="680" customFormat="1" ht="12">
      <c r="G471" s="704"/>
      <c r="H471" s="704"/>
      <c r="I471" s="704"/>
      <c r="J471" s="704"/>
      <c r="M471" s="704"/>
      <c r="N471" s="704"/>
      <c r="P471" s="664"/>
      <c r="Q471" s="664"/>
      <c r="R471" s="664"/>
      <c r="S471" s="664"/>
      <c r="T471" s="664"/>
      <c r="U471" s="665"/>
      <c r="V471" s="665"/>
      <c r="W471" s="665"/>
      <c r="X471" s="665"/>
      <c r="Y471" s="665"/>
      <c r="Z471" s="665"/>
      <c r="AA471" s="665"/>
      <c r="AB471" s="665"/>
      <c r="AC471" s="665"/>
      <c r="AD471" s="665"/>
    </row>
    <row r="472" spans="7:30" s="680" customFormat="1" ht="12">
      <c r="G472" s="704"/>
      <c r="H472" s="704"/>
      <c r="I472" s="704"/>
      <c r="J472" s="704"/>
      <c r="M472" s="704"/>
      <c r="N472" s="704"/>
      <c r="P472" s="664"/>
      <c r="Q472" s="664"/>
      <c r="R472" s="664"/>
      <c r="S472" s="664"/>
      <c r="T472" s="664"/>
      <c r="U472" s="665"/>
      <c r="V472" s="665"/>
      <c r="W472" s="665"/>
      <c r="X472" s="665"/>
      <c r="Y472" s="665"/>
      <c r="Z472" s="665"/>
      <c r="AA472" s="665"/>
      <c r="AB472" s="665"/>
      <c r="AC472" s="665"/>
      <c r="AD472" s="665"/>
    </row>
    <row r="473" spans="7:30" s="680" customFormat="1" ht="12">
      <c r="G473" s="704"/>
      <c r="H473" s="704"/>
      <c r="I473" s="704"/>
      <c r="J473" s="704"/>
      <c r="M473" s="704"/>
      <c r="N473" s="704"/>
      <c r="P473" s="664"/>
      <c r="Q473" s="664"/>
      <c r="R473" s="664"/>
      <c r="S473" s="664"/>
      <c r="T473" s="664"/>
      <c r="U473" s="665"/>
      <c r="V473" s="665"/>
      <c r="W473" s="665"/>
      <c r="X473" s="665"/>
      <c r="Y473" s="665"/>
      <c r="Z473" s="665"/>
      <c r="AA473" s="665"/>
      <c r="AB473" s="665"/>
      <c r="AC473" s="665"/>
      <c r="AD473" s="665"/>
    </row>
    <row r="474" spans="7:30" s="680" customFormat="1" ht="12">
      <c r="G474" s="704"/>
      <c r="H474" s="704"/>
      <c r="I474" s="704"/>
      <c r="J474" s="704"/>
      <c r="M474" s="704"/>
      <c r="N474" s="704"/>
      <c r="P474" s="664"/>
      <c r="Q474" s="664"/>
      <c r="R474" s="664"/>
      <c r="S474" s="664"/>
      <c r="T474" s="664"/>
      <c r="U474" s="665"/>
      <c r="V474" s="665"/>
      <c r="W474" s="665"/>
      <c r="X474" s="665"/>
      <c r="Y474" s="665"/>
      <c r="Z474" s="665"/>
      <c r="AA474" s="665"/>
      <c r="AB474" s="665"/>
      <c r="AC474" s="665"/>
      <c r="AD474" s="665"/>
    </row>
    <row r="475" spans="7:30" s="680" customFormat="1" ht="12">
      <c r="G475" s="704"/>
      <c r="H475" s="704"/>
      <c r="I475" s="704"/>
      <c r="J475" s="704"/>
      <c r="M475" s="704"/>
      <c r="N475" s="704"/>
      <c r="P475" s="664"/>
      <c r="Q475" s="664"/>
      <c r="R475" s="664"/>
      <c r="S475" s="664"/>
      <c r="T475" s="664"/>
      <c r="U475" s="665"/>
      <c r="V475" s="665"/>
      <c r="W475" s="665"/>
      <c r="X475" s="665"/>
      <c r="Y475" s="665"/>
      <c r="Z475" s="665"/>
      <c r="AA475" s="665"/>
      <c r="AB475" s="665"/>
      <c r="AC475" s="665"/>
      <c r="AD475" s="665"/>
    </row>
    <row r="476" spans="7:30" s="680" customFormat="1" ht="12">
      <c r="G476" s="704"/>
      <c r="H476" s="704"/>
      <c r="I476" s="704"/>
      <c r="J476" s="704"/>
      <c r="M476" s="704"/>
      <c r="N476" s="704"/>
      <c r="P476" s="664"/>
      <c r="Q476" s="664"/>
      <c r="R476" s="664"/>
      <c r="S476" s="664"/>
      <c r="T476" s="664"/>
      <c r="U476" s="665"/>
      <c r="V476" s="665"/>
      <c r="W476" s="665"/>
      <c r="X476" s="665"/>
      <c r="Y476" s="665"/>
      <c r="Z476" s="665"/>
      <c r="AA476" s="665"/>
      <c r="AB476" s="665"/>
      <c r="AC476" s="665"/>
      <c r="AD476" s="665"/>
    </row>
    <row r="477" spans="7:30" s="680" customFormat="1" ht="12">
      <c r="G477" s="704"/>
      <c r="H477" s="704"/>
      <c r="I477" s="704"/>
      <c r="J477" s="704"/>
      <c r="M477" s="704"/>
      <c r="N477" s="704"/>
      <c r="P477" s="664"/>
      <c r="Q477" s="664"/>
      <c r="R477" s="664"/>
      <c r="S477" s="664"/>
      <c r="T477" s="664"/>
      <c r="U477" s="665"/>
      <c r="V477" s="665"/>
      <c r="W477" s="665"/>
      <c r="X477" s="665"/>
      <c r="Y477" s="665"/>
      <c r="Z477" s="665"/>
      <c r="AA477" s="665"/>
      <c r="AB477" s="665"/>
      <c r="AC477" s="665"/>
      <c r="AD477" s="665"/>
    </row>
    <row r="478" spans="7:30" s="680" customFormat="1" ht="12">
      <c r="G478" s="704"/>
      <c r="H478" s="704"/>
      <c r="I478" s="704"/>
      <c r="J478" s="704"/>
      <c r="M478" s="704"/>
      <c r="N478" s="704"/>
      <c r="P478" s="664"/>
      <c r="Q478" s="664"/>
      <c r="R478" s="664"/>
      <c r="S478" s="664"/>
      <c r="T478" s="664"/>
      <c r="U478" s="665"/>
      <c r="V478" s="665"/>
      <c r="W478" s="665"/>
      <c r="X478" s="665"/>
      <c r="Y478" s="665"/>
      <c r="Z478" s="665"/>
      <c r="AA478" s="665"/>
      <c r="AB478" s="665"/>
      <c r="AC478" s="665"/>
      <c r="AD478" s="665"/>
    </row>
    <row r="479" spans="7:30" s="680" customFormat="1" ht="12">
      <c r="G479" s="704"/>
      <c r="H479" s="704"/>
      <c r="I479" s="704"/>
      <c r="J479" s="704"/>
      <c r="M479" s="704"/>
      <c r="N479" s="704"/>
      <c r="P479" s="664"/>
      <c r="Q479" s="664"/>
      <c r="R479" s="664"/>
      <c r="S479" s="664"/>
      <c r="T479" s="664"/>
      <c r="U479" s="665"/>
      <c r="V479" s="665"/>
      <c r="W479" s="665"/>
      <c r="X479" s="665"/>
      <c r="Y479" s="665"/>
      <c r="Z479" s="665"/>
      <c r="AA479" s="665"/>
      <c r="AB479" s="665"/>
      <c r="AC479" s="665"/>
      <c r="AD479" s="665"/>
    </row>
    <row r="480" spans="7:30" s="680" customFormat="1" ht="12">
      <c r="G480" s="704"/>
      <c r="H480" s="704"/>
      <c r="I480" s="704"/>
      <c r="J480" s="704"/>
      <c r="M480" s="704"/>
      <c r="N480" s="704"/>
      <c r="P480" s="664"/>
      <c r="Q480" s="664"/>
      <c r="R480" s="664"/>
      <c r="S480" s="664"/>
      <c r="T480" s="664"/>
      <c r="U480" s="665"/>
      <c r="V480" s="665"/>
      <c r="W480" s="665"/>
      <c r="X480" s="665"/>
      <c r="Y480" s="665"/>
      <c r="Z480" s="665"/>
      <c r="AA480" s="665"/>
      <c r="AB480" s="665"/>
      <c r="AC480" s="665"/>
      <c r="AD480" s="665"/>
    </row>
    <row r="481" spans="7:30" s="680" customFormat="1" ht="12">
      <c r="G481" s="704"/>
      <c r="H481" s="704"/>
      <c r="I481" s="704"/>
      <c r="J481" s="704"/>
      <c r="M481" s="704"/>
      <c r="N481" s="704"/>
      <c r="P481" s="664"/>
      <c r="Q481" s="664"/>
      <c r="R481" s="664"/>
      <c r="S481" s="664"/>
      <c r="T481" s="664"/>
      <c r="U481" s="665"/>
      <c r="V481" s="665"/>
      <c r="W481" s="665"/>
      <c r="X481" s="665"/>
      <c r="Y481" s="665"/>
      <c r="Z481" s="665"/>
      <c r="AA481" s="665"/>
      <c r="AB481" s="665"/>
      <c r="AC481" s="665"/>
      <c r="AD481" s="665"/>
    </row>
    <row r="482" spans="7:30" s="680" customFormat="1" ht="12">
      <c r="G482" s="704"/>
      <c r="H482" s="704"/>
      <c r="I482" s="704"/>
      <c r="J482" s="704"/>
      <c r="M482" s="704"/>
      <c r="N482" s="704"/>
      <c r="P482" s="664"/>
      <c r="Q482" s="664"/>
      <c r="R482" s="664"/>
      <c r="S482" s="664"/>
      <c r="T482" s="664"/>
      <c r="U482" s="665"/>
      <c r="V482" s="665"/>
      <c r="W482" s="665"/>
      <c r="X482" s="665"/>
      <c r="Y482" s="665"/>
      <c r="Z482" s="665"/>
      <c r="AA482" s="665"/>
      <c r="AB482" s="665"/>
      <c r="AC482" s="665"/>
      <c r="AD482" s="665"/>
    </row>
    <row r="483" spans="7:30" s="680" customFormat="1" ht="12">
      <c r="G483" s="704"/>
      <c r="H483" s="704"/>
      <c r="I483" s="704"/>
      <c r="J483" s="704"/>
      <c r="M483" s="704"/>
      <c r="N483" s="704"/>
      <c r="P483" s="664"/>
      <c r="Q483" s="664"/>
      <c r="R483" s="664"/>
      <c r="S483" s="664"/>
      <c r="T483" s="664"/>
      <c r="U483" s="665"/>
      <c r="V483" s="665"/>
      <c r="W483" s="665"/>
      <c r="X483" s="665"/>
      <c r="Y483" s="665"/>
      <c r="Z483" s="665"/>
      <c r="AA483" s="665"/>
      <c r="AB483" s="665"/>
      <c r="AC483" s="665"/>
      <c r="AD483" s="665"/>
    </row>
    <row r="484" spans="7:30" s="680" customFormat="1" ht="12">
      <c r="G484" s="704"/>
      <c r="H484" s="704"/>
      <c r="I484" s="704"/>
      <c r="J484" s="704"/>
      <c r="M484" s="704"/>
      <c r="N484" s="704"/>
      <c r="P484" s="664"/>
      <c r="Q484" s="664"/>
      <c r="R484" s="664"/>
      <c r="S484" s="664"/>
      <c r="T484" s="664"/>
      <c r="U484" s="665"/>
      <c r="V484" s="665"/>
      <c r="W484" s="665"/>
      <c r="X484" s="665"/>
      <c r="Y484" s="665"/>
      <c r="Z484" s="665"/>
      <c r="AA484" s="665"/>
      <c r="AB484" s="665"/>
      <c r="AC484" s="665"/>
      <c r="AD484" s="665"/>
    </row>
    <row r="485" spans="7:30" s="680" customFormat="1" ht="12">
      <c r="G485" s="704"/>
      <c r="H485" s="704"/>
      <c r="I485" s="704"/>
      <c r="J485" s="704"/>
      <c r="M485" s="704"/>
      <c r="N485" s="704"/>
      <c r="P485" s="664"/>
      <c r="Q485" s="664"/>
      <c r="R485" s="664"/>
      <c r="S485" s="664"/>
      <c r="T485" s="664"/>
      <c r="U485" s="665"/>
      <c r="V485" s="665"/>
      <c r="W485" s="665"/>
      <c r="X485" s="665"/>
      <c r="Y485" s="665"/>
      <c r="Z485" s="665"/>
      <c r="AA485" s="665"/>
      <c r="AB485" s="665"/>
      <c r="AC485" s="665"/>
      <c r="AD485" s="665"/>
    </row>
    <row r="486" spans="7:30" s="680" customFormat="1" ht="12">
      <c r="G486" s="704"/>
      <c r="H486" s="704"/>
      <c r="I486" s="704"/>
      <c r="J486" s="704"/>
      <c r="M486" s="704"/>
      <c r="N486" s="704"/>
      <c r="P486" s="664"/>
      <c r="Q486" s="664"/>
      <c r="R486" s="664"/>
      <c r="S486" s="664"/>
      <c r="T486" s="664"/>
      <c r="U486" s="665"/>
      <c r="V486" s="665"/>
      <c r="W486" s="665"/>
      <c r="X486" s="665"/>
      <c r="Y486" s="665"/>
      <c r="Z486" s="665"/>
      <c r="AA486" s="665"/>
      <c r="AB486" s="665"/>
      <c r="AC486" s="665"/>
      <c r="AD486" s="665"/>
    </row>
    <row r="487" spans="7:30" s="680" customFormat="1" ht="12">
      <c r="G487" s="704"/>
      <c r="H487" s="704"/>
      <c r="I487" s="704"/>
      <c r="J487" s="704"/>
      <c r="M487" s="704"/>
      <c r="N487" s="704"/>
      <c r="P487" s="664"/>
      <c r="Q487" s="664"/>
      <c r="R487" s="664"/>
      <c r="S487" s="664"/>
      <c r="T487" s="664"/>
      <c r="U487" s="665"/>
      <c r="V487" s="665"/>
      <c r="W487" s="665"/>
      <c r="X487" s="665"/>
      <c r="Y487" s="665"/>
      <c r="Z487" s="665"/>
      <c r="AA487" s="665"/>
      <c r="AB487" s="665"/>
      <c r="AC487" s="665"/>
      <c r="AD487" s="665"/>
    </row>
    <row r="488" spans="7:30" s="680" customFormat="1" ht="12">
      <c r="G488" s="704"/>
      <c r="H488" s="704"/>
      <c r="I488" s="704"/>
      <c r="J488" s="704"/>
      <c r="M488" s="704"/>
      <c r="N488" s="704"/>
      <c r="P488" s="664"/>
      <c r="Q488" s="664"/>
      <c r="R488" s="664"/>
      <c r="S488" s="664"/>
      <c r="T488" s="664"/>
      <c r="U488" s="665"/>
      <c r="V488" s="665"/>
      <c r="W488" s="665"/>
      <c r="X488" s="665"/>
      <c r="Y488" s="665"/>
      <c r="Z488" s="665"/>
      <c r="AA488" s="665"/>
      <c r="AB488" s="665"/>
      <c r="AC488" s="665"/>
      <c r="AD488" s="665"/>
    </row>
    <row r="489" spans="7:30" s="680" customFormat="1" ht="12">
      <c r="G489" s="704"/>
      <c r="H489" s="704"/>
      <c r="I489" s="704"/>
      <c r="J489" s="704"/>
      <c r="M489" s="704"/>
      <c r="N489" s="704"/>
      <c r="P489" s="664"/>
      <c r="Q489" s="664"/>
      <c r="R489" s="664"/>
      <c r="S489" s="664"/>
      <c r="T489" s="664"/>
      <c r="U489" s="665"/>
      <c r="V489" s="665"/>
      <c r="W489" s="665"/>
      <c r="X489" s="665"/>
      <c r="Y489" s="665"/>
      <c r="Z489" s="665"/>
      <c r="AA489" s="665"/>
      <c r="AB489" s="665"/>
      <c r="AC489" s="665"/>
      <c r="AD489" s="665"/>
    </row>
    <row r="490" spans="7:30" s="680" customFormat="1" ht="12">
      <c r="G490" s="704"/>
      <c r="H490" s="704"/>
      <c r="I490" s="704"/>
      <c r="J490" s="704"/>
      <c r="M490" s="704"/>
      <c r="N490" s="704"/>
      <c r="P490" s="664"/>
      <c r="Q490" s="664"/>
      <c r="R490" s="664"/>
      <c r="S490" s="664"/>
      <c r="T490" s="664"/>
      <c r="U490" s="665"/>
      <c r="V490" s="665"/>
      <c r="W490" s="665"/>
      <c r="X490" s="665"/>
      <c r="Y490" s="665"/>
      <c r="Z490" s="665"/>
      <c r="AA490" s="665"/>
      <c r="AB490" s="665"/>
      <c r="AC490" s="665"/>
      <c r="AD490" s="665"/>
    </row>
    <row r="491" spans="7:30" s="680" customFormat="1" ht="12">
      <c r="G491" s="704"/>
      <c r="H491" s="704"/>
      <c r="I491" s="704"/>
      <c r="J491" s="704"/>
      <c r="M491" s="704"/>
      <c r="N491" s="704"/>
      <c r="P491" s="664"/>
      <c r="Q491" s="664"/>
      <c r="R491" s="664"/>
      <c r="S491" s="664"/>
      <c r="T491" s="664"/>
      <c r="U491" s="665"/>
      <c r="V491" s="665"/>
      <c r="W491" s="665"/>
      <c r="X491" s="665"/>
      <c r="Y491" s="665"/>
      <c r="Z491" s="665"/>
      <c r="AA491" s="665"/>
      <c r="AB491" s="665"/>
      <c r="AC491" s="665"/>
      <c r="AD491" s="665"/>
    </row>
    <row r="492" spans="7:30" s="680" customFormat="1" ht="12">
      <c r="G492" s="704"/>
      <c r="H492" s="704"/>
      <c r="I492" s="704"/>
      <c r="J492" s="704"/>
      <c r="M492" s="704"/>
      <c r="N492" s="704"/>
      <c r="P492" s="664"/>
      <c r="Q492" s="664"/>
      <c r="R492" s="664"/>
      <c r="S492" s="664"/>
      <c r="T492" s="664"/>
      <c r="U492" s="665"/>
      <c r="V492" s="665"/>
      <c r="W492" s="665"/>
      <c r="X492" s="665"/>
      <c r="Y492" s="665"/>
      <c r="Z492" s="665"/>
      <c r="AA492" s="665"/>
      <c r="AB492" s="665"/>
      <c r="AC492" s="665"/>
      <c r="AD492" s="665"/>
    </row>
    <row r="493" spans="7:30" s="680" customFormat="1" ht="12">
      <c r="G493" s="704"/>
      <c r="H493" s="704"/>
      <c r="I493" s="704"/>
      <c r="J493" s="704"/>
      <c r="M493" s="704"/>
      <c r="N493" s="704"/>
      <c r="P493" s="664"/>
      <c r="Q493" s="664"/>
      <c r="R493" s="664"/>
      <c r="S493" s="664"/>
      <c r="T493" s="664"/>
      <c r="U493" s="665"/>
      <c r="V493" s="665"/>
      <c r="W493" s="665"/>
      <c r="X493" s="665"/>
      <c r="Y493" s="665"/>
      <c r="Z493" s="665"/>
      <c r="AA493" s="665"/>
      <c r="AB493" s="665"/>
      <c r="AC493" s="665"/>
      <c r="AD493" s="665"/>
    </row>
    <row r="494" spans="7:30" s="680" customFormat="1" ht="12">
      <c r="G494" s="704"/>
      <c r="H494" s="704"/>
      <c r="I494" s="704"/>
      <c r="J494" s="704"/>
      <c r="M494" s="704"/>
      <c r="N494" s="704"/>
      <c r="P494" s="664"/>
      <c r="Q494" s="664"/>
      <c r="R494" s="664"/>
      <c r="S494" s="664"/>
      <c r="T494" s="664"/>
      <c r="U494" s="665"/>
      <c r="V494" s="665"/>
      <c r="W494" s="665"/>
      <c r="X494" s="665"/>
      <c r="Y494" s="665"/>
      <c r="Z494" s="665"/>
      <c r="AA494" s="665"/>
      <c r="AB494" s="665"/>
      <c r="AC494" s="665"/>
      <c r="AD494" s="665"/>
    </row>
    <row r="495" spans="7:30" s="680" customFormat="1" ht="12">
      <c r="G495" s="704"/>
      <c r="H495" s="704"/>
      <c r="I495" s="704"/>
      <c r="J495" s="704"/>
      <c r="M495" s="704"/>
      <c r="N495" s="704"/>
      <c r="P495" s="664"/>
      <c r="Q495" s="664"/>
      <c r="R495" s="664"/>
      <c r="S495" s="664"/>
      <c r="T495" s="664"/>
      <c r="U495" s="665"/>
      <c r="V495" s="665"/>
      <c r="W495" s="665"/>
      <c r="X495" s="665"/>
      <c r="Y495" s="665"/>
      <c r="Z495" s="665"/>
      <c r="AA495" s="665"/>
      <c r="AB495" s="665"/>
      <c r="AC495" s="665"/>
      <c r="AD495" s="665"/>
    </row>
    <row r="496" spans="7:30" s="680" customFormat="1" ht="12">
      <c r="G496" s="704"/>
      <c r="H496" s="704"/>
      <c r="I496" s="704"/>
      <c r="J496" s="704"/>
      <c r="M496" s="704"/>
      <c r="N496" s="704"/>
      <c r="P496" s="664"/>
      <c r="Q496" s="664"/>
      <c r="R496" s="664"/>
      <c r="S496" s="664"/>
      <c r="T496" s="664"/>
      <c r="U496" s="665"/>
      <c r="V496" s="665"/>
      <c r="W496" s="665"/>
      <c r="X496" s="665"/>
      <c r="Y496" s="665"/>
      <c r="Z496" s="665"/>
      <c r="AA496" s="665"/>
      <c r="AB496" s="665"/>
      <c r="AC496" s="665"/>
      <c r="AD496" s="665"/>
    </row>
    <row r="497" spans="7:54" s="680" customFormat="1" ht="12">
      <c r="G497" s="704"/>
      <c r="H497" s="704"/>
      <c r="I497" s="704"/>
      <c r="J497" s="704"/>
      <c r="M497" s="704"/>
      <c r="N497" s="704"/>
      <c r="P497" s="664"/>
      <c r="Q497" s="664"/>
      <c r="R497" s="664"/>
      <c r="S497" s="664"/>
      <c r="T497" s="664"/>
      <c r="U497" s="665"/>
      <c r="V497" s="665"/>
      <c r="W497" s="665"/>
      <c r="X497" s="665"/>
      <c r="Y497" s="665"/>
      <c r="Z497" s="665"/>
      <c r="AA497" s="665"/>
      <c r="AB497" s="665"/>
      <c r="AC497" s="665"/>
      <c r="AD497" s="665"/>
    </row>
    <row r="498" spans="7:54" s="680" customFormat="1" ht="12">
      <c r="G498" s="704"/>
      <c r="H498" s="704"/>
      <c r="I498" s="704"/>
      <c r="J498" s="704"/>
      <c r="M498" s="704"/>
      <c r="N498" s="704"/>
      <c r="P498" s="664"/>
      <c r="Q498" s="664"/>
      <c r="R498" s="664"/>
      <c r="S498" s="664"/>
      <c r="T498" s="664"/>
      <c r="U498" s="665"/>
      <c r="V498" s="665"/>
      <c r="W498" s="665"/>
      <c r="X498" s="665"/>
      <c r="Y498" s="665"/>
      <c r="Z498" s="665"/>
      <c r="AA498" s="665"/>
      <c r="AB498" s="665"/>
      <c r="AC498" s="665"/>
      <c r="AD498" s="665"/>
    </row>
    <row r="499" spans="7:54" s="680" customFormat="1" ht="12">
      <c r="G499" s="704"/>
      <c r="H499" s="704"/>
      <c r="I499" s="704"/>
      <c r="J499" s="704"/>
      <c r="M499" s="704"/>
      <c r="N499" s="704"/>
      <c r="P499" s="664"/>
      <c r="Q499" s="664"/>
      <c r="R499" s="664"/>
      <c r="S499" s="664"/>
      <c r="T499" s="664"/>
      <c r="U499" s="665"/>
      <c r="V499" s="665"/>
      <c r="W499" s="665"/>
      <c r="X499" s="665"/>
      <c r="Y499" s="665"/>
      <c r="Z499" s="665"/>
      <c r="AA499" s="665"/>
      <c r="AB499" s="665"/>
      <c r="AC499" s="665"/>
      <c r="AD499" s="665"/>
    </row>
    <row r="500" spans="7:54" s="680" customFormat="1" ht="12">
      <c r="G500" s="704"/>
      <c r="H500" s="704"/>
      <c r="I500" s="704"/>
      <c r="J500" s="704"/>
      <c r="M500" s="704"/>
      <c r="N500" s="704"/>
      <c r="P500" s="664"/>
      <c r="Q500" s="664"/>
      <c r="R500" s="664"/>
      <c r="S500" s="664"/>
      <c r="T500" s="664"/>
      <c r="U500" s="665"/>
      <c r="V500" s="665"/>
      <c r="W500" s="665"/>
      <c r="X500" s="665"/>
      <c r="Y500" s="665"/>
      <c r="Z500" s="665"/>
      <c r="AA500" s="665"/>
      <c r="AB500" s="665"/>
      <c r="AC500" s="665"/>
      <c r="AD500" s="665"/>
    </row>
    <row r="501" spans="7:54" s="680" customFormat="1" ht="12">
      <c r="G501" s="704"/>
      <c r="H501" s="704"/>
      <c r="I501" s="704"/>
      <c r="J501" s="704"/>
      <c r="M501" s="704"/>
      <c r="N501" s="704"/>
      <c r="P501" s="664"/>
      <c r="Q501" s="664"/>
      <c r="R501" s="664"/>
      <c r="S501" s="664"/>
      <c r="T501" s="664"/>
      <c r="U501" s="665"/>
      <c r="V501" s="665"/>
      <c r="W501" s="665"/>
      <c r="X501" s="665"/>
      <c r="Y501" s="665"/>
      <c r="Z501" s="665"/>
      <c r="AA501" s="665"/>
      <c r="AB501" s="665"/>
      <c r="AC501" s="665"/>
      <c r="AD501" s="665"/>
    </row>
    <row r="502" spans="7:54" s="680" customFormat="1" ht="12">
      <c r="G502" s="704"/>
      <c r="H502" s="704"/>
      <c r="I502" s="704"/>
      <c r="J502" s="704"/>
      <c r="M502" s="704"/>
      <c r="N502" s="704"/>
      <c r="P502" s="664"/>
      <c r="Q502" s="664"/>
      <c r="R502" s="664"/>
      <c r="S502" s="664"/>
      <c r="T502" s="664"/>
      <c r="U502" s="665"/>
      <c r="V502" s="665"/>
      <c r="W502" s="665"/>
      <c r="X502" s="665"/>
      <c r="Y502" s="665"/>
      <c r="Z502" s="665"/>
      <c r="AA502" s="665"/>
      <c r="AB502" s="665"/>
      <c r="AC502" s="665"/>
      <c r="AD502" s="665"/>
    </row>
    <row r="503" spans="7:54" s="680" customFormat="1" ht="12">
      <c r="G503" s="704"/>
      <c r="H503" s="704"/>
      <c r="I503" s="704"/>
      <c r="J503" s="704"/>
      <c r="M503" s="704"/>
      <c r="N503" s="704"/>
      <c r="P503" s="664"/>
      <c r="Q503" s="664"/>
      <c r="R503" s="664"/>
      <c r="S503" s="664"/>
      <c r="T503" s="664"/>
      <c r="U503" s="665"/>
      <c r="V503" s="665"/>
      <c r="W503" s="665"/>
      <c r="X503" s="665"/>
      <c r="Y503" s="665"/>
      <c r="Z503" s="665"/>
      <c r="AA503" s="665"/>
      <c r="AB503" s="665"/>
      <c r="AC503" s="665"/>
      <c r="AD503" s="665"/>
    </row>
    <row r="504" spans="7:54" s="680" customFormat="1" ht="12">
      <c r="G504" s="704"/>
      <c r="H504" s="704"/>
      <c r="I504" s="704"/>
      <c r="J504" s="704"/>
      <c r="M504" s="704"/>
      <c r="N504" s="704"/>
      <c r="P504" s="664"/>
      <c r="Q504" s="664"/>
      <c r="R504" s="664"/>
      <c r="S504" s="664"/>
      <c r="T504" s="664"/>
      <c r="U504" s="665"/>
      <c r="V504" s="665"/>
      <c r="W504" s="665"/>
      <c r="X504" s="665"/>
      <c r="Y504" s="665"/>
      <c r="Z504" s="665"/>
      <c r="AA504" s="665"/>
      <c r="AB504" s="665"/>
      <c r="AC504" s="665"/>
      <c r="AD504" s="665"/>
    </row>
    <row r="505" spans="7:54" s="680" customFormat="1" ht="12">
      <c r="G505" s="704"/>
      <c r="H505" s="704"/>
      <c r="I505" s="704"/>
      <c r="J505" s="704"/>
      <c r="M505" s="704"/>
      <c r="N505" s="704"/>
      <c r="P505" s="664"/>
      <c r="Q505" s="664"/>
      <c r="R505" s="664"/>
      <c r="S505" s="664"/>
      <c r="T505" s="664"/>
      <c r="U505" s="665"/>
      <c r="V505" s="665"/>
      <c r="W505" s="665"/>
      <c r="X505" s="665"/>
      <c r="Y505" s="665"/>
      <c r="Z505" s="665"/>
      <c r="AA505" s="665"/>
      <c r="AB505" s="665"/>
      <c r="AC505" s="665"/>
      <c r="AD505" s="665"/>
    </row>
    <row r="506" spans="7:54" s="680" customFormat="1" ht="12">
      <c r="G506" s="704"/>
      <c r="H506" s="704"/>
      <c r="I506" s="704"/>
      <c r="J506" s="704"/>
      <c r="M506" s="704"/>
      <c r="N506" s="704"/>
      <c r="P506" s="664"/>
      <c r="Q506" s="664"/>
      <c r="R506" s="664"/>
      <c r="S506" s="664"/>
      <c r="T506" s="664"/>
      <c r="U506" s="665"/>
      <c r="V506" s="665"/>
      <c r="W506" s="665"/>
      <c r="X506" s="665"/>
      <c r="Y506" s="665"/>
      <c r="Z506" s="665"/>
      <c r="AA506" s="665"/>
      <c r="AB506" s="665"/>
      <c r="AC506" s="665"/>
      <c r="AD506" s="665"/>
    </row>
    <row r="507" spans="7:54" s="680" customFormat="1" ht="12">
      <c r="G507" s="704"/>
      <c r="H507" s="704"/>
      <c r="I507" s="704"/>
      <c r="J507" s="704"/>
      <c r="M507" s="704"/>
      <c r="N507" s="704"/>
      <c r="P507" s="664"/>
      <c r="Q507" s="664"/>
      <c r="R507" s="664"/>
      <c r="S507" s="664"/>
      <c r="T507" s="664"/>
      <c r="U507" s="665"/>
      <c r="V507" s="665"/>
      <c r="W507" s="665"/>
      <c r="X507" s="665"/>
      <c r="Y507" s="665"/>
      <c r="Z507" s="665"/>
      <c r="AA507" s="665"/>
      <c r="AB507" s="665"/>
      <c r="AC507" s="665"/>
      <c r="AD507" s="665"/>
    </row>
    <row r="508" spans="7:54" s="680" customFormat="1" ht="12">
      <c r="G508" s="704"/>
      <c r="H508" s="704"/>
      <c r="I508" s="704"/>
      <c r="J508" s="704"/>
      <c r="M508" s="704"/>
      <c r="N508" s="704"/>
      <c r="P508" s="664"/>
      <c r="Q508" s="664"/>
      <c r="R508" s="664"/>
      <c r="S508" s="664"/>
      <c r="T508" s="664"/>
      <c r="U508" s="665"/>
      <c r="V508" s="665"/>
      <c r="W508" s="665"/>
      <c r="X508" s="665"/>
      <c r="Y508" s="665"/>
      <c r="Z508" s="665"/>
      <c r="AA508" s="665"/>
      <c r="AB508" s="665"/>
      <c r="AC508" s="665"/>
      <c r="AD508" s="665"/>
    </row>
    <row r="509" spans="7:54" s="680" customFormat="1" ht="12">
      <c r="G509" s="704"/>
      <c r="H509" s="704"/>
      <c r="I509" s="704"/>
      <c r="J509" s="704"/>
      <c r="M509" s="704"/>
      <c r="N509" s="704"/>
      <c r="P509" s="664"/>
      <c r="Q509" s="664"/>
      <c r="R509" s="664"/>
      <c r="S509" s="664"/>
      <c r="T509" s="664"/>
      <c r="U509" s="665"/>
      <c r="V509" s="665"/>
      <c r="W509" s="665"/>
      <c r="X509" s="665"/>
      <c r="Y509" s="665"/>
      <c r="Z509" s="665"/>
      <c r="AA509" s="665"/>
      <c r="AB509" s="665"/>
      <c r="AC509" s="665"/>
      <c r="AD509" s="665"/>
    </row>
    <row r="510" spans="7:54" s="657" customFormat="1" ht="12">
      <c r="G510" s="658"/>
      <c r="H510" s="658"/>
      <c r="I510" s="658"/>
      <c r="J510" s="658"/>
      <c r="L510" s="504"/>
      <c r="M510" s="658"/>
      <c r="N510" s="658"/>
      <c r="O510" s="680"/>
      <c r="P510" s="664"/>
      <c r="Q510" s="664"/>
      <c r="R510" s="664"/>
      <c r="S510" s="664"/>
      <c r="T510" s="664"/>
      <c r="U510" s="665"/>
      <c r="V510" s="665"/>
      <c r="W510" s="665"/>
      <c r="X510" s="665"/>
      <c r="Y510" s="665"/>
      <c r="Z510" s="665"/>
      <c r="AA510" s="665"/>
      <c r="AB510" s="665"/>
      <c r="AC510" s="665"/>
      <c r="AD510" s="665"/>
      <c r="AE510" s="680"/>
      <c r="AF510" s="680"/>
      <c r="AG510" s="680"/>
      <c r="AH510" s="680"/>
      <c r="AI510" s="680"/>
      <c r="AJ510" s="680"/>
      <c r="AK510" s="680"/>
      <c r="AL510" s="680"/>
      <c r="AM510" s="680"/>
      <c r="AN510" s="680"/>
      <c r="AO510" s="680"/>
      <c r="AP510" s="680"/>
      <c r="AQ510" s="680"/>
      <c r="AR510" s="680"/>
      <c r="AS510" s="680"/>
      <c r="AT510" s="680"/>
      <c r="AU510" s="680"/>
      <c r="AV510" s="680"/>
      <c r="AW510" s="680"/>
      <c r="AX510" s="680"/>
      <c r="AY510" s="680"/>
      <c r="AZ510" s="680"/>
      <c r="BA510" s="680"/>
      <c r="BB510" s="680"/>
    </row>
    <row r="511" spans="7:54" s="657" customFormat="1" ht="12">
      <c r="G511" s="658"/>
      <c r="H511" s="658"/>
      <c r="I511" s="658"/>
      <c r="J511" s="658"/>
      <c r="L511" s="504"/>
      <c r="M511" s="658"/>
      <c r="N511" s="658"/>
      <c r="O511" s="680"/>
      <c r="P511" s="664"/>
      <c r="Q511" s="664"/>
      <c r="R511" s="664"/>
      <c r="S511" s="664"/>
      <c r="T511" s="664"/>
      <c r="U511" s="665"/>
      <c r="V511" s="665"/>
      <c r="W511" s="665"/>
      <c r="X511" s="665"/>
      <c r="Y511" s="665"/>
      <c r="Z511" s="665"/>
      <c r="AA511" s="665"/>
      <c r="AB511" s="665"/>
      <c r="AC511" s="665"/>
      <c r="AD511" s="665"/>
      <c r="AE511" s="680"/>
      <c r="AF511" s="680"/>
      <c r="AG511" s="680"/>
      <c r="AH511" s="680"/>
      <c r="AI511" s="680"/>
      <c r="AJ511" s="680"/>
      <c r="AK511" s="680"/>
      <c r="AL511" s="680"/>
      <c r="AM511" s="680"/>
      <c r="AN511" s="680"/>
      <c r="AO511" s="680"/>
      <c r="AP511" s="680"/>
      <c r="AQ511" s="680"/>
      <c r="AR511" s="680"/>
      <c r="AS511" s="680"/>
      <c r="AT511" s="680"/>
      <c r="AU511" s="680"/>
      <c r="AV511" s="680"/>
      <c r="AW511" s="680"/>
      <c r="AX511" s="680"/>
      <c r="AY511" s="680"/>
      <c r="AZ511" s="680"/>
      <c r="BA511" s="680"/>
      <c r="BB511" s="680"/>
    </row>
    <row r="512" spans="7:54" s="657" customFormat="1" ht="12">
      <c r="G512" s="658"/>
      <c r="H512" s="658"/>
      <c r="I512" s="658"/>
      <c r="J512" s="658"/>
      <c r="L512" s="504"/>
      <c r="M512" s="658"/>
      <c r="N512" s="658"/>
      <c r="O512" s="680"/>
      <c r="P512" s="664"/>
      <c r="Q512" s="664"/>
      <c r="R512" s="664"/>
      <c r="S512" s="664"/>
      <c r="T512" s="664"/>
      <c r="U512" s="665"/>
      <c r="V512" s="665"/>
      <c r="W512" s="665"/>
      <c r="X512" s="665"/>
      <c r="Y512" s="665"/>
      <c r="Z512" s="665"/>
      <c r="AA512" s="665"/>
      <c r="AB512" s="665"/>
      <c r="AC512" s="665"/>
      <c r="AD512" s="665"/>
      <c r="AE512" s="680"/>
      <c r="AF512" s="680"/>
      <c r="AG512" s="680"/>
      <c r="AH512" s="680"/>
      <c r="AI512" s="680"/>
      <c r="AJ512" s="680"/>
      <c r="AK512" s="680"/>
      <c r="AL512" s="680"/>
      <c r="AM512" s="680"/>
      <c r="AN512" s="680"/>
      <c r="AO512" s="680"/>
      <c r="AP512" s="680"/>
      <c r="AQ512" s="680"/>
      <c r="AR512" s="680"/>
      <c r="AS512" s="680"/>
      <c r="AT512" s="680"/>
      <c r="AU512" s="680"/>
      <c r="AV512" s="680"/>
      <c r="AW512" s="680"/>
      <c r="AX512" s="680"/>
      <c r="AY512" s="680"/>
      <c r="AZ512" s="680"/>
      <c r="BA512" s="680"/>
      <c r="BB512" s="680"/>
    </row>
    <row r="513" spans="7:54" s="657" customFormat="1" ht="12">
      <c r="G513" s="658"/>
      <c r="H513" s="658"/>
      <c r="I513" s="658"/>
      <c r="J513" s="658"/>
      <c r="L513" s="504"/>
      <c r="M513" s="658"/>
      <c r="N513" s="658"/>
      <c r="O513" s="680"/>
      <c r="P513" s="664"/>
      <c r="Q513" s="664"/>
      <c r="R513" s="664"/>
      <c r="S513" s="664"/>
      <c r="T513" s="664"/>
      <c r="U513" s="665"/>
      <c r="V513" s="665"/>
      <c r="W513" s="665"/>
      <c r="X513" s="665"/>
      <c r="Y513" s="665"/>
      <c r="Z513" s="665"/>
      <c r="AA513" s="665"/>
      <c r="AB513" s="665"/>
      <c r="AC513" s="665"/>
      <c r="AD513" s="665"/>
      <c r="AE513" s="680"/>
      <c r="AF513" s="680"/>
      <c r="AG513" s="680"/>
      <c r="AH513" s="680"/>
      <c r="AI513" s="680"/>
      <c r="AJ513" s="680"/>
      <c r="AK513" s="680"/>
      <c r="AL513" s="680"/>
      <c r="AM513" s="680"/>
      <c r="AN513" s="680"/>
      <c r="AO513" s="680"/>
      <c r="AP513" s="680"/>
      <c r="AQ513" s="680"/>
      <c r="AR513" s="680"/>
      <c r="AS513" s="680"/>
      <c r="AT513" s="680"/>
      <c r="AU513" s="680"/>
      <c r="AV513" s="680"/>
      <c r="AW513" s="680"/>
      <c r="AX513" s="680"/>
      <c r="AY513" s="680"/>
      <c r="AZ513" s="680"/>
      <c r="BA513" s="680"/>
      <c r="BB513" s="680"/>
    </row>
    <row r="514" spans="7:54" s="657" customFormat="1" ht="12">
      <c r="G514" s="658"/>
      <c r="H514" s="658"/>
      <c r="I514" s="658"/>
      <c r="J514" s="658"/>
      <c r="L514" s="504"/>
      <c r="M514" s="658"/>
      <c r="N514" s="658"/>
      <c r="O514" s="680"/>
      <c r="P514" s="664"/>
      <c r="Q514" s="664"/>
      <c r="R514" s="664"/>
      <c r="S514" s="664"/>
      <c r="T514" s="664"/>
      <c r="U514" s="665"/>
      <c r="V514" s="665"/>
      <c r="W514" s="665"/>
      <c r="X514" s="665"/>
      <c r="Y514" s="665"/>
      <c r="Z514" s="665"/>
      <c r="AA514" s="665"/>
      <c r="AB514" s="665"/>
      <c r="AC514" s="665"/>
      <c r="AD514" s="665"/>
      <c r="AE514" s="680"/>
      <c r="AF514" s="680"/>
      <c r="AG514" s="680"/>
      <c r="AH514" s="680"/>
      <c r="AI514" s="680"/>
      <c r="AJ514" s="680"/>
      <c r="AK514" s="680"/>
      <c r="AL514" s="680"/>
      <c r="AM514" s="680"/>
      <c r="AN514" s="680"/>
      <c r="AO514" s="680"/>
      <c r="AP514" s="680"/>
      <c r="AQ514" s="680"/>
      <c r="AR514" s="680"/>
      <c r="AS514" s="680"/>
      <c r="AT514" s="680"/>
      <c r="AU514" s="680"/>
      <c r="AV514" s="680"/>
      <c r="AW514" s="680"/>
      <c r="AX514" s="680"/>
      <c r="AY514" s="680"/>
      <c r="AZ514" s="680"/>
      <c r="BA514" s="680"/>
      <c r="BB514" s="680"/>
    </row>
    <row r="515" spans="7:54" s="657" customFormat="1" ht="12">
      <c r="G515" s="658"/>
      <c r="H515" s="658"/>
      <c r="I515" s="658"/>
      <c r="J515" s="658"/>
      <c r="L515" s="504"/>
      <c r="M515" s="658"/>
      <c r="N515" s="658"/>
      <c r="O515" s="680"/>
      <c r="P515" s="664"/>
      <c r="Q515" s="664"/>
      <c r="R515" s="664"/>
      <c r="S515" s="664"/>
      <c r="T515" s="664"/>
      <c r="U515" s="665"/>
      <c r="V515" s="665"/>
      <c r="W515" s="665"/>
      <c r="X515" s="665"/>
      <c r="Y515" s="665"/>
      <c r="Z515" s="665"/>
      <c r="AA515" s="665"/>
      <c r="AB515" s="665"/>
      <c r="AC515" s="665"/>
      <c r="AD515" s="665"/>
      <c r="AE515" s="680"/>
      <c r="AF515" s="680"/>
      <c r="AG515" s="680"/>
      <c r="AH515" s="680"/>
      <c r="AI515" s="680"/>
      <c r="AJ515" s="680"/>
      <c r="AK515" s="680"/>
      <c r="AL515" s="680"/>
      <c r="AM515" s="680"/>
      <c r="AN515" s="680"/>
      <c r="AO515" s="680"/>
      <c r="AP515" s="680"/>
      <c r="AQ515" s="680"/>
      <c r="AR515" s="680"/>
      <c r="AS515" s="680"/>
      <c r="AT515" s="680"/>
      <c r="AU515" s="680"/>
      <c r="AV515" s="680"/>
      <c r="AW515" s="680"/>
      <c r="AX515" s="680"/>
      <c r="AY515" s="680"/>
      <c r="AZ515" s="680"/>
      <c r="BA515" s="680"/>
      <c r="BB515" s="680"/>
    </row>
    <row r="516" spans="7:54" s="657" customFormat="1" ht="12">
      <c r="G516" s="658"/>
      <c r="H516" s="658"/>
      <c r="I516" s="658"/>
      <c r="J516" s="658"/>
      <c r="L516" s="504"/>
      <c r="M516" s="658"/>
      <c r="N516" s="658"/>
      <c r="O516" s="680"/>
      <c r="P516" s="664"/>
      <c r="Q516" s="664"/>
      <c r="R516" s="664"/>
      <c r="S516" s="664"/>
      <c r="T516" s="664"/>
      <c r="U516" s="665"/>
      <c r="V516" s="665"/>
      <c r="W516" s="665"/>
      <c r="X516" s="665"/>
      <c r="Y516" s="665"/>
      <c r="Z516" s="665"/>
      <c r="AA516" s="665"/>
      <c r="AB516" s="665"/>
      <c r="AC516" s="665"/>
      <c r="AD516" s="665"/>
      <c r="AE516" s="680"/>
      <c r="AF516" s="680"/>
      <c r="AG516" s="680"/>
      <c r="AH516" s="680"/>
      <c r="AI516" s="680"/>
      <c r="AJ516" s="680"/>
      <c r="AK516" s="680"/>
      <c r="AL516" s="680"/>
      <c r="AM516" s="680"/>
      <c r="AN516" s="680"/>
      <c r="AO516" s="680"/>
      <c r="AP516" s="680"/>
      <c r="AQ516" s="680"/>
      <c r="AR516" s="680"/>
      <c r="AS516" s="680"/>
      <c r="AT516" s="680"/>
      <c r="AU516" s="680"/>
      <c r="AV516" s="680"/>
      <c r="AW516" s="680"/>
      <c r="AX516" s="680"/>
      <c r="AY516" s="680"/>
      <c r="AZ516" s="680"/>
      <c r="BA516" s="680"/>
      <c r="BB516" s="680"/>
    </row>
    <row r="517" spans="7:54" s="657" customFormat="1" ht="12">
      <c r="G517" s="658"/>
      <c r="H517" s="658"/>
      <c r="I517" s="658"/>
      <c r="J517" s="658"/>
      <c r="L517" s="504"/>
      <c r="M517" s="658"/>
      <c r="N517" s="658"/>
      <c r="O517" s="680"/>
      <c r="P517" s="664"/>
      <c r="Q517" s="664"/>
      <c r="R517" s="664"/>
      <c r="S517" s="664"/>
      <c r="T517" s="664"/>
      <c r="U517" s="665"/>
      <c r="V517" s="665"/>
      <c r="W517" s="665"/>
      <c r="X517" s="665"/>
      <c r="Y517" s="665"/>
      <c r="Z517" s="665"/>
      <c r="AA517" s="665"/>
      <c r="AB517" s="665"/>
      <c r="AC517" s="665"/>
      <c r="AD517" s="665"/>
      <c r="AE517" s="680"/>
      <c r="AF517" s="680"/>
      <c r="AG517" s="680"/>
      <c r="AH517" s="680"/>
      <c r="AI517" s="680"/>
      <c r="AJ517" s="680"/>
      <c r="AK517" s="680"/>
      <c r="AL517" s="680"/>
      <c r="AM517" s="680"/>
      <c r="AN517" s="680"/>
      <c r="AO517" s="680"/>
      <c r="AP517" s="680"/>
      <c r="AQ517" s="680"/>
      <c r="AR517" s="680"/>
      <c r="AS517" s="680"/>
      <c r="AT517" s="680"/>
      <c r="AU517" s="680"/>
      <c r="AV517" s="680"/>
      <c r="AW517" s="680"/>
      <c r="AX517" s="680"/>
      <c r="AY517" s="680"/>
      <c r="AZ517" s="680"/>
      <c r="BA517" s="680"/>
      <c r="BB517" s="680"/>
    </row>
    <row r="518" spans="7:54" s="657" customFormat="1" ht="12">
      <c r="G518" s="658"/>
      <c r="H518" s="658"/>
      <c r="I518" s="658"/>
      <c r="J518" s="658"/>
      <c r="L518" s="504"/>
      <c r="M518" s="658"/>
      <c r="N518" s="658"/>
      <c r="O518" s="680"/>
      <c r="P518" s="664"/>
      <c r="Q518" s="664"/>
      <c r="R518" s="664"/>
      <c r="S518" s="664"/>
      <c r="T518" s="664"/>
      <c r="U518" s="665"/>
      <c r="V518" s="665"/>
      <c r="W518" s="665"/>
      <c r="X518" s="665"/>
      <c r="Y518" s="665"/>
      <c r="Z518" s="665"/>
      <c r="AA518" s="665"/>
      <c r="AB518" s="665"/>
      <c r="AC518" s="665"/>
      <c r="AD518" s="665"/>
      <c r="AE518" s="680"/>
      <c r="AF518" s="680"/>
      <c r="AG518" s="680"/>
      <c r="AH518" s="680"/>
      <c r="AI518" s="680"/>
      <c r="AJ518" s="680"/>
      <c r="AK518" s="680"/>
      <c r="AL518" s="680"/>
      <c r="AM518" s="680"/>
      <c r="AN518" s="680"/>
      <c r="AO518" s="680"/>
      <c r="AP518" s="680"/>
      <c r="AQ518" s="680"/>
      <c r="AR518" s="680"/>
      <c r="AS518" s="680"/>
      <c r="AT518" s="680"/>
      <c r="AU518" s="680"/>
      <c r="AV518" s="680"/>
      <c r="AW518" s="680"/>
      <c r="AX518" s="680"/>
      <c r="AY518" s="680"/>
      <c r="AZ518" s="680"/>
      <c r="BA518" s="680"/>
      <c r="BB518" s="680"/>
    </row>
    <row r="519" spans="7:54" s="657" customFormat="1" ht="12">
      <c r="G519" s="658"/>
      <c r="H519" s="658"/>
      <c r="I519" s="658"/>
      <c r="J519" s="658"/>
      <c r="L519" s="504"/>
      <c r="M519" s="658"/>
      <c r="N519" s="658"/>
      <c r="O519" s="680"/>
      <c r="P519" s="664"/>
      <c r="Q519" s="664"/>
      <c r="R519" s="664"/>
      <c r="S519" s="664"/>
      <c r="T519" s="664"/>
      <c r="U519" s="665"/>
      <c r="V519" s="665"/>
      <c r="W519" s="665"/>
      <c r="X519" s="665"/>
      <c r="Y519" s="665"/>
      <c r="Z519" s="665"/>
      <c r="AA519" s="665"/>
      <c r="AB519" s="665"/>
      <c r="AC519" s="665"/>
      <c r="AD519" s="665"/>
      <c r="AE519" s="680"/>
      <c r="AF519" s="680"/>
      <c r="AG519" s="680"/>
      <c r="AH519" s="680"/>
      <c r="AI519" s="680"/>
      <c r="AJ519" s="680"/>
      <c r="AK519" s="680"/>
      <c r="AL519" s="680"/>
      <c r="AM519" s="680"/>
      <c r="AN519" s="680"/>
      <c r="AO519" s="680"/>
      <c r="AP519" s="680"/>
      <c r="AQ519" s="680"/>
      <c r="AR519" s="680"/>
      <c r="AS519" s="680"/>
      <c r="AT519" s="680"/>
      <c r="AU519" s="680"/>
      <c r="AV519" s="680"/>
      <c r="AW519" s="680"/>
      <c r="AX519" s="680"/>
      <c r="AY519" s="680"/>
      <c r="AZ519" s="680"/>
      <c r="BA519" s="680"/>
      <c r="BB519" s="680"/>
    </row>
    <row r="520" spans="7:54" s="657" customFormat="1" ht="12">
      <c r="G520" s="658"/>
      <c r="H520" s="658"/>
      <c r="I520" s="658"/>
      <c r="J520" s="658"/>
      <c r="L520" s="504"/>
      <c r="M520" s="658"/>
      <c r="N520" s="658"/>
      <c r="O520" s="680"/>
      <c r="P520" s="664"/>
      <c r="Q520" s="664"/>
      <c r="R520" s="664"/>
      <c r="S520" s="664"/>
      <c r="T520" s="664"/>
      <c r="U520" s="665"/>
      <c r="V520" s="665"/>
      <c r="W520" s="665"/>
      <c r="X520" s="665"/>
      <c r="Y520" s="665"/>
      <c r="Z520" s="665"/>
      <c r="AA520" s="665"/>
      <c r="AB520" s="665"/>
      <c r="AC520" s="665"/>
      <c r="AD520" s="665"/>
      <c r="AE520" s="680"/>
      <c r="AF520" s="680"/>
      <c r="AG520" s="680"/>
      <c r="AH520" s="680"/>
      <c r="AI520" s="680"/>
      <c r="AJ520" s="680"/>
      <c r="AK520" s="680"/>
      <c r="AL520" s="680"/>
      <c r="AM520" s="680"/>
      <c r="AN520" s="680"/>
      <c r="AO520" s="680"/>
      <c r="AP520" s="680"/>
      <c r="AQ520" s="680"/>
      <c r="AR520" s="680"/>
      <c r="AS520" s="680"/>
      <c r="AT520" s="680"/>
      <c r="AU520" s="680"/>
      <c r="AV520" s="680"/>
      <c r="AW520" s="680"/>
      <c r="AX520" s="680"/>
      <c r="AY520" s="680"/>
      <c r="AZ520" s="680"/>
      <c r="BA520" s="680"/>
      <c r="BB520" s="680"/>
    </row>
    <row r="521" spans="7:54" s="657" customFormat="1" ht="12">
      <c r="G521" s="658"/>
      <c r="H521" s="658"/>
      <c r="I521" s="658"/>
      <c r="J521" s="658"/>
      <c r="L521" s="504"/>
      <c r="M521" s="658"/>
      <c r="N521" s="658"/>
      <c r="O521" s="680"/>
      <c r="P521" s="664"/>
      <c r="Q521" s="664"/>
      <c r="R521" s="664"/>
      <c r="S521" s="664"/>
      <c r="T521" s="664"/>
      <c r="U521" s="665"/>
      <c r="V521" s="665"/>
      <c r="W521" s="665"/>
      <c r="X521" s="665"/>
      <c r="Y521" s="665"/>
      <c r="Z521" s="665"/>
      <c r="AA521" s="665"/>
      <c r="AB521" s="665"/>
      <c r="AC521" s="665"/>
      <c r="AD521" s="665"/>
      <c r="AE521" s="680"/>
      <c r="AF521" s="680"/>
      <c r="AG521" s="680"/>
      <c r="AH521" s="680"/>
      <c r="AI521" s="680"/>
      <c r="AJ521" s="680"/>
      <c r="AK521" s="680"/>
      <c r="AL521" s="680"/>
      <c r="AM521" s="680"/>
      <c r="AN521" s="680"/>
      <c r="AO521" s="680"/>
      <c r="AP521" s="680"/>
      <c r="AQ521" s="680"/>
      <c r="AR521" s="680"/>
      <c r="AS521" s="680"/>
      <c r="AT521" s="680"/>
      <c r="AU521" s="680"/>
      <c r="AV521" s="680"/>
      <c r="AW521" s="680"/>
      <c r="AX521" s="680"/>
      <c r="AY521" s="680"/>
      <c r="AZ521" s="680"/>
      <c r="BA521" s="680"/>
      <c r="BB521" s="680"/>
    </row>
    <row r="522" spans="7:54" s="657" customFormat="1" ht="12">
      <c r="G522" s="658"/>
      <c r="H522" s="658"/>
      <c r="I522" s="658"/>
      <c r="J522" s="658"/>
      <c r="L522" s="504"/>
      <c r="M522" s="658"/>
      <c r="N522" s="658"/>
      <c r="O522" s="680"/>
      <c r="P522" s="664"/>
      <c r="Q522" s="664"/>
      <c r="R522" s="664"/>
      <c r="S522" s="664"/>
      <c r="T522" s="664"/>
      <c r="U522" s="665"/>
      <c r="V522" s="665"/>
      <c r="W522" s="665"/>
      <c r="X522" s="665"/>
      <c r="Y522" s="665"/>
      <c r="Z522" s="665"/>
      <c r="AA522" s="665"/>
      <c r="AB522" s="665"/>
      <c r="AC522" s="665"/>
      <c r="AD522" s="665"/>
      <c r="AE522" s="680"/>
      <c r="AF522" s="680"/>
      <c r="AG522" s="680"/>
      <c r="AH522" s="680"/>
      <c r="AI522" s="680"/>
      <c r="AJ522" s="680"/>
      <c r="AK522" s="680"/>
      <c r="AL522" s="680"/>
      <c r="AM522" s="680"/>
      <c r="AN522" s="680"/>
      <c r="AO522" s="680"/>
      <c r="AP522" s="680"/>
      <c r="AQ522" s="680"/>
      <c r="AR522" s="680"/>
      <c r="AS522" s="680"/>
      <c r="AT522" s="680"/>
      <c r="AU522" s="680"/>
      <c r="AV522" s="680"/>
      <c r="AW522" s="680"/>
      <c r="AX522" s="680"/>
      <c r="AY522" s="680"/>
      <c r="AZ522" s="680"/>
      <c r="BA522" s="680"/>
      <c r="BB522" s="680"/>
    </row>
    <row r="523" spans="7:54" s="657" customFormat="1" ht="12">
      <c r="G523" s="658"/>
      <c r="H523" s="658"/>
      <c r="I523" s="658"/>
      <c r="J523" s="658"/>
      <c r="L523" s="504"/>
      <c r="M523" s="658"/>
      <c r="N523" s="658"/>
      <c r="O523" s="680"/>
      <c r="P523" s="664"/>
      <c r="Q523" s="664"/>
      <c r="R523" s="664"/>
      <c r="S523" s="664"/>
      <c r="T523" s="664"/>
      <c r="U523" s="665"/>
      <c r="V523" s="665"/>
      <c r="W523" s="665"/>
      <c r="X523" s="665"/>
      <c r="Y523" s="665"/>
      <c r="Z523" s="665"/>
      <c r="AA523" s="665"/>
      <c r="AB523" s="665"/>
      <c r="AC523" s="665"/>
      <c r="AD523" s="665"/>
      <c r="AE523" s="680"/>
      <c r="AF523" s="680"/>
      <c r="AG523" s="680"/>
      <c r="AH523" s="680"/>
      <c r="AI523" s="680"/>
      <c r="AJ523" s="680"/>
      <c r="AK523" s="680"/>
      <c r="AL523" s="680"/>
      <c r="AM523" s="680"/>
      <c r="AN523" s="680"/>
      <c r="AO523" s="680"/>
      <c r="AP523" s="680"/>
      <c r="AQ523" s="680"/>
      <c r="AR523" s="680"/>
      <c r="AS523" s="680"/>
      <c r="AT523" s="680"/>
      <c r="AU523" s="680"/>
      <c r="AV523" s="680"/>
      <c r="AW523" s="680"/>
      <c r="AX523" s="680"/>
      <c r="AY523" s="680"/>
      <c r="AZ523" s="680"/>
      <c r="BA523" s="680"/>
      <c r="BB523" s="680"/>
    </row>
    <row r="524" spans="7:54" s="657" customFormat="1" ht="12">
      <c r="G524" s="658"/>
      <c r="H524" s="658"/>
      <c r="I524" s="658"/>
      <c r="J524" s="658"/>
      <c r="L524" s="504"/>
      <c r="M524" s="658"/>
      <c r="N524" s="658"/>
      <c r="O524" s="680"/>
      <c r="P524" s="664"/>
      <c r="Q524" s="664"/>
      <c r="R524" s="664"/>
      <c r="S524" s="664"/>
      <c r="T524" s="664"/>
      <c r="U524" s="665"/>
      <c r="V524" s="665"/>
      <c r="W524" s="665"/>
      <c r="X524" s="665"/>
      <c r="Y524" s="665"/>
      <c r="Z524" s="665"/>
      <c r="AA524" s="665"/>
      <c r="AB524" s="665"/>
      <c r="AC524" s="665"/>
      <c r="AD524" s="665"/>
      <c r="AE524" s="680"/>
      <c r="AF524" s="680"/>
      <c r="AG524" s="680"/>
      <c r="AH524" s="680"/>
      <c r="AI524" s="680"/>
      <c r="AJ524" s="680"/>
      <c r="AK524" s="680"/>
      <c r="AL524" s="680"/>
      <c r="AM524" s="680"/>
      <c r="AN524" s="680"/>
      <c r="AO524" s="680"/>
      <c r="AP524" s="680"/>
      <c r="AQ524" s="680"/>
      <c r="AR524" s="680"/>
      <c r="AS524" s="680"/>
      <c r="AT524" s="680"/>
      <c r="AU524" s="680"/>
      <c r="AV524" s="680"/>
      <c r="AW524" s="680"/>
      <c r="AX524" s="680"/>
      <c r="AY524" s="680"/>
      <c r="AZ524" s="680"/>
      <c r="BA524" s="680"/>
      <c r="BB524" s="680"/>
    </row>
    <row r="525" spans="7:54" s="657" customFormat="1" ht="12">
      <c r="G525" s="658"/>
      <c r="H525" s="658"/>
      <c r="I525" s="658"/>
      <c r="J525" s="658"/>
      <c r="L525" s="504"/>
      <c r="M525" s="658"/>
      <c r="N525" s="658"/>
      <c r="O525" s="680"/>
      <c r="P525" s="664"/>
      <c r="Q525" s="664"/>
      <c r="R525" s="664"/>
      <c r="S525" s="664"/>
      <c r="T525" s="664"/>
      <c r="U525" s="665"/>
      <c r="V525" s="665"/>
      <c r="W525" s="665"/>
      <c r="X525" s="665"/>
      <c r="Y525" s="665"/>
      <c r="Z525" s="665"/>
      <c r="AA525" s="665"/>
      <c r="AB525" s="665"/>
      <c r="AC525" s="665"/>
      <c r="AD525" s="665"/>
      <c r="AE525" s="680"/>
      <c r="AF525" s="680"/>
      <c r="AG525" s="680"/>
      <c r="AH525" s="680"/>
      <c r="AI525" s="680"/>
      <c r="AJ525" s="680"/>
      <c r="AK525" s="680"/>
      <c r="AL525" s="680"/>
      <c r="AM525" s="680"/>
      <c r="AN525" s="680"/>
      <c r="AO525" s="680"/>
      <c r="AP525" s="680"/>
      <c r="AQ525" s="680"/>
      <c r="AR525" s="680"/>
      <c r="AS525" s="680"/>
      <c r="AT525" s="680"/>
      <c r="AU525" s="680"/>
      <c r="AV525" s="680"/>
      <c r="AW525" s="680"/>
      <c r="AX525" s="680"/>
      <c r="AY525" s="680"/>
      <c r="AZ525" s="680"/>
      <c r="BA525" s="680"/>
      <c r="BB525" s="680"/>
    </row>
    <row r="526" spans="7:54" s="657" customFormat="1" ht="12">
      <c r="G526" s="658"/>
      <c r="H526" s="658"/>
      <c r="I526" s="658"/>
      <c r="J526" s="658"/>
      <c r="L526" s="504"/>
      <c r="M526" s="658"/>
      <c r="N526" s="658"/>
      <c r="O526" s="680"/>
      <c r="P526" s="664"/>
      <c r="Q526" s="664"/>
      <c r="R526" s="664"/>
      <c r="S526" s="664"/>
      <c r="T526" s="664"/>
      <c r="U526" s="665"/>
      <c r="V526" s="665"/>
      <c r="W526" s="665"/>
      <c r="X526" s="665"/>
      <c r="Y526" s="665"/>
      <c r="Z526" s="665"/>
      <c r="AA526" s="665"/>
      <c r="AB526" s="665"/>
      <c r="AC526" s="665"/>
      <c r="AD526" s="665"/>
      <c r="AE526" s="680"/>
      <c r="AF526" s="680"/>
      <c r="AG526" s="680"/>
      <c r="AH526" s="680"/>
      <c r="AI526" s="680"/>
      <c r="AJ526" s="680"/>
      <c r="AK526" s="680"/>
      <c r="AL526" s="680"/>
      <c r="AM526" s="680"/>
      <c r="AN526" s="680"/>
      <c r="AO526" s="680"/>
      <c r="AP526" s="680"/>
      <c r="AQ526" s="680"/>
      <c r="AR526" s="680"/>
      <c r="AS526" s="680"/>
      <c r="AT526" s="680"/>
      <c r="AU526" s="680"/>
      <c r="AV526" s="680"/>
      <c r="AW526" s="680"/>
      <c r="AX526" s="680"/>
      <c r="AY526" s="680"/>
      <c r="AZ526" s="680"/>
      <c r="BA526" s="680"/>
      <c r="BB526" s="680"/>
    </row>
    <row r="527" spans="7:54" s="657" customFormat="1" ht="12">
      <c r="G527" s="658"/>
      <c r="H527" s="658"/>
      <c r="I527" s="658"/>
      <c r="J527" s="658"/>
      <c r="L527" s="504"/>
      <c r="M527" s="658"/>
      <c r="N527" s="658"/>
      <c r="O527" s="680"/>
      <c r="P527" s="664"/>
      <c r="Q527" s="664"/>
      <c r="R527" s="664"/>
      <c r="S527" s="664"/>
      <c r="T527" s="664"/>
      <c r="U527" s="665"/>
      <c r="V527" s="665"/>
      <c r="W527" s="665"/>
      <c r="X527" s="665"/>
      <c r="Y527" s="665"/>
      <c r="Z527" s="665"/>
      <c r="AA527" s="665"/>
      <c r="AB527" s="665"/>
      <c r="AC527" s="665"/>
      <c r="AD527" s="665"/>
      <c r="AE527" s="680"/>
      <c r="AF527" s="680"/>
      <c r="AG527" s="680"/>
      <c r="AH527" s="680"/>
      <c r="AI527" s="680"/>
      <c r="AJ527" s="680"/>
      <c r="AK527" s="680"/>
      <c r="AL527" s="680"/>
      <c r="AM527" s="680"/>
      <c r="AN527" s="680"/>
      <c r="AO527" s="680"/>
      <c r="AP527" s="680"/>
      <c r="AQ527" s="680"/>
      <c r="AR527" s="680"/>
      <c r="AS527" s="680"/>
      <c r="AT527" s="680"/>
      <c r="AU527" s="680"/>
      <c r="AV527" s="680"/>
      <c r="AW527" s="680"/>
      <c r="AX527" s="680"/>
      <c r="AY527" s="680"/>
      <c r="AZ527" s="680"/>
      <c r="BA527" s="680"/>
      <c r="BB527" s="680"/>
    </row>
    <row r="528" spans="7:54" s="657" customFormat="1" ht="12">
      <c r="G528" s="658"/>
      <c r="H528" s="658"/>
      <c r="I528" s="658"/>
      <c r="J528" s="658"/>
      <c r="L528" s="504"/>
      <c r="M528" s="658"/>
      <c r="N528" s="658"/>
      <c r="O528" s="680"/>
      <c r="P528" s="664"/>
      <c r="Q528" s="664"/>
      <c r="R528" s="664"/>
      <c r="S528" s="664"/>
      <c r="T528" s="664"/>
      <c r="U528" s="665"/>
      <c r="V528" s="665"/>
      <c r="W528" s="665"/>
      <c r="X528" s="665"/>
      <c r="Y528" s="665"/>
      <c r="Z528" s="665"/>
      <c r="AA528" s="665"/>
      <c r="AB528" s="665"/>
      <c r="AC528" s="665"/>
      <c r="AD528" s="665"/>
      <c r="AE528" s="680"/>
      <c r="AF528" s="680"/>
      <c r="AG528" s="680"/>
      <c r="AH528" s="680"/>
      <c r="AI528" s="680"/>
      <c r="AJ528" s="680"/>
      <c r="AK528" s="680"/>
      <c r="AL528" s="680"/>
      <c r="AM528" s="680"/>
      <c r="AN528" s="680"/>
      <c r="AO528" s="680"/>
      <c r="AP528" s="680"/>
      <c r="AQ528" s="680"/>
      <c r="AR528" s="680"/>
      <c r="AS528" s="680"/>
      <c r="AT528" s="680"/>
      <c r="AU528" s="680"/>
      <c r="AV528" s="680"/>
      <c r="AW528" s="680"/>
      <c r="AX528" s="680"/>
      <c r="AY528" s="680"/>
      <c r="AZ528" s="680"/>
      <c r="BA528" s="680"/>
      <c r="BB528" s="680"/>
    </row>
    <row r="529" spans="7:54" s="657" customFormat="1" ht="12">
      <c r="G529" s="658"/>
      <c r="H529" s="658"/>
      <c r="I529" s="658"/>
      <c r="J529" s="658"/>
      <c r="L529" s="504"/>
      <c r="M529" s="658"/>
      <c r="N529" s="658"/>
      <c r="O529" s="680"/>
      <c r="P529" s="664"/>
      <c r="Q529" s="664"/>
      <c r="R529" s="664"/>
      <c r="S529" s="664"/>
      <c r="T529" s="664"/>
      <c r="U529" s="665"/>
      <c r="V529" s="665"/>
      <c r="W529" s="665"/>
      <c r="X529" s="665"/>
      <c r="Y529" s="665"/>
      <c r="Z529" s="665"/>
      <c r="AA529" s="665"/>
      <c r="AB529" s="665"/>
      <c r="AC529" s="665"/>
      <c r="AD529" s="665"/>
      <c r="AE529" s="680"/>
      <c r="AF529" s="680"/>
      <c r="AG529" s="680"/>
      <c r="AH529" s="680"/>
      <c r="AI529" s="680"/>
      <c r="AJ529" s="680"/>
      <c r="AK529" s="680"/>
      <c r="AL529" s="680"/>
      <c r="AM529" s="680"/>
      <c r="AN529" s="680"/>
      <c r="AO529" s="680"/>
      <c r="AP529" s="680"/>
      <c r="AQ529" s="680"/>
      <c r="AR529" s="680"/>
      <c r="AS529" s="680"/>
      <c r="AT529" s="680"/>
      <c r="AU529" s="680"/>
      <c r="AV529" s="680"/>
      <c r="AW529" s="680"/>
      <c r="AX529" s="680"/>
      <c r="AY529" s="680"/>
      <c r="AZ529" s="680"/>
      <c r="BA529" s="680"/>
      <c r="BB529" s="680"/>
    </row>
    <row r="530" spans="7:54" s="657" customFormat="1" ht="12">
      <c r="G530" s="658"/>
      <c r="H530" s="658"/>
      <c r="I530" s="658"/>
      <c r="J530" s="658"/>
      <c r="L530" s="504"/>
      <c r="M530" s="658"/>
      <c r="N530" s="658"/>
      <c r="O530" s="680"/>
      <c r="P530" s="664"/>
      <c r="Q530" s="664"/>
      <c r="R530" s="664"/>
      <c r="S530" s="664"/>
      <c r="T530" s="664"/>
      <c r="U530" s="665"/>
      <c r="V530" s="665"/>
      <c r="W530" s="665"/>
      <c r="X530" s="665"/>
      <c r="Y530" s="665"/>
      <c r="Z530" s="665"/>
      <c r="AA530" s="665"/>
      <c r="AB530" s="665"/>
      <c r="AC530" s="665"/>
      <c r="AD530" s="665"/>
      <c r="AE530" s="680"/>
      <c r="AF530" s="680"/>
      <c r="AG530" s="680"/>
      <c r="AH530" s="680"/>
      <c r="AI530" s="680"/>
      <c r="AJ530" s="680"/>
      <c r="AK530" s="680"/>
      <c r="AL530" s="680"/>
      <c r="AM530" s="680"/>
      <c r="AN530" s="680"/>
      <c r="AO530" s="680"/>
      <c r="AP530" s="680"/>
      <c r="AQ530" s="680"/>
      <c r="AR530" s="680"/>
      <c r="AS530" s="680"/>
      <c r="AT530" s="680"/>
      <c r="AU530" s="680"/>
      <c r="AV530" s="680"/>
      <c r="AW530" s="680"/>
      <c r="AX530" s="680"/>
      <c r="AY530" s="680"/>
      <c r="AZ530" s="680"/>
      <c r="BA530" s="680"/>
      <c r="BB530" s="680"/>
    </row>
    <row r="531" spans="7:54" s="657" customFormat="1" ht="12">
      <c r="G531" s="658"/>
      <c r="H531" s="658"/>
      <c r="I531" s="658"/>
      <c r="J531" s="658"/>
      <c r="L531" s="504"/>
      <c r="M531" s="658"/>
      <c r="N531" s="658"/>
      <c r="O531" s="680"/>
      <c r="P531" s="664"/>
      <c r="Q531" s="664"/>
      <c r="R531" s="664"/>
      <c r="S531" s="664"/>
      <c r="T531" s="664"/>
      <c r="U531" s="665"/>
      <c r="V531" s="665"/>
      <c r="W531" s="665"/>
      <c r="X531" s="665"/>
      <c r="Y531" s="665"/>
      <c r="Z531" s="665"/>
      <c r="AA531" s="665"/>
      <c r="AB531" s="665"/>
      <c r="AC531" s="665"/>
      <c r="AD531" s="665"/>
      <c r="AE531" s="680"/>
      <c r="AF531" s="680"/>
      <c r="AG531" s="680"/>
      <c r="AH531" s="680"/>
      <c r="AI531" s="680"/>
      <c r="AJ531" s="680"/>
      <c r="AK531" s="680"/>
      <c r="AL531" s="680"/>
      <c r="AM531" s="680"/>
      <c r="AN531" s="680"/>
      <c r="AO531" s="680"/>
      <c r="AP531" s="680"/>
      <c r="AQ531" s="680"/>
      <c r="AR531" s="680"/>
      <c r="AS531" s="680"/>
      <c r="AT531" s="680"/>
      <c r="AU531" s="680"/>
      <c r="AV531" s="680"/>
      <c r="AW531" s="680"/>
      <c r="AX531" s="680"/>
      <c r="AY531" s="680"/>
      <c r="AZ531" s="680"/>
      <c r="BA531" s="680"/>
      <c r="BB531" s="680"/>
    </row>
    <row r="532" spans="7:54" s="657" customFormat="1" ht="12">
      <c r="G532" s="658"/>
      <c r="H532" s="658"/>
      <c r="I532" s="658"/>
      <c r="J532" s="658"/>
      <c r="L532" s="504"/>
      <c r="M532" s="658"/>
      <c r="N532" s="658"/>
      <c r="O532" s="680"/>
      <c r="P532" s="664"/>
      <c r="Q532" s="664"/>
      <c r="R532" s="664"/>
      <c r="S532" s="664"/>
      <c r="T532" s="664"/>
      <c r="U532" s="665"/>
      <c r="V532" s="665"/>
      <c r="W532" s="665"/>
      <c r="X532" s="665"/>
      <c r="Y532" s="665"/>
      <c r="Z532" s="665"/>
      <c r="AA532" s="665"/>
      <c r="AB532" s="665"/>
      <c r="AC532" s="665"/>
      <c r="AD532" s="665"/>
      <c r="AE532" s="680"/>
      <c r="AF532" s="680"/>
      <c r="AG532" s="680"/>
      <c r="AH532" s="680"/>
      <c r="AI532" s="680"/>
      <c r="AJ532" s="680"/>
      <c r="AK532" s="680"/>
      <c r="AL532" s="680"/>
      <c r="AM532" s="680"/>
      <c r="AN532" s="680"/>
      <c r="AO532" s="680"/>
      <c r="AP532" s="680"/>
      <c r="AQ532" s="680"/>
      <c r="AR532" s="680"/>
      <c r="AS532" s="680"/>
      <c r="AT532" s="680"/>
      <c r="AU532" s="680"/>
      <c r="AV532" s="680"/>
      <c r="AW532" s="680"/>
      <c r="AX532" s="680"/>
      <c r="AY532" s="680"/>
      <c r="AZ532" s="680"/>
      <c r="BA532" s="680"/>
      <c r="BB532" s="680"/>
    </row>
    <row r="533" spans="7:54" s="657" customFormat="1" ht="12">
      <c r="G533" s="658"/>
      <c r="H533" s="658"/>
      <c r="I533" s="658"/>
      <c r="J533" s="658"/>
      <c r="L533" s="504"/>
      <c r="M533" s="658"/>
      <c r="N533" s="658"/>
      <c r="O533" s="680"/>
      <c r="P533" s="664"/>
      <c r="Q533" s="664"/>
      <c r="R533" s="664"/>
      <c r="S533" s="664"/>
      <c r="T533" s="664"/>
      <c r="U533" s="665"/>
      <c r="V533" s="665"/>
      <c r="W533" s="665"/>
      <c r="X533" s="665"/>
      <c r="Y533" s="665"/>
      <c r="Z533" s="665"/>
      <c r="AA533" s="665"/>
      <c r="AB533" s="665"/>
      <c r="AC533" s="665"/>
      <c r="AD533" s="665"/>
      <c r="AE533" s="680"/>
      <c r="AF533" s="680"/>
      <c r="AG533" s="680"/>
      <c r="AH533" s="680"/>
      <c r="AI533" s="680"/>
      <c r="AJ533" s="680"/>
      <c r="AK533" s="680"/>
      <c r="AL533" s="680"/>
      <c r="AM533" s="680"/>
      <c r="AN533" s="680"/>
      <c r="AO533" s="680"/>
      <c r="AP533" s="680"/>
      <c r="AQ533" s="680"/>
      <c r="AR533" s="680"/>
      <c r="AS533" s="680"/>
      <c r="AT533" s="680"/>
      <c r="AU533" s="680"/>
      <c r="AV533" s="680"/>
      <c r="AW533" s="680"/>
      <c r="AX533" s="680"/>
      <c r="AY533" s="680"/>
      <c r="AZ533" s="680"/>
      <c r="BA533" s="680"/>
      <c r="BB533" s="680"/>
    </row>
    <row r="534" spans="7:54" s="657" customFormat="1" ht="12">
      <c r="G534" s="658"/>
      <c r="H534" s="658"/>
      <c r="I534" s="658"/>
      <c r="J534" s="658"/>
      <c r="L534" s="504"/>
      <c r="M534" s="658"/>
      <c r="N534" s="658"/>
      <c r="O534" s="680"/>
      <c r="P534" s="664"/>
      <c r="Q534" s="664"/>
      <c r="R534" s="664"/>
      <c r="S534" s="664"/>
      <c r="T534" s="664"/>
      <c r="U534" s="665"/>
      <c r="V534" s="665"/>
      <c r="W534" s="665"/>
      <c r="X534" s="665"/>
      <c r="Y534" s="665"/>
      <c r="Z534" s="665"/>
      <c r="AA534" s="665"/>
      <c r="AB534" s="665"/>
      <c r="AC534" s="665"/>
      <c r="AD534" s="665"/>
      <c r="AE534" s="680"/>
      <c r="AF534" s="680"/>
      <c r="AG534" s="680"/>
      <c r="AH534" s="680"/>
      <c r="AI534" s="680"/>
      <c r="AJ534" s="680"/>
      <c r="AK534" s="680"/>
      <c r="AL534" s="680"/>
      <c r="AM534" s="680"/>
      <c r="AN534" s="680"/>
      <c r="AO534" s="680"/>
      <c r="AP534" s="680"/>
      <c r="AQ534" s="680"/>
      <c r="AR534" s="680"/>
      <c r="AS534" s="680"/>
      <c r="AT534" s="680"/>
      <c r="AU534" s="680"/>
      <c r="AV534" s="680"/>
      <c r="AW534" s="680"/>
      <c r="AX534" s="680"/>
      <c r="AY534" s="680"/>
      <c r="AZ534" s="680"/>
      <c r="BA534" s="680"/>
      <c r="BB534" s="680"/>
    </row>
    <row r="535" spans="7:54" s="657" customFormat="1" ht="12">
      <c r="G535" s="658"/>
      <c r="H535" s="658"/>
      <c r="I535" s="658"/>
      <c r="J535" s="658"/>
      <c r="L535" s="504"/>
      <c r="M535" s="658"/>
      <c r="N535" s="658"/>
      <c r="O535" s="680"/>
      <c r="P535" s="664"/>
      <c r="Q535" s="664"/>
      <c r="R535" s="664"/>
      <c r="S535" s="664"/>
      <c r="T535" s="664"/>
      <c r="U535" s="665"/>
      <c r="V535" s="665"/>
      <c r="W535" s="665"/>
      <c r="X535" s="665"/>
      <c r="Y535" s="665"/>
      <c r="Z535" s="665"/>
      <c r="AA535" s="665"/>
      <c r="AB535" s="665"/>
      <c r="AC535" s="665"/>
      <c r="AD535" s="665"/>
      <c r="AE535" s="680"/>
      <c r="AF535" s="680"/>
      <c r="AG535" s="680"/>
      <c r="AH535" s="680"/>
      <c r="AI535" s="680"/>
      <c r="AJ535" s="680"/>
      <c r="AK535" s="680"/>
      <c r="AL535" s="680"/>
      <c r="AM535" s="680"/>
      <c r="AN535" s="680"/>
      <c r="AO535" s="680"/>
      <c r="AP535" s="680"/>
      <c r="AQ535" s="680"/>
      <c r="AR535" s="680"/>
      <c r="AS535" s="680"/>
      <c r="AT535" s="680"/>
      <c r="AU535" s="680"/>
      <c r="AV535" s="680"/>
      <c r="AW535" s="680"/>
      <c r="AX535" s="680"/>
      <c r="AY535" s="680"/>
      <c r="AZ535" s="680"/>
      <c r="BA535" s="680"/>
      <c r="BB535" s="680"/>
    </row>
    <row r="536" spans="7:54" s="657" customFormat="1" ht="12">
      <c r="G536" s="658"/>
      <c r="H536" s="658"/>
      <c r="I536" s="658"/>
      <c r="J536" s="658"/>
      <c r="L536" s="504"/>
      <c r="M536" s="658"/>
      <c r="N536" s="658"/>
      <c r="O536" s="680"/>
      <c r="P536" s="664"/>
      <c r="Q536" s="664"/>
      <c r="R536" s="664"/>
      <c r="S536" s="664"/>
      <c r="T536" s="664"/>
      <c r="U536" s="665"/>
      <c r="V536" s="665"/>
      <c r="W536" s="665"/>
      <c r="X536" s="665"/>
      <c r="Y536" s="665"/>
      <c r="Z536" s="665"/>
      <c r="AA536" s="665"/>
      <c r="AB536" s="665"/>
      <c r="AC536" s="665"/>
      <c r="AD536" s="665"/>
      <c r="AE536" s="680"/>
      <c r="AF536" s="680"/>
      <c r="AG536" s="680"/>
      <c r="AH536" s="680"/>
      <c r="AI536" s="680"/>
      <c r="AJ536" s="680"/>
      <c r="AK536" s="680"/>
      <c r="AL536" s="680"/>
      <c r="AM536" s="680"/>
      <c r="AN536" s="680"/>
      <c r="AO536" s="680"/>
      <c r="AP536" s="680"/>
      <c r="AQ536" s="680"/>
      <c r="AR536" s="680"/>
      <c r="AS536" s="680"/>
      <c r="AT536" s="680"/>
      <c r="AU536" s="680"/>
      <c r="AV536" s="680"/>
      <c r="AW536" s="680"/>
      <c r="AX536" s="680"/>
      <c r="AY536" s="680"/>
      <c r="AZ536" s="680"/>
      <c r="BA536" s="680"/>
      <c r="BB536" s="680"/>
    </row>
    <row r="537" spans="7:54" s="657" customFormat="1" ht="12">
      <c r="G537" s="658"/>
      <c r="H537" s="658"/>
      <c r="I537" s="658"/>
      <c r="J537" s="658"/>
      <c r="L537" s="504"/>
      <c r="M537" s="658"/>
      <c r="N537" s="658"/>
      <c r="O537" s="680"/>
      <c r="P537" s="664"/>
      <c r="Q537" s="664"/>
      <c r="R537" s="664"/>
      <c r="S537" s="664"/>
      <c r="T537" s="664"/>
      <c r="U537" s="665"/>
      <c r="V537" s="665"/>
      <c r="W537" s="665"/>
      <c r="X537" s="665"/>
      <c r="Y537" s="665"/>
      <c r="Z537" s="665"/>
      <c r="AA537" s="665"/>
      <c r="AB537" s="665"/>
      <c r="AC537" s="665"/>
      <c r="AD537" s="665"/>
      <c r="AE537" s="680"/>
      <c r="AF537" s="680"/>
      <c r="AG537" s="680"/>
      <c r="AH537" s="680"/>
      <c r="AI537" s="680"/>
      <c r="AJ537" s="680"/>
      <c r="AK537" s="680"/>
      <c r="AL537" s="680"/>
      <c r="AM537" s="680"/>
      <c r="AN537" s="680"/>
      <c r="AO537" s="680"/>
      <c r="AP537" s="680"/>
      <c r="AQ537" s="680"/>
      <c r="AR537" s="680"/>
      <c r="AS537" s="680"/>
      <c r="AT537" s="680"/>
      <c r="AU537" s="680"/>
      <c r="AV537" s="680"/>
      <c r="AW537" s="680"/>
      <c r="AX537" s="680"/>
      <c r="AY537" s="680"/>
      <c r="AZ537" s="680"/>
      <c r="BA537" s="680"/>
      <c r="BB537" s="680"/>
    </row>
    <row r="538" spans="7:54" s="657" customFormat="1" ht="12">
      <c r="G538" s="658"/>
      <c r="H538" s="658"/>
      <c r="I538" s="658"/>
      <c r="J538" s="658"/>
      <c r="L538" s="504"/>
      <c r="M538" s="658"/>
      <c r="N538" s="658"/>
      <c r="O538" s="680"/>
      <c r="P538" s="664"/>
      <c r="Q538" s="664"/>
      <c r="R538" s="664"/>
      <c r="S538" s="664"/>
      <c r="T538" s="664"/>
      <c r="U538" s="665"/>
      <c r="V538" s="665"/>
      <c r="W538" s="665"/>
      <c r="X538" s="665"/>
      <c r="Y538" s="665"/>
      <c r="Z538" s="665"/>
      <c r="AA538" s="665"/>
      <c r="AB538" s="665"/>
      <c r="AC538" s="665"/>
      <c r="AD538" s="665"/>
      <c r="AE538" s="680"/>
      <c r="AF538" s="680"/>
      <c r="AG538" s="680"/>
      <c r="AH538" s="680"/>
      <c r="AI538" s="680"/>
      <c r="AJ538" s="680"/>
      <c r="AK538" s="680"/>
      <c r="AL538" s="680"/>
      <c r="AM538" s="680"/>
      <c r="AN538" s="680"/>
      <c r="AO538" s="680"/>
      <c r="AP538" s="680"/>
      <c r="AQ538" s="680"/>
      <c r="AR538" s="680"/>
      <c r="AS538" s="680"/>
      <c r="AT538" s="680"/>
      <c r="AU538" s="680"/>
      <c r="AV538" s="680"/>
      <c r="AW538" s="680"/>
      <c r="AX538" s="680"/>
      <c r="AY538" s="680"/>
      <c r="AZ538" s="680"/>
      <c r="BA538" s="680"/>
      <c r="BB538" s="680"/>
    </row>
    <row r="539" spans="7:54" s="657" customFormat="1" ht="12">
      <c r="G539" s="658"/>
      <c r="H539" s="658"/>
      <c r="I539" s="658"/>
      <c r="J539" s="658"/>
      <c r="L539" s="504"/>
      <c r="M539" s="658"/>
      <c r="N539" s="658"/>
      <c r="O539" s="680"/>
      <c r="P539" s="664"/>
      <c r="Q539" s="664"/>
      <c r="R539" s="664"/>
      <c r="S539" s="664"/>
      <c r="T539" s="664"/>
      <c r="U539" s="665"/>
      <c r="V539" s="665"/>
      <c r="W539" s="665"/>
      <c r="X539" s="665"/>
      <c r="Y539" s="665"/>
      <c r="Z539" s="665"/>
      <c r="AA539" s="665"/>
      <c r="AB539" s="665"/>
      <c r="AC539" s="665"/>
      <c r="AD539" s="665"/>
      <c r="AE539" s="680"/>
      <c r="AF539" s="680"/>
      <c r="AG539" s="680"/>
      <c r="AH539" s="680"/>
      <c r="AI539" s="680"/>
      <c r="AJ539" s="680"/>
      <c r="AK539" s="680"/>
      <c r="AL539" s="680"/>
      <c r="AM539" s="680"/>
      <c r="AN539" s="680"/>
      <c r="AO539" s="680"/>
      <c r="AP539" s="680"/>
      <c r="AQ539" s="680"/>
      <c r="AR539" s="680"/>
      <c r="AS539" s="680"/>
      <c r="AT539" s="680"/>
      <c r="AU539" s="680"/>
      <c r="AV539" s="680"/>
      <c r="AW539" s="680"/>
      <c r="AX539" s="680"/>
      <c r="AY539" s="680"/>
      <c r="AZ539" s="680"/>
      <c r="BA539" s="680"/>
      <c r="BB539" s="680"/>
    </row>
    <row r="540" spans="7:54" s="657" customFormat="1" ht="12">
      <c r="G540" s="658"/>
      <c r="H540" s="658"/>
      <c r="I540" s="658"/>
      <c r="J540" s="658"/>
      <c r="L540" s="504"/>
      <c r="M540" s="658"/>
      <c r="N540" s="658"/>
      <c r="O540" s="680"/>
      <c r="P540" s="664"/>
      <c r="Q540" s="664"/>
      <c r="R540" s="664"/>
      <c r="S540" s="664"/>
      <c r="T540" s="664"/>
      <c r="U540" s="665"/>
      <c r="V540" s="665"/>
      <c r="W540" s="665"/>
      <c r="X540" s="665"/>
      <c r="Y540" s="665"/>
      <c r="Z540" s="665"/>
      <c r="AA540" s="665"/>
      <c r="AB540" s="665"/>
      <c r="AC540" s="665"/>
      <c r="AD540" s="665"/>
      <c r="AE540" s="680"/>
      <c r="AF540" s="680"/>
      <c r="AG540" s="680"/>
      <c r="AH540" s="680"/>
      <c r="AI540" s="680"/>
      <c r="AJ540" s="680"/>
      <c r="AK540" s="680"/>
      <c r="AL540" s="680"/>
      <c r="AM540" s="680"/>
      <c r="AN540" s="680"/>
      <c r="AO540" s="680"/>
      <c r="AP540" s="680"/>
      <c r="AQ540" s="680"/>
      <c r="AR540" s="680"/>
      <c r="AS540" s="680"/>
      <c r="AT540" s="680"/>
      <c r="AU540" s="680"/>
      <c r="AV540" s="680"/>
      <c r="AW540" s="680"/>
      <c r="AX540" s="680"/>
      <c r="AY540" s="680"/>
      <c r="AZ540" s="680"/>
      <c r="BA540" s="680"/>
      <c r="BB540" s="680"/>
    </row>
    <row r="541" spans="7:54" s="657" customFormat="1" ht="12">
      <c r="G541" s="658"/>
      <c r="H541" s="658"/>
      <c r="I541" s="658"/>
      <c r="J541" s="658"/>
      <c r="L541" s="504"/>
      <c r="M541" s="658"/>
      <c r="N541" s="658"/>
      <c r="O541" s="680"/>
      <c r="P541" s="664"/>
      <c r="Q541" s="664"/>
      <c r="R541" s="664"/>
      <c r="S541" s="664"/>
      <c r="T541" s="664"/>
      <c r="U541" s="665"/>
      <c r="V541" s="665"/>
      <c r="W541" s="665"/>
      <c r="X541" s="665"/>
      <c r="Y541" s="665"/>
      <c r="Z541" s="665"/>
      <c r="AA541" s="665"/>
      <c r="AB541" s="665"/>
      <c r="AC541" s="665"/>
      <c r="AD541" s="665"/>
      <c r="AE541" s="680"/>
      <c r="AF541" s="680"/>
      <c r="AG541" s="680"/>
      <c r="AH541" s="680"/>
      <c r="AI541" s="680"/>
      <c r="AJ541" s="680"/>
      <c r="AK541" s="680"/>
      <c r="AL541" s="680"/>
      <c r="AM541" s="680"/>
      <c r="AN541" s="680"/>
      <c r="AO541" s="680"/>
      <c r="AP541" s="680"/>
      <c r="AQ541" s="680"/>
      <c r="AR541" s="680"/>
      <c r="AS541" s="680"/>
      <c r="AT541" s="680"/>
      <c r="AU541" s="680"/>
      <c r="AV541" s="680"/>
      <c r="AW541" s="680"/>
      <c r="AX541" s="680"/>
      <c r="AY541" s="680"/>
      <c r="AZ541" s="680"/>
      <c r="BA541" s="680"/>
      <c r="BB541" s="680"/>
    </row>
    <row r="542" spans="7:54" s="657" customFormat="1" ht="12">
      <c r="G542" s="658"/>
      <c r="H542" s="658"/>
      <c r="I542" s="658"/>
      <c r="J542" s="658"/>
      <c r="L542" s="504"/>
      <c r="M542" s="658"/>
      <c r="N542" s="658"/>
      <c r="O542" s="680"/>
      <c r="P542" s="664"/>
      <c r="Q542" s="664"/>
      <c r="R542" s="664"/>
      <c r="S542" s="664"/>
      <c r="T542" s="664"/>
      <c r="U542" s="665"/>
      <c r="V542" s="665"/>
      <c r="W542" s="665"/>
      <c r="X542" s="665"/>
      <c r="Y542" s="665"/>
      <c r="Z542" s="665"/>
      <c r="AA542" s="665"/>
      <c r="AB542" s="665"/>
      <c r="AC542" s="665"/>
      <c r="AD542" s="665"/>
      <c r="AE542" s="680"/>
      <c r="AF542" s="680"/>
      <c r="AG542" s="680"/>
      <c r="AH542" s="680"/>
      <c r="AI542" s="680"/>
      <c r="AJ542" s="680"/>
      <c r="AK542" s="680"/>
      <c r="AL542" s="680"/>
      <c r="AM542" s="680"/>
      <c r="AN542" s="680"/>
      <c r="AO542" s="680"/>
      <c r="AP542" s="680"/>
      <c r="AQ542" s="680"/>
      <c r="AR542" s="680"/>
      <c r="AS542" s="680"/>
      <c r="AT542" s="680"/>
      <c r="AU542" s="680"/>
      <c r="AV542" s="680"/>
      <c r="AW542" s="680"/>
      <c r="AX542" s="680"/>
      <c r="AY542" s="680"/>
      <c r="AZ542" s="680"/>
      <c r="BA542" s="680"/>
      <c r="BB542" s="680"/>
    </row>
    <row r="543" spans="7:54" s="657" customFormat="1" ht="12">
      <c r="G543" s="658"/>
      <c r="H543" s="658"/>
      <c r="I543" s="658"/>
      <c r="J543" s="658"/>
      <c r="L543" s="504"/>
      <c r="M543" s="658"/>
      <c r="N543" s="658"/>
      <c r="O543" s="680"/>
      <c r="P543" s="664"/>
      <c r="Q543" s="664"/>
      <c r="R543" s="664"/>
      <c r="S543" s="664"/>
      <c r="T543" s="664"/>
      <c r="U543" s="665"/>
      <c r="V543" s="665"/>
      <c r="W543" s="665"/>
      <c r="X543" s="665"/>
      <c r="Y543" s="665"/>
      <c r="Z543" s="665"/>
      <c r="AA543" s="665"/>
      <c r="AB543" s="665"/>
      <c r="AC543" s="665"/>
      <c r="AD543" s="665"/>
      <c r="AE543" s="680"/>
      <c r="AF543" s="680"/>
      <c r="AG543" s="680"/>
      <c r="AH543" s="680"/>
      <c r="AI543" s="680"/>
      <c r="AJ543" s="680"/>
      <c r="AK543" s="680"/>
      <c r="AL543" s="680"/>
      <c r="AM543" s="680"/>
      <c r="AN543" s="680"/>
      <c r="AO543" s="680"/>
      <c r="AP543" s="680"/>
      <c r="AQ543" s="680"/>
      <c r="AR543" s="680"/>
      <c r="AS543" s="680"/>
      <c r="AT543" s="680"/>
      <c r="AU543" s="680"/>
      <c r="AV543" s="680"/>
      <c r="AW543" s="680"/>
      <c r="AX543" s="680"/>
      <c r="AY543" s="680"/>
      <c r="AZ543" s="680"/>
      <c r="BA543" s="680"/>
      <c r="BB543" s="680"/>
    </row>
    <row r="544" spans="7:54" s="657" customFormat="1" ht="12">
      <c r="G544" s="658"/>
      <c r="H544" s="658"/>
      <c r="I544" s="658"/>
      <c r="J544" s="658"/>
      <c r="L544" s="504"/>
      <c r="M544" s="658"/>
      <c r="N544" s="658"/>
      <c r="O544" s="680"/>
      <c r="P544" s="664"/>
      <c r="Q544" s="664"/>
      <c r="R544" s="664"/>
      <c r="S544" s="664"/>
      <c r="T544" s="664"/>
      <c r="U544" s="665"/>
      <c r="V544" s="665"/>
      <c r="W544" s="665"/>
      <c r="X544" s="665"/>
      <c r="Y544" s="665"/>
      <c r="Z544" s="665"/>
      <c r="AA544" s="665"/>
      <c r="AB544" s="665"/>
      <c r="AC544" s="665"/>
      <c r="AD544" s="665"/>
      <c r="AE544" s="680"/>
      <c r="AF544" s="680"/>
      <c r="AG544" s="680"/>
      <c r="AH544" s="680"/>
      <c r="AI544" s="680"/>
      <c r="AJ544" s="680"/>
      <c r="AK544" s="680"/>
      <c r="AL544" s="680"/>
      <c r="AM544" s="680"/>
      <c r="AN544" s="680"/>
      <c r="AO544" s="680"/>
      <c r="AP544" s="680"/>
      <c r="AQ544" s="680"/>
      <c r="AR544" s="680"/>
      <c r="AS544" s="680"/>
      <c r="AT544" s="680"/>
      <c r="AU544" s="680"/>
      <c r="AV544" s="680"/>
      <c r="AW544" s="680"/>
      <c r="AX544" s="680"/>
      <c r="AY544" s="680"/>
      <c r="AZ544" s="680"/>
      <c r="BA544" s="680"/>
      <c r="BB544" s="680"/>
    </row>
    <row r="545" spans="7:54" s="657" customFormat="1" ht="12">
      <c r="G545" s="658"/>
      <c r="H545" s="658"/>
      <c r="I545" s="658"/>
      <c r="J545" s="658"/>
      <c r="L545" s="504"/>
      <c r="M545" s="658"/>
      <c r="N545" s="658"/>
      <c r="O545" s="680"/>
      <c r="P545" s="664"/>
      <c r="Q545" s="664"/>
      <c r="R545" s="664"/>
      <c r="S545" s="664"/>
      <c r="T545" s="664"/>
      <c r="U545" s="665"/>
      <c r="V545" s="665"/>
      <c r="W545" s="665"/>
      <c r="X545" s="665"/>
      <c r="Y545" s="665"/>
      <c r="Z545" s="665"/>
      <c r="AA545" s="665"/>
      <c r="AB545" s="665"/>
      <c r="AC545" s="665"/>
      <c r="AD545" s="665"/>
      <c r="AE545" s="680"/>
      <c r="AF545" s="680"/>
      <c r="AG545" s="680"/>
      <c r="AH545" s="680"/>
      <c r="AI545" s="680"/>
      <c r="AJ545" s="680"/>
      <c r="AK545" s="680"/>
      <c r="AL545" s="680"/>
      <c r="AM545" s="680"/>
      <c r="AN545" s="680"/>
      <c r="AO545" s="680"/>
      <c r="AP545" s="680"/>
      <c r="AQ545" s="680"/>
      <c r="AR545" s="680"/>
      <c r="AS545" s="680"/>
      <c r="AT545" s="680"/>
      <c r="AU545" s="680"/>
      <c r="AV545" s="680"/>
      <c r="AW545" s="680"/>
      <c r="AX545" s="680"/>
      <c r="AY545" s="680"/>
      <c r="AZ545" s="680"/>
      <c r="BA545" s="680"/>
      <c r="BB545" s="680"/>
    </row>
    <row r="546" spans="7:54" s="657" customFormat="1" ht="12">
      <c r="G546" s="658"/>
      <c r="H546" s="658"/>
      <c r="I546" s="658"/>
      <c r="J546" s="658"/>
      <c r="L546" s="504"/>
      <c r="M546" s="658"/>
      <c r="N546" s="658"/>
      <c r="O546" s="680"/>
      <c r="P546" s="664"/>
      <c r="Q546" s="664"/>
      <c r="R546" s="664"/>
      <c r="S546" s="664"/>
      <c r="T546" s="664"/>
      <c r="U546" s="665"/>
      <c r="V546" s="665"/>
      <c r="W546" s="665"/>
      <c r="X546" s="665"/>
      <c r="Y546" s="665"/>
      <c r="Z546" s="665"/>
      <c r="AA546" s="665"/>
      <c r="AB546" s="665"/>
      <c r="AC546" s="665"/>
      <c r="AD546" s="665"/>
      <c r="AE546" s="680"/>
      <c r="AF546" s="680"/>
      <c r="AG546" s="680"/>
      <c r="AH546" s="680"/>
      <c r="AI546" s="680"/>
      <c r="AJ546" s="680"/>
      <c r="AK546" s="680"/>
      <c r="AL546" s="680"/>
      <c r="AM546" s="680"/>
      <c r="AN546" s="680"/>
      <c r="AO546" s="680"/>
      <c r="AP546" s="680"/>
      <c r="AQ546" s="680"/>
      <c r="AR546" s="680"/>
      <c r="AS546" s="680"/>
      <c r="AT546" s="680"/>
      <c r="AU546" s="680"/>
      <c r="AV546" s="680"/>
      <c r="AW546" s="680"/>
      <c r="AX546" s="680"/>
      <c r="AY546" s="680"/>
      <c r="AZ546" s="680"/>
      <c r="BA546" s="680"/>
      <c r="BB546" s="680"/>
    </row>
    <row r="547" spans="7:54" s="657" customFormat="1" ht="12">
      <c r="G547" s="658"/>
      <c r="H547" s="658"/>
      <c r="I547" s="658"/>
      <c r="J547" s="658"/>
      <c r="L547" s="504"/>
      <c r="M547" s="658"/>
      <c r="N547" s="658"/>
      <c r="O547" s="680"/>
      <c r="P547" s="664"/>
      <c r="Q547" s="664"/>
      <c r="R547" s="664"/>
      <c r="S547" s="664"/>
      <c r="T547" s="664"/>
      <c r="U547" s="665"/>
      <c r="V547" s="665"/>
      <c r="W547" s="665"/>
      <c r="X547" s="665"/>
      <c r="Y547" s="665"/>
      <c r="Z547" s="665"/>
      <c r="AA547" s="665"/>
      <c r="AB547" s="665"/>
      <c r="AC547" s="665"/>
      <c r="AD547" s="665"/>
      <c r="AE547" s="680"/>
      <c r="AF547" s="680"/>
      <c r="AG547" s="680"/>
      <c r="AH547" s="680"/>
      <c r="AI547" s="680"/>
      <c r="AJ547" s="680"/>
      <c r="AK547" s="680"/>
      <c r="AL547" s="680"/>
      <c r="AM547" s="680"/>
      <c r="AN547" s="680"/>
      <c r="AO547" s="680"/>
      <c r="AP547" s="680"/>
      <c r="AQ547" s="680"/>
      <c r="AR547" s="680"/>
      <c r="AS547" s="680"/>
      <c r="AT547" s="680"/>
      <c r="AU547" s="680"/>
      <c r="AV547" s="680"/>
      <c r="AW547" s="680"/>
      <c r="AX547" s="680"/>
      <c r="AY547" s="680"/>
      <c r="AZ547" s="680"/>
      <c r="BA547" s="680"/>
      <c r="BB547" s="680"/>
    </row>
    <row r="548" spans="7:54" s="657" customFormat="1" ht="12">
      <c r="G548" s="658"/>
      <c r="H548" s="658"/>
      <c r="I548" s="658"/>
      <c r="J548" s="658"/>
      <c r="L548" s="504"/>
      <c r="M548" s="658"/>
      <c r="N548" s="658"/>
      <c r="O548" s="680"/>
      <c r="P548" s="664"/>
      <c r="Q548" s="664"/>
      <c r="R548" s="664"/>
      <c r="S548" s="664"/>
      <c r="T548" s="664"/>
      <c r="U548" s="665"/>
      <c r="V548" s="665"/>
      <c r="W548" s="665"/>
      <c r="X548" s="665"/>
      <c r="Y548" s="665"/>
      <c r="Z548" s="665"/>
      <c r="AA548" s="665"/>
      <c r="AB548" s="665"/>
      <c r="AC548" s="665"/>
      <c r="AD548" s="665"/>
      <c r="AE548" s="680"/>
      <c r="AF548" s="680"/>
      <c r="AG548" s="680"/>
      <c r="AH548" s="680"/>
      <c r="AI548" s="680"/>
      <c r="AJ548" s="680"/>
      <c r="AK548" s="680"/>
      <c r="AL548" s="680"/>
      <c r="AM548" s="680"/>
      <c r="AN548" s="680"/>
      <c r="AO548" s="680"/>
      <c r="AP548" s="680"/>
      <c r="AQ548" s="680"/>
      <c r="AR548" s="680"/>
      <c r="AS548" s="680"/>
      <c r="AT548" s="680"/>
      <c r="AU548" s="680"/>
      <c r="AV548" s="680"/>
      <c r="AW548" s="680"/>
      <c r="AX548" s="680"/>
      <c r="AY548" s="680"/>
      <c r="AZ548" s="680"/>
      <c r="BA548" s="680"/>
      <c r="BB548" s="680"/>
    </row>
    <row r="549" spans="7:54" s="657" customFormat="1" ht="12">
      <c r="G549" s="658"/>
      <c r="H549" s="658"/>
      <c r="I549" s="658"/>
      <c r="J549" s="658"/>
      <c r="L549" s="504"/>
      <c r="M549" s="658"/>
      <c r="N549" s="658"/>
      <c r="O549" s="680"/>
      <c r="P549" s="664"/>
      <c r="Q549" s="664"/>
      <c r="R549" s="664"/>
      <c r="S549" s="664"/>
      <c r="T549" s="664"/>
      <c r="U549" s="665"/>
      <c r="V549" s="665"/>
      <c r="W549" s="665"/>
      <c r="X549" s="665"/>
      <c r="Y549" s="665"/>
      <c r="Z549" s="665"/>
      <c r="AA549" s="665"/>
      <c r="AB549" s="665"/>
      <c r="AC549" s="665"/>
      <c r="AD549" s="665"/>
      <c r="AE549" s="680"/>
      <c r="AF549" s="680"/>
      <c r="AG549" s="680"/>
      <c r="AH549" s="680"/>
      <c r="AI549" s="680"/>
      <c r="AJ549" s="680"/>
      <c r="AK549" s="680"/>
      <c r="AL549" s="680"/>
      <c r="AM549" s="680"/>
      <c r="AN549" s="680"/>
      <c r="AO549" s="680"/>
      <c r="AP549" s="680"/>
      <c r="AQ549" s="680"/>
      <c r="AR549" s="680"/>
      <c r="AS549" s="680"/>
      <c r="AT549" s="680"/>
      <c r="AU549" s="680"/>
      <c r="AV549" s="680"/>
      <c r="AW549" s="680"/>
      <c r="AX549" s="680"/>
      <c r="AY549" s="680"/>
      <c r="AZ549" s="680"/>
      <c r="BA549" s="680"/>
      <c r="BB549" s="680"/>
    </row>
    <row r="550" spans="7:54" s="657" customFormat="1" ht="12">
      <c r="G550" s="658"/>
      <c r="H550" s="658"/>
      <c r="I550" s="658"/>
      <c r="J550" s="658"/>
      <c r="L550" s="504"/>
      <c r="M550" s="658"/>
      <c r="N550" s="658"/>
      <c r="O550" s="680"/>
      <c r="P550" s="664"/>
      <c r="Q550" s="664"/>
      <c r="R550" s="664"/>
      <c r="S550" s="664"/>
      <c r="T550" s="664"/>
      <c r="U550" s="665"/>
      <c r="V550" s="665"/>
      <c r="W550" s="665"/>
      <c r="X550" s="665"/>
      <c r="Y550" s="665"/>
      <c r="Z550" s="665"/>
      <c r="AA550" s="665"/>
      <c r="AB550" s="665"/>
      <c r="AC550" s="665"/>
      <c r="AD550" s="665"/>
      <c r="AE550" s="680"/>
      <c r="AF550" s="680"/>
      <c r="AG550" s="680"/>
      <c r="AH550" s="680"/>
      <c r="AI550" s="680"/>
      <c r="AJ550" s="680"/>
      <c r="AK550" s="680"/>
      <c r="AL550" s="680"/>
      <c r="AM550" s="680"/>
      <c r="AN550" s="680"/>
      <c r="AO550" s="680"/>
      <c r="AP550" s="680"/>
      <c r="AQ550" s="680"/>
      <c r="AR550" s="680"/>
      <c r="AS550" s="680"/>
      <c r="AT550" s="680"/>
      <c r="AU550" s="680"/>
      <c r="AV550" s="680"/>
      <c r="AW550" s="680"/>
      <c r="AX550" s="680"/>
      <c r="AY550" s="680"/>
      <c r="AZ550" s="680"/>
      <c r="BA550" s="680"/>
      <c r="BB550" s="680"/>
    </row>
    <row r="551" spans="7:54" s="657" customFormat="1" ht="12">
      <c r="G551" s="658"/>
      <c r="H551" s="658"/>
      <c r="I551" s="658"/>
      <c r="J551" s="658"/>
      <c r="L551" s="504"/>
      <c r="M551" s="658"/>
      <c r="N551" s="658"/>
      <c r="O551" s="680"/>
      <c r="P551" s="664"/>
      <c r="Q551" s="664"/>
      <c r="R551" s="664"/>
      <c r="S551" s="664"/>
      <c r="T551" s="664"/>
      <c r="U551" s="665"/>
      <c r="V551" s="665"/>
      <c r="W551" s="665"/>
      <c r="X551" s="665"/>
      <c r="Y551" s="665"/>
      <c r="Z551" s="665"/>
      <c r="AA551" s="665"/>
      <c r="AB551" s="665"/>
      <c r="AC551" s="665"/>
      <c r="AD551" s="665"/>
      <c r="AE551" s="680"/>
      <c r="AF551" s="680"/>
      <c r="AG551" s="680"/>
      <c r="AH551" s="680"/>
      <c r="AI551" s="680"/>
      <c r="AJ551" s="680"/>
      <c r="AK551" s="680"/>
      <c r="AL551" s="680"/>
      <c r="AM551" s="680"/>
      <c r="AN551" s="680"/>
      <c r="AO551" s="680"/>
      <c r="AP551" s="680"/>
      <c r="AQ551" s="680"/>
      <c r="AR551" s="680"/>
      <c r="AS551" s="680"/>
      <c r="AT551" s="680"/>
      <c r="AU551" s="680"/>
      <c r="AV551" s="680"/>
      <c r="AW551" s="680"/>
      <c r="AX551" s="680"/>
      <c r="AY551" s="680"/>
      <c r="AZ551" s="680"/>
      <c r="BA551" s="680"/>
      <c r="BB551" s="680"/>
    </row>
    <row r="552" spans="7:54" s="657" customFormat="1" ht="12">
      <c r="G552" s="658"/>
      <c r="H552" s="658"/>
      <c r="I552" s="658"/>
      <c r="J552" s="658"/>
      <c r="L552" s="504"/>
      <c r="M552" s="658"/>
      <c r="N552" s="658"/>
      <c r="O552" s="680"/>
      <c r="P552" s="664"/>
      <c r="Q552" s="664"/>
      <c r="R552" s="664"/>
      <c r="S552" s="664"/>
      <c r="T552" s="664"/>
      <c r="U552" s="665"/>
      <c r="V552" s="665"/>
      <c r="W552" s="665"/>
      <c r="X552" s="665"/>
      <c r="Y552" s="665"/>
      <c r="Z552" s="665"/>
      <c r="AA552" s="665"/>
      <c r="AB552" s="665"/>
      <c r="AC552" s="665"/>
      <c r="AD552" s="665"/>
      <c r="AE552" s="680"/>
      <c r="AF552" s="680"/>
      <c r="AG552" s="680"/>
      <c r="AH552" s="680"/>
      <c r="AI552" s="680"/>
      <c r="AJ552" s="680"/>
      <c r="AK552" s="680"/>
      <c r="AL552" s="680"/>
      <c r="AM552" s="680"/>
      <c r="AN552" s="680"/>
      <c r="AO552" s="680"/>
      <c r="AP552" s="680"/>
      <c r="AQ552" s="680"/>
      <c r="AR552" s="680"/>
      <c r="AS552" s="680"/>
      <c r="AT552" s="680"/>
      <c r="AU552" s="680"/>
      <c r="AV552" s="680"/>
      <c r="AW552" s="680"/>
      <c r="AX552" s="680"/>
      <c r="AY552" s="680"/>
      <c r="AZ552" s="680"/>
      <c r="BA552" s="680"/>
      <c r="BB552" s="680"/>
    </row>
    <row r="553" spans="7:54" s="657" customFormat="1" ht="12">
      <c r="G553" s="658"/>
      <c r="H553" s="658"/>
      <c r="I553" s="658"/>
      <c r="J553" s="658"/>
      <c r="L553" s="504"/>
      <c r="M553" s="658"/>
      <c r="N553" s="658"/>
      <c r="O553" s="680"/>
      <c r="P553" s="664"/>
      <c r="Q553" s="664"/>
      <c r="R553" s="664"/>
      <c r="S553" s="664"/>
      <c r="T553" s="664"/>
      <c r="U553" s="665"/>
      <c r="V553" s="665"/>
      <c r="W553" s="665"/>
      <c r="X553" s="665"/>
      <c r="Y553" s="665"/>
      <c r="Z553" s="665"/>
      <c r="AA553" s="665"/>
      <c r="AB553" s="665"/>
      <c r="AC553" s="665"/>
      <c r="AD553" s="665"/>
      <c r="AE553" s="680"/>
      <c r="AF553" s="680"/>
      <c r="AG553" s="680"/>
      <c r="AH553" s="680"/>
      <c r="AI553" s="680"/>
      <c r="AJ553" s="680"/>
      <c r="AK553" s="680"/>
      <c r="AL553" s="680"/>
      <c r="AM553" s="680"/>
      <c r="AN553" s="680"/>
      <c r="AO553" s="680"/>
      <c r="AP553" s="680"/>
      <c r="AQ553" s="680"/>
      <c r="AR553" s="680"/>
      <c r="AS553" s="680"/>
      <c r="AT553" s="680"/>
      <c r="AU553" s="680"/>
      <c r="AV553" s="680"/>
      <c r="AW553" s="680"/>
      <c r="AX553" s="680"/>
      <c r="AY553" s="680"/>
      <c r="AZ553" s="680"/>
      <c r="BA553" s="680"/>
      <c r="BB553" s="680"/>
    </row>
    <row r="554" spans="7:54" s="657" customFormat="1" ht="12">
      <c r="G554" s="658"/>
      <c r="H554" s="658"/>
      <c r="I554" s="658"/>
      <c r="J554" s="658"/>
      <c r="L554" s="504"/>
      <c r="M554" s="658"/>
      <c r="N554" s="658"/>
      <c r="O554" s="680"/>
      <c r="P554" s="664"/>
      <c r="Q554" s="664"/>
      <c r="R554" s="664"/>
      <c r="S554" s="664"/>
      <c r="T554" s="664"/>
      <c r="U554" s="665"/>
      <c r="V554" s="665"/>
      <c r="W554" s="665"/>
      <c r="X554" s="665"/>
      <c r="Y554" s="665"/>
      <c r="Z554" s="665"/>
      <c r="AA554" s="665"/>
      <c r="AB554" s="665"/>
      <c r="AC554" s="665"/>
      <c r="AD554" s="665"/>
      <c r="AE554" s="680"/>
      <c r="AF554" s="680"/>
      <c r="AG554" s="680"/>
      <c r="AH554" s="680"/>
      <c r="AI554" s="680"/>
      <c r="AJ554" s="680"/>
      <c r="AK554" s="680"/>
      <c r="AL554" s="680"/>
      <c r="AM554" s="680"/>
      <c r="AN554" s="680"/>
      <c r="AO554" s="680"/>
      <c r="AP554" s="680"/>
      <c r="AQ554" s="680"/>
      <c r="AR554" s="680"/>
      <c r="AS554" s="680"/>
      <c r="AT554" s="680"/>
      <c r="AU554" s="680"/>
      <c r="AV554" s="680"/>
      <c r="AW554" s="680"/>
      <c r="AX554" s="680"/>
      <c r="AY554" s="680"/>
      <c r="AZ554" s="680"/>
      <c r="BA554" s="680"/>
      <c r="BB554" s="680"/>
    </row>
    <row r="555" spans="7:54" s="657" customFormat="1" ht="12">
      <c r="G555" s="658"/>
      <c r="H555" s="658"/>
      <c r="I555" s="658"/>
      <c r="J555" s="658"/>
      <c r="L555" s="504"/>
      <c r="M555" s="658"/>
      <c r="N555" s="658"/>
      <c r="O555" s="680"/>
      <c r="P555" s="664"/>
      <c r="Q555" s="664"/>
      <c r="R555" s="664"/>
      <c r="S555" s="664"/>
      <c r="T555" s="664"/>
      <c r="U555" s="665"/>
      <c r="V555" s="665"/>
      <c r="W555" s="665"/>
      <c r="X555" s="665"/>
      <c r="Y555" s="665"/>
      <c r="Z555" s="665"/>
      <c r="AA555" s="665"/>
      <c r="AB555" s="665"/>
      <c r="AC555" s="665"/>
      <c r="AD555" s="665"/>
      <c r="AE555" s="680"/>
      <c r="AF555" s="680"/>
      <c r="AG555" s="680"/>
      <c r="AH555" s="680"/>
      <c r="AI555" s="680"/>
      <c r="AJ555" s="680"/>
      <c r="AK555" s="680"/>
      <c r="AL555" s="680"/>
      <c r="AM555" s="680"/>
      <c r="AN555" s="680"/>
      <c r="AO555" s="680"/>
      <c r="AP555" s="680"/>
      <c r="AQ555" s="680"/>
      <c r="AR555" s="680"/>
      <c r="AS555" s="680"/>
      <c r="AT555" s="680"/>
      <c r="AU555" s="680"/>
      <c r="AV555" s="680"/>
      <c r="AW555" s="680"/>
      <c r="AX555" s="680"/>
      <c r="AY555" s="680"/>
      <c r="AZ555" s="680"/>
      <c r="BA555" s="680"/>
      <c r="BB555" s="680"/>
    </row>
    <row r="556" spans="7:54" s="657" customFormat="1" ht="12">
      <c r="G556" s="658"/>
      <c r="H556" s="658"/>
      <c r="I556" s="658"/>
      <c r="J556" s="658"/>
      <c r="L556" s="504"/>
      <c r="M556" s="658"/>
      <c r="N556" s="658"/>
      <c r="O556" s="680"/>
      <c r="P556" s="664"/>
      <c r="Q556" s="664"/>
      <c r="R556" s="664"/>
      <c r="S556" s="664"/>
      <c r="T556" s="664"/>
      <c r="U556" s="665"/>
      <c r="V556" s="665"/>
      <c r="W556" s="665"/>
      <c r="X556" s="665"/>
      <c r="Y556" s="665"/>
      <c r="Z556" s="665"/>
      <c r="AA556" s="665"/>
      <c r="AB556" s="665"/>
      <c r="AC556" s="665"/>
      <c r="AD556" s="665"/>
      <c r="AE556" s="680"/>
      <c r="AF556" s="680"/>
      <c r="AG556" s="680"/>
      <c r="AH556" s="680"/>
      <c r="AI556" s="680"/>
      <c r="AJ556" s="680"/>
      <c r="AK556" s="680"/>
      <c r="AL556" s="680"/>
      <c r="AM556" s="680"/>
      <c r="AN556" s="680"/>
      <c r="AO556" s="680"/>
      <c r="AP556" s="680"/>
      <c r="AQ556" s="680"/>
      <c r="AR556" s="680"/>
      <c r="AS556" s="680"/>
      <c r="AT556" s="680"/>
      <c r="AU556" s="680"/>
      <c r="AV556" s="680"/>
      <c r="AW556" s="680"/>
      <c r="AX556" s="680"/>
      <c r="AY556" s="680"/>
      <c r="AZ556" s="680"/>
      <c r="BA556" s="680"/>
      <c r="BB556" s="680"/>
    </row>
    <row r="557" spans="7:54" s="657" customFormat="1" ht="12">
      <c r="G557" s="658"/>
      <c r="H557" s="658"/>
      <c r="I557" s="658"/>
      <c r="J557" s="658"/>
      <c r="L557" s="504"/>
      <c r="M557" s="658"/>
      <c r="N557" s="658"/>
      <c r="O557" s="680"/>
      <c r="P557" s="664"/>
      <c r="Q557" s="664"/>
      <c r="R557" s="664"/>
      <c r="S557" s="664"/>
      <c r="T557" s="664"/>
      <c r="U557" s="665"/>
      <c r="V557" s="665"/>
      <c r="W557" s="665"/>
      <c r="X557" s="665"/>
      <c r="Y557" s="665"/>
      <c r="Z557" s="665"/>
      <c r="AA557" s="665"/>
      <c r="AB557" s="665"/>
      <c r="AC557" s="665"/>
      <c r="AD557" s="665"/>
      <c r="AE557" s="680"/>
      <c r="AF557" s="680"/>
      <c r="AG557" s="680"/>
      <c r="AH557" s="680"/>
      <c r="AI557" s="680"/>
      <c r="AJ557" s="680"/>
      <c r="AK557" s="680"/>
      <c r="AL557" s="680"/>
      <c r="AM557" s="680"/>
      <c r="AN557" s="680"/>
      <c r="AO557" s="680"/>
      <c r="AP557" s="680"/>
      <c r="AQ557" s="680"/>
      <c r="AR557" s="680"/>
      <c r="AS557" s="680"/>
      <c r="AT557" s="680"/>
      <c r="AU557" s="680"/>
      <c r="AV557" s="680"/>
      <c r="AW557" s="680"/>
      <c r="AX557" s="680"/>
      <c r="AY557" s="680"/>
      <c r="AZ557" s="680"/>
      <c r="BA557" s="680"/>
      <c r="BB557" s="680"/>
    </row>
    <row r="558" spans="7:54" s="657" customFormat="1" ht="12">
      <c r="G558" s="658"/>
      <c r="H558" s="658"/>
      <c r="I558" s="658"/>
      <c r="J558" s="658"/>
      <c r="L558" s="504"/>
      <c r="M558" s="658"/>
      <c r="N558" s="658"/>
      <c r="O558" s="680"/>
      <c r="P558" s="664"/>
      <c r="Q558" s="664"/>
      <c r="R558" s="664"/>
      <c r="S558" s="664"/>
      <c r="T558" s="664"/>
      <c r="U558" s="665"/>
      <c r="V558" s="665"/>
      <c r="W558" s="665"/>
      <c r="X558" s="665"/>
      <c r="Y558" s="665"/>
      <c r="Z558" s="665"/>
      <c r="AA558" s="665"/>
      <c r="AB558" s="665"/>
      <c r="AC558" s="665"/>
      <c r="AD558" s="665"/>
      <c r="AE558" s="680"/>
      <c r="AF558" s="680"/>
      <c r="AG558" s="680"/>
      <c r="AH558" s="680"/>
      <c r="AI558" s="680"/>
      <c r="AJ558" s="680"/>
      <c r="AK558" s="680"/>
      <c r="AL558" s="680"/>
      <c r="AM558" s="680"/>
      <c r="AN558" s="680"/>
      <c r="AO558" s="680"/>
      <c r="AP558" s="680"/>
      <c r="AQ558" s="680"/>
      <c r="AR558" s="680"/>
      <c r="AS558" s="680"/>
      <c r="AT558" s="680"/>
      <c r="AU558" s="680"/>
      <c r="AV558" s="680"/>
      <c r="AW558" s="680"/>
      <c r="AX558" s="680"/>
      <c r="AY558" s="680"/>
      <c r="AZ558" s="680"/>
      <c r="BA558" s="680"/>
      <c r="BB558" s="680"/>
    </row>
    <row r="559" spans="7:54" s="657" customFormat="1" ht="12">
      <c r="G559" s="658"/>
      <c r="H559" s="658"/>
      <c r="I559" s="658"/>
      <c r="J559" s="658"/>
      <c r="L559" s="504"/>
      <c r="M559" s="658"/>
      <c r="N559" s="658"/>
      <c r="O559" s="680"/>
      <c r="P559" s="664"/>
      <c r="Q559" s="664"/>
      <c r="R559" s="664"/>
      <c r="S559" s="664"/>
      <c r="T559" s="664"/>
      <c r="U559" s="665"/>
      <c r="V559" s="665"/>
      <c r="W559" s="665"/>
      <c r="X559" s="665"/>
      <c r="Y559" s="665"/>
      <c r="Z559" s="665"/>
      <c r="AA559" s="665"/>
      <c r="AB559" s="665"/>
      <c r="AC559" s="665"/>
      <c r="AD559" s="665"/>
      <c r="AE559" s="680"/>
      <c r="AF559" s="680"/>
      <c r="AG559" s="680"/>
      <c r="AH559" s="680"/>
      <c r="AI559" s="680"/>
      <c r="AJ559" s="680"/>
      <c r="AK559" s="680"/>
      <c r="AL559" s="680"/>
      <c r="AM559" s="680"/>
      <c r="AN559" s="680"/>
      <c r="AO559" s="680"/>
      <c r="AP559" s="680"/>
      <c r="AQ559" s="680"/>
      <c r="AR559" s="680"/>
      <c r="AS559" s="680"/>
      <c r="AT559" s="680"/>
      <c r="AU559" s="680"/>
      <c r="AV559" s="680"/>
      <c r="AW559" s="680"/>
      <c r="AX559" s="680"/>
      <c r="AY559" s="680"/>
      <c r="AZ559" s="680"/>
      <c r="BA559" s="680"/>
      <c r="BB559" s="680"/>
    </row>
    <row r="560" spans="7:54" s="657" customFormat="1" ht="12">
      <c r="G560" s="658"/>
      <c r="H560" s="658"/>
      <c r="I560" s="658"/>
      <c r="J560" s="658"/>
      <c r="L560" s="504"/>
      <c r="M560" s="658"/>
      <c r="N560" s="658"/>
      <c r="O560" s="680"/>
      <c r="P560" s="664"/>
      <c r="Q560" s="664"/>
      <c r="R560" s="664"/>
      <c r="S560" s="664"/>
      <c r="T560" s="664"/>
      <c r="U560" s="665"/>
      <c r="V560" s="665"/>
      <c r="W560" s="665"/>
      <c r="X560" s="665"/>
      <c r="Y560" s="665"/>
      <c r="Z560" s="665"/>
      <c r="AA560" s="665"/>
      <c r="AB560" s="665"/>
      <c r="AC560" s="665"/>
      <c r="AD560" s="665"/>
      <c r="AE560" s="680"/>
      <c r="AF560" s="680"/>
      <c r="AG560" s="680"/>
      <c r="AH560" s="680"/>
      <c r="AI560" s="680"/>
      <c r="AJ560" s="680"/>
      <c r="AK560" s="680"/>
      <c r="AL560" s="680"/>
      <c r="AM560" s="680"/>
      <c r="AN560" s="680"/>
      <c r="AO560" s="680"/>
      <c r="AP560" s="680"/>
      <c r="AQ560" s="680"/>
      <c r="AR560" s="680"/>
      <c r="AS560" s="680"/>
      <c r="AT560" s="680"/>
      <c r="AU560" s="680"/>
      <c r="AV560" s="680"/>
      <c r="AW560" s="680"/>
      <c r="AX560" s="680"/>
      <c r="AY560" s="680"/>
      <c r="AZ560" s="680"/>
      <c r="BA560" s="680"/>
      <c r="BB560" s="680"/>
    </row>
    <row r="561" spans="7:54" s="657" customFormat="1" ht="12">
      <c r="G561" s="658"/>
      <c r="H561" s="658"/>
      <c r="I561" s="658"/>
      <c r="J561" s="658"/>
      <c r="L561" s="504"/>
      <c r="M561" s="658"/>
      <c r="N561" s="658"/>
      <c r="O561" s="680"/>
      <c r="P561" s="664"/>
      <c r="Q561" s="664"/>
      <c r="R561" s="664"/>
      <c r="S561" s="664"/>
      <c r="T561" s="664"/>
      <c r="U561" s="665"/>
      <c r="V561" s="665"/>
      <c r="W561" s="665"/>
      <c r="X561" s="665"/>
      <c r="Y561" s="665"/>
      <c r="Z561" s="665"/>
      <c r="AA561" s="665"/>
      <c r="AB561" s="665"/>
      <c r="AC561" s="665"/>
      <c r="AD561" s="665"/>
      <c r="AE561" s="680"/>
      <c r="AF561" s="680"/>
      <c r="AG561" s="680"/>
      <c r="AH561" s="680"/>
      <c r="AI561" s="680"/>
      <c r="AJ561" s="680"/>
      <c r="AK561" s="680"/>
      <c r="AL561" s="680"/>
      <c r="AM561" s="680"/>
      <c r="AN561" s="680"/>
      <c r="AO561" s="680"/>
      <c r="AP561" s="680"/>
      <c r="AQ561" s="680"/>
      <c r="AR561" s="680"/>
      <c r="AS561" s="680"/>
      <c r="AT561" s="680"/>
      <c r="AU561" s="680"/>
      <c r="AV561" s="680"/>
      <c r="AW561" s="680"/>
      <c r="AX561" s="680"/>
      <c r="AY561" s="680"/>
      <c r="AZ561" s="680"/>
      <c r="BA561" s="680"/>
      <c r="BB561" s="680"/>
    </row>
    <row r="562" spans="7:54" s="657" customFormat="1" ht="12">
      <c r="G562" s="658"/>
      <c r="H562" s="658"/>
      <c r="I562" s="658"/>
      <c r="J562" s="658"/>
      <c r="L562" s="504"/>
      <c r="M562" s="658"/>
      <c r="N562" s="658"/>
      <c r="O562" s="680"/>
      <c r="P562" s="664"/>
      <c r="Q562" s="664"/>
      <c r="R562" s="664"/>
      <c r="S562" s="664"/>
      <c r="T562" s="664"/>
      <c r="U562" s="665"/>
      <c r="V562" s="665"/>
      <c r="W562" s="665"/>
      <c r="X562" s="665"/>
      <c r="Y562" s="665"/>
      <c r="Z562" s="665"/>
      <c r="AA562" s="665"/>
      <c r="AB562" s="665"/>
      <c r="AC562" s="665"/>
      <c r="AD562" s="665"/>
      <c r="AE562" s="680"/>
      <c r="AF562" s="680"/>
      <c r="AG562" s="680"/>
      <c r="AH562" s="680"/>
      <c r="AI562" s="680"/>
      <c r="AJ562" s="680"/>
      <c r="AK562" s="680"/>
      <c r="AL562" s="680"/>
      <c r="AM562" s="680"/>
      <c r="AN562" s="680"/>
      <c r="AO562" s="680"/>
      <c r="AP562" s="680"/>
      <c r="AQ562" s="680"/>
      <c r="AR562" s="680"/>
      <c r="AS562" s="680"/>
      <c r="AT562" s="680"/>
      <c r="AU562" s="680"/>
      <c r="AV562" s="680"/>
      <c r="AW562" s="680"/>
      <c r="AX562" s="680"/>
      <c r="AY562" s="680"/>
      <c r="AZ562" s="680"/>
      <c r="BA562" s="680"/>
      <c r="BB562" s="680"/>
    </row>
    <row r="563" spans="7:54" s="657" customFormat="1" ht="12">
      <c r="G563" s="658"/>
      <c r="H563" s="658"/>
      <c r="I563" s="658"/>
      <c r="J563" s="658"/>
      <c r="L563" s="504"/>
      <c r="M563" s="658"/>
      <c r="N563" s="658"/>
      <c r="O563" s="680"/>
      <c r="P563" s="664"/>
      <c r="Q563" s="664"/>
      <c r="R563" s="664"/>
      <c r="S563" s="664"/>
      <c r="T563" s="664"/>
      <c r="U563" s="665"/>
      <c r="V563" s="665"/>
      <c r="W563" s="665"/>
      <c r="X563" s="665"/>
      <c r="Y563" s="665"/>
      <c r="Z563" s="665"/>
      <c r="AA563" s="665"/>
      <c r="AB563" s="665"/>
      <c r="AC563" s="665"/>
      <c r="AD563" s="665"/>
      <c r="AE563" s="680"/>
      <c r="AF563" s="680"/>
      <c r="AG563" s="680"/>
      <c r="AH563" s="680"/>
      <c r="AI563" s="680"/>
      <c r="AJ563" s="680"/>
      <c r="AK563" s="680"/>
      <c r="AL563" s="680"/>
      <c r="AM563" s="680"/>
      <c r="AN563" s="680"/>
      <c r="AO563" s="680"/>
      <c r="AP563" s="680"/>
      <c r="AQ563" s="680"/>
      <c r="AR563" s="680"/>
      <c r="AS563" s="680"/>
      <c r="AT563" s="680"/>
      <c r="AU563" s="680"/>
      <c r="AV563" s="680"/>
      <c r="AW563" s="680"/>
      <c r="AX563" s="680"/>
      <c r="AY563" s="680"/>
      <c r="AZ563" s="680"/>
      <c r="BA563" s="680"/>
      <c r="BB563" s="680"/>
    </row>
    <row r="564" spans="7:54" s="657" customFormat="1" ht="12">
      <c r="G564" s="658"/>
      <c r="H564" s="658"/>
      <c r="I564" s="658"/>
      <c r="J564" s="658"/>
      <c r="L564" s="504"/>
      <c r="M564" s="658"/>
      <c r="N564" s="658"/>
      <c r="O564" s="680"/>
      <c r="P564" s="664"/>
      <c r="Q564" s="664"/>
      <c r="R564" s="664"/>
      <c r="S564" s="664"/>
      <c r="T564" s="664"/>
      <c r="U564" s="665"/>
      <c r="V564" s="665"/>
      <c r="W564" s="665"/>
      <c r="X564" s="665"/>
      <c r="Y564" s="665"/>
      <c r="Z564" s="665"/>
      <c r="AA564" s="665"/>
      <c r="AB564" s="665"/>
      <c r="AC564" s="665"/>
      <c r="AD564" s="665"/>
      <c r="AE564" s="680"/>
      <c r="AF564" s="680"/>
      <c r="AG564" s="680"/>
      <c r="AH564" s="680"/>
      <c r="AI564" s="680"/>
      <c r="AJ564" s="680"/>
      <c r="AK564" s="680"/>
      <c r="AL564" s="680"/>
      <c r="AM564" s="680"/>
      <c r="AN564" s="680"/>
      <c r="AO564" s="680"/>
      <c r="AP564" s="680"/>
      <c r="AQ564" s="680"/>
      <c r="AR564" s="680"/>
      <c r="AS564" s="680"/>
      <c r="AT564" s="680"/>
      <c r="AU564" s="680"/>
      <c r="AV564" s="680"/>
      <c r="AW564" s="680"/>
      <c r="AX564" s="680"/>
      <c r="AY564" s="680"/>
      <c r="AZ564" s="680"/>
      <c r="BA564" s="680"/>
      <c r="BB564" s="680"/>
    </row>
    <row r="565" spans="7:54" s="657" customFormat="1" ht="12">
      <c r="G565" s="658"/>
      <c r="H565" s="658"/>
      <c r="I565" s="658"/>
      <c r="J565" s="658"/>
      <c r="L565" s="504"/>
      <c r="M565" s="658"/>
      <c r="N565" s="658"/>
      <c r="O565" s="680"/>
      <c r="P565" s="664"/>
      <c r="Q565" s="664"/>
      <c r="R565" s="664"/>
      <c r="S565" s="664"/>
      <c r="T565" s="664"/>
      <c r="U565" s="665"/>
      <c r="V565" s="665"/>
      <c r="W565" s="665"/>
      <c r="X565" s="665"/>
      <c r="Y565" s="665"/>
      <c r="Z565" s="665"/>
      <c r="AA565" s="665"/>
      <c r="AB565" s="665"/>
      <c r="AC565" s="665"/>
      <c r="AD565" s="665"/>
      <c r="AE565" s="680"/>
      <c r="AF565" s="680"/>
      <c r="AG565" s="680"/>
      <c r="AH565" s="680"/>
      <c r="AI565" s="680"/>
      <c r="AJ565" s="680"/>
      <c r="AK565" s="680"/>
      <c r="AL565" s="680"/>
      <c r="AM565" s="680"/>
      <c r="AN565" s="680"/>
      <c r="AO565" s="680"/>
      <c r="AP565" s="680"/>
      <c r="AQ565" s="680"/>
      <c r="AR565" s="680"/>
      <c r="AS565" s="680"/>
      <c r="AT565" s="680"/>
      <c r="AU565" s="680"/>
      <c r="AV565" s="680"/>
      <c r="AW565" s="680"/>
      <c r="AX565" s="680"/>
      <c r="AY565" s="680"/>
      <c r="AZ565" s="680"/>
      <c r="BA565" s="680"/>
      <c r="BB565" s="680"/>
    </row>
    <row r="566" spans="7:54" s="657" customFormat="1" ht="12">
      <c r="G566" s="658"/>
      <c r="H566" s="658"/>
      <c r="I566" s="658"/>
      <c r="J566" s="658"/>
      <c r="L566" s="504"/>
      <c r="M566" s="658"/>
      <c r="N566" s="658"/>
      <c r="O566" s="680"/>
      <c r="P566" s="664"/>
      <c r="Q566" s="664"/>
      <c r="R566" s="664"/>
      <c r="S566" s="664"/>
      <c r="T566" s="664"/>
      <c r="U566" s="665"/>
      <c r="V566" s="665"/>
      <c r="W566" s="665"/>
      <c r="X566" s="665"/>
      <c r="Y566" s="665"/>
      <c r="Z566" s="665"/>
      <c r="AA566" s="665"/>
      <c r="AB566" s="665"/>
      <c r="AC566" s="665"/>
      <c r="AD566" s="665"/>
      <c r="AE566" s="680"/>
      <c r="AF566" s="680"/>
      <c r="AG566" s="680"/>
      <c r="AH566" s="680"/>
      <c r="AI566" s="680"/>
      <c r="AJ566" s="680"/>
      <c r="AK566" s="680"/>
      <c r="AL566" s="680"/>
      <c r="AM566" s="680"/>
      <c r="AN566" s="680"/>
      <c r="AO566" s="680"/>
      <c r="AP566" s="680"/>
      <c r="AQ566" s="680"/>
      <c r="AR566" s="680"/>
      <c r="AS566" s="680"/>
      <c r="AT566" s="680"/>
      <c r="AU566" s="680"/>
      <c r="AV566" s="680"/>
      <c r="AW566" s="680"/>
      <c r="AX566" s="680"/>
      <c r="AY566" s="680"/>
      <c r="AZ566" s="680"/>
      <c r="BA566" s="680"/>
      <c r="BB566" s="680"/>
    </row>
    <row r="567" spans="7:54" s="657" customFormat="1" ht="12">
      <c r="G567" s="658"/>
      <c r="H567" s="658"/>
      <c r="I567" s="658"/>
      <c r="J567" s="658"/>
      <c r="L567" s="504"/>
      <c r="M567" s="658"/>
      <c r="N567" s="658"/>
      <c r="O567" s="680"/>
      <c r="P567" s="664"/>
      <c r="Q567" s="664"/>
      <c r="R567" s="664"/>
      <c r="S567" s="664"/>
      <c r="T567" s="664"/>
      <c r="U567" s="665"/>
      <c r="V567" s="665"/>
      <c r="W567" s="665"/>
      <c r="X567" s="665"/>
      <c r="Y567" s="665"/>
      <c r="Z567" s="665"/>
      <c r="AA567" s="665"/>
      <c r="AB567" s="665"/>
      <c r="AC567" s="665"/>
      <c r="AD567" s="665"/>
      <c r="AE567" s="680"/>
      <c r="AF567" s="680"/>
      <c r="AG567" s="680"/>
      <c r="AH567" s="680"/>
      <c r="AI567" s="680"/>
      <c r="AJ567" s="680"/>
      <c r="AK567" s="680"/>
      <c r="AL567" s="680"/>
      <c r="AM567" s="680"/>
      <c r="AN567" s="680"/>
      <c r="AO567" s="680"/>
      <c r="AP567" s="680"/>
      <c r="AQ567" s="680"/>
      <c r="AR567" s="680"/>
      <c r="AS567" s="680"/>
      <c r="AT567" s="680"/>
      <c r="AU567" s="680"/>
      <c r="AV567" s="680"/>
      <c r="AW567" s="680"/>
      <c r="AX567" s="680"/>
      <c r="AY567" s="680"/>
      <c r="AZ567" s="680"/>
      <c r="BA567" s="680"/>
      <c r="BB567" s="680"/>
    </row>
    <row r="568" spans="7:54" s="657" customFormat="1" ht="12">
      <c r="G568" s="658"/>
      <c r="H568" s="658"/>
      <c r="I568" s="658"/>
      <c r="J568" s="658"/>
      <c r="L568" s="504"/>
      <c r="M568" s="658"/>
      <c r="N568" s="658"/>
      <c r="O568" s="680"/>
      <c r="P568" s="664"/>
      <c r="Q568" s="664"/>
      <c r="R568" s="664"/>
      <c r="S568" s="664"/>
      <c r="T568" s="664"/>
      <c r="U568" s="665"/>
      <c r="V568" s="665"/>
      <c r="W568" s="665"/>
      <c r="X568" s="665"/>
      <c r="Y568" s="665"/>
      <c r="Z568" s="665"/>
      <c r="AA568" s="665"/>
      <c r="AB568" s="665"/>
      <c r="AC568" s="665"/>
      <c r="AD568" s="665"/>
      <c r="AE568" s="680"/>
      <c r="AF568" s="680"/>
      <c r="AG568" s="680"/>
      <c r="AH568" s="680"/>
      <c r="AI568" s="680"/>
      <c r="AJ568" s="680"/>
      <c r="AK568" s="680"/>
      <c r="AL568" s="680"/>
      <c r="AM568" s="680"/>
      <c r="AN568" s="680"/>
      <c r="AO568" s="680"/>
      <c r="AP568" s="680"/>
      <c r="AQ568" s="680"/>
      <c r="AR568" s="680"/>
      <c r="AS568" s="680"/>
      <c r="AT568" s="680"/>
      <c r="AU568" s="680"/>
      <c r="AV568" s="680"/>
      <c r="AW568" s="680"/>
      <c r="AX568" s="680"/>
      <c r="AY568" s="680"/>
      <c r="AZ568" s="680"/>
      <c r="BA568" s="680"/>
      <c r="BB568" s="680"/>
    </row>
    <row r="569" spans="7:54" s="657" customFormat="1" ht="12">
      <c r="G569" s="658"/>
      <c r="H569" s="658"/>
      <c r="I569" s="658"/>
      <c r="J569" s="658"/>
      <c r="L569" s="504"/>
      <c r="M569" s="658"/>
      <c r="N569" s="658"/>
      <c r="O569" s="680"/>
      <c r="P569" s="664"/>
      <c r="Q569" s="664"/>
      <c r="R569" s="664"/>
      <c r="S569" s="664"/>
      <c r="T569" s="664"/>
      <c r="U569" s="665"/>
      <c r="V569" s="665"/>
      <c r="W569" s="665"/>
      <c r="X569" s="665"/>
      <c r="Y569" s="665"/>
      <c r="Z569" s="665"/>
      <c r="AA569" s="665"/>
      <c r="AB569" s="665"/>
      <c r="AC569" s="665"/>
      <c r="AD569" s="665"/>
      <c r="AE569" s="680"/>
      <c r="AF569" s="680"/>
      <c r="AG569" s="680"/>
      <c r="AH569" s="680"/>
      <c r="AI569" s="680"/>
      <c r="AJ569" s="680"/>
      <c r="AK569" s="680"/>
      <c r="AL569" s="680"/>
      <c r="AM569" s="680"/>
      <c r="AN569" s="680"/>
      <c r="AO569" s="680"/>
      <c r="AP569" s="680"/>
      <c r="AQ569" s="680"/>
      <c r="AR569" s="680"/>
      <c r="AS569" s="680"/>
      <c r="AT569" s="680"/>
      <c r="AU569" s="680"/>
      <c r="AV569" s="680"/>
      <c r="AW569" s="680"/>
      <c r="AX569" s="680"/>
      <c r="AY569" s="680"/>
      <c r="AZ569" s="680"/>
      <c r="BA569" s="680"/>
      <c r="BB569" s="680"/>
    </row>
    <row r="570" spans="7:54" s="657" customFormat="1" ht="12">
      <c r="G570" s="658"/>
      <c r="H570" s="658"/>
      <c r="I570" s="658"/>
      <c r="J570" s="658"/>
      <c r="L570" s="504"/>
      <c r="M570" s="658"/>
      <c r="N570" s="658"/>
      <c r="O570" s="680"/>
      <c r="P570" s="664"/>
      <c r="Q570" s="664"/>
      <c r="R570" s="664"/>
      <c r="S570" s="664"/>
      <c r="T570" s="664"/>
      <c r="U570" s="665"/>
      <c r="V570" s="665"/>
      <c r="W570" s="665"/>
      <c r="X570" s="665"/>
      <c r="Y570" s="665"/>
      <c r="Z570" s="665"/>
      <c r="AA570" s="665"/>
      <c r="AB570" s="665"/>
      <c r="AC570" s="665"/>
      <c r="AD570" s="665"/>
      <c r="AE570" s="680"/>
      <c r="AF570" s="680"/>
      <c r="AG570" s="680"/>
      <c r="AH570" s="680"/>
      <c r="AI570" s="680"/>
      <c r="AJ570" s="680"/>
      <c r="AK570" s="680"/>
      <c r="AL570" s="680"/>
      <c r="AM570" s="680"/>
      <c r="AN570" s="680"/>
      <c r="AO570" s="680"/>
      <c r="AP570" s="680"/>
      <c r="AQ570" s="680"/>
      <c r="AR570" s="680"/>
      <c r="AS570" s="680"/>
      <c r="AT570" s="680"/>
      <c r="AU570" s="680"/>
      <c r="AV570" s="680"/>
      <c r="AW570" s="680"/>
      <c r="AX570" s="680"/>
      <c r="AY570" s="680"/>
      <c r="AZ570" s="680"/>
      <c r="BA570" s="680"/>
      <c r="BB570" s="680"/>
    </row>
    <row r="571" spans="7:54" s="657" customFormat="1" ht="12">
      <c r="G571" s="658"/>
      <c r="H571" s="658"/>
      <c r="I571" s="658"/>
      <c r="J571" s="658"/>
      <c r="L571" s="504"/>
      <c r="M571" s="658"/>
      <c r="N571" s="658"/>
      <c r="O571" s="680"/>
      <c r="P571" s="664"/>
      <c r="Q571" s="664"/>
      <c r="R571" s="664"/>
      <c r="S571" s="664"/>
      <c r="T571" s="664"/>
      <c r="U571" s="665"/>
      <c r="V571" s="665"/>
      <c r="W571" s="665"/>
      <c r="X571" s="665"/>
      <c r="Y571" s="665"/>
      <c r="Z571" s="665"/>
      <c r="AA571" s="665"/>
      <c r="AB571" s="665"/>
      <c r="AC571" s="665"/>
      <c r="AD571" s="665"/>
      <c r="AE571" s="680"/>
      <c r="AF571" s="680"/>
      <c r="AG571" s="680"/>
      <c r="AH571" s="680"/>
      <c r="AI571" s="680"/>
      <c r="AJ571" s="680"/>
      <c r="AK571" s="680"/>
      <c r="AL571" s="680"/>
      <c r="AM571" s="680"/>
      <c r="AN571" s="680"/>
      <c r="AO571" s="680"/>
      <c r="AP571" s="680"/>
      <c r="AQ571" s="680"/>
      <c r="AR571" s="680"/>
      <c r="AS571" s="680"/>
      <c r="AT571" s="680"/>
      <c r="AU571" s="680"/>
      <c r="AV571" s="680"/>
      <c r="AW571" s="680"/>
      <c r="AX571" s="680"/>
      <c r="AY571" s="680"/>
      <c r="AZ571" s="680"/>
      <c r="BA571" s="680"/>
      <c r="BB571" s="680"/>
    </row>
    <row r="572" spans="7:54" s="657" customFormat="1" ht="12">
      <c r="G572" s="658"/>
      <c r="H572" s="658"/>
      <c r="I572" s="658"/>
      <c r="J572" s="658"/>
      <c r="L572" s="504"/>
      <c r="M572" s="658"/>
      <c r="N572" s="658"/>
      <c r="O572" s="680"/>
      <c r="P572" s="664"/>
      <c r="Q572" s="664"/>
      <c r="R572" s="664"/>
      <c r="S572" s="664"/>
      <c r="T572" s="664"/>
      <c r="U572" s="665"/>
      <c r="V572" s="665"/>
      <c r="W572" s="665"/>
      <c r="X572" s="665"/>
      <c r="Y572" s="665"/>
      <c r="Z572" s="665"/>
      <c r="AA572" s="665"/>
      <c r="AB572" s="665"/>
      <c r="AC572" s="665"/>
      <c r="AD572" s="665"/>
      <c r="AE572" s="680"/>
      <c r="AF572" s="680"/>
      <c r="AG572" s="680"/>
      <c r="AH572" s="680"/>
      <c r="AI572" s="680"/>
      <c r="AJ572" s="680"/>
      <c r="AK572" s="680"/>
      <c r="AL572" s="680"/>
      <c r="AM572" s="680"/>
      <c r="AN572" s="680"/>
      <c r="AO572" s="680"/>
      <c r="AP572" s="680"/>
      <c r="AQ572" s="680"/>
      <c r="AR572" s="680"/>
      <c r="AS572" s="680"/>
      <c r="AT572" s="680"/>
      <c r="AU572" s="680"/>
      <c r="AV572" s="680"/>
      <c r="AW572" s="680"/>
      <c r="AX572" s="680"/>
      <c r="AY572" s="680"/>
      <c r="AZ572" s="680"/>
      <c r="BA572" s="680"/>
      <c r="BB572" s="680"/>
    </row>
    <row r="573" spans="7:54" s="657" customFormat="1" ht="12">
      <c r="G573" s="658"/>
      <c r="H573" s="658"/>
      <c r="I573" s="658"/>
      <c r="J573" s="658"/>
      <c r="L573" s="504"/>
      <c r="M573" s="658"/>
      <c r="N573" s="658"/>
      <c r="O573" s="680"/>
      <c r="P573" s="664"/>
      <c r="Q573" s="664"/>
      <c r="R573" s="664"/>
      <c r="S573" s="664"/>
      <c r="T573" s="664"/>
      <c r="U573" s="665"/>
      <c r="V573" s="665"/>
      <c r="W573" s="665"/>
      <c r="X573" s="665"/>
      <c r="Y573" s="665"/>
      <c r="Z573" s="665"/>
      <c r="AA573" s="665"/>
      <c r="AB573" s="665"/>
      <c r="AC573" s="665"/>
      <c r="AD573" s="665"/>
      <c r="AE573" s="680"/>
      <c r="AF573" s="680"/>
      <c r="AG573" s="680"/>
      <c r="AH573" s="680"/>
      <c r="AI573" s="680"/>
      <c r="AJ573" s="680"/>
      <c r="AK573" s="680"/>
      <c r="AL573" s="680"/>
      <c r="AM573" s="680"/>
      <c r="AN573" s="680"/>
      <c r="AO573" s="680"/>
      <c r="AP573" s="680"/>
      <c r="AQ573" s="680"/>
      <c r="AR573" s="680"/>
      <c r="AS573" s="680"/>
      <c r="AT573" s="680"/>
      <c r="AU573" s="680"/>
      <c r="AV573" s="680"/>
      <c r="AW573" s="680"/>
      <c r="AX573" s="680"/>
      <c r="AY573" s="680"/>
      <c r="AZ573" s="680"/>
      <c r="BA573" s="680"/>
      <c r="BB573" s="680"/>
    </row>
    <row r="574" spans="7:54" s="657" customFormat="1" ht="12">
      <c r="G574" s="658"/>
      <c r="H574" s="658"/>
      <c r="I574" s="658"/>
      <c r="J574" s="658"/>
      <c r="L574" s="504"/>
      <c r="M574" s="658"/>
      <c r="N574" s="658"/>
      <c r="O574" s="680"/>
      <c r="P574" s="664"/>
      <c r="Q574" s="664"/>
      <c r="R574" s="664"/>
      <c r="S574" s="664"/>
      <c r="T574" s="664"/>
      <c r="U574" s="665"/>
      <c r="V574" s="665"/>
      <c r="W574" s="665"/>
      <c r="X574" s="665"/>
      <c r="Y574" s="665"/>
      <c r="Z574" s="665"/>
      <c r="AA574" s="665"/>
      <c r="AB574" s="665"/>
      <c r="AC574" s="665"/>
      <c r="AD574" s="665"/>
      <c r="AE574" s="680"/>
      <c r="AF574" s="680"/>
      <c r="AG574" s="680"/>
      <c r="AH574" s="680"/>
      <c r="AI574" s="680"/>
      <c r="AJ574" s="680"/>
      <c r="AK574" s="680"/>
      <c r="AL574" s="680"/>
      <c r="AM574" s="680"/>
      <c r="AN574" s="680"/>
      <c r="AO574" s="680"/>
      <c r="AP574" s="680"/>
      <c r="AQ574" s="680"/>
      <c r="AR574" s="680"/>
      <c r="AS574" s="680"/>
      <c r="AT574" s="680"/>
      <c r="AU574" s="680"/>
      <c r="AV574" s="680"/>
      <c r="AW574" s="680"/>
      <c r="AX574" s="680"/>
      <c r="AY574" s="680"/>
      <c r="AZ574" s="680"/>
      <c r="BA574" s="680"/>
      <c r="BB574" s="680"/>
    </row>
    <row r="575" spans="7:54" s="657" customFormat="1" ht="12">
      <c r="G575" s="658"/>
      <c r="H575" s="658"/>
      <c r="I575" s="658"/>
      <c r="J575" s="658"/>
      <c r="L575" s="504"/>
      <c r="M575" s="658"/>
      <c r="N575" s="658"/>
      <c r="O575" s="680"/>
      <c r="P575" s="664"/>
      <c r="Q575" s="664"/>
      <c r="R575" s="664"/>
      <c r="S575" s="664"/>
      <c r="T575" s="664"/>
      <c r="U575" s="665"/>
      <c r="V575" s="665"/>
      <c r="W575" s="665"/>
      <c r="X575" s="665"/>
      <c r="Y575" s="665"/>
      <c r="Z575" s="665"/>
      <c r="AA575" s="665"/>
      <c r="AB575" s="665"/>
      <c r="AC575" s="665"/>
      <c r="AD575" s="665"/>
      <c r="AE575" s="680"/>
      <c r="AF575" s="680"/>
      <c r="AG575" s="680"/>
      <c r="AH575" s="680"/>
      <c r="AI575" s="680"/>
      <c r="AJ575" s="680"/>
      <c r="AK575" s="680"/>
      <c r="AL575" s="680"/>
      <c r="AM575" s="680"/>
      <c r="AN575" s="680"/>
      <c r="AO575" s="680"/>
      <c r="AP575" s="680"/>
      <c r="AQ575" s="680"/>
      <c r="AR575" s="680"/>
      <c r="AS575" s="680"/>
      <c r="AT575" s="680"/>
      <c r="AU575" s="680"/>
      <c r="AV575" s="680"/>
      <c r="AW575" s="680"/>
      <c r="AX575" s="680"/>
      <c r="AY575" s="680"/>
      <c r="AZ575" s="680"/>
      <c r="BA575" s="680"/>
      <c r="BB575" s="680"/>
    </row>
    <row r="576" spans="7:54" s="657" customFormat="1" ht="12">
      <c r="G576" s="658"/>
      <c r="H576" s="658"/>
      <c r="I576" s="658"/>
      <c r="J576" s="658"/>
      <c r="L576" s="504"/>
      <c r="M576" s="658"/>
      <c r="N576" s="658"/>
      <c r="O576" s="680"/>
      <c r="P576" s="664"/>
      <c r="Q576" s="664"/>
      <c r="R576" s="664"/>
      <c r="S576" s="664"/>
      <c r="T576" s="664"/>
      <c r="U576" s="665"/>
      <c r="V576" s="665"/>
      <c r="W576" s="665"/>
      <c r="X576" s="665"/>
      <c r="Y576" s="665"/>
      <c r="Z576" s="665"/>
      <c r="AA576" s="665"/>
      <c r="AB576" s="665"/>
      <c r="AC576" s="665"/>
      <c r="AD576" s="665"/>
      <c r="AE576" s="680"/>
      <c r="AF576" s="680"/>
      <c r="AG576" s="680"/>
      <c r="AH576" s="680"/>
      <c r="AI576" s="680"/>
      <c r="AJ576" s="680"/>
      <c r="AK576" s="680"/>
      <c r="AL576" s="680"/>
      <c r="AM576" s="680"/>
      <c r="AN576" s="680"/>
      <c r="AO576" s="680"/>
      <c r="AP576" s="680"/>
      <c r="AQ576" s="680"/>
      <c r="AR576" s="680"/>
      <c r="AS576" s="680"/>
      <c r="AT576" s="680"/>
      <c r="AU576" s="680"/>
      <c r="AV576" s="680"/>
      <c r="AW576" s="680"/>
      <c r="AX576" s="680"/>
      <c r="AY576" s="680"/>
      <c r="AZ576" s="680"/>
      <c r="BA576" s="680"/>
      <c r="BB576" s="680"/>
    </row>
    <row r="577" spans="7:54" s="657" customFormat="1" ht="12">
      <c r="G577" s="658"/>
      <c r="H577" s="658"/>
      <c r="I577" s="658"/>
      <c r="J577" s="658"/>
      <c r="L577" s="504"/>
      <c r="M577" s="658"/>
      <c r="N577" s="658"/>
      <c r="O577" s="680"/>
      <c r="P577" s="664"/>
      <c r="Q577" s="664"/>
      <c r="R577" s="664"/>
      <c r="S577" s="664"/>
      <c r="T577" s="664"/>
      <c r="U577" s="665"/>
      <c r="V577" s="665"/>
      <c r="W577" s="665"/>
      <c r="X577" s="665"/>
      <c r="Y577" s="665"/>
      <c r="Z577" s="665"/>
      <c r="AA577" s="665"/>
      <c r="AB577" s="665"/>
      <c r="AC577" s="665"/>
      <c r="AD577" s="665"/>
      <c r="AE577" s="680"/>
      <c r="AF577" s="680"/>
      <c r="AG577" s="680"/>
      <c r="AH577" s="680"/>
      <c r="AI577" s="680"/>
      <c r="AJ577" s="680"/>
      <c r="AK577" s="680"/>
      <c r="AL577" s="680"/>
      <c r="AM577" s="680"/>
      <c r="AN577" s="680"/>
      <c r="AO577" s="680"/>
      <c r="AP577" s="680"/>
      <c r="AQ577" s="680"/>
      <c r="AR577" s="680"/>
      <c r="AS577" s="680"/>
      <c r="AT577" s="680"/>
      <c r="AU577" s="680"/>
      <c r="AV577" s="680"/>
      <c r="AW577" s="680"/>
      <c r="AX577" s="680"/>
      <c r="AY577" s="680"/>
      <c r="AZ577" s="680"/>
      <c r="BA577" s="680"/>
      <c r="BB577" s="680"/>
    </row>
    <row r="578" spans="7:54" s="657" customFormat="1" ht="12">
      <c r="G578" s="658"/>
      <c r="H578" s="658"/>
      <c r="I578" s="658"/>
      <c r="J578" s="658"/>
      <c r="L578" s="504"/>
      <c r="M578" s="658"/>
      <c r="N578" s="658"/>
      <c r="O578" s="680"/>
      <c r="P578" s="664"/>
      <c r="Q578" s="664"/>
      <c r="R578" s="664"/>
      <c r="S578" s="664"/>
      <c r="T578" s="664"/>
      <c r="U578" s="665"/>
      <c r="V578" s="665"/>
      <c r="W578" s="665"/>
      <c r="X578" s="665"/>
      <c r="Y578" s="665"/>
      <c r="Z578" s="665"/>
      <c r="AA578" s="665"/>
      <c r="AB578" s="665"/>
      <c r="AC578" s="665"/>
      <c r="AD578" s="665"/>
      <c r="AE578" s="680"/>
      <c r="AF578" s="680"/>
      <c r="AG578" s="680"/>
      <c r="AH578" s="680"/>
      <c r="AI578" s="680"/>
      <c r="AJ578" s="680"/>
      <c r="AK578" s="680"/>
      <c r="AL578" s="680"/>
      <c r="AM578" s="680"/>
      <c r="AN578" s="680"/>
      <c r="AO578" s="680"/>
      <c r="AP578" s="680"/>
      <c r="AQ578" s="680"/>
      <c r="AR578" s="680"/>
      <c r="AS578" s="680"/>
      <c r="AT578" s="680"/>
      <c r="AU578" s="680"/>
      <c r="AV578" s="680"/>
      <c r="AW578" s="680"/>
      <c r="AX578" s="680"/>
      <c r="AY578" s="680"/>
      <c r="AZ578" s="680"/>
      <c r="BA578" s="680"/>
      <c r="BB578" s="680"/>
    </row>
    <row r="579" spans="7:54" s="657" customFormat="1" ht="12">
      <c r="G579" s="658"/>
      <c r="H579" s="658"/>
      <c r="I579" s="658"/>
      <c r="J579" s="658"/>
      <c r="L579" s="504"/>
      <c r="M579" s="658"/>
      <c r="N579" s="658"/>
      <c r="O579" s="680"/>
      <c r="P579" s="664"/>
      <c r="Q579" s="664"/>
      <c r="R579" s="664"/>
      <c r="S579" s="664"/>
      <c r="T579" s="664"/>
      <c r="U579" s="665"/>
      <c r="V579" s="665"/>
      <c r="W579" s="665"/>
      <c r="X579" s="665"/>
      <c r="Y579" s="665"/>
      <c r="Z579" s="665"/>
      <c r="AA579" s="665"/>
      <c r="AB579" s="665"/>
      <c r="AC579" s="665"/>
      <c r="AD579" s="665"/>
      <c r="AE579" s="680"/>
      <c r="AF579" s="680"/>
      <c r="AG579" s="680"/>
      <c r="AH579" s="680"/>
      <c r="AI579" s="680"/>
      <c r="AJ579" s="680"/>
      <c r="AK579" s="680"/>
      <c r="AL579" s="680"/>
      <c r="AM579" s="680"/>
      <c r="AN579" s="680"/>
      <c r="AO579" s="680"/>
      <c r="AP579" s="680"/>
      <c r="AQ579" s="680"/>
      <c r="AR579" s="680"/>
      <c r="AS579" s="680"/>
      <c r="AT579" s="680"/>
      <c r="AU579" s="680"/>
      <c r="AV579" s="680"/>
      <c r="AW579" s="680"/>
      <c r="AX579" s="680"/>
      <c r="AY579" s="680"/>
      <c r="AZ579" s="680"/>
      <c r="BA579" s="680"/>
      <c r="BB579" s="680"/>
    </row>
    <row r="580" spans="7:54" s="657" customFormat="1" ht="12">
      <c r="G580" s="658"/>
      <c r="H580" s="658"/>
      <c r="I580" s="658"/>
      <c r="J580" s="658"/>
      <c r="L580" s="504"/>
      <c r="M580" s="658"/>
      <c r="N580" s="658"/>
      <c r="O580" s="680"/>
      <c r="P580" s="664"/>
      <c r="Q580" s="664"/>
      <c r="R580" s="664"/>
      <c r="S580" s="664"/>
      <c r="T580" s="664"/>
      <c r="U580" s="665"/>
      <c r="V580" s="665"/>
      <c r="W580" s="665"/>
      <c r="X580" s="665"/>
      <c r="Y580" s="665"/>
      <c r="Z580" s="665"/>
      <c r="AA580" s="665"/>
      <c r="AB580" s="665"/>
      <c r="AC580" s="665"/>
      <c r="AD580" s="665"/>
      <c r="AE580" s="680"/>
      <c r="AF580" s="680"/>
      <c r="AG580" s="680"/>
      <c r="AH580" s="680"/>
      <c r="AI580" s="680"/>
      <c r="AJ580" s="680"/>
      <c r="AK580" s="680"/>
      <c r="AL580" s="680"/>
      <c r="AM580" s="680"/>
      <c r="AN580" s="680"/>
      <c r="AO580" s="680"/>
      <c r="AP580" s="680"/>
      <c r="AQ580" s="680"/>
      <c r="AR580" s="680"/>
      <c r="AS580" s="680"/>
      <c r="AT580" s="680"/>
      <c r="AU580" s="680"/>
      <c r="AV580" s="680"/>
      <c r="AW580" s="680"/>
      <c r="AX580" s="680"/>
      <c r="AY580" s="680"/>
      <c r="AZ580" s="680"/>
      <c r="BA580" s="680"/>
      <c r="BB580" s="680"/>
    </row>
    <row r="581" spans="7:54" s="657" customFormat="1" ht="12">
      <c r="G581" s="658"/>
      <c r="H581" s="658"/>
      <c r="I581" s="658"/>
      <c r="J581" s="658"/>
      <c r="L581" s="504"/>
      <c r="M581" s="658"/>
      <c r="N581" s="658"/>
      <c r="O581" s="680"/>
      <c r="P581" s="664"/>
      <c r="Q581" s="664"/>
      <c r="R581" s="664"/>
      <c r="S581" s="664"/>
      <c r="T581" s="664"/>
      <c r="U581" s="665"/>
      <c r="V581" s="665"/>
      <c r="W581" s="665"/>
      <c r="X581" s="665"/>
      <c r="Y581" s="665"/>
      <c r="Z581" s="665"/>
      <c r="AA581" s="665"/>
      <c r="AB581" s="665"/>
      <c r="AC581" s="665"/>
      <c r="AD581" s="665"/>
      <c r="AE581" s="680"/>
      <c r="AF581" s="680"/>
      <c r="AG581" s="680"/>
      <c r="AH581" s="680"/>
      <c r="AI581" s="680"/>
      <c r="AJ581" s="680"/>
      <c r="AK581" s="680"/>
      <c r="AL581" s="680"/>
      <c r="AM581" s="680"/>
      <c r="AN581" s="680"/>
      <c r="AO581" s="680"/>
      <c r="AP581" s="680"/>
      <c r="AQ581" s="680"/>
      <c r="AR581" s="680"/>
      <c r="AS581" s="680"/>
      <c r="AT581" s="680"/>
      <c r="AU581" s="680"/>
      <c r="AV581" s="680"/>
      <c r="AW581" s="680"/>
      <c r="AX581" s="680"/>
      <c r="AY581" s="680"/>
      <c r="AZ581" s="680"/>
      <c r="BA581" s="680"/>
      <c r="BB581" s="680"/>
    </row>
    <row r="582" spans="7:54" s="657" customFormat="1" ht="12">
      <c r="G582" s="658"/>
      <c r="H582" s="658"/>
      <c r="I582" s="658"/>
      <c r="J582" s="658"/>
      <c r="L582" s="504"/>
      <c r="M582" s="658"/>
      <c r="N582" s="658"/>
      <c r="O582" s="680"/>
      <c r="P582" s="664"/>
      <c r="Q582" s="664"/>
      <c r="R582" s="664"/>
      <c r="S582" s="664"/>
      <c r="T582" s="664"/>
      <c r="U582" s="665"/>
      <c r="V582" s="665"/>
      <c r="W582" s="665"/>
      <c r="X582" s="665"/>
      <c r="Y582" s="665"/>
      <c r="Z582" s="665"/>
      <c r="AA582" s="665"/>
      <c r="AB582" s="665"/>
      <c r="AC582" s="665"/>
      <c r="AD582" s="665"/>
      <c r="AE582" s="680"/>
      <c r="AF582" s="680"/>
      <c r="AG582" s="680"/>
      <c r="AH582" s="680"/>
      <c r="AI582" s="680"/>
      <c r="AJ582" s="680"/>
      <c r="AK582" s="680"/>
      <c r="AL582" s="680"/>
      <c r="AM582" s="680"/>
      <c r="AN582" s="680"/>
      <c r="AO582" s="680"/>
      <c r="AP582" s="680"/>
      <c r="AQ582" s="680"/>
      <c r="AR582" s="680"/>
      <c r="AS582" s="680"/>
      <c r="AT582" s="680"/>
      <c r="AU582" s="680"/>
      <c r="AV582" s="680"/>
      <c r="AW582" s="680"/>
      <c r="AX582" s="680"/>
      <c r="AY582" s="680"/>
      <c r="AZ582" s="680"/>
      <c r="BA582" s="680"/>
      <c r="BB582" s="680"/>
    </row>
    <row r="583" spans="7:54" s="657" customFormat="1" ht="12">
      <c r="G583" s="658"/>
      <c r="H583" s="658"/>
      <c r="I583" s="658"/>
      <c r="J583" s="658"/>
      <c r="L583" s="504"/>
      <c r="M583" s="658"/>
      <c r="N583" s="658"/>
      <c r="O583" s="680"/>
      <c r="P583" s="664"/>
      <c r="Q583" s="664"/>
      <c r="R583" s="664"/>
      <c r="S583" s="664"/>
      <c r="T583" s="664"/>
      <c r="U583" s="665"/>
      <c r="V583" s="665"/>
      <c r="W583" s="665"/>
      <c r="X583" s="665"/>
      <c r="Y583" s="665"/>
      <c r="Z583" s="665"/>
      <c r="AA583" s="665"/>
      <c r="AB583" s="665"/>
      <c r="AC583" s="665"/>
      <c r="AD583" s="665"/>
      <c r="AE583" s="680"/>
      <c r="AF583" s="680"/>
      <c r="AG583" s="680"/>
      <c r="AH583" s="680"/>
      <c r="AI583" s="680"/>
      <c r="AJ583" s="680"/>
      <c r="AK583" s="680"/>
      <c r="AL583" s="680"/>
      <c r="AM583" s="680"/>
      <c r="AN583" s="680"/>
      <c r="AO583" s="680"/>
      <c r="AP583" s="680"/>
      <c r="AQ583" s="680"/>
      <c r="AR583" s="680"/>
      <c r="AS583" s="680"/>
      <c r="AT583" s="680"/>
      <c r="AU583" s="680"/>
      <c r="AV583" s="680"/>
      <c r="AW583" s="680"/>
      <c r="AX583" s="680"/>
      <c r="AY583" s="680"/>
      <c r="AZ583" s="680"/>
      <c r="BA583" s="680"/>
      <c r="BB583" s="680"/>
    </row>
    <row r="584" spans="7:54" s="657" customFormat="1" ht="12">
      <c r="G584" s="658"/>
      <c r="H584" s="658"/>
      <c r="I584" s="658"/>
      <c r="J584" s="658"/>
      <c r="L584" s="504"/>
      <c r="M584" s="658"/>
      <c r="N584" s="658"/>
      <c r="O584" s="680"/>
      <c r="P584" s="664"/>
      <c r="Q584" s="664"/>
      <c r="R584" s="664"/>
      <c r="S584" s="664"/>
      <c r="T584" s="664"/>
      <c r="U584" s="665"/>
      <c r="V584" s="665"/>
      <c r="W584" s="665"/>
      <c r="X584" s="665"/>
      <c r="Y584" s="665"/>
      <c r="Z584" s="665"/>
      <c r="AA584" s="665"/>
      <c r="AB584" s="665"/>
      <c r="AC584" s="665"/>
      <c r="AD584" s="665"/>
      <c r="AE584" s="680"/>
      <c r="AF584" s="680"/>
      <c r="AG584" s="680"/>
      <c r="AH584" s="680"/>
      <c r="AI584" s="680"/>
      <c r="AJ584" s="680"/>
      <c r="AK584" s="680"/>
      <c r="AL584" s="680"/>
      <c r="AM584" s="680"/>
      <c r="AN584" s="680"/>
      <c r="AO584" s="680"/>
      <c r="AP584" s="680"/>
      <c r="AQ584" s="680"/>
      <c r="AR584" s="680"/>
      <c r="AS584" s="680"/>
      <c r="AT584" s="680"/>
      <c r="AU584" s="680"/>
      <c r="AV584" s="680"/>
      <c r="AW584" s="680"/>
      <c r="AX584" s="680"/>
      <c r="AY584" s="680"/>
      <c r="AZ584" s="680"/>
      <c r="BA584" s="680"/>
      <c r="BB584" s="680"/>
    </row>
    <row r="585" spans="7:54" s="657" customFormat="1" ht="12">
      <c r="G585" s="658"/>
      <c r="H585" s="658"/>
      <c r="I585" s="658"/>
      <c r="J585" s="658"/>
      <c r="L585" s="504"/>
      <c r="M585" s="658"/>
      <c r="N585" s="658"/>
      <c r="O585" s="680"/>
      <c r="P585" s="664"/>
      <c r="Q585" s="664"/>
      <c r="R585" s="664"/>
      <c r="S585" s="664"/>
      <c r="T585" s="664"/>
      <c r="U585" s="665"/>
      <c r="V585" s="665"/>
      <c r="W585" s="665"/>
      <c r="X585" s="665"/>
      <c r="Y585" s="665"/>
      <c r="Z585" s="665"/>
      <c r="AA585" s="665"/>
      <c r="AB585" s="665"/>
      <c r="AC585" s="665"/>
      <c r="AD585" s="665"/>
      <c r="AE585" s="680"/>
      <c r="AF585" s="680"/>
      <c r="AG585" s="680"/>
      <c r="AH585" s="680"/>
      <c r="AI585" s="680"/>
      <c r="AJ585" s="680"/>
      <c r="AK585" s="680"/>
      <c r="AL585" s="680"/>
      <c r="AM585" s="680"/>
      <c r="AN585" s="680"/>
      <c r="AO585" s="680"/>
      <c r="AP585" s="680"/>
      <c r="AQ585" s="680"/>
      <c r="AR585" s="680"/>
      <c r="AS585" s="680"/>
      <c r="AT585" s="680"/>
      <c r="AU585" s="680"/>
      <c r="AV585" s="680"/>
      <c r="AW585" s="680"/>
      <c r="AX585" s="680"/>
      <c r="AY585" s="680"/>
      <c r="AZ585" s="680"/>
      <c r="BA585" s="680"/>
      <c r="BB585" s="680"/>
    </row>
    <row r="586" spans="7:54" s="657" customFormat="1" ht="12">
      <c r="G586" s="658"/>
      <c r="H586" s="658"/>
      <c r="I586" s="658"/>
      <c r="J586" s="658"/>
      <c r="L586" s="504"/>
      <c r="M586" s="658"/>
      <c r="N586" s="658"/>
      <c r="O586" s="680"/>
      <c r="P586" s="664"/>
      <c r="Q586" s="664"/>
      <c r="R586" s="664"/>
      <c r="S586" s="664"/>
      <c r="T586" s="664"/>
      <c r="U586" s="665"/>
      <c r="V586" s="665"/>
      <c r="W586" s="665"/>
      <c r="X586" s="665"/>
      <c r="Y586" s="665"/>
      <c r="Z586" s="665"/>
      <c r="AA586" s="665"/>
      <c r="AB586" s="665"/>
      <c r="AC586" s="665"/>
      <c r="AD586" s="665"/>
      <c r="AE586" s="680"/>
      <c r="AF586" s="680"/>
      <c r="AG586" s="680"/>
      <c r="AH586" s="680"/>
      <c r="AI586" s="680"/>
      <c r="AJ586" s="680"/>
      <c r="AK586" s="680"/>
      <c r="AL586" s="680"/>
      <c r="AM586" s="680"/>
      <c r="AN586" s="680"/>
      <c r="AO586" s="680"/>
      <c r="AP586" s="680"/>
      <c r="AQ586" s="680"/>
      <c r="AR586" s="680"/>
      <c r="AS586" s="680"/>
      <c r="AT586" s="680"/>
      <c r="AU586" s="680"/>
      <c r="AV586" s="680"/>
      <c r="AW586" s="680"/>
      <c r="AX586" s="680"/>
      <c r="AY586" s="680"/>
      <c r="AZ586" s="680"/>
      <c r="BA586" s="680"/>
      <c r="BB586" s="680"/>
    </row>
    <row r="587" spans="7:54" s="657" customFormat="1" ht="12">
      <c r="G587" s="658"/>
      <c r="H587" s="658"/>
      <c r="I587" s="658"/>
      <c r="J587" s="658"/>
      <c r="L587" s="504"/>
      <c r="M587" s="658"/>
      <c r="N587" s="658"/>
      <c r="O587" s="680"/>
      <c r="P587" s="664"/>
      <c r="Q587" s="664"/>
      <c r="R587" s="664"/>
      <c r="S587" s="664"/>
      <c r="T587" s="664"/>
      <c r="U587" s="665"/>
      <c r="V587" s="665"/>
      <c r="W587" s="665"/>
      <c r="X587" s="665"/>
      <c r="Y587" s="665"/>
      <c r="Z587" s="665"/>
      <c r="AA587" s="665"/>
      <c r="AB587" s="665"/>
      <c r="AC587" s="665"/>
      <c r="AD587" s="665"/>
      <c r="AE587" s="680"/>
      <c r="AF587" s="680"/>
      <c r="AG587" s="680"/>
      <c r="AH587" s="680"/>
      <c r="AI587" s="680"/>
      <c r="AJ587" s="680"/>
      <c r="AK587" s="680"/>
      <c r="AL587" s="680"/>
      <c r="AM587" s="680"/>
      <c r="AN587" s="680"/>
      <c r="AO587" s="680"/>
      <c r="AP587" s="680"/>
      <c r="AQ587" s="680"/>
      <c r="AR587" s="680"/>
      <c r="AS587" s="680"/>
      <c r="AT587" s="680"/>
      <c r="AU587" s="680"/>
      <c r="AV587" s="680"/>
      <c r="AW587" s="680"/>
      <c r="AX587" s="680"/>
      <c r="AY587" s="680"/>
      <c r="AZ587" s="680"/>
      <c r="BA587" s="680"/>
      <c r="BB587" s="680"/>
    </row>
    <row r="588" spans="7:54" s="657" customFormat="1" ht="12">
      <c r="G588" s="658"/>
      <c r="H588" s="658"/>
      <c r="I588" s="658"/>
      <c r="J588" s="658"/>
      <c r="L588" s="504"/>
      <c r="M588" s="658"/>
      <c r="N588" s="658"/>
      <c r="O588" s="680"/>
      <c r="P588" s="664"/>
      <c r="Q588" s="664"/>
      <c r="R588" s="664"/>
      <c r="S588" s="664"/>
      <c r="T588" s="664"/>
      <c r="U588" s="665"/>
      <c r="V588" s="665"/>
      <c r="W588" s="665"/>
      <c r="X588" s="665"/>
      <c r="Y588" s="665"/>
      <c r="Z588" s="665"/>
      <c r="AA588" s="665"/>
      <c r="AB588" s="665"/>
      <c r="AC588" s="665"/>
      <c r="AD588" s="665"/>
      <c r="AE588" s="680"/>
      <c r="AF588" s="680"/>
      <c r="AG588" s="680"/>
      <c r="AH588" s="680"/>
      <c r="AI588" s="680"/>
      <c r="AJ588" s="680"/>
      <c r="AK588" s="680"/>
      <c r="AL588" s="680"/>
      <c r="AM588" s="680"/>
      <c r="AN588" s="680"/>
      <c r="AO588" s="680"/>
      <c r="AP588" s="680"/>
      <c r="AQ588" s="680"/>
      <c r="AR588" s="680"/>
      <c r="AS588" s="680"/>
      <c r="AT588" s="680"/>
      <c r="AU588" s="680"/>
      <c r="AV588" s="680"/>
      <c r="AW588" s="680"/>
      <c r="AX588" s="680"/>
      <c r="AY588" s="680"/>
      <c r="AZ588" s="680"/>
      <c r="BA588" s="680"/>
      <c r="BB588" s="680"/>
    </row>
    <row r="589" spans="7:54" s="657" customFormat="1" ht="12">
      <c r="G589" s="658"/>
      <c r="H589" s="658"/>
      <c r="I589" s="658"/>
      <c r="J589" s="658"/>
      <c r="L589" s="504"/>
      <c r="M589" s="658"/>
      <c r="N589" s="658"/>
      <c r="O589" s="680"/>
      <c r="P589" s="664"/>
      <c r="Q589" s="664"/>
      <c r="R589" s="664"/>
      <c r="S589" s="664"/>
      <c r="T589" s="664"/>
      <c r="U589" s="665"/>
      <c r="V589" s="665"/>
      <c r="W589" s="665"/>
      <c r="X589" s="665"/>
      <c r="Y589" s="665"/>
      <c r="Z589" s="665"/>
      <c r="AA589" s="665"/>
      <c r="AB589" s="665"/>
      <c r="AC589" s="665"/>
      <c r="AD589" s="665"/>
      <c r="AE589" s="680"/>
      <c r="AF589" s="680"/>
      <c r="AG589" s="680"/>
      <c r="AH589" s="680"/>
      <c r="AI589" s="680"/>
      <c r="AJ589" s="680"/>
      <c r="AK589" s="680"/>
      <c r="AL589" s="680"/>
      <c r="AM589" s="680"/>
      <c r="AN589" s="680"/>
      <c r="AO589" s="680"/>
      <c r="AP589" s="680"/>
      <c r="AQ589" s="680"/>
      <c r="AR589" s="680"/>
      <c r="AS589" s="680"/>
      <c r="AT589" s="680"/>
      <c r="AU589" s="680"/>
      <c r="AV589" s="680"/>
      <c r="AW589" s="680"/>
      <c r="AX589" s="680"/>
      <c r="AY589" s="680"/>
      <c r="AZ589" s="680"/>
      <c r="BA589" s="680"/>
      <c r="BB589" s="680"/>
    </row>
    <row r="590" spans="7:54" s="657" customFormat="1" ht="12">
      <c r="G590" s="658"/>
      <c r="H590" s="658"/>
      <c r="I590" s="658"/>
      <c r="J590" s="658"/>
      <c r="L590" s="504"/>
      <c r="M590" s="658"/>
      <c r="N590" s="658"/>
      <c r="O590" s="680"/>
      <c r="P590" s="664"/>
      <c r="Q590" s="664"/>
      <c r="R590" s="664"/>
      <c r="S590" s="664"/>
      <c r="T590" s="664"/>
      <c r="U590" s="665"/>
      <c r="V590" s="665"/>
      <c r="W590" s="665"/>
      <c r="X590" s="665"/>
      <c r="Y590" s="665"/>
      <c r="Z590" s="665"/>
      <c r="AA590" s="665"/>
      <c r="AB590" s="665"/>
      <c r="AC590" s="665"/>
      <c r="AD590" s="665"/>
      <c r="AE590" s="680"/>
      <c r="AF590" s="680"/>
      <c r="AG590" s="680"/>
      <c r="AH590" s="680"/>
      <c r="AI590" s="680"/>
      <c r="AJ590" s="680"/>
      <c r="AK590" s="680"/>
      <c r="AL590" s="680"/>
      <c r="AM590" s="680"/>
      <c r="AN590" s="680"/>
      <c r="AO590" s="680"/>
      <c r="AP590" s="680"/>
      <c r="AQ590" s="680"/>
      <c r="AR590" s="680"/>
      <c r="AS590" s="680"/>
      <c r="AT590" s="680"/>
      <c r="AU590" s="680"/>
      <c r="AV590" s="680"/>
      <c r="AW590" s="680"/>
      <c r="AX590" s="680"/>
      <c r="AY590" s="680"/>
      <c r="AZ590" s="680"/>
      <c r="BA590" s="680"/>
      <c r="BB590" s="680"/>
    </row>
    <row r="591" spans="7:54" s="657" customFormat="1" ht="12">
      <c r="G591" s="658"/>
      <c r="H591" s="658"/>
      <c r="I591" s="658"/>
      <c r="J591" s="658"/>
      <c r="L591" s="504"/>
      <c r="M591" s="658"/>
      <c r="N591" s="658"/>
      <c r="O591" s="680"/>
      <c r="P591" s="664"/>
      <c r="Q591" s="664"/>
      <c r="R591" s="664"/>
      <c r="S591" s="664"/>
      <c r="T591" s="664"/>
      <c r="U591" s="665"/>
      <c r="V591" s="665"/>
      <c r="W591" s="665"/>
      <c r="X591" s="665"/>
      <c r="Y591" s="665"/>
      <c r="Z591" s="665"/>
      <c r="AA591" s="665"/>
      <c r="AB591" s="665"/>
      <c r="AC591" s="665"/>
      <c r="AD591" s="665"/>
      <c r="AE591" s="680"/>
      <c r="AF591" s="680"/>
      <c r="AG591" s="680"/>
      <c r="AH591" s="680"/>
      <c r="AI591" s="680"/>
      <c r="AJ591" s="680"/>
      <c r="AK591" s="680"/>
      <c r="AL591" s="680"/>
      <c r="AM591" s="680"/>
      <c r="AN591" s="680"/>
      <c r="AO591" s="680"/>
      <c r="AP591" s="680"/>
      <c r="AQ591" s="680"/>
      <c r="AR591" s="680"/>
      <c r="AS591" s="680"/>
      <c r="AT591" s="680"/>
      <c r="AU591" s="680"/>
      <c r="AV591" s="680"/>
      <c r="AW591" s="680"/>
      <c r="AX591" s="680"/>
      <c r="AY591" s="680"/>
      <c r="AZ591" s="680"/>
      <c r="BA591" s="680"/>
      <c r="BB591" s="680"/>
    </row>
    <row r="592" spans="7:54" s="657" customFormat="1" ht="12">
      <c r="G592" s="658"/>
      <c r="H592" s="658"/>
      <c r="I592" s="658"/>
      <c r="J592" s="658"/>
      <c r="L592" s="504"/>
      <c r="M592" s="658"/>
      <c r="N592" s="658"/>
      <c r="O592" s="680"/>
      <c r="P592" s="664"/>
      <c r="Q592" s="664"/>
      <c r="R592" s="664"/>
      <c r="S592" s="664"/>
      <c r="T592" s="664"/>
      <c r="U592" s="665"/>
      <c r="V592" s="665"/>
      <c r="W592" s="665"/>
      <c r="X592" s="665"/>
      <c r="Y592" s="665"/>
      <c r="Z592" s="665"/>
      <c r="AA592" s="665"/>
      <c r="AB592" s="665"/>
      <c r="AC592" s="665"/>
      <c r="AD592" s="665"/>
      <c r="AE592" s="680"/>
      <c r="AF592" s="680"/>
      <c r="AG592" s="680"/>
      <c r="AH592" s="680"/>
      <c r="AI592" s="680"/>
      <c r="AJ592" s="680"/>
      <c r="AK592" s="680"/>
      <c r="AL592" s="680"/>
      <c r="AM592" s="680"/>
      <c r="AN592" s="680"/>
      <c r="AO592" s="680"/>
      <c r="AP592" s="680"/>
      <c r="AQ592" s="680"/>
      <c r="AR592" s="680"/>
      <c r="AS592" s="680"/>
      <c r="AT592" s="680"/>
      <c r="AU592" s="680"/>
      <c r="AV592" s="680"/>
      <c r="AW592" s="680"/>
      <c r="AX592" s="680"/>
      <c r="AY592" s="680"/>
      <c r="AZ592" s="680"/>
      <c r="BA592" s="680"/>
      <c r="BB592" s="680"/>
    </row>
    <row r="593" spans="7:54" s="657" customFormat="1" ht="12">
      <c r="G593" s="658"/>
      <c r="H593" s="658"/>
      <c r="I593" s="658"/>
      <c r="J593" s="658"/>
      <c r="L593" s="504"/>
      <c r="M593" s="658"/>
      <c r="N593" s="658"/>
      <c r="O593" s="680"/>
      <c r="P593" s="664"/>
      <c r="Q593" s="664"/>
      <c r="R593" s="664"/>
      <c r="S593" s="664"/>
      <c r="T593" s="664"/>
      <c r="U593" s="665"/>
      <c r="V593" s="665"/>
      <c r="W593" s="665"/>
      <c r="X593" s="665"/>
      <c r="Y593" s="665"/>
      <c r="Z593" s="665"/>
      <c r="AA593" s="665"/>
      <c r="AB593" s="665"/>
      <c r="AC593" s="665"/>
      <c r="AD593" s="665"/>
      <c r="AE593" s="680"/>
      <c r="AF593" s="680"/>
      <c r="AG593" s="680"/>
      <c r="AH593" s="680"/>
      <c r="AI593" s="680"/>
      <c r="AJ593" s="680"/>
      <c r="AK593" s="680"/>
      <c r="AL593" s="680"/>
      <c r="AM593" s="680"/>
      <c r="AN593" s="680"/>
      <c r="AO593" s="680"/>
      <c r="AP593" s="680"/>
      <c r="AQ593" s="680"/>
      <c r="AR593" s="680"/>
      <c r="AS593" s="680"/>
      <c r="AT593" s="680"/>
      <c r="AU593" s="680"/>
      <c r="AV593" s="680"/>
      <c r="AW593" s="680"/>
      <c r="AX593" s="680"/>
      <c r="AY593" s="680"/>
      <c r="AZ593" s="680"/>
      <c r="BA593" s="680"/>
      <c r="BB593" s="680"/>
    </row>
    <row r="594" spans="7:54" s="657" customFormat="1" ht="12">
      <c r="G594" s="658"/>
      <c r="H594" s="658"/>
      <c r="I594" s="658"/>
      <c r="J594" s="658"/>
      <c r="L594" s="504"/>
      <c r="M594" s="658"/>
      <c r="N594" s="658"/>
      <c r="O594" s="680"/>
      <c r="P594" s="664"/>
      <c r="Q594" s="664"/>
      <c r="R594" s="664"/>
      <c r="S594" s="664"/>
      <c r="T594" s="664"/>
      <c r="U594" s="665"/>
      <c r="V594" s="665"/>
      <c r="W594" s="665"/>
      <c r="X594" s="665"/>
      <c r="Y594" s="665"/>
      <c r="Z594" s="665"/>
      <c r="AA594" s="665"/>
      <c r="AB594" s="665"/>
      <c r="AC594" s="665"/>
      <c r="AD594" s="665"/>
      <c r="AE594" s="680"/>
      <c r="AF594" s="680"/>
      <c r="AG594" s="680"/>
      <c r="AH594" s="680"/>
      <c r="AI594" s="680"/>
      <c r="AJ594" s="680"/>
      <c r="AK594" s="680"/>
      <c r="AL594" s="680"/>
      <c r="AM594" s="680"/>
      <c r="AN594" s="680"/>
      <c r="AO594" s="680"/>
      <c r="AP594" s="680"/>
      <c r="AQ594" s="680"/>
      <c r="AR594" s="680"/>
      <c r="AS594" s="680"/>
      <c r="AT594" s="680"/>
      <c r="AU594" s="680"/>
      <c r="AV594" s="680"/>
      <c r="AW594" s="680"/>
      <c r="AX594" s="680"/>
      <c r="AY594" s="680"/>
      <c r="AZ594" s="680"/>
      <c r="BA594" s="680"/>
      <c r="BB594" s="680"/>
    </row>
    <row r="595" spans="7:54" s="657" customFormat="1" ht="12">
      <c r="G595" s="658"/>
      <c r="H595" s="658"/>
      <c r="I595" s="658"/>
      <c r="J595" s="658"/>
      <c r="L595" s="504"/>
      <c r="M595" s="658"/>
      <c r="N595" s="658"/>
      <c r="O595" s="680"/>
      <c r="P595" s="664"/>
      <c r="Q595" s="664"/>
      <c r="R595" s="664"/>
      <c r="S595" s="664"/>
      <c r="T595" s="664"/>
      <c r="U595" s="665"/>
      <c r="V595" s="665"/>
      <c r="W595" s="665"/>
      <c r="X595" s="665"/>
      <c r="Y595" s="665"/>
      <c r="Z595" s="665"/>
      <c r="AA595" s="665"/>
      <c r="AB595" s="665"/>
      <c r="AC595" s="665"/>
      <c r="AD595" s="665"/>
      <c r="AE595" s="680"/>
      <c r="AF595" s="680"/>
      <c r="AG595" s="680"/>
      <c r="AH595" s="680"/>
      <c r="AI595" s="680"/>
      <c r="AJ595" s="680"/>
      <c r="AK595" s="680"/>
      <c r="AL595" s="680"/>
      <c r="AM595" s="680"/>
      <c r="AN595" s="680"/>
      <c r="AO595" s="680"/>
      <c r="AP595" s="680"/>
      <c r="AQ595" s="680"/>
      <c r="AR595" s="680"/>
      <c r="AS595" s="680"/>
      <c r="AT595" s="680"/>
      <c r="AU595" s="680"/>
      <c r="AV595" s="680"/>
      <c r="AW595" s="680"/>
      <c r="AX595" s="680"/>
      <c r="AY595" s="680"/>
      <c r="AZ595" s="680"/>
      <c r="BA595" s="680"/>
      <c r="BB595" s="680"/>
    </row>
    <row r="596" spans="7:54" s="657" customFormat="1" ht="12">
      <c r="G596" s="658"/>
      <c r="H596" s="658"/>
      <c r="I596" s="658"/>
      <c r="J596" s="658"/>
      <c r="L596" s="504"/>
      <c r="M596" s="658"/>
      <c r="N596" s="658"/>
      <c r="O596" s="680"/>
      <c r="P596" s="664"/>
      <c r="Q596" s="664"/>
      <c r="R596" s="664"/>
      <c r="S596" s="664"/>
      <c r="T596" s="664"/>
      <c r="U596" s="665"/>
      <c r="V596" s="665"/>
      <c r="W596" s="665"/>
      <c r="X596" s="665"/>
      <c r="Y596" s="665"/>
      <c r="Z596" s="665"/>
      <c r="AA596" s="665"/>
      <c r="AB596" s="665"/>
      <c r="AC596" s="665"/>
      <c r="AD596" s="665"/>
      <c r="AE596" s="680"/>
      <c r="AF596" s="680"/>
      <c r="AG596" s="680"/>
      <c r="AH596" s="680"/>
      <c r="AI596" s="680"/>
      <c r="AJ596" s="680"/>
      <c r="AK596" s="680"/>
      <c r="AL596" s="680"/>
      <c r="AM596" s="680"/>
      <c r="AN596" s="680"/>
      <c r="AO596" s="680"/>
      <c r="AP596" s="680"/>
      <c r="AQ596" s="680"/>
      <c r="AR596" s="680"/>
      <c r="AS596" s="680"/>
      <c r="AT596" s="680"/>
      <c r="AU596" s="680"/>
      <c r="AV596" s="680"/>
      <c r="AW596" s="680"/>
      <c r="AX596" s="680"/>
      <c r="AY596" s="680"/>
      <c r="AZ596" s="680"/>
      <c r="BA596" s="680"/>
      <c r="BB596" s="680"/>
    </row>
    <row r="597" spans="7:54" s="657" customFormat="1" ht="12">
      <c r="G597" s="658"/>
      <c r="H597" s="658"/>
      <c r="I597" s="658"/>
      <c r="J597" s="658"/>
      <c r="L597" s="504"/>
      <c r="M597" s="658"/>
      <c r="N597" s="658"/>
      <c r="O597" s="680"/>
      <c r="P597" s="664"/>
      <c r="Q597" s="664"/>
      <c r="R597" s="664"/>
      <c r="S597" s="664"/>
      <c r="T597" s="664"/>
      <c r="U597" s="665"/>
      <c r="V597" s="665"/>
      <c r="W597" s="665"/>
      <c r="X597" s="665"/>
      <c r="Y597" s="665"/>
      <c r="Z597" s="665"/>
      <c r="AA597" s="665"/>
      <c r="AB597" s="665"/>
      <c r="AC597" s="665"/>
      <c r="AD597" s="665"/>
      <c r="AE597" s="680"/>
      <c r="AF597" s="680"/>
      <c r="AG597" s="680"/>
      <c r="AH597" s="680"/>
      <c r="AI597" s="680"/>
      <c r="AJ597" s="680"/>
      <c r="AK597" s="680"/>
      <c r="AL597" s="680"/>
      <c r="AM597" s="680"/>
      <c r="AN597" s="680"/>
      <c r="AO597" s="680"/>
      <c r="AP597" s="680"/>
      <c r="AQ597" s="680"/>
      <c r="AR597" s="680"/>
      <c r="AS597" s="680"/>
      <c r="AT597" s="680"/>
      <c r="AU597" s="680"/>
      <c r="AV597" s="680"/>
      <c r="AW597" s="680"/>
      <c r="AX597" s="680"/>
      <c r="AY597" s="680"/>
      <c r="AZ597" s="680"/>
      <c r="BA597" s="680"/>
      <c r="BB597" s="680"/>
    </row>
    <row r="598" spans="7:54" s="657" customFormat="1" ht="12">
      <c r="G598" s="658"/>
      <c r="H598" s="658"/>
      <c r="I598" s="658"/>
      <c r="J598" s="658"/>
      <c r="L598" s="504"/>
      <c r="M598" s="658"/>
      <c r="N598" s="658"/>
      <c r="O598" s="680"/>
      <c r="P598" s="664"/>
      <c r="Q598" s="664"/>
      <c r="R598" s="664"/>
      <c r="S598" s="664"/>
      <c r="T598" s="664"/>
      <c r="U598" s="665"/>
      <c r="V598" s="665"/>
      <c r="W598" s="665"/>
      <c r="X598" s="665"/>
      <c r="Y598" s="665"/>
      <c r="Z598" s="665"/>
      <c r="AA598" s="665"/>
      <c r="AB598" s="665"/>
      <c r="AC598" s="665"/>
      <c r="AD598" s="665"/>
      <c r="AE598" s="680"/>
      <c r="AF598" s="680"/>
      <c r="AG598" s="680"/>
      <c r="AH598" s="680"/>
      <c r="AI598" s="680"/>
      <c r="AJ598" s="680"/>
      <c r="AK598" s="680"/>
      <c r="AL598" s="680"/>
      <c r="AM598" s="680"/>
      <c r="AN598" s="680"/>
      <c r="AO598" s="680"/>
      <c r="AP598" s="680"/>
      <c r="AQ598" s="680"/>
      <c r="AR598" s="680"/>
      <c r="AS598" s="680"/>
      <c r="AT598" s="680"/>
      <c r="AU598" s="680"/>
      <c r="AV598" s="680"/>
      <c r="AW598" s="680"/>
      <c r="AX598" s="680"/>
      <c r="AY598" s="680"/>
      <c r="AZ598" s="680"/>
      <c r="BA598" s="680"/>
      <c r="BB598" s="680"/>
    </row>
    <row r="599" spans="7:54" s="657" customFormat="1" ht="12">
      <c r="G599" s="658"/>
      <c r="H599" s="658"/>
      <c r="I599" s="658"/>
      <c r="J599" s="658"/>
      <c r="L599" s="504"/>
      <c r="M599" s="658"/>
      <c r="N599" s="658"/>
      <c r="O599" s="680"/>
      <c r="P599" s="664"/>
      <c r="Q599" s="664"/>
      <c r="R599" s="664"/>
      <c r="S599" s="664"/>
      <c r="T599" s="664"/>
      <c r="U599" s="665"/>
      <c r="V599" s="665"/>
      <c r="W599" s="665"/>
      <c r="X599" s="665"/>
      <c r="Y599" s="665"/>
      <c r="Z599" s="665"/>
      <c r="AA599" s="665"/>
      <c r="AB599" s="665"/>
      <c r="AC599" s="665"/>
      <c r="AD599" s="665"/>
      <c r="AE599" s="680"/>
      <c r="AF599" s="680"/>
      <c r="AG599" s="680"/>
      <c r="AH599" s="680"/>
      <c r="AI599" s="680"/>
      <c r="AJ599" s="680"/>
      <c r="AK599" s="680"/>
      <c r="AL599" s="680"/>
      <c r="AM599" s="680"/>
      <c r="AN599" s="680"/>
      <c r="AO599" s="680"/>
      <c r="AP599" s="680"/>
      <c r="AQ599" s="680"/>
      <c r="AR599" s="680"/>
      <c r="AS599" s="680"/>
      <c r="AT599" s="680"/>
      <c r="AU599" s="680"/>
      <c r="AV599" s="680"/>
      <c r="AW599" s="680"/>
      <c r="AX599" s="680"/>
      <c r="AY599" s="680"/>
      <c r="AZ599" s="680"/>
      <c r="BA599" s="680"/>
      <c r="BB599" s="680"/>
    </row>
    <row r="600" spans="7:54" s="657" customFormat="1" ht="12">
      <c r="G600" s="658"/>
      <c r="H600" s="658"/>
      <c r="I600" s="658"/>
      <c r="J600" s="658"/>
      <c r="L600" s="504"/>
      <c r="M600" s="658"/>
      <c r="N600" s="658"/>
      <c r="O600" s="680"/>
      <c r="P600" s="664"/>
      <c r="Q600" s="664"/>
      <c r="R600" s="664"/>
      <c r="S600" s="664"/>
      <c r="T600" s="664"/>
      <c r="U600" s="665"/>
      <c r="V600" s="665"/>
      <c r="W600" s="665"/>
      <c r="X600" s="665"/>
      <c r="Y600" s="665"/>
      <c r="Z600" s="665"/>
      <c r="AA600" s="665"/>
      <c r="AB600" s="665"/>
      <c r="AC600" s="665"/>
      <c r="AD600" s="665"/>
      <c r="AE600" s="680"/>
      <c r="AF600" s="680"/>
      <c r="AG600" s="680"/>
      <c r="AH600" s="680"/>
      <c r="AI600" s="680"/>
      <c r="AJ600" s="680"/>
      <c r="AK600" s="680"/>
      <c r="AL600" s="680"/>
      <c r="AM600" s="680"/>
      <c r="AN600" s="680"/>
      <c r="AO600" s="680"/>
      <c r="AP600" s="680"/>
      <c r="AQ600" s="680"/>
      <c r="AR600" s="680"/>
      <c r="AS600" s="680"/>
      <c r="AT600" s="680"/>
      <c r="AU600" s="680"/>
      <c r="AV600" s="680"/>
      <c r="AW600" s="680"/>
      <c r="AX600" s="680"/>
      <c r="AY600" s="680"/>
      <c r="AZ600" s="680"/>
      <c r="BA600" s="680"/>
      <c r="BB600" s="680"/>
    </row>
    <row r="601" spans="7:54" s="657" customFormat="1" ht="12">
      <c r="G601" s="658"/>
      <c r="H601" s="658"/>
      <c r="I601" s="658"/>
      <c r="J601" s="658"/>
      <c r="L601" s="504"/>
      <c r="M601" s="658"/>
      <c r="N601" s="658"/>
      <c r="O601" s="680"/>
      <c r="P601" s="664"/>
      <c r="Q601" s="664"/>
      <c r="R601" s="664"/>
      <c r="S601" s="664"/>
      <c r="T601" s="664"/>
      <c r="U601" s="665"/>
      <c r="V601" s="665"/>
      <c r="W601" s="665"/>
      <c r="X601" s="665"/>
      <c r="Y601" s="665"/>
      <c r="Z601" s="665"/>
      <c r="AA601" s="665"/>
      <c r="AB601" s="665"/>
      <c r="AC601" s="665"/>
      <c r="AD601" s="665"/>
      <c r="AE601" s="680"/>
      <c r="AF601" s="680"/>
      <c r="AG601" s="680"/>
      <c r="AH601" s="680"/>
      <c r="AI601" s="680"/>
      <c r="AJ601" s="680"/>
      <c r="AK601" s="680"/>
      <c r="AL601" s="680"/>
      <c r="AM601" s="680"/>
      <c r="AN601" s="680"/>
      <c r="AO601" s="680"/>
      <c r="AP601" s="680"/>
      <c r="AQ601" s="680"/>
      <c r="AR601" s="680"/>
      <c r="AS601" s="680"/>
      <c r="AT601" s="680"/>
      <c r="AU601" s="680"/>
      <c r="AV601" s="680"/>
      <c r="AW601" s="680"/>
      <c r="AX601" s="680"/>
      <c r="AY601" s="680"/>
      <c r="AZ601" s="680"/>
      <c r="BA601" s="680"/>
      <c r="BB601" s="680"/>
    </row>
    <row r="602" spans="7:54" s="657" customFormat="1" ht="12">
      <c r="G602" s="658"/>
      <c r="H602" s="658"/>
      <c r="I602" s="658"/>
      <c r="J602" s="658"/>
      <c r="L602" s="504"/>
      <c r="M602" s="658"/>
      <c r="N602" s="658"/>
      <c r="O602" s="680"/>
      <c r="P602" s="664"/>
      <c r="Q602" s="664"/>
      <c r="R602" s="664"/>
      <c r="S602" s="664"/>
      <c r="T602" s="664"/>
      <c r="U602" s="665"/>
      <c r="V602" s="665"/>
      <c r="W602" s="665"/>
      <c r="X602" s="665"/>
      <c r="Y602" s="665"/>
      <c r="Z602" s="665"/>
      <c r="AA602" s="665"/>
      <c r="AB602" s="665"/>
      <c r="AC602" s="665"/>
      <c r="AD602" s="665"/>
      <c r="AE602" s="680"/>
      <c r="AF602" s="680"/>
      <c r="AG602" s="680"/>
      <c r="AH602" s="680"/>
      <c r="AI602" s="680"/>
      <c r="AJ602" s="680"/>
      <c r="AK602" s="680"/>
      <c r="AL602" s="680"/>
      <c r="AM602" s="680"/>
      <c r="AN602" s="680"/>
      <c r="AO602" s="680"/>
      <c r="AP602" s="680"/>
      <c r="AQ602" s="680"/>
      <c r="AR602" s="680"/>
      <c r="AS602" s="680"/>
      <c r="AT602" s="680"/>
      <c r="AU602" s="680"/>
      <c r="AV602" s="680"/>
      <c r="AW602" s="680"/>
      <c r="AX602" s="680"/>
      <c r="AY602" s="680"/>
      <c r="AZ602" s="680"/>
      <c r="BA602" s="680"/>
      <c r="BB602" s="680"/>
    </row>
    <row r="603" spans="7:54" s="657" customFormat="1" ht="12">
      <c r="G603" s="658"/>
      <c r="H603" s="658"/>
      <c r="I603" s="658"/>
      <c r="J603" s="658"/>
      <c r="L603" s="504"/>
      <c r="M603" s="658"/>
      <c r="N603" s="658"/>
      <c r="O603" s="680"/>
      <c r="P603" s="664"/>
      <c r="Q603" s="664"/>
      <c r="R603" s="664"/>
      <c r="S603" s="664"/>
      <c r="T603" s="664"/>
      <c r="U603" s="665"/>
      <c r="V603" s="665"/>
      <c r="W603" s="665"/>
      <c r="X603" s="665"/>
      <c r="Y603" s="665"/>
      <c r="Z603" s="665"/>
      <c r="AA603" s="665"/>
      <c r="AB603" s="665"/>
      <c r="AC603" s="665"/>
      <c r="AD603" s="665"/>
      <c r="AE603" s="680"/>
      <c r="AF603" s="680"/>
      <c r="AG603" s="680"/>
      <c r="AH603" s="680"/>
      <c r="AI603" s="680"/>
      <c r="AJ603" s="680"/>
      <c r="AK603" s="680"/>
      <c r="AL603" s="680"/>
      <c r="AM603" s="680"/>
      <c r="AN603" s="680"/>
      <c r="AO603" s="680"/>
      <c r="AP603" s="680"/>
      <c r="AQ603" s="680"/>
      <c r="AR603" s="680"/>
      <c r="AS603" s="680"/>
      <c r="AT603" s="680"/>
      <c r="AU603" s="680"/>
      <c r="AV603" s="680"/>
      <c r="AW603" s="680"/>
      <c r="AX603" s="680"/>
      <c r="AY603" s="680"/>
      <c r="AZ603" s="680"/>
      <c r="BA603" s="680"/>
      <c r="BB603" s="680"/>
    </row>
    <row r="604" spans="7:54" s="657" customFormat="1" ht="12">
      <c r="G604" s="658"/>
      <c r="H604" s="658"/>
      <c r="I604" s="658"/>
      <c r="J604" s="658"/>
      <c r="L604" s="504"/>
      <c r="M604" s="658"/>
      <c r="N604" s="658"/>
      <c r="O604" s="680"/>
      <c r="P604" s="664"/>
      <c r="Q604" s="664"/>
      <c r="R604" s="664"/>
      <c r="S604" s="664"/>
      <c r="T604" s="664"/>
      <c r="U604" s="665"/>
      <c r="V604" s="665"/>
      <c r="W604" s="665"/>
      <c r="X604" s="665"/>
      <c r="Y604" s="665"/>
      <c r="Z604" s="665"/>
      <c r="AA604" s="665"/>
      <c r="AB604" s="665"/>
      <c r="AC604" s="665"/>
      <c r="AD604" s="665"/>
      <c r="AE604" s="680"/>
      <c r="AF604" s="680"/>
      <c r="AG604" s="680"/>
      <c r="AH604" s="680"/>
      <c r="AI604" s="680"/>
      <c r="AJ604" s="680"/>
      <c r="AK604" s="680"/>
      <c r="AL604" s="680"/>
      <c r="AM604" s="680"/>
      <c r="AN604" s="680"/>
      <c r="AO604" s="680"/>
      <c r="AP604" s="680"/>
      <c r="AQ604" s="680"/>
      <c r="AR604" s="680"/>
      <c r="AS604" s="680"/>
      <c r="AT604" s="680"/>
      <c r="AU604" s="680"/>
      <c r="AV604" s="680"/>
      <c r="AW604" s="680"/>
      <c r="AX604" s="680"/>
      <c r="AY604" s="680"/>
      <c r="AZ604" s="680"/>
      <c r="BA604" s="680"/>
      <c r="BB604" s="680"/>
    </row>
    <row r="605" spans="7:54" s="657" customFormat="1" ht="12">
      <c r="G605" s="658"/>
      <c r="H605" s="658"/>
      <c r="I605" s="658"/>
      <c r="J605" s="658"/>
      <c r="L605" s="504"/>
      <c r="M605" s="658"/>
      <c r="N605" s="658"/>
      <c r="O605" s="680"/>
      <c r="P605" s="664"/>
      <c r="Q605" s="664"/>
      <c r="R605" s="664"/>
      <c r="S605" s="664"/>
      <c r="T605" s="664"/>
      <c r="U605" s="665"/>
      <c r="V605" s="665"/>
      <c r="W605" s="665"/>
      <c r="X605" s="665"/>
      <c r="Y605" s="665"/>
      <c r="Z605" s="665"/>
      <c r="AA605" s="665"/>
      <c r="AB605" s="665"/>
      <c r="AC605" s="665"/>
      <c r="AD605" s="665"/>
      <c r="AE605" s="680"/>
      <c r="AF605" s="680"/>
      <c r="AG605" s="680"/>
      <c r="AH605" s="680"/>
      <c r="AI605" s="680"/>
      <c r="AJ605" s="680"/>
      <c r="AK605" s="680"/>
      <c r="AL605" s="680"/>
      <c r="AM605" s="680"/>
      <c r="AN605" s="680"/>
      <c r="AO605" s="680"/>
      <c r="AP605" s="680"/>
      <c r="AQ605" s="680"/>
      <c r="AR605" s="680"/>
      <c r="AS605" s="680"/>
      <c r="AT605" s="680"/>
      <c r="AU605" s="680"/>
      <c r="AV605" s="680"/>
      <c r="AW605" s="680"/>
      <c r="AX605" s="680"/>
      <c r="AY605" s="680"/>
      <c r="AZ605" s="680"/>
      <c r="BA605" s="680"/>
      <c r="BB605" s="680"/>
    </row>
    <row r="606" spans="7:54" s="657" customFormat="1" ht="12">
      <c r="G606" s="658"/>
      <c r="H606" s="658"/>
      <c r="I606" s="658"/>
      <c r="J606" s="658"/>
      <c r="L606" s="504"/>
      <c r="M606" s="658"/>
      <c r="N606" s="658"/>
      <c r="O606" s="680"/>
      <c r="P606" s="664"/>
      <c r="Q606" s="664"/>
      <c r="R606" s="664"/>
      <c r="S606" s="664"/>
      <c r="T606" s="664"/>
      <c r="U606" s="665"/>
      <c r="V606" s="665"/>
      <c r="W606" s="665"/>
      <c r="X606" s="665"/>
      <c r="Y606" s="665"/>
      <c r="Z606" s="665"/>
      <c r="AA606" s="665"/>
      <c r="AB606" s="665"/>
      <c r="AC606" s="665"/>
      <c r="AD606" s="665"/>
      <c r="AE606" s="680"/>
      <c r="AF606" s="680"/>
      <c r="AG606" s="680"/>
      <c r="AH606" s="680"/>
      <c r="AI606" s="680"/>
      <c r="AJ606" s="680"/>
      <c r="AK606" s="680"/>
      <c r="AL606" s="680"/>
      <c r="AM606" s="680"/>
      <c r="AN606" s="680"/>
      <c r="AO606" s="680"/>
      <c r="AP606" s="680"/>
      <c r="AQ606" s="680"/>
      <c r="AR606" s="680"/>
      <c r="AS606" s="680"/>
      <c r="AT606" s="680"/>
      <c r="AU606" s="680"/>
      <c r="AV606" s="680"/>
      <c r="AW606" s="680"/>
      <c r="AX606" s="680"/>
      <c r="AY606" s="680"/>
      <c r="AZ606" s="680"/>
      <c r="BA606" s="680"/>
      <c r="BB606" s="680"/>
    </row>
    <row r="607" spans="7:54" s="657" customFormat="1" ht="12">
      <c r="G607" s="658"/>
      <c r="H607" s="658"/>
      <c r="I607" s="658"/>
      <c r="J607" s="658"/>
      <c r="L607" s="504"/>
      <c r="M607" s="658"/>
      <c r="N607" s="658"/>
      <c r="O607" s="680"/>
      <c r="P607" s="664"/>
      <c r="Q607" s="664"/>
      <c r="R607" s="664"/>
      <c r="S607" s="664"/>
      <c r="T607" s="664"/>
      <c r="U607" s="665"/>
      <c r="V607" s="665"/>
      <c r="W607" s="665"/>
      <c r="X607" s="665"/>
      <c r="Y607" s="665"/>
      <c r="Z607" s="665"/>
      <c r="AA607" s="665"/>
      <c r="AB607" s="665"/>
      <c r="AC607" s="665"/>
      <c r="AD607" s="665"/>
      <c r="AE607" s="680"/>
      <c r="AF607" s="680"/>
      <c r="AG607" s="680"/>
      <c r="AH607" s="680"/>
      <c r="AI607" s="680"/>
      <c r="AJ607" s="680"/>
      <c r="AK607" s="680"/>
      <c r="AL607" s="680"/>
      <c r="AM607" s="680"/>
      <c r="AN607" s="680"/>
      <c r="AO607" s="680"/>
      <c r="AP607" s="680"/>
      <c r="AQ607" s="680"/>
      <c r="AR607" s="680"/>
      <c r="AS607" s="680"/>
      <c r="AT607" s="680"/>
      <c r="AU607" s="680"/>
      <c r="AV607" s="680"/>
      <c r="AW607" s="680"/>
      <c r="AX607" s="680"/>
      <c r="AY607" s="680"/>
      <c r="AZ607" s="680"/>
      <c r="BA607" s="680"/>
      <c r="BB607" s="680"/>
    </row>
    <row r="608" spans="7:54" s="657" customFormat="1" ht="12">
      <c r="G608" s="658"/>
      <c r="H608" s="658"/>
      <c r="I608" s="658"/>
      <c r="J608" s="658"/>
      <c r="L608" s="504"/>
      <c r="M608" s="658"/>
      <c r="N608" s="658"/>
      <c r="O608" s="680"/>
      <c r="P608" s="664"/>
      <c r="Q608" s="664"/>
      <c r="R608" s="664"/>
      <c r="S608" s="664"/>
      <c r="T608" s="664"/>
      <c r="U608" s="665"/>
      <c r="V608" s="665"/>
      <c r="W608" s="665"/>
      <c r="X608" s="665"/>
      <c r="Y608" s="665"/>
      <c r="Z608" s="665"/>
      <c r="AA608" s="665"/>
      <c r="AB608" s="665"/>
      <c r="AC608" s="665"/>
      <c r="AD608" s="665"/>
      <c r="AE608" s="680"/>
      <c r="AF608" s="680"/>
      <c r="AG608" s="680"/>
      <c r="AH608" s="680"/>
      <c r="AI608" s="680"/>
      <c r="AJ608" s="680"/>
      <c r="AK608" s="680"/>
      <c r="AL608" s="680"/>
      <c r="AM608" s="680"/>
      <c r="AN608" s="680"/>
      <c r="AO608" s="680"/>
      <c r="AP608" s="680"/>
      <c r="AQ608" s="680"/>
      <c r="AR608" s="680"/>
      <c r="AS608" s="680"/>
      <c r="AT608" s="680"/>
      <c r="AU608" s="680"/>
      <c r="AV608" s="680"/>
      <c r="AW608" s="680"/>
      <c r="AX608" s="680"/>
      <c r="AY608" s="680"/>
      <c r="AZ608" s="680"/>
      <c r="BA608" s="680"/>
      <c r="BB608" s="680"/>
    </row>
    <row r="609" spans="7:54" s="657" customFormat="1" ht="12">
      <c r="G609" s="658"/>
      <c r="H609" s="658"/>
      <c r="I609" s="658"/>
      <c r="J609" s="658"/>
      <c r="L609" s="504"/>
      <c r="M609" s="658"/>
      <c r="N609" s="658"/>
      <c r="O609" s="680"/>
      <c r="P609" s="664"/>
      <c r="Q609" s="664"/>
      <c r="R609" s="664"/>
      <c r="S609" s="664"/>
      <c r="T609" s="664"/>
      <c r="U609" s="665"/>
      <c r="V609" s="665"/>
      <c r="W609" s="665"/>
      <c r="X609" s="665"/>
      <c r="Y609" s="665"/>
      <c r="Z609" s="665"/>
      <c r="AA609" s="665"/>
      <c r="AB609" s="665"/>
      <c r="AC609" s="665"/>
      <c r="AD609" s="665"/>
      <c r="AE609" s="680"/>
      <c r="AF609" s="680"/>
      <c r="AG609" s="680"/>
      <c r="AH609" s="680"/>
      <c r="AI609" s="680"/>
      <c r="AJ609" s="680"/>
      <c r="AK609" s="680"/>
      <c r="AL609" s="680"/>
      <c r="AM609" s="680"/>
      <c r="AN609" s="680"/>
      <c r="AO609" s="680"/>
      <c r="AP609" s="680"/>
      <c r="AQ609" s="680"/>
      <c r="AR609" s="680"/>
      <c r="AS609" s="680"/>
      <c r="AT609" s="680"/>
      <c r="AU609" s="680"/>
      <c r="AV609" s="680"/>
      <c r="AW609" s="680"/>
      <c r="AX609" s="680"/>
      <c r="AY609" s="680"/>
      <c r="AZ609" s="680"/>
      <c r="BA609" s="680"/>
      <c r="BB609" s="680"/>
    </row>
    <row r="610" spans="7:54" s="657" customFormat="1" ht="12">
      <c r="G610" s="658"/>
      <c r="H610" s="658"/>
      <c r="I610" s="658"/>
      <c r="J610" s="658"/>
      <c r="L610" s="504"/>
      <c r="M610" s="658"/>
      <c r="N610" s="658"/>
      <c r="O610" s="680"/>
      <c r="P610" s="664"/>
      <c r="Q610" s="664"/>
      <c r="R610" s="664"/>
      <c r="S610" s="664"/>
      <c r="T610" s="664"/>
      <c r="U610" s="665"/>
      <c r="V610" s="665"/>
      <c r="W610" s="665"/>
      <c r="X610" s="665"/>
      <c r="Y610" s="665"/>
      <c r="Z610" s="665"/>
      <c r="AA610" s="665"/>
      <c r="AB610" s="665"/>
      <c r="AC610" s="665"/>
      <c r="AD610" s="665"/>
      <c r="AE610" s="680"/>
      <c r="AF610" s="680"/>
      <c r="AG610" s="680"/>
      <c r="AH610" s="680"/>
      <c r="AI610" s="680"/>
      <c r="AJ610" s="680"/>
      <c r="AK610" s="680"/>
      <c r="AL610" s="680"/>
      <c r="AM610" s="680"/>
      <c r="AN610" s="680"/>
      <c r="AO610" s="680"/>
      <c r="AP610" s="680"/>
      <c r="AQ610" s="680"/>
      <c r="AR610" s="680"/>
      <c r="AS610" s="680"/>
      <c r="AT610" s="680"/>
      <c r="AU610" s="680"/>
      <c r="AV610" s="680"/>
      <c r="AW610" s="680"/>
      <c r="AX610" s="680"/>
      <c r="AY610" s="680"/>
      <c r="AZ610" s="680"/>
      <c r="BA610" s="680"/>
      <c r="BB610" s="680"/>
    </row>
    <row r="611" spans="7:54" s="657" customFormat="1" ht="12">
      <c r="G611" s="658"/>
      <c r="H611" s="658"/>
      <c r="I611" s="658"/>
      <c r="J611" s="658"/>
      <c r="L611" s="504"/>
      <c r="M611" s="658"/>
      <c r="N611" s="658"/>
      <c r="O611" s="680"/>
      <c r="P611" s="664"/>
      <c r="Q611" s="664"/>
      <c r="R611" s="664"/>
      <c r="S611" s="664"/>
      <c r="T611" s="664"/>
      <c r="U611" s="665"/>
      <c r="V611" s="665"/>
      <c r="W611" s="665"/>
      <c r="X611" s="665"/>
      <c r="Y611" s="665"/>
      <c r="Z611" s="665"/>
      <c r="AA611" s="665"/>
      <c r="AB611" s="665"/>
      <c r="AC611" s="665"/>
      <c r="AD611" s="665"/>
      <c r="AE611" s="680"/>
      <c r="AF611" s="680"/>
      <c r="AG611" s="680"/>
      <c r="AH611" s="680"/>
      <c r="AI611" s="680"/>
      <c r="AJ611" s="680"/>
      <c r="AK611" s="680"/>
      <c r="AL611" s="680"/>
      <c r="AM611" s="680"/>
      <c r="AN611" s="680"/>
      <c r="AO611" s="680"/>
      <c r="AP611" s="680"/>
      <c r="AQ611" s="680"/>
      <c r="AR611" s="680"/>
      <c r="AS611" s="680"/>
      <c r="AT611" s="680"/>
      <c r="AU611" s="680"/>
      <c r="AV611" s="680"/>
      <c r="AW611" s="680"/>
      <c r="AX611" s="680"/>
      <c r="AY611" s="680"/>
      <c r="AZ611" s="680"/>
      <c r="BA611" s="680"/>
      <c r="BB611" s="680"/>
    </row>
    <row r="612" spans="7:54" s="657" customFormat="1" ht="12">
      <c r="G612" s="658"/>
      <c r="H612" s="658"/>
      <c r="I612" s="658"/>
      <c r="J612" s="658"/>
      <c r="L612" s="504"/>
      <c r="M612" s="658"/>
      <c r="N612" s="658"/>
      <c r="O612" s="680"/>
      <c r="P612" s="664"/>
      <c r="Q612" s="664"/>
      <c r="R612" s="664"/>
      <c r="S612" s="664"/>
      <c r="T612" s="664"/>
      <c r="U612" s="665"/>
      <c r="V612" s="665"/>
      <c r="W612" s="665"/>
      <c r="X612" s="665"/>
      <c r="Y612" s="665"/>
      <c r="Z612" s="665"/>
      <c r="AA612" s="665"/>
      <c r="AB612" s="665"/>
      <c r="AC612" s="665"/>
      <c r="AD612" s="665"/>
      <c r="AE612" s="680"/>
      <c r="AF612" s="680"/>
      <c r="AG612" s="680"/>
      <c r="AH612" s="680"/>
      <c r="AI612" s="680"/>
      <c r="AJ612" s="680"/>
      <c r="AK612" s="680"/>
      <c r="AL612" s="680"/>
      <c r="AM612" s="680"/>
      <c r="AN612" s="680"/>
      <c r="AO612" s="680"/>
      <c r="AP612" s="680"/>
      <c r="AQ612" s="680"/>
      <c r="AR612" s="680"/>
      <c r="AS612" s="680"/>
      <c r="AT612" s="680"/>
      <c r="AU612" s="680"/>
      <c r="AV612" s="680"/>
      <c r="AW612" s="680"/>
      <c r="AX612" s="680"/>
      <c r="AY612" s="680"/>
      <c r="AZ612" s="680"/>
      <c r="BA612" s="680"/>
      <c r="BB612" s="680"/>
    </row>
    <row r="613" spans="7:54" s="657" customFormat="1" ht="12">
      <c r="G613" s="658"/>
      <c r="H613" s="658"/>
      <c r="I613" s="658"/>
      <c r="J613" s="658"/>
      <c r="L613" s="504"/>
      <c r="M613" s="658"/>
      <c r="N613" s="658"/>
      <c r="O613" s="680"/>
      <c r="P613" s="664"/>
      <c r="Q613" s="664"/>
      <c r="R613" s="664"/>
      <c r="S613" s="664"/>
      <c r="T613" s="664"/>
      <c r="U613" s="665"/>
      <c r="V613" s="665"/>
      <c r="W613" s="665"/>
      <c r="X613" s="665"/>
      <c r="Y613" s="665"/>
      <c r="Z613" s="665"/>
      <c r="AA613" s="665"/>
      <c r="AB613" s="665"/>
      <c r="AC613" s="665"/>
      <c r="AD613" s="665"/>
      <c r="AE613" s="680"/>
      <c r="AF613" s="680"/>
      <c r="AG613" s="680"/>
      <c r="AH613" s="680"/>
      <c r="AI613" s="680"/>
      <c r="AJ613" s="680"/>
      <c r="AK613" s="680"/>
      <c r="AL613" s="680"/>
      <c r="AM613" s="680"/>
      <c r="AN613" s="680"/>
      <c r="AO613" s="680"/>
      <c r="AP613" s="680"/>
      <c r="AQ613" s="680"/>
      <c r="AR613" s="680"/>
      <c r="AS613" s="680"/>
      <c r="AT613" s="680"/>
      <c r="AU613" s="680"/>
      <c r="AV613" s="680"/>
      <c r="AW613" s="680"/>
      <c r="AX613" s="680"/>
      <c r="AY613" s="680"/>
      <c r="AZ613" s="680"/>
      <c r="BA613" s="680"/>
      <c r="BB613" s="680"/>
    </row>
    <row r="614" spans="7:54" s="657" customFormat="1" ht="12">
      <c r="G614" s="658"/>
      <c r="H614" s="658"/>
      <c r="I614" s="658"/>
      <c r="J614" s="658"/>
      <c r="L614" s="504"/>
      <c r="M614" s="658"/>
      <c r="N614" s="658"/>
      <c r="O614" s="680"/>
      <c r="P614" s="664"/>
      <c r="Q614" s="664"/>
      <c r="R614" s="664"/>
      <c r="S614" s="664"/>
      <c r="T614" s="664"/>
      <c r="U614" s="665"/>
      <c r="V614" s="665"/>
      <c r="W614" s="665"/>
      <c r="X614" s="665"/>
      <c r="Y614" s="665"/>
      <c r="Z614" s="665"/>
      <c r="AA614" s="665"/>
      <c r="AB614" s="665"/>
      <c r="AC614" s="665"/>
      <c r="AD614" s="665"/>
      <c r="AE614" s="680"/>
      <c r="AF614" s="680"/>
      <c r="AG614" s="680"/>
      <c r="AH614" s="680"/>
      <c r="AI614" s="680"/>
      <c r="AJ614" s="680"/>
      <c r="AK614" s="680"/>
      <c r="AL614" s="680"/>
      <c r="AM614" s="680"/>
      <c r="AN614" s="680"/>
      <c r="AO614" s="680"/>
      <c r="AP614" s="680"/>
      <c r="AQ614" s="680"/>
      <c r="AR614" s="680"/>
      <c r="AS614" s="680"/>
      <c r="AT614" s="680"/>
      <c r="AU614" s="680"/>
      <c r="AV614" s="680"/>
      <c r="AW614" s="680"/>
      <c r="AX614" s="680"/>
      <c r="AY614" s="680"/>
      <c r="AZ614" s="680"/>
      <c r="BA614" s="680"/>
      <c r="BB614" s="680"/>
    </row>
    <row r="615" spans="7:54" s="657" customFormat="1" ht="12">
      <c r="G615" s="658"/>
      <c r="H615" s="658"/>
      <c r="I615" s="658"/>
      <c r="J615" s="658"/>
      <c r="L615" s="504"/>
      <c r="M615" s="658"/>
      <c r="N615" s="658"/>
      <c r="O615" s="680"/>
      <c r="P615" s="664"/>
      <c r="Q615" s="664"/>
      <c r="R615" s="664"/>
      <c r="S615" s="664"/>
      <c r="T615" s="664"/>
      <c r="U615" s="665"/>
      <c r="V615" s="665"/>
      <c r="W615" s="665"/>
      <c r="X615" s="665"/>
      <c r="Y615" s="665"/>
      <c r="Z615" s="665"/>
      <c r="AA615" s="665"/>
      <c r="AB615" s="665"/>
      <c r="AC615" s="665"/>
      <c r="AD615" s="665"/>
      <c r="AE615" s="680"/>
      <c r="AF615" s="680"/>
      <c r="AG615" s="680"/>
      <c r="AH615" s="680"/>
      <c r="AI615" s="680"/>
      <c r="AJ615" s="680"/>
      <c r="AK615" s="680"/>
      <c r="AL615" s="680"/>
      <c r="AM615" s="680"/>
      <c r="AN615" s="680"/>
      <c r="AO615" s="680"/>
      <c r="AP615" s="680"/>
      <c r="AQ615" s="680"/>
      <c r="AR615" s="680"/>
      <c r="AS615" s="680"/>
      <c r="AT615" s="680"/>
      <c r="AU615" s="680"/>
      <c r="AV615" s="680"/>
      <c r="AW615" s="680"/>
      <c r="AX615" s="680"/>
      <c r="AY615" s="680"/>
      <c r="AZ615" s="680"/>
      <c r="BA615" s="680"/>
      <c r="BB615" s="680"/>
    </row>
    <row r="616" spans="7:54" s="657" customFormat="1" ht="12">
      <c r="G616" s="658"/>
      <c r="H616" s="658"/>
      <c r="I616" s="658"/>
      <c r="J616" s="658"/>
      <c r="L616" s="504"/>
      <c r="M616" s="658"/>
      <c r="N616" s="658"/>
      <c r="O616" s="680"/>
      <c r="P616" s="664"/>
      <c r="Q616" s="664"/>
      <c r="R616" s="664"/>
      <c r="S616" s="664"/>
      <c r="T616" s="664"/>
      <c r="U616" s="665"/>
      <c r="V616" s="665"/>
      <c r="W616" s="665"/>
      <c r="X616" s="665"/>
      <c r="Y616" s="665"/>
      <c r="Z616" s="665"/>
      <c r="AA616" s="665"/>
      <c r="AB616" s="665"/>
      <c r="AC616" s="665"/>
      <c r="AD616" s="665"/>
      <c r="AE616" s="680"/>
      <c r="AF616" s="680"/>
      <c r="AG616" s="680"/>
      <c r="AH616" s="680"/>
      <c r="AI616" s="680"/>
      <c r="AJ616" s="680"/>
      <c r="AK616" s="680"/>
      <c r="AL616" s="680"/>
      <c r="AM616" s="680"/>
      <c r="AN616" s="680"/>
      <c r="AO616" s="680"/>
      <c r="AP616" s="680"/>
      <c r="AQ616" s="680"/>
      <c r="AR616" s="680"/>
      <c r="AS616" s="680"/>
      <c r="AT616" s="680"/>
      <c r="AU616" s="680"/>
      <c r="AV616" s="680"/>
      <c r="AW616" s="680"/>
      <c r="AX616" s="680"/>
      <c r="AY616" s="680"/>
      <c r="AZ616" s="680"/>
      <c r="BA616" s="680"/>
      <c r="BB616" s="680"/>
    </row>
    <row r="617" spans="7:54" s="657" customFormat="1" ht="12">
      <c r="G617" s="658"/>
      <c r="H617" s="658"/>
      <c r="I617" s="658"/>
      <c r="J617" s="658"/>
      <c r="L617" s="504"/>
      <c r="M617" s="658"/>
      <c r="N617" s="658"/>
      <c r="O617" s="680"/>
      <c r="P617" s="664"/>
      <c r="Q617" s="664"/>
      <c r="R617" s="664"/>
      <c r="S617" s="664"/>
      <c r="T617" s="664"/>
      <c r="U617" s="665"/>
      <c r="V617" s="665"/>
      <c r="W617" s="665"/>
      <c r="X617" s="665"/>
      <c r="Y617" s="665"/>
      <c r="Z617" s="665"/>
      <c r="AA617" s="665"/>
      <c r="AB617" s="665"/>
      <c r="AC617" s="665"/>
      <c r="AD617" s="665"/>
      <c r="AE617" s="680"/>
      <c r="AF617" s="680"/>
      <c r="AG617" s="680"/>
      <c r="AH617" s="680"/>
      <c r="AI617" s="680"/>
      <c r="AJ617" s="680"/>
      <c r="AK617" s="680"/>
      <c r="AL617" s="680"/>
      <c r="AM617" s="680"/>
      <c r="AN617" s="680"/>
      <c r="AO617" s="680"/>
      <c r="AP617" s="680"/>
      <c r="AQ617" s="680"/>
      <c r="AR617" s="680"/>
      <c r="AS617" s="680"/>
      <c r="AT617" s="680"/>
      <c r="AU617" s="680"/>
      <c r="AV617" s="680"/>
      <c r="AW617" s="680"/>
      <c r="AX617" s="680"/>
      <c r="AY617" s="680"/>
      <c r="AZ617" s="680"/>
      <c r="BA617" s="680"/>
      <c r="BB617" s="680"/>
    </row>
    <row r="618" spans="7:54" s="657" customFormat="1" ht="12">
      <c r="G618" s="658"/>
      <c r="H618" s="658"/>
      <c r="I618" s="658"/>
      <c r="J618" s="658"/>
      <c r="L618" s="504"/>
      <c r="M618" s="658"/>
      <c r="N618" s="658"/>
      <c r="O618" s="680"/>
      <c r="P618" s="664"/>
      <c r="Q618" s="664"/>
      <c r="R618" s="664"/>
      <c r="S618" s="664"/>
      <c r="T618" s="664"/>
      <c r="U618" s="665"/>
      <c r="V618" s="665"/>
      <c r="W618" s="665"/>
      <c r="X618" s="665"/>
      <c r="Y618" s="665"/>
      <c r="Z618" s="665"/>
      <c r="AA618" s="665"/>
      <c r="AB618" s="665"/>
      <c r="AC618" s="665"/>
      <c r="AD618" s="665"/>
      <c r="AE618" s="680"/>
      <c r="AF618" s="680"/>
      <c r="AG618" s="680"/>
      <c r="AH618" s="680"/>
      <c r="AI618" s="680"/>
      <c r="AJ618" s="680"/>
      <c r="AK618" s="680"/>
      <c r="AL618" s="680"/>
      <c r="AM618" s="680"/>
      <c r="AN618" s="680"/>
      <c r="AO618" s="680"/>
      <c r="AP618" s="680"/>
      <c r="AQ618" s="680"/>
      <c r="AR618" s="680"/>
      <c r="AS618" s="680"/>
      <c r="AT618" s="680"/>
      <c r="AU618" s="680"/>
      <c r="AV618" s="680"/>
      <c r="AW618" s="680"/>
      <c r="AX618" s="680"/>
      <c r="AY618" s="680"/>
      <c r="AZ618" s="680"/>
      <c r="BA618" s="680"/>
      <c r="BB618" s="680"/>
    </row>
    <row r="619" spans="7:54" s="657" customFormat="1" ht="12">
      <c r="G619" s="658"/>
      <c r="H619" s="658"/>
      <c r="I619" s="658"/>
      <c r="J619" s="658"/>
      <c r="L619" s="504"/>
      <c r="M619" s="658"/>
      <c r="N619" s="658"/>
      <c r="O619" s="680"/>
      <c r="P619" s="664"/>
      <c r="Q619" s="664"/>
      <c r="R619" s="664"/>
      <c r="S619" s="664"/>
      <c r="T619" s="664"/>
      <c r="U619" s="665"/>
      <c r="V619" s="665"/>
      <c r="W619" s="665"/>
      <c r="X619" s="665"/>
      <c r="Y619" s="665"/>
      <c r="Z619" s="665"/>
      <c r="AA619" s="665"/>
      <c r="AB619" s="665"/>
      <c r="AC619" s="665"/>
      <c r="AD619" s="665"/>
      <c r="AE619" s="680"/>
      <c r="AF619" s="680"/>
      <c r="AG619" s="680"/>
      <c r="AH619" s="680"/>
      <c r="AI619" s="680"/>
      <c r="AJ619" s="680"/>
      <c r="AK619" s="680"/>
      <c r="AL619" s="680"/>
      <c r="AM619" s="680"/>
      <c r="AN619" s="680"/>
      <c r="AO619" s="680"/>
      <c r="AP619" s="680"/>
      <c r="AQ619" s="680"/>
      <c r="AR619" s="680"/>
      <c r="AS619" s="680"/>
      <c r="AT619" s="680"/>
      <c r="AU619" s="680"/>
      <c r="AV619" s="680"/>
      <c r="AW619" s="680"/>
      <c r="AX619" s="680"/>
      <c r="AY619" s="680"/>
      <c r="AZ619" s="680"/>
      <c r="BA619" s="680"/>
      <c r="BB619" s="680"/>
    </row>
    <row r="620" spans="7:54" s="657" customFormat="1" ht="12">
      <c r="G620" s="658"/>
      <c r="H620" s="658"/>
      <c r="I620" s="658"/>
      <c r="J620" s="658"/>
      <c r="L620" s="504"/>
      <c r="M620" s="658"/>
      <c r="N620" s="658"/>
      <c r="O620" s="680"/>
      <c r="P620" s="664"/>
      <c r="Q620" s="664"/>
      <c r="R620" s="664"/>
      <c r="S620" s="664"/>
      <c r="T620" s="664"/>
      <c r="U620" s="665"/>
      <c r="V620" s="665"/>
      <c r="W620" s="665"/>
      <c r="X620" s="665"/>
      <c r="Y620" s="665"/>
      <c r="Z620" s="665"/>
      <c r="AA620" s="665"/>
      <c r="AB620" s="665"/>
      <c r="AC620" s="665"/>
      <c r="AD620" s="665"/>
      <c r="AE620" s="680"/>
      <c r="AF620" s="680"/>
      <c r="AG620" s="680"/>
      <c r="AH620" s="680"/>
      <c r="AI620" s="680"/>
      <c r="AJ620" s="680"/>
      <c r="AK620" s="680"/>
      <c r="AL620" s="680"/>
      <c r="AM620" s="680"/>
      <c r="AN620" s="680"/>
      <c r="AO620" s="680"/>
      <c r="AP620" s="680"/>
      <c r="AQ620" s="680"/>
      <c r="AR620" s="680"/>
      <c r="AS620" s="680"/>
      <c r="AT620" s="680"/>
      <c r="AU620" s="680"/>
      <c r="AV620" s="680"/>
      <c r="AW620" s="680"/>
      <c r="AX620" s="680"/>
      <c r="AY620" s="680"/>
      <c r="AZ620" s="680"/>
      <c r="BA620" s="680"/>
      <c r="BB620" s="680"/>
    </row>
    <row r="621" spans="7:54" s="657" customFormat="1" ht="12">
      <c r="G621" s="658"/>
      <c r="H621" s="658"/>
      <c r="I621" s="658"/>
      <c r="J621" s="658"/>
      <c r="L621" s="504"/>
      <c r="M621" s="658"/>
      <c r="N621" s="658"/>
      <c r="O621" s="680"/>
      <c r="P621" s="664"/>
      <c r="Q621" s="664"/>
      <c r="R621" s="664"/>
      <c r="S621" s="664"/>
      <c r="T621" s="664"/>
      <c r="U621" s="665"/>
      <c r="V621" s="665"/>
      <c r="W621" s="665"/>
      <c r="X621" s="665"/>
      <c r="Y621" s="665"/>
      <c r="Z621" s="665"/>
      <c r="AA621" s="665"/>
      <c r="AB621" s="665"/>
      <c r="AC621" s="665"/>
      <c r="AD621" s="665"/>
      <c r="AE621" s="680"/>
      <c r="AF621" s="680"/>
      <c r="AG621" s="680"/>
      <c r="AH621" s="680"/>
      <c r="AI621" s="680"/>
      <c r="AJ621" s="680"/>
      <c r="AK621" s="680"/>
      <c r="AL621" s="680"/>
      <c r="AM621" s="680"/>
      <c r="AN621" s="680"/>
      <c r="AO621" s="680"/>
      <c r="AP621" s="680"/>
      <c r="AQ621" s="680"/>
      <c r="AR621" s="680"/>
      <c r="AS621" s="680"/>
      <c r="AT621" s="680"/>
      <c r="AU621" s="680"/>
      <c r="AV621" s="680"/>
      <c r="AW621" s="680"/>
      <c r="AX621" s="680"/>
      <c r="AY621" s="680"/>
      <c r="AZ621" s="680"/>
      <c r="BA621" s="680"/>
      <c r="BB621" s="680"/>
    </row>
    <row r="622" spans="7:54" s="657" customFormat="1" ht="12">
      <c r="G622" s="658"/>
      <c r="H622" s="658"/>
      <c r="I622" s="658"/>
      <c r="J622" s="658"/>
      <c r="L622" s="504"/>
      <c r="M622" s="658"/>
      <c r="N622" s="658"/>
      <c r="O622" s="680"/>
      <c r="P622" s="664"/>
      <c r="Q622" s="664"/>
      <c r="R622" s="664"/>
      <c r="S622" s="664"/>
      <c r="T622" s="664"/>
      <c r="U622" s="665"/>
      <c r="V622" s="665"/>
      <c r="W622" s="665"/>
      <c r="X622" s="665"/>
      <c r="Y622" s="665"/>
      <c r="Z622" s="665"/>
      <c r="AA622" s="665"/>
      <c r="AB622" s="665"/>
      <c r="AC622" s="665"/>
      <c r="AD622" s="665"/>
      <c r="AE622" s="680"/>
      <c r="AF622" s="680"/>
      <c r="AG622" s="680"/>
      <c r="AH622" s="680"/>
      <c r="AI622" s="680"/>
      <c r="AJ622" s="680"/>
      <c r="AK622" s="680"/>
      <c r="AL622" s="680"/>
      <c r="AM622" s="680"/>
      <c r="AN622" s="680"/>
      <c r="AO622" s="680"/>
      <c r="AP622" s="680"/>
      <c r="AQ622" s="680"/>
      <c r="AR622" s="680"/>
      <c r="AS622" s="680"/>
      <c r="AT622" s="680"/>
      <c r="AU622" s="680"/>
      <c r="AV622" s="680"/>
      <c r="AW622" s="680"/>
      <c r="AX622" s="680"/>
      <c r="AY622" s="680"/>
      <c r="AZ622" s="680"/>
      <c r="BA622" s="680"/>
      <c r="BB622" s="680"/>
    </row>
    <row r="623" spans="7:54" s="657" customFormat="1" ht="12">
      <c r="G623" s="658"/>
      <c r="H623" s="658"/>
      <c r="I623" s="658"/>
      <c r="J623" s="658"/>
      <c r="L623" s="504"/>
      <c r="M623" s="658"/>
      <c r="N623" s="658"/>
      <c r="O623" s="680"/>
      <c r="P623" s="664"/>
      <c r="Q623" s="664"/>
      <c r="R623" s="664"/>
      <c r="S623" s="664"/>
      <c r="T623" s="664"/>
      <c r="U623" s="665"/>
      <c r="V623" s="665"/>
      <c r="W623" s="665"/>
      <c r="X623" s="665"/>
      <c r="Y623" s="665"/>
      <c r="Z623" s="665"/>
      <c r="AA623" s="665"/>
      <c r="AB623" s="665"/>
      <c r="AC623" s="665"/>
      <c r="AD623" s="665"/>
      <c r="AE623" s="680"/>
      <c r="AF623" s="680"/>
      <c r="AG623" s="680"/>
      <c r="AH623" s="680"/>
      <c r="AI623" s="680"/>
      <c r="AJ623" s="680"/>
      <c r="AK623" s="680"/>
      <c r="AL623" s="680"/>
      <c r="AM623" s="680"/>
      <c r="AN623" s="680"/>
      <c r="AO623" s="680"/>
      <c r="AP623" s="680"/>
      <c r="AQ623" s="680"/>
      <c r="AR623" s="680"/>
      <c r="AS623" s="680"/>
      <c r="AT623" s="680"/>
      <c r="AU623" s="680"/>
      <c r="AV623" s="680"/>
      <c r="AW623" s="680"/>
      <c r="AX623" s="680"/>
      <c r="AY623" s="680"/>
      <c r="AZ623" s="680"/>
      <c r="BA623" s="680"/>
      <c r="BB623" s="680"/>
    </row>
    <row r="624" spans="7:54" s="657" customFormat="1" ht="12">
      <c r="G624" s="658"/>
      <c r="H624" s="658"/>
      <c r="I624" s="658"/>
      <c r="J624" s="658"/>
      <c r="L624" s="504"/>
      <c r="M624" s="658"/>
      <c r="N624" s="658"/>
      <c r="O624" s="680"/>
      <c r="P624" s="664"/>
      <c r="Q624" s="664"/>
      <c r="R624" s="664"/>
      <c r="S624" s="664"/>
      <c r="T624" s="664"/>
      <c r="U624" s="665"/>
      <c r="V624" s="665"/>
      <c r="W624" s="665"/>
      <c r="X624" s="665"/>
      <c r="Y624" s="665"/>
      <c r="Z624" s="665"/>
      <c r="AA624" s="665"/>
      <c r="AB624" s="665"/>
      <c r="AC624" s="665"/>
      <c r="AD624" s="665"/>
      <c r="AE624" s="680"/>
      <c r="AF624" s="680"/>
      <c r="AG624" s="680"/>
      <c r="AH624" s="680"/>
      <c r="AI624" s="680"/>
      <c r="AJ624" s="680"/>
      <c r="AK624" s="680"/>
      <c r="AL624" s="680"/>
      <c r="AM624" s="680"/>
      <c r="AN624" s="680"/>
      <c r="AO624" s="680"/>
      <c r="AP624" s="680"/>
      <c r="AQ624" s="680"/>
      <c r="AR624" s="680"/>
      <c r="AS624" s="680"/>
      <c r="AT624" s="680"/>
      <c r="AU624" s="680"/>
      <c r="AV624" s="680"/>
      <c r="AW624" s="680"/>
      <c r="AX624" s="680"/>
      <c r="AY624" s="680"/>
      <c r="AZ624" s="680"/>
      <c r="BA624" s="680"/>
      <c r="BB624" s="680"/>
    </row>
    <row r="625" spans="7:54" s="657" customFormat="1" ht="12">
      <c r="G625" s="658"/>
      <c r="H625" s="658"/>
      <c r="I625" s="658"/>
      <c r="J625" s="658"/>
      <c r="L625" s="504"/>
      <c r="M625" s="658"/>
      <c r="N625" s="658"/>
      <c r="O625" s="680"/>
      <c r="P625" s="664"/>
      <c r="Q625" s="664"/>
      <c r="R625" s="664"/>
      <c r="S625" s="664"/>
      <c r="T625" s="664"/>
      <c r="U625" s="665"/>
      <c r="V625" s="665"/>
      <c r="W625" s="665"/>
      <c r="X625" s="665"/>
      <c r="Y625" s="665"/>
      <c r="Z625" s="665"/>
      <c r="AA625" s="665"/>
      <c r="AB625" s="665"/>
      <c r="AC625" s="665"/>
      <c r="AD625" s="665"/>
      <c r="AE625" s="680"/>
      <c r="AF625" s="680"/>
      <c r="AG625" s="680"/>
      <c r="AH625" s="680"/>
      <c r="AI625" s="680"/>
      <c r="AJ625" s="680"/>
      <c r="AK625" s="680"/>
      <c r="AL625" s="680"/>
      <c r="AM625" s="680"/>
      <c r="AN625" s="680"/>
      <c r="AO625" s="680"/>
      <c r="AP625" s="680"/>
      <c r="AQ625" s="680"/>
      <c r="AR625" s="680"/>
      <c r="AS625" s="680"/>
      <c r="AT625" s="680"/>
      <c r="AU625" s="680"/>
      <c r="AV625" s="680"/>
      <c r="AW625" s="680"/>
      <c r="AX625" s="680"/>
      <c r="AY625" s="680"/>
      <c r="AZ625" s="680"/>
      <c r="BA625" s="680"/>
      <c r="BB625" s="680"/>
    </row>
    <row r="626" spans="7:54" s="657" customFormat="1" ht="12">
      <c r="G626" s="658"/>
      <c r="H626" s="658"/>
      <c r="I626" s="658"/>
      <c r="J626" s="658"/>
      <c r="L626" s="504"/>
      <c r="M626" s="658"/>
      <c r="N626" s="658"/>
      <c r="O626" s="680"/>
      <c r="P626" s="664"/>
      <c r="Q626" s="664"/>
      <c r="R626" s="664"/>
      <c r="S626" s="664"/>
      <c r="T626" s="664"/>
      <c r="U626" s="665"/>
      <c r="V626" s="665"/>
      <c r="W626" s="665"/>
      <c r="X626" s="665"/>
      <c r="Y626" s="665"/>
      <c r="Z626" s="665"/>
      <c r="AA626" s="665"/>
      <c r="AB626" s="665"/>
      <c r="AC626" s="665"/>
      <c r="AD626" s="665"/>
      <c r="AE626" s="680"/>
      <c r="AF626" s="680"/>
      <c r="AG626" s="680"/>
      <c r="AH626" s="680"/>
      <c r="AI626" s="680"/>
      <c r="AJ626" s="680"/>
      <c r="AK626" s="680"/>
      <c r="AL626" s="680"/>
      <c r="AM626" s="680"/>
      <c r="AN626" s="680"/>
      <c r="AO626" s="680"/>
      <c r="AP626" s="680"/>
      <c r="AQ626" s="680"/>
      <c r="AR626" s="680"/>
      <c r="AS626" s="680"/>
      <c r="AT626" s="680"/>
      <c r="AU626" s="680"/>
      <c r="AV626" s="680"/>
      <c r="AW626" s="680"/>
      <c r="AX626" s="680"/>
      <c r="AY626" s="680"/>
      <c r="AZ626" s="680"/>
      <c r="BA626" s="680"/>
      <c r="BB626" s="680"/>
    </row>
    <row r="627" spans="7:54" s="657" customFormat="1" ht="12">
      <c r="G627" s="658"/>
      <c r="H627" s="658"/>
      <c r="I627" s="658"/>
      <c r="J627" s="658"/>
      <c r="L627" s="504"/>
      <c r="M627" s="658"/>
      <c r="N627" s="658"/>
      <c r="O627" s="680"/>
      <c r="P627" s="664"/>
      <c r="Q627" s="664"/>
      <c r="R627" s="664"/>
      <c r="S627" s="664"/>
      <c r="T627" s="664"/>
      <c r="U627" s="665"/>
      <c r="V627" s="665"/>
      <c r="W627" s="665"/>
      <c r="X627" s="665"/>
      <c r="Y627" s="665"/>
      <c r="Z627" s="665"/>
      <c r="AA627" s="665"/>
      <c r="AB627" s="665"/>
      <c r="AC627" s="665"/>
      <c r="AD627" s="665"/>
      <c r="AE627" s="680"/>
      <c r="AF627" s="680"/>
      <c r="AG627" s="680"/>
      <c r="AH627" s="680"/>
      <c r="AI627" s="680"/>
      <c r="AJ627" s="680"/>
      <c r="AK627" s="680"/>
      <c r="AL627" s="680"/>
      <c r="AM627" s="680"/>
      <c r="AN627" s="680"/>
      <c r="AO627" s="680"/>
      <c r="AP627" s="680"/>
      <c r="AQ627" s="680"/>
      <c r="AR627" s="680"/>
      <c r="AS627" s="680"/>
      <c r="AT627" s="680"/>
      <c r="AU627" s="680"/>
      <c r="AV627" s="680"/>
      <c r="AW627" s="680"/>
      <c r="AX627" s="680"/>
      <c r="AY627" s="680"/>
      <c r="AZ627" s="680"/>
      <c r="BA627" s="680"/>
      <c r="BB627" s="680"/>
    </row>
    <row r="628" spans="7:54" s="657" customFormat="1" ht="12">
      <c r="G628" s="658"/>
      <c r="H628" s="658"/>
      <c r="I628" s="658"/>
      <c r="J628" s="658"/>
      <c r="L628" s="504"/>
      <c r="M628" s="658"/>
      <c r="N628" s="658"/>
      <c r="O628" s="680"/>
      <c r="P628" s="664"/>
      <c r="Q628" s="664"/>
      <c r="R628" s="664"/>
      <c r="S628" s="664"/>
      <c r="T628" s="664"/>
      <c r="U628" s="665"/>
      <c r="V628" s="665"/>
      <c r="W628" s="665"/>
      <c r="X628" s="665"/>
      <c r="Y628" s="665"/>
      <c r="Z628" s="665"/>
      <c r="AA628" s="665"/>
      <c r="AB628" s="665"/>
      <c r="AC628" s="665"/>
      <c r="AD628" s="665"/>
      <c r="AE628" s="680"/>
      <c r="AF628" s="680"/>
      <c r="AG628" s="680"/>
      <c r="AH628" s="680"/>
      <c r="AI628" s="680"/>
      <c r="AJ628" s="680"/>
      <c r="AK628" s="680"/>
      <c r="AL628" s="680"/>
      <c r="AM628" s="680"/>
      <c r="AN628" s="680"/>
      <c r="AO628" s="680"/>
      <c r="AP628" s="680"/>
      <c r="AQ628" s="680"/>
      <c r="AR628" s="680"/>
      <c r="AS628" s="680"/>
      <c r="AT628" s="680"/>
      <c r="AU628" s="680"/>
      <c r="AV628" s="680"/>
      <c r="AW628" s="680"/>
      <c r="AX628" s="680"/>
      <c r="AY628" s="680"/>
      <c r="AZ628" s="680"/>
      <c r="BA628" s="680"/>
      <c r="BB628" s="680"/>
    </row>
    <row r="629" spans="7:54" s="657" customFormat="1" ht="12">
      <c r="G629" s="658"/>
      <c r="H629" s="658"/>
      <c r="I629" s="658"/>
      <c r="J629" s="658"/>
      <c r="L629" s="504"/>
      <c r="M629" s="658"/>
      <c r="N629" s="658"/>
      <c r="O629" s="680"/>
      <c r="P629" s="664"/>
      <c r="Q629" s="664"/>
      <c r="R629" s="664"/>
      <c r="S629" s="664"/>
      <c r="T629" s="664"/>
      <c r="U629" s="665"/>
      <c r="V629" s="665"/>
      <c r="W629" s="665"/>
      <c r="X629" s="665"/>
      <c r="Y629" s="665"/>
      <c r="Z629" s="665"/>
      <c r="AA629" s="665"/>
      <c r="AB629" s="665"/>
      <c r="AC629" s="665"/>
      <c r="AD629" s="665"/>
      <c r="AE629" s="680"/>
      <c r="AF629" s="680"/>
      <c r="AG629" s="680"/>
      <c r="AH629" s="680"/>
      <c r="AI629" s="680"/>
      <c r="AJ629" s="680"/>
      <c r="AK629" s="680"/>
      <c r="AL629" s="680"/>
      <c r="AM629" s="680"/>
      <c r="AN629" s="680"/>
      <c r="AO629" s="680"/>
      <c r="AP629" s="680"/>
      <c r="AQ629" s="680"/>
      <c r="AR629" s="680"/>
      <c r="AS629" s="680"/>
      <c r="AT629" s="680"/>
      <c r="AU629" s="680"/>
      <c r="AV629" s="680"/>
      <c r="AW629" s="680"/>
      <c r="AX629" s="680"/>
      <c r="AY629" s="680"/>
      <c r="AZ629" s="680"/>
      <c r="BA629" s="680"/>
      <c r="BB629" s="680"/>
    </row>
    <row r="630" spans="7:54" s="657" customFormat="1" ht="12">
      <c r="G630" s="658"/>
      <c r="H630" s="658"/>
      <c r="I630" s="658"/>
      <c r="J630" s="658"/>
      <c r="L630" s="504"/>
      <c r="M630" s="658"/>
      <c r="N630" s="658"/>
      <c r="O630" s="680"/>
      <c r="P630" s="664"/>
      <c r="Q630" s="664"/>
      <c r="R630" s="664"/>
      <c r="S630" s="664"/>
      <c r="T630" s="664"/>
      <c r="U630" s="665"/>
      <c r="V630" s="665"/>
      <c r="W630" s="665"/>
      <c r="X630" s="665"/>
      <c r="Y630" s="665"/>
      <c r="Z630" s="665"/>
      <c r="AA630" s="665"/>
      <c r="AB630" s="665"/>
      <c r="AC630" s="665"/>
      <c r="AD630" s="665"/>
      <c r="AE630" s="680"/>
      <c r="AF630" s="680"/>
      <c r="AG630" s="680"/>
      <c r="AH630" s="680"/>
      <c r="AI630" s="680"/>
      <c r="AJ630" s="680"/>
      <c r="AK630" s="680"/>
      <c r="AL630" s="680"/>
      <c r="AM630" s="680"/>
      <c r="AN630" s="680"/>
      <c r="AO630" s="680"/>
      <c r="AP630" s="680"/>
      <c r="AQ630" s="680"/>
      <c r="AR630" s="680"/>
      <c r="AS630" s="680"/>
      <c r="AT630" s="680"/>
      <c r="AU630" s="680"/>
      <c r="AV630" s="680"/>
      <c r="AW630" s="680"/>
      <c r="AX630" s="680"/>
      <c r="AY630" s="680"/>
      <c r="AZ630" s="680"/>
      <c r="BA630" s="680"/>
      <c r="BB630" s="680"/>
    </row>
    <row r="631" spans="7:54" s="657" customFormat="1" ht="12">
      <c r="G631" s="658"/>
      <c r="H631" s="658"/>
      <c r="I631" s="658"/>
      <c r="J631" s="658"/>
      <c r="L631" s="504"/>
      <c r="M631" s="658"/>
      <c r="N631" s="658"/>
      <c r="O631" s="680"/>
      <c r="P631" s="664"/>
      <c r="Q631" s="664"/>
      <c r="R631" s="664"/>
      <c r="S631" s="664"/>
      <c r="T631" s="664"/>
      <c r="U631" s="665"/>
      <c r="V631" s="665"/>
      <c r="W631" s="665"/>
      <c r="X631" s="665"/>
      <c r="Y631" s="665"/>
      <c r="Z631" s="665"/>
      <c r="AA631" s="665"/>
      <c r="AB631" s="665"/>
      <c r="AC631" s="665"/>
      <c r="AD631" s="665"/>
      <c r="AE631" s="680"/>
      <c r="AF631" s="680"/>
      <c r="AG631" s="680"/>
      <c r="AH631" s="680"/>
      <c r="AI631" s="680"/>
      <c r="AJ631" s="680"/>
      <c r="AK631" s="680"/>
      <c r="AL631" s="680"/>
      <c r="AM631" s="680"/>
      <c r="AN631" s="680"/>
      <c r="AO631" s="680"/>
      <c r="AP631" s="680"/>
      <c r="AQ631" s="680"/>
      <c r="AR631" s="680"/>
      <c r="AS631" s="680"/>
      <c r="AT631" s="680"/>
      <c r="AU631" s="680"/>
      <c r="AV631" s="680"/>
      <c r="AW631" s="680"/>
      <c r="AX631" s="680"/>
      <c r="AY631" s="680"/>
      <c r="AZ631" s="680"/>
      <c r="BA631" s="680"/>
      <c r="BB631" s="680"/>
    </row>
    <row r="632" spans="7:54" s="657" customFormat="1" ht="12">
      <c r="G632" s="658"/>
      <c r="H632" s="658"/>
      <c r="I632" s="658"/>
      <c r="J632" s="658"/>
      <c r="L632" s="504"/>
      <c r="M632" s="658"/>
      <c r="N632" s="658"/>
      <c r="O632" s="680"/>
      <c r="P632" s="664"/>
      <c r="Q632" s="664"/>
      <c r="R632" s="664"/>
      <c r="S632" s="664"/>
      <c r="T632" s="664"/>
      <c r="U632" s="665"/>
      <c r="V632" s="665"/>
      <c r="W632" s="665"/>
      <c r="X632" s="665"/>
      <c r="Y632" s="665"/>
      <c r="Z632" s="665"/>
      <c r="AA632" s="665"/>
      <c r="AB632" s="665"/>
      <c r="AC632" s="665"/>
      <c r="AD632" s="665"/>
      <c r="AE632" s="680"/>
      <c r="AF632" s="680"/>
      <c r="AG632" s="680"/>
      <c r="AH632" s="680"/>
      <c r="AI632" s="680"/>
      <c r="AJ632" s="680"/>
      <c r="AK632" s="680"/>
      <c r="AL632" s="680"/>
      <c r="AM632" s="680"/>
      <c r="AN632" s="680"/>
      <c r="AO632" s="680"/>
      <c r="AP632" s="680"/>
      <c r="AQ632" s="680"/>
      <c r="AR632" s="680"/>
      <c r="AS632" s="680"/>
      <c r="AT632" s="680"/>
      <c r="AU632" s="680"/>
      <c r="AV632" s="680"/>
      <c r="AW632" s="680"/>
      <c r="AX632" s="680"/>
      <c r="AY632" s="680"/>
      <c r="AZ632" s="680"/>
      <c r="BA632" s="680"/>
      <c r="BB632" s="680"/>
    </row>
    <row r="633" spans="7:54" s="657" customFormat="1" ht="12">
      <c r="G633" s="658"/>
      <c r="H633" s="658"/>
      <c r="I633" s="658"/>
      <c r="J633" s="658"/>
      <c r="L633" s="504"/>
      <c r="M633" s="658"/>
      <c r="N633" s="658"/>
      <c r="O633" s="680"/>
      <c r="P633" s="664"/>
      <c r="Q633" s="664"/>
      <c r="R633" s="664"/>
      <c r="S633" s="664"/>
      <c r="T633" s="664"/>
      <c r="U633" s="665"/>
      <c r="V633" s="665"/>
      <c r="W633" s="665"/>
      <c r="X633" s="665"/>
      <c r="Y633" s="665"/>
      <c r="Z633" s="665"/>
      <c r="AA633" s="665"/>
      <c r="AB633" s="665"/>
      <c r="AC633" s="665"/>
      <c r="AD633" s="665"/>
      <c r="AE633" s="680"/>
      <c r="AF633" s="680"/>
      <c r="AG633" s="680"/>
      <c r="AH633" s="680"/>
      <c r="AI633" s="680"/>
      <c r="AJ633" s="680"/>
      <c r="AK633" s="680"/>
      <c r="AL633" s="680"/>
      <c r="AM633" s="680"/>
      <c r="AN633" s="680"/>
      <c r="AO633" s="680"/>
      <c r="AP633" s="680"/>
      <c r="AQ633" s="680"/>
      <c r="AR633" s="680"/>
      <c r="AS633" s="680"/>
      <c r="AT633" s="680"/>
      <c r="AU633" s="680"/>
      <c r="AV633" s="680"/>
      <c r="AW633" s="680"/>
      <c r="AX633" s="680"/>
      <c r="AY633" s="680"/>
      <c r="AZ633" s="680"/>
      <c r="BA633" s="680"/>
      <c r="BB633" s="680"/>
    </row>
    <row r="634" spans="7:54" s="657" customFormat="1" ht="12">
      <c r="G634" s="658"/>
      <c r="H634" s="658"/>
      <c r="I634" s="658"/>
      <c r="J634" s="658"/>
      <c r="L634" s="504"/>
      <c r="M634" s="658"/>
      <c r="N634" s="658"/>
      <c r="O634" s="680"/>
      <c r="P634" s="664"/>
      <c r="Q634" s="664"/>
      <c r="R634" s="664"/>
      <c r="S634" s="664"/>
      <c r="T634" s="664"/>
      <c r="U634" s="665"/>
      <c r="V634" s="665"/>
      <c r="W634" s="665"/>
      <c r="X634" s="665"/>
      <c r="Y634" s="665"/>
      <c r="Z634" s="665"/>
      <c r="AA634" s="665"/>
      <c r="AB634" s="665"/>
      <c r="AC634" s="665"/>
      <c r="AD634" s="665"/>
      <c r="AE634" s="680"/>
      <c r="AF634" s="680"/>
      <c r="AG634" s="680"/>
      <c r="AH634" s="680"/>
      <c r="AI634" s="680"/>
      <c r="AJ634" s="680"/>
      <c r="AK634" s="680"/>
      <c r="AL634" s="680"/>
      <c r="AM634" s="680"/>
      <c r="AN634" s="680"/>
      <c r="AO634" s="680"/>
      <c r="AP634" s="680"/>
      <c r="AQ634" s="680"/>
      <c r="AR634" s="680"/>
      <c r="AS634" s="680"/>
      <c r="AT634" s="680"/>
      <c r="AU634" s="680"/>
      <c r="AV634" s="680"/>
      <c r="AW634" s="680"/>
      <c r="AX634" s="680"/>
      <c r="AY634" s="680"/>
      <c r="AZ634" s="680"/>
      <c r="BA634" s="680"/>
      <c r="BB634" s="680"/>
    </row>
    <row r="635" spans="7:54" s="657" customFormat="1" ht="12">
      <c r="G635" s="658"/>
      <c r="H635" s="658"/>
      <c r="I635" s="658"/>
      <c r="J635" s="658"/>
      <c r="L635" s="504"/>
      <c r="M635" s="658"/>
      <c r="N635" s="658"/>
      <c r="O635" s="680"/>
      <c r="P635" s="664"/>
      <c r="Q635" s="664"/>
      <c r="R635" s="664"/>
      <c r="S635" s="664"/>
      <c r="T635" s="664"/>
      <c r="U635" s="665"/>
      <c r="V635" s="665"/>
      <c r="W635" s="665"/>
      <c r="X635" s="665"/>
      <c r="Y635" s="665"/>
      <c r="Z635" s="665"/>
      <c r="AA635" s="665"/>
      <c r="AB635" s="665"/>
      <c r="AC635" s="665"/>
      <c r="AD635" s="665"/>
      <c r="AE635" s="680"/>
      <c r="AF635" s="680"/>
      <c r="AG635" s="680"/>
      <c r="AH635" s="680"/>
      <c r="AI635" s="680"/>
      <c r="AJ635" s="680"/>
      <c r="AK635" s="680"/>
      <c r="AL635" s="680"/>
      <c r="AM635" s="680"/>
      <c r="AN635" s="680"/>
      <c r="AO635" s="680"/>
      <c r="AP635" s="680"/>
      <c r="AQ635" s="680"/>
      <c r="AR635" s="680"/>
      <c r="AS635" s="680"/>
      <c r="AT635" s="680"/>
      <c r="AU635" s="680"/>
      <c r="AV635" s="680"/>
      <c r="AW635" s="680"/>
      <c r="AX635" s="680"/>
      <c r="AY635" s="680"/>
      <c r="AZ635" s="680"/>
      <c r="BA635" s="680"/>
      <c r="BB635" s="680"/>
    </row>
    <row r="636" spans="7:54" s="657" customFormat="1" ht="12">
      <c r="G636" s="658"/>
      <c r="H636" s="658"/>
      <c r="I636" s="658"/>
      <c r="J636" s="658"/>
      <c r="L636" s="504"/>
      <c r="M636" s="658"/>
      <c r="N636" s="658"/>
      <c r="O636" s="680"/>
      <c r="P636" s="664"/>
      <c r="Q636" s="664"/>
      <c r="R636" s="664"/>
      <c r="S636" s="664"/>
      <c r="T636" s="664"/>
      <c r="U636" s="665"/>
      <c r="V636" s="665"/>
      <c r="W636" s="665"/>
      <c r="X636" s="665"/>
      <c r="Y636" s="665"/>
      <c r="Z636" s="665"/>
      <c r="AA636" s="665"/>
      <c r="AB636" s="665"/>
      <c r="AC636" s="665"/>
      <c r="AD636" s="665"/>
      <c r="AE636" s="680"/>
      <c r="AF636" s="680"/>
      <c r="AG636" s="680"/>
      <c r="AH636" s="680"/>
      <c r="AI636" s="680"/>
      <c r="AJ636" s="680"/>
      <c r="AK636" s="680"/>
      <c r="AL636" s="680"/>
      <c r="AM636" s="680"/>
      <c r="AN636" s="680"/>
      <c r="AO636" s="680"/>
      <c r="AP636" s="680"/>
      <c r="AQ636" s="680"/>
      <c r="AR636" s="680"/>
      <c r="AS636" s="680"/>
      <c r="AT636" s="680"/>
      <c r="AU636" s="680"/>
      <c r="AV636" s="680"/>
      <c r="AW636" s="680"/>
      <c r="AX636" s="680"/>
      <c r="AY636" s="680"/>
      <c r="AZ636" s="680"/>
      <c r="BA636" s="680"/>
      <c r="BB636" s="680"/>
    </row>
    <row r="637" spans="7:54" s="657" customFormat="1" ht="12">
      <c r="G637" s="658"/>
      <c r="H637" s="658"/>
      <c r="I637" s="658"/>
      <c r="J637" s="658"/>
      <c r="L637" s="504"/>
      <c r="M637" s="658"/>
      <c r="N637" s="658"/>
      <c r="O637" s="680"/>
      <c r="P637" s="664"/>
      <c r="Q637" s="664"/>
      <c r="R637" s="664"/>
      <c r="S637" s="664"/>
      <c r="T637" s="664"/>
      <c r="U637" s="665"/>
      <c r="V637" s="665"/>
      <c r="W637" s="665"/>
      <c r="X637" s="665"/>
      <c r="Y637" s="665"/>
      <c r="Z637" s="665"/>
      <c r="AA637" s="665"/>
      <c r="AB637" s="665"/>
      <c r="AC637" s="665"/>
      <c r="AD637" s="665"/>
      <c r="AE637" s="680"/>
      <c r="AF637" s="680"/>
      <c r="AG637" s="680"/>
      <c r="AH637" s="680"/>
      <c r="AI637" s="680"/>
      <c r="AJ637" s="680"/>
      <c r="AK637" s="680"/>
      <c r="AL637" s="680"/>
      <c r="AM637" s="680"/>
      <c r="AN637" s="680"/>
      <c r="AO637" s="680"/>
      <c r="AP637" s="680"/>
      <c r="AQ637" s="680"/>
      <c r="AR637" s="680"/>
      <c r="AS637" s="680"/>
      <c r="AT637" s="680"/>
      <c r="AU637" s="680"/>
      <c r="AV637" s="680"/>
      <c r="AW637" s="680"/>
      <c r="AX637" s="680"/>
      <c r="AY637" s="680"/>
      <c r="AZ637" s="680"/>
      <c r="BA637" s="680"/>
      <c r="BB637" s="680"/>
    </row>
    <row r="638" spans="7:54" s="657" customFormat="1" ht="12">
      <c r="G638" s="658"/>
      <c r="H638" s="658"/>
      <c r="I638" s="658"/>
      <c r="J638" s="658"/>
      <c r="L638" s="504"/>
      <c r="M638" s="658"/>
      <c r="N638" s="658"/>
      <c r="O638" s="680"/>
      <c r="P638" s="664"/>
      <c r="Q638" s="664"/>
      <c r="R638" s="664"/>
      <c r="S638" s="664"/>
      <c r="T638" s="664"/>
      <c r="U638" s="665"/>
      <c r="V638" s="665"/>
      <c r="W638" s="665"/>
      <c r="X638" s="665"/>
      <c r="Y638" s="665"/>
      <c r="Z638" s="665"/>
      <c r="AA638" s="665"/>
      <c r="AB638" s="665"/>
      <c r="AC638" s="665"/>
      <c r="AD638" s="665"/>
      <c r="AE638" s="680"/>
      <c r="AF638" s="680"/>
      <c r="AG638" s="680"/>
      <c r="AH638" s="680"/>
      <c r="AI638" s="680"/>
      <c r="AJ638" s="680"/>
      <c r="AK638" s="680"/>
      <c r="AL638" s="680"/>
      <c r="AM638" s="680"/>
      <c r="AN638" s="680"/>
      <c r="AO638" s="680"/>
      <c r="AP638" s="680"/>
      <c r="AQ638" s="680"/>
      <c r="AR638" s="680"/>
      <c r="AS638" s="680"/>
      <c r="AT638" s="680"/>
      <c r="AU638" s="680"/>
      <c r="AV638" s="680"/>
      <c r="AW638" s="680"/>
      <c r="AX638" s="680"/>
      <c r="AY638" s="680"/>
      <c r="AZ638" s="680"/>
      <c r="BA638" s="680"/>
      <c r="BB638" s="680"/>
    </row>
    <row r="639" spans="7:54" s="657" customFormat="1" ht="12">
      <c r="G639" s="658"/>
      <c r="H639" s="658"/>
      <c r="I639" s="658"/>
      <c r="J639" s="658"/>
      <c r="L639" s="504"/>
      <c r="M639" s="658"/>
      <c r="N639" s="658"/>
      <c r="O639" s="680"/>
      <c r="P639" s="664"/>
      <c r="Q639" s="664"/>
      <c r="R639" s="664"/>
      <c r="S639" s="664"/>
      <c r="T639" s="664"/>
      <c r="U639" s="665"/>
      <c r="V639" s="665"/>
      <c r="W639" s="665"/>
      <c r="X639" s="665"/>
      <c r="Y639" s="665"/>
      <c r="Z639" s="665"/>
      <c r="AA639" s="665"/>
      <c r="AB639" s="665"/>
      <c r="AC639" s="665"/>
      <c r="AD639" s="665"/>
      <c r="AE639" s="680"/>
      <c r="AF639" s="680"/>
      <c r="AG639" s="680"/>
      <c r="AH639" s="680"/>
      <c r="AI639" s="680"/>
      <c r="AJ639" s="680"/>
      <c r="AK639" s="680"/>
      <c r="AL639" s="680"/>
      <c r="AM639" s="680"/>
      <c r="AN639" s="680"/>
      <c r="AO639" s="680"/>
      <c r="AP639" s="680"/>
      <c r="AQ639" s="680"/>
      <c r="AR639" s="680"/>
      <c r="AS639" s="680"/>
      <c r="AT639" s="680"/>
      <c r="AU639" s="680"/>
      <c r="AV639" s="680"/>
      <c r="AW639" s="680"/>
      <c r="AX639" s="680"/>
      <c r="AY639" s="680"/>
      <c r="AZ639" s="680"/>
      <c r="BA639" s="680"/>
      <c r="BB639" s="680"/>
    </row>
    <row r="640" spans="7:54" s="657" customFormat="1" ht="12">
      <c r="G640" s="658"/>
      <c r="H640" s="658"/>
      <c r="I640" s="658"/>
      <c r="J640" s="658"/>
      <c r="L640" s="504"/>
      <c r="M640" s="658"/>
      <c r="N640" s="658"/>
      <c r="O640" s="680"/>
      <c r="P640" s="664"/>
      <c r="Q640" s="664"/>
      <c r="R640" s="664"/>
      <c r="S640" s="664"/>
      <c r="T640" s="664"/>
      <c r="U640" s="665"/>
      <c r="V640" s="665"/>
      <c r="W640" s="665"/>
      <c r="X640" s="665"/>
      <c r="Y640" s="665"/>
      <c r="Z640" s="665"/>
      <c r="AA640" s="665"/>
      <c r="AB640" s="665"/>
      <c r="AC640" s="665"/>
      <c r="AD640" s="665"/>
      <c r="AE640" s="680"/>
      <c r="AF640" s="680"/>
      <c r="AG640" s="680"/>
      <c r="AH640" s="680"/>
      <c r="AI640" s="680"/>
      <c r="AJ640" s="680"/>
      <c r="AK640" s="680"/>
      <c r="AL640" s="680"/>
      <c r="AM640" s="680"/>
      <c r="AN640" s="680"/>
      <c r="AO640" s="680"/>
      <c r="AP640" s="680"/>
      <c r="AQ640" s="680"/>
      <c r="AR640" s="680"/>
      <c r="AS640" s="680"/>
      <c r="AT640" s="680"/>
      <c r="AU640" s="680"/>
      <c r="AV640" s="680"/>
      <c r="AW640" s="680"/>
      <c r="AX640" s="680"/>
      <c r="AY640" s="680"/>
      <c r="AZ640" s="680"/>
      <c r="BA640" s="680"/>
      <c r="BB640" s="680"/>
    </row>
    <row r="641" spans="7:54" s="657" customFormat="1" ht="12">
      <c r="G641" s="658"/>
      <c r="H641" s="658"/>
      <c r="I641" s="658"/>
      <c r="J641" s="658"/>
      <c r="L641" s="504"/>
      <c r="M641" s="658"/>
      <c r="N641" s="658"/>
      <c r="O641" s="680"/>
      <c r="P641" s="664"/>
      <c r="Q641" s="664"/>
      <c r="R641" s="664"/>
      <c r="S641" s="664"/>
      <c r="T641" s="664"/>
      <c r="U641" s="665"/>
      <c r="V641" s="665"/>
      <c r="W641" s="665"/>
      <c r="X641" s="665"/>
      <c r="Y641" s="665"/>
      <c r="Z641" s="665"/>
      <c r="AA641" s="665"/>
      <c r="AB641" s="665"/>
      <c r="AC641" s="665"/>
      <c r="AD641" s="665"/>
      <c r="AE641" s="680"/>
      <c r="AF641" s="680"/>
      <c r="AG641" s="680"/>
      <c r="AH641" s="680"/>
      <c r="AI641" s="680"/>
      <c r="AJ641" s="680"/>
      <c r="AK641" s="680"/>
      <c r="AL641" s="680"/>
      <c r="AM641" s="680"/>
      <c r="AN641" s="680"/>
      <c r="AO641" s="680"/>
      <c r="AP641" s="680"/>
      <c r="AQ641" s="680"/>
      <c r="AR641" s="680"/>
      <c r="AS641" s="680"/>
      <c r="AT641" s="680"/>
      <c r="AU641" s="680"/>
      <c r="AV641" s="680"/>
      <c r="AW641" s="680"/>
      <c r="AX641" s="680"/>
      <c r="AY641" s="680"/>
      <c r="AZ641" s="680"/>
      <c r="BA641" s="680"/>
      <c r="BB641" s="680"/>
    </row>
    <row r="642" spans="7:54" s="657" customFormat="1" ht="12">
      <c r="G642" s="658"/>
      <c r="H642" s="658"/>
      <c r="I642" s="658"/>
      <c r="J642" s="658"/>
      <c r="L642" s="504"/>
      <c r="M642" s="658"/>
      <c r="N642" s="658"/>
      <c r="O642" s="680"/>
      <c r="P642" s="664"/>
      <c r="Q642" s="664"/>
      <c r="R642" s="664"/>
      <c r="S642" s="664"/>
      <c r="T642" s="664"/>
      <c r="U642" s="665"/>
      <c r="V642" s="665"/>
      <c r="W642" s="665"/>
      <c r="X642" s="665"/>
      <c r="Y642" s="665"/>
      <c r="Z642" s="665"/>
      <c r="AA642" s="665"/>
      <c r="AB642" s="665"/>
      <c r="AC642" s="665"/>
      <c r="AD642" s="665"/>
      <c r="AE642" s="680"/>
      <c r="AF642" s="680"/>
      <c r="AG642" s="680"/>
      <c r="AH642" s="680"/>
      <c r="AI642" s="680"/>
      <c r="AJ642" s="680"/>
      <c r="AK642" s="680"/>
      <c r="AL642" s="680"/>
      <c r="AM642" s="680"/>
      <c r="AN642" s="680"/>
      <c r="AO642" s="680"/>
      <c r="AP642" s="680"/>
      <c r="AQ642" s="680"/>
      <c r="AR642" s="680"/>
      <c r="AS642" s="680"/>
      <c r="AT642" s="680"/>
      <c r="AU642" s="680"/>
      <c r="AV642" s="680"/>
      <c r="AW642" s="680"/>
      <c r="AX642" s="680"/>
      <c r="AY642" s="680"/>
      <c r="AZ642" s="680"/>
      <c r="BA642" s="680"/>
      <c r="BB642" s="680"/>
    </row>
    <row r="643" spans="7:54" s="657" customFormat="1" ht="12">
      <c r="G643" s="658"/>
      <c r="H643" s="658"/>
      <c r="I643" s="658"/>
      <c r="J643" s="658"/>
      <c r="L643" s="504"/>
      <c r="M643" s="658"/>
      <c r="N643" s="658"/>
      <c r="O643" s="680"/>
      <c r="P643" s="664"/>
      <c r="Q643" s="664"/>
      <c r="R643" s="664"/>
      <c r="S643" s="664"/>
      <c r="T643" s="664"/>
      <c r="U643" s="665"/>
      <c r="V643" s="665"/>
      <c r="W643" s="665"/>
      <c r="X643" s="665"/>
      <c r="Y643" s="665"/>
      <c r="Z643" s="665"/>
      <c r="AA643" s="665"/>
      <c r="AB643" s="665"/>
      <c r="AC643" s="665"/>
      <c r="AD643" s="665"/>
      <c r="AE643" s="680"/>
      <c r="AF643" s="680"/>
      <c r="AG643" s="680"/>
      <c r="AH643" s="680"/>
      <c r="AI643" s="680"/>
      <c r="AJ643" s="680"/>
      <c r="AK643" s="680"/>
      <c r="AL643" s="680"/>
      <c r="AM643" s="680"/>
      <c r="AN643" s="680"/>
      <c r="AO643" s="680"/>
      <c r="AP643" s="680"/>
      <c r="AQ643" s="680"/>
      <c r="AR643" s="680"/>
      <c r="AS643" s="680"/>
      <c r="AT643" s="680"/>
      <c r="AU643" s="680"/>
      <c r="AV643" s="680"/>
      <c r="AW643" s="680"/>
      <c r="AX643" s="680"/>
      <c r="AY643" s="680"/>
      <c r="AZ643" s="680"/>
      <c r="BA643" s="680"/>
      <c r="BB643" s="680"/>
    </row>
    <row r="644" spans="7:54" s="657" customFormat="1" ht="12">
      <c r="G644" s="658"/>
      <c r="H644" s="658"/>
      <c r="I644" s="658"/>
      <c r="J644" s="658"/>
      <c r="L644" s="504"/>
      <c r="M644" s="658"/>
      <c r="N644" s="658"/>
      <c r="O644" s="680"/>
      <c r="P644" s="664"/>
      <c r="Q644" s="664"/>
      <c r="R644" s="664"/>
      <c r="S644" s="664"/>
      <c r="T644" s="664"/>
      <c r="U644" s="665"/>
      <c r="V644" s="665"/>
      <c r="W644" s="665"/>
      <c r="X644" s="665"/>
      <c r="Y644" s="665"/>
      <c r="Z644" s="665"/>
      <c r="AA644" s="665"/>
      <c r="AB644" s="665"/>
      <c r="AC644" s="665"/>
      <c r="AD644" s="665"/>
      <c r="AE644" s="680"/>
      <c r="AF644" s="680"/>
      <c r="AG644" s="680"/>
      <c r="AH644" s="680"/>
      <c r="AI644" s="680"/>
      <c r="AJ644" s="680"/>
      <c r="AK644" s="680"/>
      <c r="AL644" s="680"/>
      <c r="AM644" s="680"/>
      <c r="AN644" s="680"/>
      <c r="AO644" s="680"/>
      <c r="AP644" s="680"/>
      <c r="AQ644" s="680"/>
      <c r="AR644" s="680"/>
      <c r="AS644" s="680"/>
      <c r="AT644" s="680"/>
      <c r="AU644" s="680"/>
      <c r="AV644" s="680"/>
      <c r="AW644" s="680"/>
      <c r="AX644" s="680"/>
      <c r="AY644" s="680"/>
      <c r="AZ644" s="680"/>
      <c r="BA644" s="680"/>
      <c r="BB644" s="680"/>
    </row>
    <row r="645" spans="7:54" s="657" customFormat="1" ht="12">
      <c r="G645" s="658"/>
      <c r="H645" s="658"/>
      <c r="I645" s="658"/>
      <c r="J645" s="658"/>
      <c r="L645" s="504"/>
      <c r="M645" s="658"/>
      <c r="N645" s="658"/>
      <c r="O645" s="680"/>
      <c r="P645" s="664"/>
      <c r="Q645" s="664"/>
      <c r="R645" s="664"/>
      <c r="S645" s="664"/>
      <c r="T645" s="664"/>
      <c r="U645" s="665"/>
      <c r="V645" s="665"/>
      <c r="W645" s="665"/>
      <c r="X645" s="665"/>
      <c r="Y645" s="665"/>
      <c r="Z645" s="665"/>
      <c r="AA645" s="665"/>
      <c r="AB645" s="665"/>
      <c r="AC645" s="665"/>
      <c r="AD645" s="665"/>
      <c r="AE645" s="680"/>
      <c r="AF645" s="680"/>
      <c r="AG645" s="680"/>
      <c r="AH645" s="680"/>
      <c r="AI645" s="680"/>
      <c r="AJ645" s="680"/>
      <c r="AK645" s="680"/>
      <c r="AL645" s="680"/>
      <c r="AM645" s="680"/>
      <c r="AN645" s="680"/>
      <c r="AO645" s="680"/>
      <c r="AP645" s="680"/>
      <c r="AQ645" s="680"/>
      <c r="AR645" s="680"/>
      <c r="AS645" s="680"/>
      <c r="AT645" s="680"/>
      <c r="AU645" s="680"/>
      <c r="AV645" s="680"/>
      <c r="AW645" s="680"/>
      <c r="AX645" s="680"/>
      <c r="AY645" s="680"/>
      <c r="AZ645" s="680"/>
      <c r="BA645" s="680"/>
      <c r="BB645" s="680"/>
    </row>
    <row r="646" spans="7:54" s="657" customFormat="1" ht="12">
      <c r="G646" s="658"/>
      <c r="H646" s="658"/>
      <c r="I646" s="658"/>
      <c r="J646" s="658"/>
      <c r="L646" s="504"/>
      <c r="M646" s="658"/>
      <c r="N646" s="658"/>
      <c r="O646" s="680"/>
      <c r="P646" s="664"/>
      <c r="Q646" s="664"/>
      <c r="R646" s="664"/>
      <c r="S646" s="664"/>
      <c r="T646" s="664"/>
      <c r="U646" s="665"/>
      <c r="V646" s="665"/>
      <c r="W646" s="665"/>
      <c r="X646" s="665"/>
      <c r="Y646" s="665"/>
      <c r="Z646" s="665"/>
      <c r="AA646" s="665"/>
      <c r="AB646" s="665"/>
      <c r="AC646" s="665"/>
      <c r="AD646" s="665"/>
      <c r="AE646" s="680"/>
      <c r="AF646" s="680"/>
      <c r="AG646" s="680"/>
      <c r="AH646" s="680"/>
      <c r="AI646" s="680"/>
      <c r="AJ646" s="680"/>
      <c r="AK646" s="680"/>
      <c r="AL646" s="680"/>
      <c r="AM646" s="680"/>
      <c r="AN646" s="680"/>
      <c r="AO646" s="680"/>
      <c r="AP646" s="680"/>
      <c r="AQ646" s="680"/>
      <c r="AR646" s="680"/>
      <c r="AS646" s="680"/>
      <c r="AT646" s="680"/>
      <c r="AU646" s="680"/>
      <c r="AV646" s="680"/>
      <c r="AW646" s="680"/>
      <c r="AX646" s="680"/>
      <c r="AY646" s="680"/>
      <c r="AZ646" s="680"/>
      <c r="BA646" s="680"/>
      <c r="BB646" s="680"/>
    </row>
    <row r="647" spans="7:54" s="657" customFormat="1" ht="12">
      <c r="G647" s="658"/>
      <c r="H647" s="658"/>
      <c r="I647" s="658"/>
      <c r="J647" s="658"/>
      <c r="L647" s="504"/>
      <c r="M647" s="658"/>
      <c r="N647" s="658"/>
      <c r="O647" s="680"/>
      <c r="P647" s="664"/>
      <c r="Q647" s="664"/>
      <c r="R647" s="664"/>
      <c r="S647" s="664"/>
      <c r="T647" s="664"/>
      <c r="U647" s="665"/>
      <c r="V647" s="665"/>
      <c r="W647" s="665"/>
      <c r="X647" s="665"/>
      <c r="Y647" s="665"/>
      <c r="Z647" s="665"/>
      <c r="AA647" s="665"/>
      <c r="AB647" s="665"/>
      <c r="AC647" s="665"/>
      <c r="AD647" s="665"/>
      <c r="AE647" s="680"/>
      <c r="AF647" s="680"/>
      <c r="AG647" s="680"/>
      <c r="AH647" s="680"/>
      <c r="AI647" s="680"/>
      <c r="AJ647" s="680"/>
      <c r="AK647" s="680"/>
      <c r="AL647" s="680"/>
      <c r="AM647" s="680"/>
      <c r="AN647" s="680"/>
      <c r="AO647" s="680"/>
      <c r="AP647" s="680"/>
      <c r="AQ647" s="680"/>
      <c r="AR647" s="680"/>
      <c r="AS647" s="680"/>
      <c r="AT647" s="680"/>
      <c r="AU647" s="680"/>
      <c r="AV647" s="680"/>
      <c r="AW647" s="680"/>
      <c r="AX647" s="680"/>
      <c r="AY647" s="680"/>
      <c r="AZ647" s="680"/>
      <c r="BA647" s="680"/>
      <c r="BB647" s="680"/>
    </row>
    <row r="648" spans="7:54" s="657" customFormat="1" ht="12">
      <c r="G648" s="658"/>
      <c r="H648" s="658"/>
      <c r="I648" s="658"/>
      <c r="J648" s="658"/>
      <c r="L648" s="504"/>
      <c r="M648" s="658"/>
      <c r="N648" s="658"/>
      <c r="O648" s="680"/>
      <c r="P648" s="664"/>
      <c r="Q648" s="664"/>
      <c r="R648" s="664"/>
      <c r="S648" s="664"/>
      <c r="T648" s="664"/>
      <c r="U648" s="665"/>
      <c r="V648" s="665"/>
      <c r="W648" s="665"/>
      <c r="X648" s="665"/>
      <c r="Y648" s="665"/>
      <c r="Z648" s="665"/>
      <c r="AA648" s="665"/>
      <c r="AB648" s="665"/>
      <c r="AC648" s="665"/>
      <c r="AD648" s="665"/>
      <c r="AE648" s="680"/>
      <c r="AF648" s="680"/>
      <c r="AG648" s="680"/>
      <c r="AH648" s="680"/>
      <c r="AI648" s="680"/>
      <c r="AJ648" s="680"/>
      <c r="AK648" s="680"/>
      <c r="AL648" s="680"/>
      <c r="AM648" s="680"/>
      <c r="AN648" s="680"/>
      <c r="AO648" s="680"/>
      <c r="AP648" s="680"/>
      <c r="AQ648" s="680"/>
      <c r="AR648" s="680"/>
      <c r="AS648" s="680"/>
      <c r="AT648" s="680"/>
      <c r="AU648" s="680"/>
      <c r="AV648" s="680"/>
      <c r="AW648" s="680"/>
      <c r="AX648" s="680"/>
      <c r="AY648" s="680"/>
      <c r="AZ648" s="680"/>
      <c r="BA648" s="680"/>
      <c r="BB648" s="680"/>
    </row>
    <row r="649" spans="7:54" s="657" customFormat="1" ht="12">
      <c r="G649" s="658"/>
      <c r="H649" s="658"/>
      <c r="I649" s="658"/>
      <c r="J649" s="658"/>
      <c r="L649" s="504"/>
      <c r="M649" s="658"/>
      <c r="N649" s="658"/>
      <c r="O649" s="680"/>
      <c r="P649" s="664"/>
      <c r="Q649" s="664"/>
      <c r="R649" s="664"/>
      <c r="S649" s="664"/>
      <c r="T649" s="664"/>
      <c r="U649" s="665"/>
      <c r="V649" s="665"/>
      <c r="W649" s="665"/>
      <c r="X649" s="665"/>
      <c r="Y649" s="665"/>
      <c r="Z649" s="665"/>
      <c r="AA649" s="665"/>
      <c r="AB649" s="665"/>
      <c r="AC649" s="665"/>
      <c r="AD649" s="665"/>
      <c r="AE649" s="680"/>
      <c r="AF649" s="680"/>
      <c r="AG649" s="680"/>
      <c r="AH649" s="680"/>
      <c r="AI649" s="680"/>
      <c r="AJ649" s="680"/>
      <c r="AK649" s="680"/>
      <c r="AL649" s="680"/>
      <c r="AM649" s="680"/>
      <c r="AN649" s="680"/>
      <c r="AO649" s="680"/>
      <c r="AP649" s="680"/>
      <c r="AQ649" s="680"/>
      <c r="AR649" s="680"/>
      <c r="AS649" s="680"/>
      <c r="AT649" s="680"/>
      <c r="AU649" s="680"/>
      <c r="AV649" s="680"/>
      <c r="AW649" s="680"/>
      <c r="AX649" s="680"/>
      <c r="AY649" s="680"/>
      <c r="AZ649" s="680"/>
      <c r="BA649" s="680"/>
      <c r="BB649" s="680"/>
    </row>
    <row r="650" spans="7:54" s="657" customFormat="1" ht="12">
      <c r="G650" s="658"/>
      <c r="H650" s="658"/>
      <c r="I650" s="658"/>
      <c r="J650" s="658"/>
      <c r="L650" s="504"/>
      <c r="M650" s="658"/>
      <c r="N650" s="658"/>
      <c r="O650" s="680"/>
      <c r="P650" s="664"/>
      <c r="Q650" s="664"/>
      <c r="R650" s="664"/>
      <c r="S650" s="664"/>
      <c r="T650" s="664"/>
      <c r="U650" s="665"/>
      <c r="V650" s="665"/>
      <c r="W650" s="665"/>
      <c r="X650" s="665"/>
      <c r="Y650" s="665"/>
      <c r="Z650" s="665"/>
      <c r="AA650" s="665"/>
      <c r="AB650" s="665"/>
      <c r="AC650" s="665"/>
      <c r="AD650" s="665"/>
      <c r="AE650" s="680"/>
      <c r="AF650" s="680"/>
      <c r="AG650" s="680"/>
      <c r="AH650" s="680"/>
      <c r="AI650" s="680"/>
      <c r="AJ650" s="680"/>
      <c r="AK650" s="680"/>
      <c r="AL650" s="680"/>
      <c r="AM650" s="680"/>
      <c r="AN650" s="680"/>
      <c r="AO650" s="680"/>
      <c r="AP650" s="680"/>
      <c r="AQ650" s="680"/>
      <c r="AR650" s="680"/>
      <c r="AS650" s="680"/>
      <c r="AT650" s="680"/>
      <c r="AU650" s="680"/>
      <c r="AV650" s="680"/>
      <c r="AW650" s="680"/>
      <c r="AX650" s="680"/>
      <c r="AY650" s="680"/>
      <c r="AZ650" s="680"/>
      <c r="BA650" s="680"/>
      <c r="BB650" s="680"/>
    </row>
    <row r="651" spans="7:54" s="657" customFormat="1" ht="12">
      <c r="G651" s="658"/>
      <c r="H651" s="658"/>
      <c r="I651" s="658"/>
      <c r="J651" s="658"/>
      <c r="L651" s="504"/>
      <c r="M651" s="658"/>
      <c r="N651" s="658"/>
      <c r="O651" s="680"/>
      <c r="P651" s="664"/>
      <c r="Q651" s="664"/>
      <c r="R651" s="664"/>
      <c r="S651" s="664"/>
      <c r="T651" s="664"/>
      <c r="U651" s="665"/>
      <c r="V651" s="665"/>
      <c r="W651" s="665"/>
      <c r="X651" s="665"/>
      <c r="Y651" s="665"/>
      <c r="Z651" s="665"/>
      <c r="AA651" s="665"/>
      <c r="AB651" s="665"/>
      <c r="AC651" s="665"/>
      <c r="AD651" s="665"/>
      <c r="AE651" s="680"/>
      <c r="AF651" s="680"/>
      <c r="AG651" s="680"/>
      <c r="AH651" s="680"/>
      <c r="AI651" s="680"/>
      <c r="AJ651" s="680"/>
      <c r="AK651" s="680"/>
      <c r="AL651" s="680"/>
      <c r="AM651" s="680"/>
      <c r="AN651" s="680"/>
      <c r="AO651" s="680"/>
      <c r="AP651" s="680"/>
      <c r="AQ651" s="680"/>
      <c r="AR651" s="680"/>
      <c r="AS651" s="680"/>
      <c r="AT651" s="680"/>
      <c r="AU651" s="680"/>
      <c r="AV651" s="680"/>
      <c r="AW651" s="680"/>
      <c r="AX651" s="680"/>
      <c r="AY651" s="680"/>
      <c r="AZ651" s="680"/>
      <c r="BA651" s="680"/>
      <c r="BB651" s="680"/>
    </row>
    <row r="652" spans="7:54" s="657" customFormat="1" ht="12">
      <c r="G652" s="658"/>
      <c r="H652" s="658"/>
      <c r="I652" s="658"/>
      <c r="J652" s="658"/>
      <c r="L652" s="504"/>
      <c r="M652" s="658"/>
      <c r="N652" s="658"/>
      <c r="O652" s="680"/>
      <c r="P652" s="664"/>
      <c r="Q652" s="664"/>
      <c r="R652" s="664"/>
      <c r="S652" s="664"/>
      <c r="T652" s="664"/>
      <c r="U652" s="665"/>
      <c r="V652" s="665"/>
      <c r="W652" s="665"/>
      <c r="X652" s="665"/>
      <c r="Y652" s="665"/>
      <c r="Z652" s="665"/>
      <c r="AA652" s="665"/>
      <c r="AB652" s="665"/>
      <c r="AC652" s="665"/>
      <c r="AD652" s="665"/>
      <c r="AE652" s="680"/>
      <c r="AF652" s="680"/>
      <c r="AG652" s="680"/>
      <c r="AH652" s="680"/>
      <c r="AI652" s="680"/>
      <c r="AJ652" s="680"/>
      <c r="AK652" s="680"/>
      <c r="AL652" s="680"/>
      <c r="AM652" s="680"/>
      <c r="AN652" s="680"/>
      <c r="AO652" s="680"/>
      <c r="AP652" s="680"/>
      <c r="AQ652" s="680"/>
      <c r="AR652" s="680"/>
      <c r="AS652" s="680"/>
      <c r="AT652" s="680"/>
      <c r="AU652" s="680"/>
      <c r="AV652" s="680"/>
      <c r="AW652" s="680"/>
      <c r="AX652" s="680"/>
      <c r="AY652" s="680"/>
      <c r="AZ652" s="680"/>
      <c r="BA652" s="680"/>
      <c r="BB652" s="680"/>
    </row>
    <row r="653" spans="7:54" s="657" customFormat="1" ht="12">
      <c r="G653" s="658"/>
      <c r="H653" s="658"/>
      <c r="I653" s="658"/>
      <c r="J653" s="658"/>
      <c r="L653" s="504"/>
      <c r="M653" s="658"/>
      <c r="N653" s="658"/>
      <c r="O653" s="680"/>
      <c r="P653" s="664"/>
      <c r="Q653" s="664"/>
      <c r="R653" s="664"/>
      <c r="S653" s="664"/>
      <c r="T653" s="664"/>
      <c r="U653" s="665"/>
      <c r="V653" s="665"/>
      <c r="W653" s="665"/>
      <c r="X653" s="665"/>
      <c r="Y653" s="665"/>
      <c r="Z653" s="665"/>
      <c r="AA653" s="665"/>
      <c r="AB653" s="665"/>
      <c r="AC653" s="665"/>
      <c r="AD653" s="665"/>
      <c r="AE653" s="680"/>
      <c r="AF653" s="680"/>
      <c r="AG653" s="680"/>
      <c r="AH653" s="680"/>
      <c r="AI653" s="680"/>
      <c r="AJ653" s="680"/>
      <c r="AK653" s="680"/>
      <c r="AL653" s="680"/>
      <c r="AM653" s="680"/>
      <c r="AN653" s="680"/>
      <c r="AO653" s="680"/>
      <c r="AP653" s="680"/>
      <c r="AQ653" s="680"/>
      <c r="AR653" s="680"/>
      <c r="AS653" s="680"/>
      <c r="AT653" s="680"/>
      <c r="AU653" s="680"/>
      <c r="AV653" s="680"/>
      <c r="AW653" s="680"/>
      <c r="AX653" s="680"/>
      <c r="AY653" s="680"/>
      <c r="AZ653" s="680"/>
      <c r="BA653" s="680"/>
      <c r="BB653" s="680"/>
    </row>
    <row r="654" spans="7:54" s="657" customFormat="1" ht="12">
      <c r="G654" s="658"/>
      <c r="H654" s="658"/>
      <c r="I654" s="658"/>
      <c r="J654" s="658"/>
      <c r="L654" s="504"/>
      <c r="M654" s="658"/>
      <c r="N654" s="658"/>
      <c r="O654" s="680"/>
      <c r="P654" s="664"/>
      <c r="Q654" s="664"/>
      <c r="R654" s="664"/>
      <c r="S654" s="664"/>
      <c r="T654" s="664"/>
      <c r="U654" s="665"/>
      <c r="V654" s="665"/>
      <c r="W654" s="665"/>
      <c r="X654" s="665"/>
      <c r="Y654" s="665"/>
      <c r="Z654" s="665"/>
      <c r="AA654" s="665"/>
      <c r="AB654" s="665"/>
      <c r="AC654" s="665"/>
      <c r="AD654" s="665"/>
      <c r="AE654" s="680"/>
      <c r="AF654" s="680"/>
      <c r="AG654" s="680"/>
      <c r="AH654" s="680"/>
      <c r="AI654" s="680"/>
      <c r="AJ654" s="680"/>
      <c r="AK654" s="680"/>
      <c r="AL654" s="680"/>
      <c r="AM654" s="680"/>
      <c r="AN654" s="680"/>
      <c r="AO654" s="680"/>
      <c r="AP654" s="680"/>
      <c r="AQ654" s="680"/>
      <c r="AR654" s="680"/>
      <c r="AS654" s="680"/>
      <c r="AT654" s="680"/>
      <c r="AU654" s="680"/>
      <c r="AV654" s="680"/>
      <c r="AW654" s="680"/>
      <c r="AX654" s="680"/>
      <c r="AY654" s="680"/>
      <c r="AZ654" s="680"/>
      <c r="BA654" s="680"/>
      <c r="BB654" s="680"/>
    </row>
    <row r="655" spans="7:54" s="657" customFormat="1" ht="12">
      <c r="G655" s="658"/>
      <c r="H655" s="658"/>
      <c r="I655" s="658"/>
      <c r="J655" s="658"/>
      <c r="L655" s="504"/>
      <c r="M655" s="658"/>
      <c r="N655" s="658"/>
      <c r="O655" s="680"/>
      <c r="P655" s="664"/>
      <c r="Q655" s="664"/>
      <c r="R655" s="664"/>
      <c r="S655" s="664"/>
      <c r="T655" s="664"/>
      <c r="U655" s="665"/>
      <c r="V655" s="665"/>
      <c r="W655" s="665"/>
      <c r="X655" s="665"/>
      <c r="Y655" s="665"/>
      <c r="Z655" s="665"/>
      <c r="AA655" s="665"/>
      <c r="AB655" s="665"/>
      <c r="AC655" s="665"/>
      <c r="AD655" s="665"/>
      <c r="AE655" s="680"/>
      <c r="AF655" s="680"/>
      <c r="AG655" s="680"/>
      <c r="AH655" s="680"/>
      <c r="AI655" s="680"/>
      <c r="AJ655" s="680"/>
      <c r="AK655" s="680"/>
      <c r="AL655" s="680"/>
      <c r="AM655" s="680"/>
      <c r="AN655" s="680"/>
      <c r="AO655" s="680"/>
      <c r="AP655" s="680"/>
      <c r="AQ655" s="680"/>
      <c r="AR655" s="680"/>
      <c r="AS655" s="680"/>
      <c r="AT655" s="680"/>
      <c r="AU655" s="680"/>
      <c r="AV655" s="680"/>
      <c r="AW655" s="680"/>
      <c r="AX655" s="680"/>
      <c r="AY655" s="680"/>
      <c r="AZ655" s="680"/>
      <c r="BA655" s="680"/>
      <c r="BB655" s="680"/>
    </row>
    <row r="656" spans="7:54" s="657" customFormat="1" ht="12">
      <c r="G656" s="658"/>
      <c r="H656" s="658"/>
      <c r="I656" s="658"/>
      <c r="J656" s="658"/>
      <c r="L656" s="504"/>
      <c r="M656" s="658"/>
      <c r="N656" s="658"/>
      <c r="O656" s="680"/>
      <c r="P656" s="664"/>
      <c r="Q656" s="664"/>
      <c r="R656" s="664"/>
      <c r="S656" s="664"/>
      <c r="T656" s="664"/>
      <c r="U656" s="665"/>
      <c r="V656" s="665"/>
      <c r="W656" s="665"/>
      <c r="X656" s="665"/>
      <c r="Y656" s="665"/>
      <c r="Z656" s="665"/>
      <c r="AA656" s="665"/>
      <c r="AB656" s="665"/>
      <c r="AC656" s="665"/>
      <c r="AD656" s="665"/>
      <c r="AE656" s="680"/>
      <c r="AF656" s="680"/>
      <c r="AG656" s="680"/>
      <c r="AH656" s="680"/>
      <c r="AI656" s="680"/>
      <c r="AJ656" s="680"/>
      <c r="AK656" s="680"/>
      <c r="AL656" s="680"/>
      <c r="AM656" s="680"/>
      <c r="AN656" s="680"/>
      <c r="AO656" s="680"/>
      <c r="AP656" s="680"/>
      <c r="AQ656" s="680"/>
      <c r="AR656" s="680"/>
      <c r="AS656" s="680"/>
      <c r="AT656" s="680"/>
      <c r="AU656" s="680"/>
      <c r="AV656" s="680"/>
      <c r="AW656" s="680"/>
      <c r="AX656" s="680"/>
      <c r="AY656" s="680"/>
      <c r="AZ656" s="680"/>
      <c r="BA656" s="680"/>
      <c r="BB656" s="680"/>
    </row>
    <row r="657" spans="7:54" s="657" customFormat="1" ht="12">
      <c r="G657" s="658"/>
      <c r="H657" s="658"/>
      <c r="I657" s="658"/>
      <c r="J657" s="658"/>
      <c r="L657" s="504"/>
      <c r="M657" s="658"/>
      <c r="N657" s="658"/>
      <c r="O657" s="680"/>
      <c r="P657" s="664"/>
      <c r="Q657" s="664"/>
      <c r="R657" s="664"/>
      <c r="S657" s="664"/>
      <c r="T657" s="664"/>
      <c r="U657" s="665"/>
      <c r="V657" s="665"/>
      <c r="W657" s="665"/>
      <c r="X657" s="665"/>
      <c r="Y657" s="665"/>
      <c r="Z657" s="665"/>
      <c r="AA657" s="665"/>
      <c r="AB657" s="665"/>
      <c r="AC657" s="665"/>
      <c r="AD657" s="665"/>
      <c r="AE657" s="680"/>
      <c r="AF657" s="680"/>
      <c r="AG657" s="680"/>
      <c r="AH657" s="680"/>
      <c r="AI657" s="680"/>
      <c r="AJ657" s="680"/>
      <c r="AK657" s="680"/>
      <c r="AL657" s="680"/>
      <c r="AM657" s="680"/>
      <c r="AN657" s="680"/>
      <c r="AO657" s="680"/>
      <c r="AP657" s="680"/>
      <c r="AQ657" s="680"/>
      <c r="AR657" s="680"/>
      <c r="AS657" s="680"/>
      <c r="AT657" s="680"/>
      <c r="AU657" s="680"/>
      <c r="AV657" s="680"/>
      <c r="AW657" s="680"/>
      <c r="AX657" s="680"/>
      <c r="AY657" s="680"/>
      <c r="AZ657" s="680"/>
      <c r="BA657" s="680"/>
      <c r="BB657" s="680"/>
    </row>
    <row r="658" spans="7:54" s="657" customFormat="1" ht="12">
      <c r="G658" s="658"/>
      <c r="H658" s="658"/>
      <c r="I658" s="658"/>
      <c r="J658" s="658"/>
      <c r="L658" s="504"/>
      <c r="M658" s="658"/>
      <c r="N658" s="658"/>
      <c r="O658" s="680"/>
      <c r="P658" s="664"/>
      <c r="Q658" s="664"/>
      <c r="R658" s="664"/>
      <c r="S658" s="664"/>
      <c r="T658" s="664"/>
      <c r="U658" s="665"/>
      <c r="V658" s="665"/>
      <c r="W658" s="665"/>
      <c r="X658" s="665"/>
      <c r="Y658" s="665"/>
      <c r="Z658" s="665"/>
      <c r="AA658" s="665"/>
      <c r="AB658" s="665"/>
      <c r="AC658" s="665"/>
      <c r="AD658" s="665"/>
      <c r="AE658" s="680"/>
      <c r="AF658" s="680"/>
      <c r="AG658" s="680"/>
      <c r="AH658" s="680"/>
      <c r="AI658" s="680"/>
      <c r="AJ658" s="680"/>
      <c r="AK658" s="680"/>
      <c r="AL658" s="680"/>
      <c r="AM658" s="680"/>
      <c r="AN658" s="680"/>
      <c r="AO658" s="680"/>
      <c r="AP658" s="680"/>
      <c r="AQ658" s="680"/>
      <c r="AR658" s="680"/>
      <c r="AS658" s="680"/>
      <c r="AT658" s="680"/>
      <c r="AU658" s="680"/>
      <c r="AV658" s="680"/>
      <c r="AW658" s="680"/>
      <c r="AX658" s="680"/>
      <c r="AY658" s="680"/>
      <c r="AZ658" s="680"/>
      <c r="BA658" s="680"/>
      <c r="BB658" s="680"/>
    </row>
    <row r="659" spans="7:54" s="657" customFormat="1" ht="12">
      <c r="G659" s="658"/>
      <c r="H659" s="658"/>
      <c r="I659" s="658"/>
      <c r="J659" s="658"/>
      <c r="L659" s="504"/>
      <c r="M659" s="658"/>
      <c r="N659" s="658"/>
      <c r="O659" s="680"/>
      <c r="P659" s="664"/>
      <c r="Q659" s="664"/>
      <c r="R659" s="664"/>
      <c r="S659" s="664"/>
      <c r="T659" s="664"/>
      <c r="U659" s="665"/>
      <c r="V659" s="665"/>
      <c r="W659" s="665"/>
      <c r="X659" s="665"/>
      <c r="Y659" s="665"/>
      <c r="Z659" s="665"/>
      <c r="AA659" s="665"/>
      <c r="AB659" s="665"/>
      <c r="AC659" s="665"/>
      <c r="AD659" s="665"/>
      <c r="AE659" s="680"/>
      <c r="AF659" s="680"/>
      <c r="AG659" s="680"/>
      <c r="AH659" s="680"/>
      <c r="AI659" s="680"/>
      <c r="AJ659" s="680"/>
      <c r="AK659" s="680"/>
      <c r="AL659" s="680"/>
      <c r="AM659" s="680"/>
      <c r="AN659" s="680"/>
      <c r="AO659" s="680"/>
      <c r="AP659" s="680"/>
      <c r="AQ659" s="680"/>
      <c r="AR659" s="680"/>
      <c r="AS659" s="680"/>
      <c r="AT659" s="680"/>
      <c r="AU659" s="680"/>
      <c r="AV659" s="680"/>
      <c r="AW659" s="680"/>
      <c r="AX659" s="680"/>
      <c r="AY659" s="680"/>
      <c r="AZ659" s="680"/>
      <c r="BA659" s="680"/>
      <c r="BB659" s="680"/>
    </row>
    <row r="660" spans="7:54" s="657" customFormat="1" ht="12">
      <c r="G660" s="658"/>
      <c r="H660" s="658"/>
      <c r="I660" s="658"/>
      <c r="J660" s="658"/>
      <c r="L660" s="504"/>
      <c r="M660" s="658"/>
      <c r="N660" s="658"/>
      <c r="O660" s="680"/>
      <c r="P660" s="664"/>
      <c r="Q660" s="664"/>
      <c r="R660" s="664"/>
      <c r="S660" s="664"/>
      <c r="T660" s="664"/>
      <c r="U660" s="665"/>
      <c r="V660" s="665"/>
      <c r="W660" s="665"/>
      <c r="X660" s="665"/>
      <c r="Y660" s="665"/>
      <c r="Z660" s="665"/>
      <c r="AA660" s="665"/>
      <c r="AB660" s="665"/>
      <c r="AC660" s="665"/>
      <c r="AD660" s="665"/>
      <c r="AE660" s="680"/>
      <c r="AF660" s="680"/>
      <c r="AG660" s="680"/>
      <c r="AH660" s="680"/>
      <c r="AI660" s="680"/>
      <c r="AJ660" s="680"/>
      <c r="AK660" s="680"/>
      <c r="AL660" s="680"/>
      <c r="AM660" s="680"/>
      <c r="AN660" s="680"/>
      <c r="AO660" s="680"/>
      <c r="AP660" s="680"/>
      <c r="AQ660" s="680"/>
      <c r="AR660" s="680"/>
      <c r="AS660" s="680"/>
      <c r="AT660" s="680"/>
      <c r="AU660" s="680"/>
      <c r="AV660" s="680"/>
      <c r="AW660" s="680"/>
      <c r="AX660" s="680"/>
      <c r="AY660" s="680"/>
      <c r="AZ660" s="680"/>
      <c r="BA660" s="680"/>
      <c r="BB660" s="680"/>
    </row>
    <row r="661" spans="7:54" s="657" customFormat="1" ht="12">
      <c r="G661" s="658"/>
      <c r="H661" s="658"/>
      <c r="I661" s="658"/>
      <c r="J661" s="658"/>
      <c r="L661" s="504"/>
      <c r="M661" s="658"/>
      <c r="N661" s="658"/>
      <c r="O661" s="680"/>
      <c r="P661" s="664"/>
      <c r="Q661" s="664"/>
      <c r="R661" s="664"/>
      <c r="S661" s="664"/>
      <c r="T661" s="664"/>
      <c r="U661" s="665"/>
      <c r="V661" s="665"/>
      <c r="W661" s="665"/>
      <c r="X661" s="665"/>
      <c r="Y661" s="665"/>
      <c r="Z661" s="665"/>
      <c r="AA661" s="665"/>
      <c r="AB661" s="665"/>
      <c r="AC661" s="665"/>
      <c r="AD661" s="665"/>
      <c r="AE661" s="680"/>
      <c r="AF661" s="680"/>
      <c r="AG661" s="680"/>
      <c r="AH661" s="680"/>
      <c r="AI661" s="680"/>
      <c r="AJ661" s="680"/>
      <c r="AK661" s="680"/>
      <c r="AL661" s="680"/>
      <c r="AM661" s="680"/>
      <c r="AN661" s="680"/>
      <c r="AO661" s="680"/>
      <c r="AP661" s="680"/>
      <c r="AQ661" s="680"/>
      <c r="AR661" s="680"/>
      <c r="AS661" s="680"/>
      <c r="AT661" s="680"/>
      <c r="AU661" s="680"/>
      <c r="AV661" s="680"/>
      <c r="AW661" s="680"/>
      <c r="AX661" s="680"/>
      <c r="AY661" s="680"/>
      <c r="AZ661" s="680"/>
      <c r="BA661" s="680"/>
      <c r="BB661" s="680"/>
    </row>
    <row r="662" spans="7:54" s="657" customFormat="1" ht="12">
      <c r="G662" s="658"/>
      <c r="H662" s="658"/>
      <c r="I662" s="658"/>
      <c r="J662" s="658"/>
      <c r="L662" s="504"/>
      <c r="M662" s="658"/>
      <c r="N662" s="658"/>
      <c r="O662" s="680"/>
      <c r="P662" s="664"/>
      <c r="Q662" s="664"/>
      <c r="R662" s="664"/>
      <c r="S662" s="664"/>
      <c r="T662" s="664"/>
      <c r="U662" s="665"/>
      <c r="V662" s="665"/>
      <c r="W662" s="665"/>
      <c r="X662" s="665"/>
      <c r="Y662" s="665"/>
      <c r="Z662" s="665"/>
      <c r="AA662" s="665"/>
      <c r="AB662" s="665"/>
      <c r="AC662" s="665"/>
      <c r="AD662" s="665"/>
      <c r="AE662" s="680"/>
      <c r="AF662" s="680"/>
      <c r="AG662" s="680"/>
      <c r="AH662" s="680"/>
      <c r="AI662" s="680"/>
      <c r="AJ662" s="680"/>
      <c r="AK662" s="680"/>
      <c r="AL662" s="680"/>
      <c r="AM662" s="680"/>
      <c r="AN662" s="680"/>
      <c r="AO662" s="680"/>
      <c r="AP662" s="680"/>
      <c r="AQ662" s="680"/>
      <c r="AR662" s="680"/>
      <c r="AS662" s="680"/>
      <c r="AT662" s="680"/>
      <c r="AU662" s="680"/>
      <c r="AV662" s="680"/>
      <c r="AW662" s="680"/>
      <c r="AX662" s="680"/>
      <c r="AY662" s="680"/>
      <c r="AZ662" s="680"/>
      <c r="BA662" s="680"/>
      <c r="BB662" s="680"/>
    </row>
    <row r="663" spans="7:54" s="657" customFormat="1" ht="12">
      <c r="G663" s="658"/>
      <c r="H663" s="658"/>
      <c r="I663" s="658"/>
      <c r="J663" s="658"/>
      <c r="L663" s="504"/>
      <c r="M663" s="658"/>
      <c r="N663" s="658"/>
      <c r="O663" s="680"/>
      <c r="P663" s="664"/>
      <c r="Q663" s="664"/>
      <c r="R663" s="664"/>
      <c r="S663" s="664"/>
      <c r="T663" s="664"/>
      <c r="U663" s="665"/>
      <c r="V663" s="665"/>
      <c r="W663" s="665"/>
      <c r="X663" s="665"/>
      <c r="Y663" s="665"/>
      <c r="Z663" s="665"/>
      <c r="AA663" s="665"/>
      <c r="AB663" s="665"/>
      <c r="AC663" s="665"/>
      <c r="AD663" s="665"/>
      <c r="AE663" s="680"/>
      <c r="AF663" s="680"/>
      <c r="AG663" s="680"/>
      <c r="AH663" s="680"/>
      <c r="AI663" s="680"/>
      <c r="AJ663" s="680"/>
      <c r="AK663" s="680"/>
      <c r="AL663" s="680"/>
      <c r="AM663" s="680"/>
      <c r="AN663" s="680"/>
      <c r="AO663" s="680"/>
      <c r="AP663" s="680"/>
      <c r="AQ663" s="680"/>
      <c r="AR663" s="680"/>
      <c r="AS663" s="680"/>
      <c r="AT663" s="680"/>
      <c r="AU663" s="680"/>
      <c r="AV663" s="680"/>
      <c r="AW663" s="680"/>
      <c r="AX663" s="680"/>
      <c r="AY663" s="680"/>
      <c r="AZ663" s="680"/>
      <c r="BA663" s="680"/>
      <c r="BB663" s="680"/>
    </row>
    <row r="664" spans="7:54" s="657" customFormat="1" ht="12">
      <c r="G664" s="658"/>
      <c r="H664" s="658"/>
      <c r="I664" s="658"/>
      <c r="J664" s="658"/>
      <c r="L664" s="504"/>
      <c r="M664" s="658"/>
      <c r="N664" s="658"/>
      <c r="O664" s="680"/>
      <c r="P664" s="664"/>
      <c r="Q664" s="664"/>
      <c r="R664" s="664"/>
      <c r="S664" s="664"/>
      <c r="T664" s="664"/>
      <c r="U664" s="665"/>
      <c r="V664" s="665"/>
      <c r="W664" s="665"/>
      <c r="X664" s="665"/>
      <c r="Y664" s="665"/>
      <c r="Z664" s="665"/>
      <c r="AA664" s="665"/>
      <c r="AB664" s="665"/>
      <c r="AC664" s="665"/>
      <c r="AD664" s="665"/>
      <c r="AE664" s="680"/>
      <c r="AF664" s="680"/>
      <c r="AG664" s="680"/>
      <c r="AH664" s="680"/>
      <c r="AI664" s="680"/>
      <c r="AJ664" s="680"/>
      <c r="AK664" s="680"/>
      <c r="AL664" s="680"/>
      <c r="AM664" s="680"/>
      <c r="AN664" s="680"/>
      <c r="AO664" s="680"/>
      <c r="AP664" s="680"/>
      <c r="AQ664" s="680"/>
      <c r="AR664" s="680"/>
      <c r="AS664" s="680"/>
      <c r="AT664" s="680"/>
      <c r="AU664" s="680"/>
      <c r="AV664" s="680"/>
      <c r="AW664" s="680"/>
      <c r="AX664" s="680"/>
      <c r="AY664" s="680"/>
      <c r="AZ664" s="680"/>
      <c r="BA664" s="680"/>
      <c r="BB664" s="680"/>
    </row>
    <row r="665" spans="7:54" s="657" customFormat="1" ht="12">
      <c r="G665" s="658"/>
      <c r="H665" s="658"/>
      <c r="I665" s="658"/>
      <c r="J665" s="658"/>
      <c r="L665" s="504"/>
      <c r="M665" s="658"/>
      <c r="N665" s="658"/>
      <c r="O665" s="680"/>
      <c r="P665" s="664"/>
      <c r="Q665" s="664"/>
      <c r="R665" s="664"/>
      <c r="S665" s="664"/>
      <c r="T665" s="664"/>
      <c r="U665" s="665"/>
      <c r="V665" s="665"/>
      <c r="W665" s="665"/>
      <c r="X665" s="665"/>
      <c r="Y665" s="665"/>
      <c r="Z665" s="665"/>
      <c r="AA665" s="665"/>
      <c r="AB665" s="665"/>
      <c r="AC665" s="665"/>
      <c r="AD665" s="665"/>
      <c r="AE665" s="680"/>
      <c r="AF665" s="680"/>
      <c r="AG665" s="680"/>
      <c r="AH665" s="680"/>
      <c r="AI665" s="680"/>
      <c r="AJ665" s="680"/>
      <c r="AK665" s="680"/>
      <c r="AL665" s="680"/>
      <c r="AM665" s="680"/>
      <c r="AN665" s="680"/>
      <c r="AO665" s="680"/>
      <c r="AP665" s="680"/>
      <c r="AQ665" s="680"/>
      <c r="AR665" s="680"/>
      <c r="AS665" s="680"/>
      <c r="AT665" s="680"/>
      <c r="AU665" s="680"/>
      <c r="AV665" s="680"/>
      <c r="AW665" s="680"/>
      <c r="AX665" s="680"/>
      <c r="AY665" s="680"/>
      <c r="AZ665" s="680"/>
      <c r="BA665" s="680"/>
      <c r="BB665" s="680"/>
    </row>
    <row r="666" spans="7:54" s="657" customFormat="1" ht="12">
      <c r="G666" s="658"/>
      <c r="H666" s="658"/>
      <c r="I666" s="658"/>
      <c r="J666" s="658"/>
      <c r="L666" s="504"/>
      <c r="M666" s="658"/>
      <c r="N666" s="658"/>
      <c r="O666" s="680"/>
      <c r="P666" s="664"/>
      <c r="Q666" s="664"/>
      <c r="R666" s="664"/>
      <c r="S666" s="664"/>
      <c r="T666" s="664"/>
      <c r="U666" s="665"/>
      <c r="V666" s="665"/>
      <c r="W666" s="665"/>
      <c r="X666" s="665"/>
      <c r="Y666" s="665"/>
      <c r="Z666" s="665"/>
      <c r="AA666" s="665"/>
      <c r="AB666" s="665"/>
      <c r="AC666" s="665"/>
      <c r="AD666" s="665"/>
      <c r="AE666" s="680"/>
      <c r="AF666" s="680"/>
      <c r="AG666" s="680"/>
      <c r="AH666" s="680"/>
      <c r="AI666" s="680"/>
      <c r="AJ666" s="680"/>
      <c r="AK666" s="680"/>
      <c r="AL666" s="680"/>
      <c r="AM666" s="680"/>
      <c r="AN666" s="680"/>
      <c r="AO666" s="680"/>
      <c r="AP666" s="680"/>
      <c r="AQ666" s="680"/>
      <c r="AR666" s="680"/>
      <c r="AS666" s="680"/>
      <c r="AT666" s="680"/>
      <c r="AU666" s="680"/>
      <c r="AV666" s="680"/>
      <c r="AW666" s="680"/>
      <c r="AX666" s="680"/>
      <c r="AY666" s="680"/>
      <c r="AZ666" s="680"/>
      <c r="BA666" s="680"/>
      <c r="BB666" s="680"/>
    </row>
    <row r="667" spans="7:54" s="657" customFormat="1" ht="12">
      <c r="G667" s="658"/>
      <c r="H667" s="658"/>
      <c r="I667" s="658"/>
      <c r="J667" s="658"/>
      <c r="L667" s="504"/>
      <c r="M667" s="658"/>
      <c r="N667" s="658"/>
      <c r="O667" s="680"/>
      <c r="P667" s="664"/>
      <c r="Q667" s="664"/>
      <c r="R667" s="664"/>
      <c r="S667" s="664"/>
      <c r="T667" s="664"/>
      <c r="U667" s="665"/>
      <c r="V667" s="665"/>
      <c r="W667" s="665"/>
      <c r="X667" s="665"/>
      <c r="Y667" s="665"/>
      <c r="Z667" s="665"/>
      <c r="AA667" s="665"/>
      <c r="AB667" s="665"/>
      <c r="AC667" s="665"/>
      <c r="AD667" s="665"/>
      <c r="AE667" s="680"/>
      <c r="AF667" s="680"/>
      <c r="AG667" s="680"/>
      <c r="AH667" s="680"/>
      <c r="AI667" s="680"/>
      <c r="AJ667" s="680"/>
      <c r="AK667" s="680"/>
      <c r="AL667" s="680"/>
      <c r="AM667" s="680"/>
      <c r="AN667" s="680"/>
      <c r="AO667" s="680"/>
      <c r="AP667" s="680"/>
      <c r="AQ667" s="680"/>
      <c r="AR667" s="680"/>
      <c r="AS667" s="680"/>
      <c r="AT667" s="680"/>
      <c r="AU667" s="680"/>
      <c r="AV667" s="680"/>
      <c r="AW667" s="680"/>
      <c r="AX667" s="680"/>
      <c r="AY667" s="680"/>
      <c r="AZ667" s="680"/>
      <c r="BA667" s="680"/>
      <c r="BB667" s="680"/>
    </row>
    <row r="668" spans="7:54" s="657" customFormat="1" ht="12">
      <c r="G668" s="658"/>
      <c r="H668" s="658"/>
      <c r="I668" s="658"/>
      <c r="J668" s="658"/>
      <c r="L668" s="504"/>
      <c r="M668" s="658"/>
      <c r="N668" s="658"/>
      <c r="O668" s="680"/>
      <c r="P668" s="664"/>
      <c r="Q668" s="664"/>
      <c r="R668" s="664"/>
      <c r="S668" s="664"/>
      <c r="T668" s="664"/>
      <c r="U668" s="665"/>
      <c r="V668" s="665"/>
      <c r="W668" s="665"/>
      <c r="X668" s="665"/>
      <c r="Y668" s="665"/>
      <c r="Z668" s="665"/>
      <c r="AA668" s="665"/>
      <c r="AB668" s="665"/>
      <c r="AC668" s="665"/>
      <c r="AD668" s="665"/>
      <c r="AE668" s="680"/>
      <c r="AF668" s="680"/>
      <c r="AG668" s="680"/>
      <c r="AH668" s="680"/>
      <c r="AI668" s="680"/>
      <c r="AJ668" s="680"/>
      <c r="AK668" s="680"/>
      <c r="AL668" s="680"/>
      <c r="AM668" s="680"/>
      <c r="AN668" s="680"/>
      <c r="AO668" s="680"/>
      <c r="AP668" s="680"/>
      <c r="AQ668" s="680"/>
      <c r="AR668" s="680"/>
      <c r="AS668" s="680"/>
      <c r="AT668" s="680"/>
      <c r="AU668" s="680"/>
      <c r="AV668" s="680"/>
      <c r="AW668" s="680"/>
      <c r="AX668" s="680"/>
      <c r="AY668" s="680"/>
      <c r="AZ668" s="680"/>
      <c r="BA668" s="680"/>
      <c r="BB668" s="680"/>
    </row>
    <row r="669" spans="7:54" s="657" customFormat="1" ht="12">
      <c r="G669" s="658"/>
      <c r="H669" s="658"/>
      <c r="I669" s="658"/>
      <c r="J669" s="658"/>
      <c r="L669" s="504"/>
      <c r="M669" s="658"/>
      <c r="N669" s="658"/>
      <c r="O669" s="680"/>
      <c r="P669" s="664"/>
      <c r="Q669" s="664"/>
      <c r="R669" s="664"/>
      <c r="S669" s="664"/>
      <c r="T669" s="664"/>
      <c r="U669" s="665"/>
      <c r="V669" s="665"/>
      <c r="W669" s="665"/>
      <c r="X669" s="665"/>
      <c r="Y669" s="665"/>
      <c r="Z669" s="665"/>
      <c r="AA669" s="665"/>
      <c r="AB669" s="665"/>
      <c r="AC669" s="665"/>
      <c r="AD669" s="665"/>
      <c r="AE669" s="680"/>
      <c r="AF669" s="680"/>
      <c r="AG669" s="680"/>
      <c r="AH669" s="680"/>
      <c r="AI669" s="680"/>
      <c r="AJ669" s="680"/>
      <c r="AK669" s="680"/>
      <c r="AL669" s="680"/>
      <c r="AM669" s="680"/>
      <c r="AN669" s="680"/>
      <c r="AO669" s="680"/>
      <c r="AP669" s="680"/>
      <c r="AQ669" s="680"/>
      <c r="AR669" s="680"/>
      <c r="AS669" s="680"/>
      <c r="AT669" s="680"/>
      <c r="AU669" s="680"/>
      <c r="AV669" s="680"/>
      <c r="AW669" s="680"/>
      <c r="AX669" s="680"/>
      <c r="AY669" s="680"/>
      <c r="AZ669" s="680"/>
      <c r="BA669" s="680"/>
      <c r="BB669" s="680"/>
    </row>
    <row r="670" spans="7:54" s="657" customFormat="1" ht="12">
      <c r="G670" s="658"/>
      <c r="H670" s="658"/>
      <c r="I670" s="658"/>
      <c r="J670" s="658"/>
      <c r="L670" s="504"/>
      <c r="M670" s="658"/>
      <c r="N670" s="658"/>
      <c r="O670" s="680"/>
      <c r="P670" s="664"/>
      <c r="Q670" s="664"/>
      <c r="R670" s="664"/>
      <c r="S670" s="664"/>
      <c r="T670" s="664"/>
      <c r="U670" s="665"/>
      <c r="V670" s="665"/>
      <c r="W670" s="665"/>
      <c r="X670" s="665"/>
      <c r="Y670" s="665"/>
      <c r="Z670" s="665"/>
      <c r="AA670" s="665"/>
      <c r="AB670" s="665"/>
      <c r="AC670" s="665"/>
      <c r="AD670" s="665"/>
      <c r="AE670" s="680"/>
      <c r="AF670" s="680"/>
      <c r="AG670" s="680"/>
      <c r="AH670" s="680"/>
      <c r="AI670" s="680"/>
      <c r="AJ670" s="680"/>
      <c r="AK670" s="680"/>
      <c r="AL670" s="680"/>
      <c r="AM670" s="680"/>
      <c r="AN670" s="680"/>
      <c r="AO670" s="680"/>
      <c r="AP670" s="680"/>
      <c r="AQ670" s="680"/>
      <c r="AR670" s="680"/>
      <c r="AS670" s="680"/>
      <c r="AT670" s="680"/>
      <c r="AU670" s="680"/>
      <c r="AV670" s="680"/>
      <c r="AW670" s="680"/>
      <c r="AX670" s="680"/>
      <c r="AY670" s="680"/>
      <c r="AZ670" s="680"/>
      <c r="BA670" s="680"/>
      <c r="BB670" s="680"/>
    </row>
    <row r="671" spans="7:54" s="657" customFormat="1" ht="12">
      <c r="G671" s="658"/>
      <c r="H671" s="658"/>
      <c r="I671" s="658"/>
      <c r="J671" s="658"/>
      <c r="L671" s="504"/>
      <c r="M671" s="658"/>
      <c r="N671" s="658"/>
      <c r="O671" s="680"/>
      <c r="P671" s="664"/>
      <c r="Q671" s="664"/>
      <c r="R671" s="664"/>
      <c r="S671" s="664"/>
      <c r="T671" s="664"/>
      <c r="U671" s="665"/>
      <c r="V671" s="665"/>
      <c r="W671" s="665"/>
      <c r="X671" s="665"/>
      <c r="Y671" s="665"/>
      <c r="Z671" s="665"/>
      <c r="AA671" s="665"/>
      <c r="AB671" s="665"/>
      <c r="AC671" s="665"/>
      <c r="AD671" s="665"/>
      <c r="AE671" s="680"/>
      <c r="AF671" s="680"/>
      <c r="AG671" s="680"/>
      <c r="AH671" s="680"/>
      <c r="AI671" s="680"/>
      <c r="AJ671" s="680"/>
      <c r="AK671" s="680"/>
      <c r="AL671" s="680"/>
      <c r="AM671" s="680"/>
      <c r="AN671" s="680"/>
      <c r="AO671" s="680"/>
      <c r="AP671" s="680"/>
      <c r="AQ671" s="680"/>
      <c r="AR671" s="680"/>
      <c r="AS671" s="680"/>
      <c r="AT671" s="680"/>
      <c r="AU671" s="680"/>
      <c r="AV671" s="680"/>
      <c r="AW671" s="680"/>
      <c r="AX671" s="680"/>
      <c r="AY671" s="680"/>
      <c r="AZ671" s="680"/>
      <c r="BA671" s="680"/>
      <c r="BB671" s="680"/>
    </row>
    <row r="672" spans="7:54" s="657" customFormat="1" ht="12">
      <c r="G672" s="658"/>
      <c r="H672" s="658"/>
      <c r="I672" s="658"/>
      <c r="J672" s="658"/>
      <c r="L672" s="504"/>
      <c r="M672" s="658"/>
      <c r="N672" s="658"/>
      <c r="O672" s="680"/>
      <c r="P672" s="664"/>
      <c r="Q672" s="664"/>
      <c r="R672" s="664"/>
      <c r="S672" s="664"/>
      <c r="T672" s="664"/>
      <c r="U672" s="665"/>
      <c r="V672" s="665"/>
      <c r="W672" s="665"/>
      <c r="X672" s="665"/>
      <c r="Y672" s="665"/>
      <c r="Z672" s="665"/>
      <c r="AA672" s="665"/>
      <c r="AB672" s="665"/>
      <c r="AC672" s="665"/>
      <c r="AD672" s="665"/>
      <c r="AE672" s="680"/>
      <c r="AF672" s="680"/>
      <c r="AG672" s="680"/>
      <c r="AH672" s="680"/>
      <c r="AI672" s="680"/>
      <c r="AJ672" s="680"/>
      <c r="AK672" s="680"/>
      <c r="AL672" s="680"/>
      <c r="AM672" s="680"/>
      <c r="AN672" s="680"/>
      <c r="AO672" s="680"/>
      <c r="AP672" s="680"/>
      <c r="AQ672" s="680"/>
      <c r="AR672" s="680"/>
      <c r="AS672" s="680"/>
      <c r="AT672" s="680"/>
      <c r="AU672" s="680"/>
      <c r="AV672" s="680"/>
      <c r="AW672" s="680"/>
      <c r="AX672" s="680"/>
      <c r="AY672" s="680"/>
      <c r="AZ672" s="680"/>
      <c r="BA672" s="680"/>
      <c r="BB672" s="680"/>
    </row>
    <row r="673" spans="7:54" s="657" customFormat="1" ht="12">
      <c r="G673" s="658"/>
      <c r="H673" s="658"/>
      <c r="I673" s="658"/>
      <c r="J673" s="658"/>
      <c r="L673" s="504"/>
      <c r="M673" s="658"/>
      <c r="N673" s="658"/>
      <c r="O673" s="680"/>
      <c r="P673" s="664"/>
      <c r="Q673" s="664"/>
      <c r="R673" s="664"/>
      <c r="S673" s="664"/>
      <c r="T673" s="664"/>
      <c r="U673" s="665"/>
      <c r="V673" s="665"/>
      <c r="W673" s="665"/>
      <c r="X673" s="665"/>
      <c r="Y673" s="665"/>
      <c r="Z673" s="665"/>
      <c r="AA673" s="665"/>
      <c r="AB673" s="665"/>
      <c r="AC673" s="665"/>
      <c r="AD673" s="665"/>
      <c r="AE673" s="680"/>
      <c r="AF673" s="680"/>
      <c r="AG673" s="680"/>
      <c r="AH673" s="680"/>
      <c r="AI673" s="680"/>
      <c r="AJ673" s="680"/>
      <c r="AK673" s="680"/>
      <c r="AL673" s="680"/>
      <c r="AM673" s="680"/>
      <c r="AN673" s="680"/>
      <c r="AO673" s="680"/>
      <c r="AP673" s="680"/>
      <c r="AQ673" s="680"/>
      <c r="AR673" s="680"/>
      <c r="AS673" s="680"/>
      <c r="AT673" s="680"/>
      <c r="AU673" s="680"/>
      <c r="AV673" s="680"/>
      <c r="AW673" s="680"/>
      <c r="AX673" s="680"/>
      <c r="AY673" s="680"/>
      <c r="AZ673" s="680"/>
      <c r="BA673" s="680"/>
      <c r="BB673" s="680"/>
    </row>
    <row r="674" spans="7:54" s="657" customFormat="1" ht="12">
      <c r="G674" s="658"/>
      <c r="H674" s="658"/>
      <c r="I674" s="658"/>
      <c r="J674" s="658"/>
      <c r="L674" s="504"/>
      <c r="M674" s="658"/>
      <c r="N674" s="658"/>
      <c r="O674" s="680"/>
      <c r="P674" s="664"/>
      <c r="Q674" s="664"/>
      <c r="R674" s="664"/>
      <c r="S674" s="664"/>
      <c r="T674" s="664"/>
      <c r="U674" s="665"/>
      <c r="V674" s="665"/>
      <c r="W674" s="665"/>
      <c r="X674" s="665"/>
      <c r="Y674" s="665"/>
      <c r="Z674" s="665"/>
      <c r="AA674" s="665"/>
      <c r="AB674" s="665"/>
      <c r="AC674" s="665"/>
      <c r="AD674" s="665"/>
      <c r="AE674" s="680"/>
      <c r="AF674" s="680"/>
      <c r="AG674" s="680"/>
      <c r="AH674" s="680"/>
      <c r="AI674" s="680"/>
      <c r="AJ674" s="680"/>
      <c r="AK674" s="680"/>
      <c r="AL674" s="680"/>
      <c r="AM674" s="680"/>
      <c r="AN674" s="680"/>
      <c r="AO674" s="680"/>
      <c r="AP674" s="680"/>
      <c r="AQ674" s="680"/>
      <c r="AR674" s="680"/>
      <c r="AS674" s="680"/>
      <c r="AT674" s="680"/>
      <c r="AU674" s="680"/>
      <c r="AV674" s="680"/>
      <c r="AW674" s="680"/>
      <c r="AX674" s="680"/>
      <c r="AY674" s="680"/>
      <c r="AZ674" s="680"/>
      <c r="BA674" s="680"/>
      <c r="BB674" s="680"/>
    </row>
    <row r="675" spans="7:54" s="657" customFormat="1" ht="12">
      <c r="G675" s="658"/>
      <c r="H675" s="658"/>
      <c r="I675" s="658"/>
      <c r="J675" s="658"/>
      <c r="L675" s="504"/>
      <c r="M675" s="658"/>
      <c r="N675" s="658"/>
      <c r="O675" s="680"/>
      <c r="P675" s="664"/>
      <c r="Q675" s="664"/>
      <c r="R675" s="664"/>
      <c r="S675" s="664"/>
      <c r="T675" s="664"/>
      <c r="U675" s="665"/>
      <c r="V675" s="665"/>
      <c r="W675" s="665"/>
      <c r="X675" s="665"/>
      <c r="Y675" s="665"/>
      <c r="Z675" s="665"/>
      <c r="AA675" s="665"/>
      <c r="AB675" s="665"/>
      <c r="AC675" s="665"/>
      <c r="AD675" s="665"/>
      <c r="AE675" s="680"/>
      <c r="AF675" s="680"/>
      <c r="AG675" s="680"/>
      <c r="AH675" s="680"/>
      <c r="AI675" s="680"/>
      <c r="AJ675" s="680"/>
      <c r="AK675" s="680"/>
      <c r="AL675" s="680"/>
      <c r="AM675" s="680"/>
      <c r="AN675" s="680"/>
      <c r="AO675" s="680"/>
      <c r="AP675" s="680"/>
      <c r="AQ675" s="680"/>
      <c r="AR675" s="680"/>
      <c r="AS675" s="680"/>
      <c r="AT675" s="680"/>
      <c r="AU675" s="680"/>
      <c r="AV675" s="680"/>
      <c r="AW675" s="680"/>
      <c r="AX675" s="680"/>
      <c r="AY675" s="680"/>
      <c r="AZ675" s="680"/>
      <c r="BA675" s="680"/>
      <c r="BB675" s="680"/>
    </row>
    <row r="676" spans="7:54" s="657" customFormat="1" ht="12">
      <c r="G676" s="658"/>
      <c r="H676" s="658"/>
      <c r="I676" s="658"/>
      <c r="J676" s="658"/>
      <c r="L676" s="504"/>
      <c r="M676" s="658"/>
      <c r="N676" s="658"/>
      <c r="O676" s="680"/>
      <c r="P676" s="664"/>
      <c r="Q676" s="664"/>
      <c r="R676" s="664"/>
      <c r="S676" s="664"/>
      <c r="T676" s="664"/>
      <c r="U676" s="665"/>
      <c r="V676" s="665"/>
      <c r="W676" s="665"/>
      <c r="X676" s="665"/>
      <c r="Y676" s="665"/>
      <c r="Z676" s="665"/>
      <c r="AA676" s="665"/>
      <c r="AB676" s="665"/>
      <c r="AC676" s="665"/>
      <c r="AD676" s="665"/>
      <c r="AE676" s="680"/>
      <c r="AF676" s="680"/>
      <c r="AG676" s="680"/>
      <c r="AH676" s="680"/>
      <c r="AI676" s="680"/>
      <c r="AJ676" s="680"/>
      <c r="AK676" s="680"/>
      <c r="AL676" s="680"/>
      <c r="AM676" s="680"/>
      <c r="AN676" s="680"/>
      <c r="AO676" s="680"/>
      <c r="AP676" s="680"/>
      <c r="AQ676" s="680"/>
      <c r="AR676" s="680"/>
      <c r="AS676" s="680"/>
      <c r="AT676" s="680"/>
      <c r="AU676" s="680"/>
      <c r="AV676" s="680"/>
      <c r="AW676" s="680"/>
      <c r="AX676" s="680"/>
      <c r="AY676" s="680"/>
      <c r="AZ676" s="680"/>
      <c r="BA676" s="680"/>
      <c r="BB676" s="680"/>
    </row>
    <row r="677" spans="7:54" s="657" customFormat="1" ht="12">
      <c r="G677" s="658"/>
      <c r="H677" s="658"/>
      <c r="I677" s="658"/>
      <c r="J677" s="658"/>
      <c r="L677" s="504"/>
      <c r="M677" s="658"/>
      <c r="N677" s="658"/>
      <c r="O677" s="680"/>
      <c r="P677" s="664"/>
      <c r="Q677" s="664"/>
      <c r="R677" s="664"/>
      <c r="S677" s="664"/>
      <c r="T677" s="664"/>
      <c r="U677" s="665"/>
      <c r="V677" s="665"/>
      <c r="W677" s="665"/>
      <c r="X677" s="665"/>
      <c r="Y677" s="665"/>
      <c r="Z677" s="665"/>
      <c r="AA677" s="665"/>
      <c r="AB677" s="665"/>
      <c r="AC677" s="665"/>
      <c r="AD677" s="665"/>
      <c r="AE677" s="680"/>
      <c r="AF677" s="680"/>
      <c r="AG677" s="680"/>
      <c r="AH677" s="680"/>
      <c r="AI677" s="680"/>
      <c r="AJ677" s="680"/>
      <c r="AK677" s="680"/>
      <c r="AL677" s="680"/>
      <c r="AM677" s="680"/>
      <c r="AN677" s="680"/>
      <c r="AO677" s="680"/>
      <c r="AP677" s="680"/>
      <c r="AQ677" s="680"/>
      <c r="AR677" s="680"/>
      <c r="AS677" s="680"/>
      <c r="AT677" s="680"/>
      <c r="AU677" s="680"/>
      <c r="AV677" s="680"/>
      <c r="AW677" s="680"/>
      <c r="AX677" s="680"/>
      <c r="AY677" s="680"/>
      <c r="AZ677" s="680"/>
      <c r="BA677" s="680"/>
      <c r="BB677" s="680"/>
    </row>
    <row r="678" spans="7:54" s="657" customFormat="1" ht="12">
      <c r="G678" s="658"/>
      <c r="H678" s="658"/>
      <c r="I678" s="658"/>
      <c r="J678" s="658"/>
      <c r="L678" s="504"/>
      <c r="M678" s="658"/>
      <c r="N678" s="658"/>
      <c r="O678" s="680"/>
      <c r="P678" s="664"/>
      <c r="Q678" s="664"/>
      <c r="R678" s="664"/>
      <c r="S678" s="664"/>
      <c r="T678" s="664"/>
      <c r="U678" s="665"/>
      <c r="V678" s="665"/>
      <c r="W678" s="665"/>
      <c r="X678" s="665"/>
      <c r="Y678" s="665"/>
      <c r="Z678" s="665"/>
      <c r="AA678" s="665"/>
      <c r="AB678" s="665"/>
      <c r="AC678" s="665"/>
      <c r="AD678" s="665"/>
      <c r="AE678" s="680"/>
      <c r="AF678" s="680"/>
      <c r="AG678" s="680"/>
      <c r="AH678" s="680"/>
      <c r="AI678" s="680"/>
      <c r="AJ678" s="680"/>
      <c r="AK678" s="680"/>
      <c r="AL678" s="680"/>
      <c r="AM678" s="680"/>
      <c r="AN678" s="680"/>
      <c r="AO678" s="680"/>
      <c r="AP678" s="680"/>
      <c r="AQ678" s="680"/>
      <c r="AR678" s="680"/>
      <c r="AS678" s="680"/>
      <c r="AT678" s="680"/>
      <c r="AU678" s="680"/>
      <c r="AV678" s="680"/>
      <c r="AW678" s="680"/>
      <c r="AX678" s="680"/>
      <c r="AY678" s="680"/>
      <c r="AZ678" s="680"/>
      <c r="BA678" s="680"/>
      <c r="BB678" s="680"/>
    </row>
    <row r="679" spans="7:54" s="657" customFormat="1" ht="12">
      <c r="G679" s="658"/>
      <c r="H679" s="658"/>
      <c r="I679" s="658"/>
      <c r="J679" s="658"/>
      <c r="L679" s="504"/>
      <c r="M679" s="658"/>
      <c r="N679" s="658"/>
      <c r="O679" s="680"/>
      <c r="P679" s="664"/>
      <c r="Q679" s="664"/>
      <c r="R679" s="664"/>
      <c r="S679" s="664"/>
      <c r="T679" s="664"/>
      <c r="U679" s="665"/>
      <c r="V679" s="665"/>
      <c r="W679" s="665"/>
      <c r="X679" s="665"/>
      <c r="Y679" s="665"/>
      <c r="Z679" s="665"/>
      <c r="AA679" s="665"/>
      <c r="AB679" s="665"/>
      <c r="AC679" s="665"/>
      <c r="AD679" s="665"/>
      <c r="AE679" s="680"/>
      <c r="AF679" s="680"/>
      <c r="AG679" s="680"/>
      <c r="AH679" s="680"/>
      <c r="AI679" s="680"/>
      <c r="AJ679" s="680"/>
      <c r="AK679" s="680"/>
      <c r="AL679" s="680"/>
      <c r="AM679" s="680"/>
      <c r="AN679" s="680"/>
      <c r="AO679" s="680"/>
      <c r="AP679" s="680"/>
      <c r="AQ679" s="680"/>
      <c r="AR679" s="680"/>
      <c r="AS679" s="680"/>
      <c r="AT679" s="680"/>
      <c r="AU679" s="680"/>
      <c r="AV679" s="680"/>
      <c r="AW679" s="680"/>
      <c r="AX679" s="680"/>
      <c r="AY679" s="680"/>
      <c r="AZ679" s="680"/>
      <c r="BA679" s="680"/>
      <c r="BB679" s="680"/>
    </row>
    <row r="680" spans="7:54" s="657" customFormat="1" ht="12">
      <c r="G680" s="658"/>
      <c r="H680" s="658"/>
      <c r="I680" s="658"/>
      <c r="J680" s="658"/>
      <c r="L680" s="504"/>
      <c r="M680" s="658"/>
      <c r="N680" s="658"/>
      <c r="O680" s="680"/>
      <c r="P680" s="664"/>
      <c r="Q680" s="664"/>
      <c r="R680" s="664"/>
      <c r="S680" s="664"/>
      <c r="T680" s="664"/>
      <c r="U680" s="665"/>
      <c r="V680" s="665"/>
      <c r="W680" s="665"/>
      <c r="X680" s="665"/>
      <c r="Y680" s="665"/>
      <c r="Z680" s="665"/>
      <c r="AA680" s="665"/>
      <c r="AB680" s="665"/>
      <c r="AC680" s="665"/>
      <c r="AD680" s="665"/>
      <c r="AE680" s="680"/>
      <c r="AF680" s="680"/>
      <c r="AG680" s="680"/>
      <c r="AH680" s="680"/>
      <c r="AI680" s="680"/>
      <c r="AJ680" s="680"/>
      <c r="AK680" s="680"/>
      <c r="AL680" s="680"/>
      <c r="AM680" s="680"/>
      <c r="AN680" s="680"/>
      <c r="AO680" s="680"/>
      <c r="AP680" s="680"/>
      <c r="AQ680" s="680"/>
      <c r="AR680" s="680"/>
      <c r="AS680" s="680"/>
      <c r="AT680" s="680"/>
      <c r="AU680" s="680"/>
      <c r="AV680" s="680"/>
      <c r="AW680" s="680"/>
      <c r="AX680" s="680"/>
      <c r="AY680" s="680"/>
      <c r="AZ680" s="680"/>
      <c r="BA680" s="680"/>
      <c r="BB680" s="680"/>
    </row>
    <row r="681" spans="7:54" s="657" customFormat="1" ht="12">
      <c r="G681" s="658"/>
      <c r="H681" s="658"/>
      <c r="I681" s="658"/>
      <c r="J681" s="658"/>
      <c r="L681" s="504"/>
      <c r="M681" s="658"/>
      <c r="N681" s="658"/>
      <c r="O681" s="680"/>
      <c r="P681" s="664"/>
      <c r="Q681" s="664"/>
      <c r="R681" s="664"/>
      <c r="S681" s="664"/>
      <c r="T681" s="664"/>
      <c r="U681" s="665"/>
      <c r="V681" s="665"/>
      <c r="W681" s="665"/>
      <c r="X681" s="665"/>
      <c r="Y681" s="665"/>
      <c r="Z681" s="665"/>
      <c r="AA681" s="665"/>
      <c r="AB681" s="665"/>
      <c r="AC681" s="665"/>
      <c r="AD681" s="665"/>
      <c r="AE681" s="680"/>
      <c r="AF681" s="680"/>
      <c r="AG681" s="680"/>
      <c r="AH681" s="680"/>
      <c r="AI681" s="680"/>
      <c r="AJ681" s="680"/>
      <c r="AK681" s="680"/>
      <c r="AL681" s="680"/>
      <c r="AM681" s="680"/>
      <c r="AN681" s="680"/>
      <c r="AO681" s="680"/>
      <c r="AP681" s="680"/>
      <c r="AQ681" s="680"/>
      <c r="AR681" s="680"/>
      <c r="AS681" s="680"/>
      <c r="AT681" s="680"/>
      <c r="AU681" s="680"/>
      <c r="AV681" s="680"/>
      <c r="AW681" s="680"/>
      <c r="AX681" s="680"/>
      <c r="AY681" s="680"/>
      <c r="AZ681" s="680"/>
      <c r="BA681" s="680"/>
      <c r="BB681" s="680"/>
    </row>
    <row r="682" spans="7:54" s="657" customFormat="1" ht="12">
      <c r="G682" s="658"/>
      <c r="H682" s="658"/>
      <c r="I682" s="658"/>
      <c r="J682" s="658"/>
      <c r="L682" s="504"/>
      <c r="M682" s="658"/>
      <c r="N682" s="658"/>
      <c r="O682" s="680"/>
      <c r="P682" s="664"/>
      <c r="Q682" s="664"/>
      <c r="R682" s="664"/>
      <c r="S682" s="664"/>
      <c r="T682" s="664"/>
      <c r="U682" s="665"/>
      <c r="V682" s="665"/>
      <c r="W682" s="665"/>
      <c r="X682" s="665"/>
      <c r="Y682" s="665"/>
      <c r="Z682" s="665"/>
      <c r="AA682" s="665"/>
      <c r="AB682" s="665"/>
      <c r="AC682" s="665"/>
      <c r="AD682" s="665"/>
      <c r="AE682" s="680"/>
      <c r="AF682" s="680"/>
      <c r="AG682" s="680"/>
      <c r="AH682" s="680"/>
      <c r="AI682" s="680"/>
      <c r="AJ682" s="680"/>
      <c r="AK682" s="680"/>
      <c r="AL682" s="680"/>
      <c r="AM682" s="680"/>
      <c r="AN682" s="680"/>
      <c r="AO682" s="680"/>
      <c r="AP682" s="680"/>
      <c r="AQ682" s="680"/>
      <c r="AR682" s="680"/>
      <c r="AS682" s="680"/>
      <c r="AT682" s="680"/>
      <c r="AU682" s="680"/>
      <c r="AV682" s="680"/>
      <c r="AW682" s="680"/>
      <c r="AX682" s="680"/>
      <c r="AY682" s="680"/>
      <c r="AZ682" s="680"/>
      <c r="BA682" s="680"/>
      <c r="BB682" s="680"/>
    </row>
    <row r="683" spans="7:54" s="657" customFormat="1" ht="12">
      <c r="G683" s="658"/>
      <c r="H683" s="658"/>
      <c r="I683" s="658"/>
      <c r="J683" s="658"/>
      <c r="L683" s="504"/>
      <c r="M683" s="658"/>
      <c r="N683" s="658"/>
      <c r="O683" s="680"/>
      <c r="P683" s="664"/>
      <c r="Q683" s="664"/>
      <c r="R683" s="664"/>
      <c r="S683" s="664"/>
      <c r="T683" s="664"/>
      <c r="U683" s="665"/>
      <c r="V683" s="665"/>
      <c r="W683" s="665"/>
      <c r="X683" s="665"/>
      <c r="Y683" s="665"/>
      <c r="Z683" s="665"/>
      <c r="AA683" s="665"/>
      <c r="AB683" s="665"/>
      <c r="AC683" s="665"/>
      <c r="AD683" s="665"/>
      <c r="AE683" s="680"/>
      <c r="AF683" s="680"/>
      <c r="AG683" s="680"/>
      <c r="AH683" s="680"/>
      <c r="AI683" s="680"/>
      <c r="AJ683" s="680"/>
      <c r="AK683" s="680"/>
      <c r="AL683" s="680"/>
      <c r="AM683" s="680"/>
      <c r="AN683" s="680"/>
      <c r="AO683" s="680"/>
      <c r="AP683" s="680"/>
      <c r="AQ683" s="680"/>
      <c r="AR683" s="680"/>
      <c r="AS683" s="680"/>
      <c r="AT683" s="680"/>
      <c r="AU683" s="680"/>
      <c r="AV683" s="680"/>
      <c r="AW683" s="680"/>
      <c r="AX683" s="680"/>
      <c r="AY683" s="680"/>
      <c r="AZ683" s="680"/>
      <c r="BA683" s="680"/>
      <c r="BB683" s="680"/>
    </row>
    <row r="684" spans="7:54" s="657" customFormat="1" ht="12">
      <c r="G684" s="658"/>
      <c r="H684" s="658"/>
      <c r="I684" s="658"/>
      <c r="J684" s="658"/>
      <c r="L684" s="504"/>
      <c r="M684" s="658"/>
      <c r="N684" s="658"/>
      <c r="O684" s="680"/>
      <c r="P684" s="664"/>
      <c r="Q684" s="664"/>
      <c r="R684" s="664"/>
      <c r="S684" s="664"/>
      <c r="T684" s="664"/>
      <c r="U684" s="665"/>
      <c r="V684" s="665"/>
      <c r="W684" s="665"/>
      <c r="X684" s="665"/>
      <c r="Y684" s="665"/>
      <c r="Z684" s="665"/>
      <c r="AA684" s="665"/>
      <c r="AB684" s="665"/>
      <c r="AC684" s="665"/>
      <c r="AD684" s="665"/>
      <c r="AE684" s="680"/>
      <c r="AF684" s="680"/>
      <c r="AG684" s="680"/>
      <c r="AH684" s="680"/>
      <c r="AI684" s="680"/>
      <c r="AJ684" s="680"/>
      <c r="AK684" s="680"/>
      <c r="AL684" s="680"/>
      <c r="AM684" s="680"/>
      <c r="AN684" s="680"/>
      <c r="AO684" s="680"/>
      <c r="AP684" s="680"/>
      <c r="AQ684" s="680"/>
      <c r="AR684" s="680"/>
      <c r="AS684" s="680"/>
      <c r="AT684" s="680"/>
      <c r="AU684" s="680"/>
      <c r="AV684" s="680"/>
      <c r="AW684" s="680"/>
      <c r="AX684" s="680"/>
      <c r="AY684" s="680"/>
      <c r="AZ684" s="680"/>
      <c r="BA684" s="680"/>
      <c r="BB684" s="680"/>
    </row>
    <row r="685" spans="7:54" s="657" customFormat="1" ht="12">
      <c r="G685" s="658"/>
      <c r="H685" s="658"/>
      <c r="I685" s="658"/>
      <c r="J685" s="658"/>
      <c r="L685" s="504"/>
      <c r="M685" s="658"/>
      <c r="N685" s="658"/>
      <c r="O685" s="680"/>
      <c r="P685" s="664"/>
      <c r="Q685" s="664"/>
      <c r="R685" s="664"/>
      <c r="S685" s="664"/>
      <c r="T685" s="664"/>
      <c r="U685" s="665"/>
      <c r="V685" s="665"/>
      <c r="W685" s="665"/>
      <c r="X685" s="665"/>
      <c r="Y685" s="665"/>
      <c r="Z685" s="665"/>
      <c r="AA685" s="665"/>
      <c r="AB685" s="665"/>
      <c r="AC685" s="665"/>
      <c r="AD685" s="665"/>
      <c r="AE685" s="680"/>
      <c r="AF685" s="680"/>
      <c r="AG685" s="680"/>
      <c r="AH685" s="680"/>
      <c r="AI685" s="680"/>
      <c r="AJ685" s="680"/>
      <c r="AK685" s="680"/>
      <c r="AL685" s="680"/>
      <c r="AM685" s="680"/>
      <c r="AN685" s="680"/>
      <c r="AO685" s="680"/>
      <c r="AP685" s="680"/>
      <c r="AQ685" s="680"/>
      <c r="AR685" s="680"/>
      <c r="AS685" s="680"/>
      <c r="AT685" s="680"/>
      <c r="AU685" s="680"/>
      <c r="AV685" s="680"/>
      <c r="AW685" s="680"/>
      <c r="AX685" s="680"/>
      <c r="AY685" s="680"/>
      <c r="AZ685" s="680"/>
      <c r="BA685" s="680"/>
      <c r="BB685" s="680"/>
    </row>
    <row r="686" spans="7:54" s="657" customFormat="1" ht="12">
      <c r="G686" s="658"/>
      <c r="H686" s="658"/>
      <c r="I686" s="658"/>
      <c r="J686" s="658"/>
      <c r="L686" s="504"/>
      <c r="M686" s="658"/>
      <c r="N686" s="658"/>
      <c r="O686" s="680"/>
      <c r="P686" s="664"/>
      <c r="Q686" s="664"/>
      <c r="R686" s="664"/>
      <c r="S686" s="664"/>
      <c r="T686" s="664"/>
      <c r="U686" s="665"/>
      <c r="V686" s="665"/>
      <c r="W686" s="665"/>
      <c r="X686" s="665"/>
      <c r="Y686" s="665"/>
      <c r="Z686" s="665"/>
      <c r="AA686" s="665"/>
      <c r="AB686" s="665"/>
      <c r="AC686" s="665"/>
      <c r="AD686" s="665"/>
      <c r="AE686" s="680"/>
      <c r="AF686" s="680"/>
      <c r="AG686" s="680"/>
      <c r="AH686" s="680"/>
      <c r="AI686" s="680"/>
      <c r="AJ686" s="680"/>
      <c r="AK686" s="680"/>
      <c r="AL686" s="680"/>
      <c r="AM686" s="680"/>
      <c r="AN686" s="680"/>
      <c r="AO686" s="680"/>
      <c r="AP686" s="680"/>
      <c r="AQ686" s="680"/>
      <c r="AR686" s="680"/>
      <c r="AS686" s="680"/>
      <c r="AT686" s="680"/>
      <c r="AU686" s="680"/>
      <c r="AV686" s="680"/>
      <c r="AW686" s="680"/>
      <c r="AX686" s="680"/>
      <c r="AY686" s="680"/>
      <c r="AZ686" s="680"/>
      <c r="BA686" s="680"/>
      <c r="BB686" s="680"/>
    </row>
    <row r="687" spans="7:54" s="657" customFormat="1" ht="12">
      <c r="G687" s="658"/>
      <c r="H687" s="658"/>
      <c r="I687" s="658"/>
      <c r="J687" s="658"/>
      <c r="L687" s="504"/>
      <c r="M687" s="658"/>
      <c r="N687" s="658"/>
      <c r="O687" s="680"/>
      <c r="P687" s="664"/>
      <c r="Q687" s="664"/>
      <c r="R687" s="664"/>
      <c r="S687" s="664"/>
      <c r="T687" s="664"/>
      <c r="U687" s="665"/>
      <c r="V687" s="665"/>
      <c r="W687" s="665"/>
      <c r="X687" s="665"/>
      <c r="Y687" s="665"/>
      <c r="Z687" s="665"/>
      <c r="AA687" s="665"/>
      <c r="AB687" s="665"/>
      <c r="AC687" s="665"/>
      <c r="AD687" s="665"/>
      <c r="AE687" s="680"/>
      <c r="AF687" s="680"/>
      <c r="AG687" s="680"/>
      <c r="AH687" s="680"/>
      <c r="AI687" s="680"/>
      <c r="AJ687" s="680"/>
      <c r="AK687" s="680"/>
      <c r="AL687" s="680"/>
      <c r="AM687" s="680"/>
      <c r="AN687" s="680"/>
      <c r="AO687" s="680"/>
      <c r="AP687" s="680"/>
      <c r="AQ687" s="680"/>
      <c r="AR687" s="680"/>
      <c r="AS687" s="680"/>
      <c r="AT687" s="680"/>
      <c r="AU687" s="680"/>
      <c r="AV687" s="680"/>
      <c r="AW687" s="680"/>
      <c r="AX687" s="680"/>
      <c r="AY687" s="680"/>
      <c r="AZ687" s="680"/>
      <c r="BA687" s="680"/>
      <c r="BB687" s="680"/>
    </row>
    <row r="688" spans="7:54" s="657" customFormat="1" ht="12">
      <c r="G688" s="658"/>
      <c r="H688" s="658"/>
      <c r="I688" s="658"/>
      <c r="J688" s="658"/>
      <c r="L688" s="504"/>
      <c r="M688" s="658"/>
      <c r="N688" s="658"/>
      <c r="O688" s="680"/>
      <c r="P688" s="664"/>
      <c r="Q688" s="664"/>
      <c r="R688" s="664"/>
      <c r="S688" s="664"/>
      <c r="T688" s="664"/>
      <c r="U688" s="665"/>
      <c r="V688" s="665"/>
      <c r="W688" s="665"/>
      <c r="X688" s="665"/>
      <c r="Y688" s="665"/>
      <c r="Z688" s="665"/>
      <c r="AA688" s="665"/>
      <c r="AB688" s="665"/>
      <c r="AC688" s="665"/>
      <c r="AD688" s="665"/>
      <c r="AE688" s="680"/>
      <c r="AF688" s="680"/>
      <c r="AG688" s="680"/>
      <c r="AH688" s="680"/>
      <c r="AI688" s="680"/>
      <c r="AJ688" s="680"/>
      <c r="AK688" s="680"/>
      <c r="AL688" s="680"/>
      <c r="AM688" s="680"/>
      <c r="AN688" s="680"/>
      <c r="AO688" s="680"/>
      <c r="AP688" s="680"/>
      <c r="AQ688" s="680"/>
      <c r="AR688" s="680"/>
      <c r="AS688" s="680"/>
      <c r="AT688" s="680"/>
      <c r="AU688" s="680"/>
      <c r="AV688" s="680"/>
      <c r="AW688" s="680"/>
      <c r="AX688" s="680"/>
      <c r="AY688" s="680"/>
      <c r="AZ688" s="680"/>
      <c r="BA688" s="680"/>
      <c r="BB688" s="680"/>
    </row>
    <row r="689" spans="7:54" s="657" customFormat="1" ht="12">
      <c r="G689" s="658"/>
      <c r="H689" s="658"/>
      <c r="I689" s="658"/>
      <c r="J689" s="658"/>
      <c r="L689" s="504"/>
      <c r="M689" s="658"/>
      <c r="N689" s="658"/>
      <c r="O689" s="680"/>
      <c r="P689" s="664"/>
      <c r="Q689" s="664"/>
      <c r="R689" s="664"/>
      <c r="S689" s="664"/>
      <c r="T689" s="664"/>
      <c r="U689" s="665"/>
      <c r="V689" s="665"/>
      <c r="W689" s="665"/>
      <c r="X689" s="665"/>
      <c r="Y689" s="665"/>
      <c r="Z689" s="665"/>
      <c r="AA689" s="665"/>
      <c r="AB689" s="665"/>
      <c r="AC689" s="665"/>
      <c r="AD689" s="665"/>
      <c r="AE689" s="680"/>
      <c r="AF689" s="680"/>
      <c r="AG689" s="680"/>
      <c r="AH689" s="680"/>
      <c r="AI689" s="680"/>
      <c r="AJ689" s="680"/>
      <c r="AK689" s="680"/>
      <c r="AL689" s="680"/>
      <c r="AM689" s="680"/>
      <c r="AN689" s="680"/>
      <c r="AO689" s="680"/>
      <c r="AP689" s="680"/>
      <c r="AQ689" s="680"/>
      <c r="AR689" s="680"/>
      <c r="AS689" s="680"/>
      <c r="AT689" s="680"/>
      <c r="AU689" s="680"/>
      <c r="AV689" s="680"/>
      <c r="AW689" s="680"/>
      <c r="AX689" s="680"/>
      <c r="AY689" s="680"/>
      <c r="AZ689" s="680"/>
      <c r="BA689" s="680"/>
      <c r="BB689" s="680"/>
    </row>
    <row r="690" spans="7:54" s="657" customFormat="1" ht="12">
      <c r="G690" s="658"/>
      <c r="H690" s="658"/>
      <c r="I690" s="658"/>
      <c r="J690" s="658"/>
      <c r="L690" s="504"/>
      <c r="M690" s="658"/>
      <c r="N690" s="658"/>
      <c r="O690" s="680"/>
      <c r="P690" s="664"/>
      <c r="Q690" s="664"/>
      <c r="R690" s="664"/>
      <c r="S690" s="664"/>
      <c r="T690" s="664"/>
      <c r="U690" s="665"/>
      <c r="V690" s="665"/>
      <c r="W690" s="665"/>
      <c r="X690" s="665"/>
      <c r="Y690" s="665"/>
      <c r="Z690" s="665"/>
      <c r="AA690" s="665"/>
      <c r="AB690" s="665"/>
      <c r="AC690" s="665"/>
      <c r="AD690" s="665"/>
      <c r="AE690" s="680"/>
      <c r="AF690" s="680"/>
      <c r="AG690" s="680"/>
      <c r="AH690" s="680"/>
      <c r="AI690" s="680"/>
      <c r="AJ690" s="680"/>
      <c r="AK690" s="680"/>
      <c r="AL690" s="680"/>
      <c r="AM690" s="680"/>
      <c r="AN690" s="680"/>
      <c r="AO690" s="680"/>
      <c r="AP690" s="680"/>
      <c r="AQ690" s="680"/>
      <c r="AR690" s="680"/>
      <c r="AS690" s="680"/>
      <c r="AT690" s="680"/>
      <c r="AU690" s="680"/>
      <c r="AV690" s="680"/>
      <c r="AW690" s="680"/>
      <c r="AX690" s="680"/>
      <c r="AY690" s="680"/>
      <c r="AZ690" s="680"/>
      <c r="BA690" s="680"/>
      <c r="BB690" s="680"/>
    </row>
    <row r="691" spans="7:54" s="657" customFormat="1" ht="12">
      <c r="G691" s="658"/>
      <c r="H691" s="658"/>
      <c r="I691" s="658"/>
      <c r="J691" s="658"/>
      <c r="L691" s="504"/>
      <c r="M691" s="658"/>
      <c r="N691" s="658"/>
      <c r="O691" s="680"/>
      <c r="P691" s="664"/>
      <c r="Q691" s="664"/>
      <c r="R691" s="664"/>
      <c r="S691" s="664"/>
      <c r="T691" s="664"/>
      <c r="U691" s="665"/>
      <c r="V691" s="665"/>
      <c r="W691" s="665"/>
      <c r="X691" s="665"/>
      <c r="Y691" s="665"/>
      <c r="Z691" s="665"/>
      <c r="AA691" s="665"/>
      <c r="AB691" s="665"/>
      <c r="AC691" s="665"/>
      <c r="AD691" s="665"/>
      <c r="AE691" s="680"/>
      <c r="AF691" s="680"/>
      <c r="AG691" s="680"/>
      <c r="AH691" s="680"/>
      <c r="AI691" s="680"/>
      <c r="AJ691" s="680"/>
      <c r="AK691" s="680"/>
      <c r="AL691" s="680"/>
      <c r="AM691" s="680"/>
      <c r="AN691" s="680"/>
      <c r="AO691" s="680"/>
      <c r="AP691" s="680"/>
      <c r="AQ691" s="680"/>
      <c r="AR691" s="680"/>
      <c r="AS691" s="680"/>
      <c r="AT691" s="680"/>
      <c r="AU691" s="680"/>
      <c r="AV691" s="680"/>
      <c r="AW691" s="680"/>
      <c r="AX691" s="680"/>
      <c r="AY691" s="680"/>
      <c r="AZ691" s="680"/>
      <c r="BA691" s="680"/>
      <c r="BB691" s="680"/>
    </row>
    <row r="692" spans="7:54" s="657" customFormat="1" ht="12">
      <c r="G692" s="658"/>
      <c r="H692" s="658"/>
      <c r="I692" s="658"/>
      <c r="J692" s="658"/>
      <c r="L692" s="504"/>
      <c r="M692" s="658"/>
      <c r="N692" s="658"/>
      <c r="O692" s="680"/>
      <c r="P692" s="664"/>
      <c r="Q692" s="664"/>
      <c r="R692" s="664"/>
      <c r="S692" s="664"/>
      <c r="T692" s="664"/>
      <c r="U692" s="665"/>
      <c r="V692" s="665"/>
      <c r="W692" s="665"/>
      <c r="X692" s="665"/>
      <c r="Y692" s="665"/>
      <c r="Z692" s="665"/>
      <c r="AA692" s="665"/>
      <c r="AB692" s="665"/>
      <c r="AC692" s="665"/>
      <c r="AD692" s="665"/>
      <c r="AE692" s="680"/>
      <c r="AF692" s="680"/>
      <c r="AG692" s="680"/>
      <c r="AH692" s="680"/>
      <c r="AI692" s="680"/>
      <c r="AJ692" s="680"/>
      <c r="AK692" s="680"/>
      <c r="AL692" s="680"/>
      <c r="AM692" s="680"/>
      <c r="AN692" s="680"/>
      <c r="AO692" s="680"/>
      <c r="AP692" s="680"/>
      <c r="AQ692" s="680"/>
      <c r="AR692" s="680"/>
      <c r="AS692" s="680"/>
      <c r="AT692" s="680"/>
      <c r="AU692" s="680"/>
      <c r="AV692" s="680"/>
      <c r="AW692" s="680"/>
      <c r="AX692" s="680"/>
      <c r="AY692" s="680"/>
      <c r="AZ692" s="680"/>
      <c r="BA692" s="680"/>
      <c r="BB692" s="680"/>
    </row>
    <row r="693" spans="7:54" s="657" customFormat="1" ht="12">
      <c r="G693" s="658"/>
      <c r="H693" s="658"/>
      <c r="I693" s="658"/>
      <c r="J693" s="658"/>
      <c r="L693" s="504"/>
      <c r="M693" s="658"/>
      <c r="N693" s="658"/>
      <c r="O693" s="680"/>
      <c r="P693" s="664"/>
      <c r="Q693" s="664"/>
      <c r="R693" s="664"/>
      <c r="S693" s="664"/>
      <c r="T693" s="664"/>
      <c r="U693" s="665"/>
      <c r="V693" s="665"/>
      <c r="W693" s="665"/>
      <c r="X693" s="665"/>
      <c r="Y693" s="665"/>
      <c r="Z693" s="665"/>
      <c r="AA693" s="665"/>
      <c r="AB693" s="665"/>
      <c r="AC693" s="665"/>
      <c r="AD693" s="665"/>
      <c r="AE693" s="680"/>
      <c r="AF693" s="680"/>
      <c r="AG693" s="680"/>
      <c r="AH693" s="680"/>
      <c r="AI693" s="680"/>
      <c r="AJ693" s="680"/>
      <c r="AK693" s="680"/>
      <c r="AL693" s="680"/>
      <c r="AM693" s="680"/>
      <c r="AN693" s="680"/>
      <c r="AO693" s="680"/>
      <c r="AP693" s="680"/>
      <c r="AQ693" s="680"/>
      <c r="AR693" s="680"/>
      <c r="AS693" s="680"/>
      <c r="AT693" s="680"/>
      <c r="AU693" s="680"/>
      <c r="AV693" s="680"/>
      <c r="AW693" s="680"/>
      <c r="AX693" s="680"/>
      <c r="AY693" s="680"/>
      <c r="AZ693" s="680"/>
      <c r="BA693" s="680"/>
      <c r="BB693" s="680"/>
    </row>
    <row r="694" spans="7:54" s="657" customFormat="1" ht="12">
      <c r="G694" s="658"/>
      <c r="H694" s="658"/>
      <c r="I694" s="658"/>
      <c r="J694" s="658"/>
      <c r="L694" s="504"/>
      <c r="M694" s="658"/>
      <c r="N694" s="658"/>
      <c r="O694" s="680"/>
      <c r="P694" s="664"/>
      <c r="Q694" s="664"/>
      <c r="R694" s="664"/>
      <c r="S694" s="664"/>
      <c r="T694" s="664"/>
      <c r="U694" s="665"/>
      <c r="V694" s="665"/>
      <c r="W694" s="665"/>
      <c r="X694" s="665"/>
      <c r="Y694" s="665"/>
      <c r="Z694" s="665"/>
      <c r="AA694" s="665"/>
      <c r="AB694" s="665"/>
      <c r="AC694" s="665"/>
      <c r="AD694" s="665"/>
      <c r="AE694" s="680"/>
      <c r="AF694" s="680"/>
      <c r="AG694" s="680"/>
      <c r="AH694" s="680"/>
      <c r="AI694" s="680"/>
      <c r="AJ694" s="680"/>
      <c r="AK694" s="680"/>
      <c r="AL694" s="680"/>
      <c r="AM694" s="680"/>
      <c r="AN694" s="680"/>
      <c r="AO694" s="680"/>
      <c r="AP694" s="680"/>
      <c r="AQ694" s="680"/>
      <c r="AR694" s="680"/>
      <c r="AS694" s="680"/>
      <c r="AT694" s="680"/>
      <c r="AU694" s="680"/>
      <c r="AV694" s="680"/>
      <c r="AW694" s="680"/>
      <c r="AX694" s="680"/>
      <c r="AY694" s="680"/>
      <c r="AZ694" s="680"/>
      <c r="BA694" s="680"/>
      <c r="BB694" s="680"/>
    </row>
    <row r="695" spans="7:54" s="657" customFormat="1" ht="12">
      <c r="G695" s="658"/>
      <c r="H695" s="658"/>
      <c r="I695" s="658"/>
      <c r="J695" s="658"/>
      <c r="L695" s="504"/>
      <c r="M695" s="658"/>
      <c r="N695" s="658"/>
      <c r="O695" s="680"/>
      <c r="P695" s="664"/>
      <c r="Q695" s="664"/>
      <c r="R695" s="664"/>
      <c r="S695" s="664"/>
      <c r="T695" s="664"/>
      <c r="U695" s="665"/>
      <c r="V695" s="665"/>
      <c r="W695" s="665"/>
      <c r="X695" s="665"/>
      <c r="Y695" s="665"/>
      <c r="Z695" s="665"/>
      <c r="AA695" s="665"/>
      <c r="AB695" s="665"/>
      <c r="AC695" s="665"/>
      <c r="AD695" s="665"/>
      <c r="AE695" s="680"/>
      <c r="AF695" s="680"/>
      <c r="AG695" s="680"/>
      <c r="AH695" s="680"/>
      <c r="AI695" s="680"/>
      <c r="AJ695" s="680"/>
      <c r="AK695" s="680"/>
      <c r="AL695" s="680"/>
      <c r="AM695" s="680"/>
      <c r="AN695" s="680"/>
      <c r="AO695" s="680"/>
      <c r="AP695" s="680"/>
      <c r="AQ695" s="680"/>
      <c r="AR695" s="680"/>
      <c r="AS695" s="680"/>
      <c r="AT695" s="680"/>
      <c r="AU695" s="680"/>
      <c r="AV695" s="680"/>
      <c r="AW695" s="680"/>
      <c r="AX695" s="680"/>
      <c r="AY695" s="680"/>
      <c r="AZ695" s="680"/>
      <c r="BA695" s="680"/>
      <c r="BB695" s="680"/>
    </row>
    <row r="696" spans="7:54" s="657" customFormat="1" ht="12">
      <c r="G696" s="658"/>
      <c r="H696" s="658"/>
      <c r="I696" s="658"/>
      <c r="J696" s="658"/>
      <c r="L696" s="504"/>
      <c r="M696" s="658"/>
      <c r="N696" s="658"/>
      <c r="O696" s="680"/>
      <c r="P696" s="664"/>
      <c r="Q696" s="664"/>
      <c r="R696" s="664"/>
      <c r="S696" s="664"/>
      <c r="T696" s="664"/>
      <c r="U696" s="665"/>
      <c r="V696" s="665"/>
      <c r="W696" s="665"/>
      <c r="X696" s="665"/>
      <c r="Y696" s="665"/>
      <c r="Z696" s="665"/>
      <c r="AA696" s="665"/>
      <c r="AB696" s="665"/>
      <c r="AC696" s="665"/>
      <c r="AD696" s="665"/>
      <c r="AE696" s="680"/>
      <c r="AF696" s="680"/>
      <c r="AG696" s="680"/>
      <c r="AH696" s="680"/>
      <c r="AI696" s="680"/>
      <c r="AJ696" s="680"/>
      <c r="AK696" s="680"/>
      <c r="AL696" s="680"/>
      <c r="AM696" s="680"/>
      <c r="AN696" s="680"/>
      <c r="AO696" s="680"/>
      <c r="AP696" s="680"/>
      <c r="AQ696" s="680"/>
      <c r="AR696" s="680"/>
      <c r="AS696" s="680"/>
      <c r="AT696" s="680"/>
      <c r="AU696" s="680"/>
      <c r="AV696" s="680"/>
      <c r="AW696" s="680"/>
      <c r="AX696" s="680"/>
      <c r="AY696" s="680"/>
      <c r="AZ696" s="680"/>
      <c r="BA696" s="680"/>
      <c r="BB696" s="680"/>
    </row>
    <row r="697" spans="7:54" s="657" customFormat="1" ht="12">
      <c r="G697" s="658"/>
      <c r="H697" s="658"/>
      <c r="I697" s="658"/>
      <c r="J697" s="658"/>
      <c r="L697" s="504"/>
      <c r="M697" s="658"/>
      <c r="N697" s="658"/>
      <c r="O697" s="680"/>
      <c r="P697" s="664"/>
      <c r="Q697" s="664"/>
      <c r="R697" s="664"/>
      <c r="S697" s="664"/>
      <c r="T697" s="664"/>
      <c r="U697" s="665"/>
      <c r="V697" s="665"/>
      <c r="W697" s="665"/>
      <c r="X697" s="665"/>
      <c r="Y697" s="665"/>
      <c r="Z697" s="665"/>
      <c r="AA697" s="665"/>
      <c r="AB697" s="665"/>
      <c r="AC697" s="665"/>
      <c r="AD697" s="665"/>
      <c r="AE697" s="680"/>
      <c r="AF697" s="680"/>
      <c r="AG697" s="680"/>
      <c r="AH697" s="680"/>
      <c r="AI697" s="680"/>
      <c r="AJ697" s="680"/>
      <c r="AK697" s="680"/>
      <c r="AL697" s="680"/>
      <c r="AM697" s="680"/>
      <c r="AN697" s="680"/>
      <c r="AO697" s="680"/>
      <c r="AP697" s="680"/>
      <c r="AQ697" s="680"/>
      <c r="AR697" s="680"/>
      <c r="AS697" s="680"/>
      <c r="AT697" s="680"/>
      <c r="AU697" s="680"/>
      <c r="AV697" s="680"/>
      <c r="AW697" s="680"/>
      <c r="AX697" s="680"/>
      <c r="AY697" s="680"/>
      <c r="AZ697" s="680"/>
      <c r="BA697" s="680"/>
      <c r="BB697" s="680"/>
    </row>
    <row r="698" spans="7:54" s="657" customFormat="1" ht="12">
      <c r="G698" s="658"/>
      <c r="H698" s="658"/>
      <c r="I698" s="658"/>
      <c r="J698" s="658"/>
      <c r="L698" s="504"/>
      <c r="M698" s="658"/>
      <c r="N698" s="658"/>
      <c r="O698" s="680"/>
      <c r="P698" s="664"/>
      <c r="Q698" s="664"/>
      <c r="R698" s="664"/>
      <c r="S698" s="664"/>
      <c r="T698" s="664"/>
      <c r="U698" s="665"/>
      <c r="V698" s="665"/>
      <c r="W698" s="665"/>
      <c r="X698" s="665"/>
      <c r="Y698" s="665"/>
      <c r="Z698" s="665"/>
      <c r="AA698" s="665"/>
      <c r="AB698" s="665"/>
      <c r="AC698" s="665"/>
      <c r="AD698" s="665"/>
      <c r="AE698" s="680"/>
      <c r="AF698" s="680"/>
      <c r="AG698" s="680"/>
      <c r="AH698" s="680"/>
      <c r="AI698" s="680"/>
      <c r="AJ698" s="680"/>
      <c r="AK698" s="680"/>
      <c r="AL698" s="680"/>
      <c r="AM698" s="680"/>
      <c r="AN698" s="680"/>
      <c r="AO698" s="680"/>
      <c r="AP698" s="680"/>
      <c r="AQ698" s="680"/>
      <c r="AR698" s="680"/>
      <c r="AS698" s="680"/>
      <c r="AT698" s="680"/>
      <c r="AU698" s="680"/>
      <c r="AV698" s="680"/>
      <c r="AW698" s="680"/>
      <c r="AX698" s="680"/>
      <c r="AY698" s="680"/>
      <c r="AZ698" s="680"/>
      <c r="BA698" s="680"/>
      <c r="BB698" s="680"/>
    </row>
    <row r="699" spans="7:54" s="657" customFormat="1" ht="12">
      <c r="G699" s="658"/>
      <c r="H699" s="658"/>
      <c r="I699" s="658"/>
      <c r="J699" s="658"/>
      <c r="L699" s="504"/>
      <c r="M699" s="658"/>
      <c r="N699" s="658"/>
      <c r="O699" s="680"/>
      <c r="P699" s="664"/>
      <c r="Q699" s="664"/>
      <c r="R699" s="664"/>
      <c r="S699" s="664"/>
      <c r="T699" s="664"/>
      <c r="U699" s="665"/>
      <c r="V699" s="665"/>
      <c r="W699" s="665"/>
      <c r="X699" s="665"/>
      <c r="Y699" s="665"/>
      <c r="Z699" s="665"/>
      <c r="AA699" s="665"/>
      <c r="AB699" s="665"/>
      <c r="AC699" s="665"/>
      <c r="AD699" s="665"/>
      <c r="AE699" s="680"/>
      <c r="AF699" s="680"/>
      <c r="AG699" s="680"/>
      <c r="AH699" s="680"/>
      <c r="AI699" s="680"/>
      <c r="AJ699" s="680"/>
      <c r="AK699" s="680"/>
      <c r="AL699" s="680"/>
      <c r="AM699" s="680"/>
      <c r="AN699" s="680"/>
      <c r="AO699" s="680"/>
      <c r="AP699" s="680"/>
      <c r="AQ699" s="680"/>
      <c r="AR699" s="680"/>
      <c r="AS699" s="680"/>
      <c r="AT699" s="680"/>
      <c r="AU699" s="680"/>
      <c r="AV699" s="680"/>
      <c r="AW699" s="680"/>
      <c r="AX699" s="680"/>
      <c r="AY699" s="680"/>
      <c r="AZ699" s="680"/>
      <c r="BA699" s="680"/>
      <c r="BB699" s="680"/>
    </row>
    <row r="700" spans="7:54" s="657" customFormat="1" ht="12">
      <c r="G700" s="658"/>
      <c r="H700" s="658"/>
      <c r="I700" s="658"/>
      <c r="J700" s="658"/>
      <c r="L700" s="504"/>
      <c r="M700" s="658"/>
      <c r="N700" s="658"/>
      <c r="O700" s="680"/>
      <c r="P700" s="664"/>
      <c r="Q700" s="664"/>
      <c r="R700" s="664"/>
      <c r="S700" s="664"/>
      <c r="T700" s="664"/>
      <c r="U700" s="665"/>
      <c r="V700" s="665"/>
      <c r="W700" s="665"/>
      <c r="X700" s="665"/>
      <c r="Y700" s="665"/>
      <c r="Z700" s="665"/>
      <c r="AA700" s="665"/>
      <c r="AB700" s="665"/>
      <c r="AC700" s="665"/>
      <c r="AD700" s="665"/>
      <c r="AE700" s="680"/>
      <c r="AF700" s="680"/>
      <c r="AG700" s="680"/>
      <c r="AH700" s="680"/>
      <c r="AI700" s="680"/>
      <c r="AJ700" s="680"/>
      <c r="AK700" s="680"/>
      <c r="AL700" s="680"/>
      <c r="AM700" s="680"/>
      <c r="AN700" s="680"/>
      <c r="AO700" s="680"/>
      <c r="AP700" s="680"/>
      <c r="AQ700" s="680"/>
      <c r="AR700" s="680"/>
      <c r="AS700" s="680"/>
      <c r="AT700" s="680"/>
      <c r="AU700" s="680"/>
      <c r="AV700" s="680"/>
      <c r="AW700" s="680"/>
      <c r="AX700" s="680"/>
      <c r="AY700" s="680"/>
      <c r="AZ700" s="680"/>
      <c r="BA700" s="680"/>
      <c r="BB700" s="680"/>
    </row>
    <row r="701" spans="7:54" s="657" customFormat="1" ht="12">
      <c r="G701" s="658"/>
      <c r="H701" s="658"/>
      <c r="I701" s="658"/>
      <c r="J701" s="658"/>
      <c r="L701" s="504"/>
      <c r="M701" s="658"/>
      <c r="N701" s="658"/>
      <c r="O701" s="680"/>
      <c r="P701" s="664"/>
      <c r="Q701" s="664"/>
      <c r="R701" s="664"/>
      <c r="S701" s="664"/>
      <c r="T701" s="664"/>
      <c r="U701" s="665"/>
      <c r="V701" s="665"/>
      <c r="W701" s="665"/>
      <c r="X701" s="665"/>
      <c r="Y701" s="665"/>
      <c r="Z701" s="665"/>
      <c r="AA701" s="665"/>
      <c r="AB701" s="665"/>
      <c r="AC701" s="665"/>
      <c r="AD701" s="665"/>
      <c r="AE701" s="680"/>
      <c r="AF701" s="680"/>
      <c r="AG701" s="680"/>
      <c r="AH701" s="680"/>
      <c r="AI701" s="680"/>
      <c r="AJ701" s="680"/>
      <c r="AK701" s="680"/>
      <c r="AL701" s="680"/>
      <c r="AM701" s="680"/>
      <c r="AN701" s="680"/>
      <c r="AO701" s="680"/>
      <c r="AP701" s="680"/>
      <c r="AQ701" s="680"/>
      <c r="AR701" s="680"/>
      <c r="AS701" s="680"/>
      <c r="AT701" s="680"/>
      <c r="AU701" s="680"/>
      <c r="AV701" s="680"/>
      <c r="AW701" s="680"/>
      <c r="AX701" s="680"/>
      <c r="AY701" s="680"/>
      <c r="AZ701" s="680"/>
      <c r="BA701" s="680"/>
      <c r="BB701" s="680"/>
    </row>
    <row r="702" spans="7:54" s="657" customFormat="1" ht="12">
      <c r="G702" s="658"/>
      <c r="H702" s="658"/>
      <c r="I702" s="658"/>
      <c r="J702" s="658"/>
      <c r="L702" s="504"/>
      <c r="M702" s="658"/>
      <c r="N702" s="658"/>
      <c r="O702" s="680"/>
      <c r="P702" s="664"/>
      <c r="Q702" s="664"/>
      <c r="R702" s="664"/>
      <c r="S702" s="664"/>
      <c r="T702" s="664"/>
      <c r="U702" s="665"/>
      <c r="V702" s="665"/>
      <c r="W702" s="665"/>
      <c r="X702" s="665"/>
      <c r="Y702" s="665"/>
      <c r="Z702" s="665"/>
      <c r="AA702" s="665"/>
      <c r="AB702" s="665"/>
      <c r="AC702" s="665"/>
      <c r="AD702" s="665"/>
      <c r="AE702" s="680"/>
      <c r="AF702" s="680"/>
      <c r="AG702" s="680"/>
      <c r="AH702" s="680"/>
      <c r="AI702" s="680"/>
      <c r="AJ702" s="680"/>
      <c r="AK702" s="680"/>
      <c r="AL702" s="680"/>
      <c r="AM702" s="680"/>
      <c r="AN702" s="680"/>
      <c r="AO702" s="680"/>
      <c r="AP702" s="680"/>
      <c r="AQ702" s="680"/>
      <c r="AR702" s="680"/>
      <c r="AS702" s="680"/>
      <c r="AT702" s="680"/>
      <c r="AU702" s="680"/>
      <c r="AV702" s="680"/>
      <c r="AW702" s="680"/>
      <c r="AX702" s="680"/>
      <c r="AY702" s="680"/>
      <c r="AZ702" s="680"/>
      <c r="BA702" s="680"/>
      <c r="BB702" s="680"/>
    </row>
    <row r="703" spans="7:54" s="657" customFormat="1" ht="12">
      <c r="G703" s="658"/>
      <c r="H703" s="658"/>
      <c r="I703" s="658"/>
      <c r="J703" s="658"/>
      <c r="L703" s="504"/>
      <c r="M703" s="658"/>
      <c r="N703" s="658"/>
      <c r="O703" s="680"/>
      <c r="P703" s="664"/>
      <c r="Q703" s="664"/>
      <c r="R703" s="664"/>
      <c r="S703" s="664"/>
      <c r="T703" s="664"/>
      <c r="U703" s="665"/>
      <c r="V703" s="665"/>
      <c r="W703" s="665"/>
      <c r="X703" s="665"/>
      <c r="Y703" s="665"/>
      <c r="Z703" s="665"/>
      <c r="AA703" s="665"/>
      <c r="AB703" s="665"/>
      <c r="AC703" s="665"/>
      <c r="AD703" s="665"/>
      <c r="AE703" s="680"/>
      <c r="AF703" s="680"/>
      <c r="AG703" s="680"/>
      <c r="AH703" s="680"/>
      <c r="AI703" s="680"/>
      <c r="AJ703" s="680"/>
      <c r="AK703" s="680"/>
      <c r="AL703" s="680"/>
      <c r="AM703" s="680"/>
      <c r="AN703" s="680"/>
      <c r="AO703" s="680"/>
      <c r="AP703" s="680"/>
      <c r="AQ703" s="680"/>
      <c r="AR703" s="680"/>
      <c r="AS703" s="680"/>
      <c r="AT703" s="680"/>
      <c r="AU703" s="680"/>
      <c r="AV703" s="680"/>
      <c r="AW703" s="680"/>
      <c r="AX703" s="680"/>
      <c r="AY703" s="680"/>
      <c r="AZ703" s="680"/>
      <c r="BA703" s="680"/>
      <c r="BB703" s="680"/>
    </row>
    <row r="704" spans="7:54" s="657" customFormat="1" ht="12">
      <c r="G704" s="658"/>
      <c r="H704" s="658"/>
      <c r="I704" s="658"/>
      <c r="J704" s="658"/>
      <c r="L704" s="504"/>
      <c r="M704" s="658"/>
      <c r="N704" s="658"/>
      <c r="O704" s="680"/>
      <c r="P704" s="664"/>
      <c r="Q704" s="664"/>
      <c r="R704" s="664"/>
      <c r="S704" s="664"/>
      <c r="T704" s="664"/>
      <c r="U704" s="665"/>
      <c r="V704" s="665"/>
      <c r="W704" s="665"/>
      <c r="X704" s="665"/>
      <c r="Y704" s="665"/>
      <c r="Z704" s="665"/>
      <c r="AA704" s="665"/>
      <c r="AB704" s="665"/>
      <c r="AC704" s="665"/>
      <c r="AD704" s="665"/>
      <c r="AE704" s="680"/>
      <c r="AF704" s="680"/>
      <c r="AG704" s="680"/>
      <c r="AH704" s="680"/>
      <c r="AI704" s="680"/>
      <c r="AJ704" s="680"/>
      <c r="AK704" s="680"/>
      <c r="AL704" s="680"/>
      <c r="AM704" s="680"/>
      <c r="AN704" s="680"/>
      <c r="AO704" s="680"/>
      <c r="AP704" s="680"/>
      <c r="AQ704" s="680"/>
      <c r="AR704" s="680"/>
      <c r="AS704" s="680"/>
      <c r="AT704" s="680"/>
      <c r="AU704" s="680"/>
      <c r="AV704" s="680"/>
      <c r="AW704" s="680"/>
      <c r="AX704" s="680"/>
      <c r="AY704" s="680"/>
      <c r="AZ704" s="680"/>
      <c r="BA704" s="680"/>
      <c r="BB704" s="680"/>
    </row>
    <row r="705" spans="7:54" s="657" customFormat="1" ht="12">
      <c r="G705" s="658"/>
      <c r="H705" s="658"/>
      <c r="I705" s="658"/>
      <c r="J705" s="658"/>
      <c r="L705" s="504"/>
      <c r="M705" s="658"/>
      <c r="N705" s="658"/>
      <c r="O705" s="680"/>
      <c r="P705" s="664"/>
      <c r="Q705" s="664"/>
      <c r="R705" s="664"/>
      <c r="S705" s="664"/>
      <c r="T705" s="664"/>
      <c r="U705" s="665"/>
      <c r="V705" s="665"/>
      <c r="W705" s="665"/>
      <c r="X705" s="665"/>
      <c r="Y705" s="665"/>
      <c r="Z705" s="665"/>
      <c r="AA705" s="665"/>
      <c r="AB705" s="665"/>
      <c r="AC705" s="665"/>
      <c r="AD705" s="665"/>
      <c r="AE705" s="680"/>
      <c r="AF705" s="680"/>
      <c r="AG705" s="680"/>
      <c r="AH705" s="680"/>
      <c r="AI705" s="680"/>
      <c r="AJ705" s="680"/>
      <c r="AK705" s="680"/>
      <c r="AL705" s="680"/>
      <c r="AM705" s="680"/>
      <c r="AN705" s="680"/>
      <c r="AO705" s="680"/>
      <c r="AP705" s="680"/>
      <c r="AQ705" s="680"/>
      <c r="AR705" s="680"/>
      <c r="AS705" s="680"/>
      <c r="AT705" s="680"/>
      <c r="AU705" s="680"/>
      <c r="AV705" s="680"/>
      <c r="AW705" s="680"/>
      <c r="AX705" s="680"/>
      <c r="AY705" s="680"/>
      <c r="AZ705" s="680"/>
      <c r="BA705" s="680"/>
      <c r="BB705" s="680"/>
    </row>
    <row r="706" spans="7:54" s="657" customFormat="1" ht="12">
      <c r="G706" s="658"/>
      <c r="H706" s="658"/>
      <c r="I706" s="658"/>
      <c r="J706" s="658"/>
      <c r="L706" s="504"/>
      <c r="M706" s="658"/>
      <c r="N706" s="658"/>
      <c r="O706" s="680"/>
      <c r="P706" s="664"/>
      <c r="Q706" s="664"/>
      <c r="R706" s="664"/>
      <c r="S706" s="664"/>
      <c r="T706" s="664"/>
      <c r="U706" s="665"/>
      <c r="V706" s="665"/>
      <c r="W706" s="665"/>
      <c r="X706" s="665"/>
      <c r="Y706" s="665"/>
      <c r="Z706" s="665"/>
      <c r="AA706" s="665"/>
      <c r="AB706" s="665"/>
      <c r="AC706" s="665"/>
      <c r="AD706" s="665"/>
      <c r="AE706" s="680"/>
      <c r="AF706" s="680"/>
      <c r="AG706" s="680"/>
      <c r="AH706" s="680"/>
      <c r="AI706" s="680"/>
      <c r="AJ706" s="680"/>
      <c r="AK706" s="680"/>
      <c r="AL706" s="680"/>
      <c r="AM706" s="680"/>
      <c r="AN706" s="680"/>
      <c r="AO706" s="680"/>
      <c r="AP706" s="680"/>
      <c r="AQ706" s="680"/>
      <c r="AR706" s="680"/>
      <c r="AS706" s="680"/>
      <c r="AT706" s="680"/>
      <c r="AU706" s="680"/>
      <c r="AV706" s="680"/>
      <c r="AW706" s="680"/>
      <c r="AX706" s="680"/>
      <c r="AY706" s="680"/>
      <c r="AZ706" s="680"/>
      <c r="BA706" s="680"/>
      <c r="BB706" s="680"/>
    </row>
    <row r="707" spans="7:54" s="657" customFormat="1" ht="12">
      <c r="G707" s="658"/>
      <c r="H707" s="658"/>
      <c r="I707" s="658"/>
      <c r="J707" s="658"/>
      <c r="L707" s="504"/>
      <c r="M707" s="658"/>
      <c r="N707" s="658"/>
      <c r="O707" s="680"/>
      <c r="P707" s="664"/>
      <c r="Q707" s="664"/>
      <c r="R707" s="664"/>
      <c r="S707" s="664"/>
      <c r="T707" s="664"/>
      <c r="U707" s="665"/>
      <c r="V707" s="665"/>
      <c r="W707" s="665"/>
      <c r="X707" s="665"/>
      <c r="Y707" s="665"/>
      <c r="Z707" s="665"/>
      <c r="AA707" s="665"/>
      <c r="AB707" s="665"/>
      <c r="AC707" s="665"/>
      <c r="AD707" s="665"/>
      <c r="AE707" s="680"/>
      <c r="AF707" s="680"/>
      <c r="AG707" s="680"/>
      <c r="AH707" s="680"/>
      <c r="AI707" s="680"/>
      <c r="AJ707" s="680"/>
      <c r="AK707" s="680"/>
      <c r="AL707" s="680"/>
      <c r="AM707" s="680"/>
      <c r="AN707" s="680"/>
      <c r="AO707" s="680"/>
      <c r="AP707" s="680"/>
      <c r="AQ707" s="680"/>
      <c r="AR707" s="680"/>
      <c r="AS707" s="680"/>
      <c r="AT707" s="680"/>
      <c r="AU707" s="680"/>
      <c r="AV707" s="680"/>
      <c r="AW707" s="680"/>
      <c r="AX707" s="680"/>
      <c r="AY707" s="680"/>
      <c r="AZ707" s="680"/>
      <c r="BA707" s="680"/>
      <c r="BB707" s="680"/>
    </row>
    <row r="708" spans="7:54" s="657" customFormat="1" ht="12">
      <c r="G708" s="658"/>
      <c r="H708" s="658"/>
      <c r="I708" s="658"/>
      <c r="J708" s="658"/>
      <c r="L708" s="504"/>
      <c r="M708" s="658"/>
      <c r="N708" s="658"/>
      <c r="O708" s="680"/>
      <c r="P708" s="664"/>
      <c r="Q708" s="664"/>
      <c r="R708" s="664"/>
      <c r="S708" s="664"/>
      <c r="T708" s="664"/>
      <c r="U708" s="665"/>
      <c r="V708" s="665"/>
      <c r="W708" s="665"/>
      <c r="X708" s="665"/>
      <c r="Y708" s="665"/>
      <c r="Z708" s="665"/>
      <c r="AA708" s="665"/>
      <c r="AB708" s="665"/>
      <c r="AC708" s="665"/>
      <c r="AD708" s="665"/>
      <c r="AE708" s="680"/>
      <c r="AF708" s="680"/>
      <c r="AG708" s="680"/>
      <c r="AH708" s="680"/>
      <c r="AI708" s="680"/>
      <c r="AJ708" s="680"/>
      <c r="AK708" s="680"/>
      <c r="AL708" s="680"/>
      <c r="AM708" s="680"/>
      <c r="AN708" s="680"/>
      <c r="AO708" s="680"/>
      <c r="AP708" s="680"/>
      <c r="AQ708" s="680"/>
      <c r="AR708" s="680"/>
      <c r="AS708" s="680"/>
      <c r="AT708" s="680"/>
      <c r="AU708" s="680"/>
      <c r="AV708" s="680"/>
      <c r="AW708" s="680"/>
      <c r="AX708" s="680"/>
      <c r="AY708" s="680"/>
      <c r="AZ708" s="680"/>
      <c r="BA708" s="680"/>
      <c r="BB708" s="680"/>
    </row>
    <row r="709" spans="7:54" s="657" customFormat="1" ht="12">
      <c r="G709" s="658"/>
      <c r="H709" s="658"/>
      <c r="I709" s="658"/>
      <c r="J709" s="658"/>
      <c r="L709" s="504"/>
      <c r="M709" s="658"/>
      <c r="N709" s="658"/>
      <c r="O709" s="680"/>
      <c r="P709" s="664"/>
      <c r="Q709" s="664"/>
      <c r="R709" s="664"/>
      <c r="S709" s="664"/>
      <c r="T709" s="664"/>
      <c r="U709" s="665"/>
      <c r="V709" s="665"/>
      <c r="W709" s="665"/>
      <c r="X709" s="665"/>
      <c r="Y709" s="665"/>
      <c r="Z709" s="665"/>
      <c r="AA709" s="665"/>
      <c r="AB709" s="665"/>
      <c r="AC709" s="665"/>
      <c r="AD709" s="665"/>
      <c r="AE709" s="680"/>
      <c r="AF709" s="680"/>
      <c r="AG709" s="680"/>
      <c r="AH709" s="680"/>
      <c r="AI709" s="680"/>
      <c r="AJ709" s="680"/>
      <c r="AK709" s="680"/>
      <c r="AL709" s="680"/>
      <c r="AM709" s="680"/>
      <c r="AN709" s="680"/>
      <c r="AO709" s="680"/>
      <c r="AP709" s="680"/>
      <c r="AQ709" s="680"/>
      <c r="AR709" s="680"/>
      <c r="AS709" s="680"/>
      <c r="AT709" s="680"/>
      <c r="AU709" s="680"/>
      <c r="AV709" s="680"/>
      <c r="AW709" s="680"/>
      <c r="AX709" s="680"/>
      <c r="AY709" s="680"/>
      <c r="AZ709" s="680"/>
      <c r="BA709" s="680"/>
      <c r="BB709" s="680"/>
    </row>
    <row r="710" spans="7:54" s="657" customFormat="1" ht="12">
      <c r="G710" s="658"/>
      <c r="H710" s="658"/>
      <c r="I710" s="658"/>
      <c r="J710" s="658"/>
      <c r="L710" s="504"/>
      <c r="M710" s="658"/>
      <c r="N710" s="658"/>
      <c r="O710" s="680"/>
      <c r="P710" s="664"/>
      <c r="Q710" s="664"/>
      <c r="R710" s="664"/>
      <c r="S710" s="664"/>
      <c r="T710" s="664"/>
      <c r="U710" s="665"/>
      <c r="V710" s="665"/>
      <c r="W710" s="665"/>
      <c r="X710" s="665"/>
      <c r="Y710" s="665"/>
      <c r="Z710" s="665"/>
      <c r="AA710" s="665"/>
      <c r="AB710" s="665"/>
      <c r="AC710" s="665"/>
      <c r="AD710" s="665"/>
      <c r="AE710" s="680"/>
      <c r="AF710" s="680"/>
      <c r="AG710" s="680"/>
      <c r="AH710" s="680"/>
      <c r="AI710" s="680"/>
      <c r="AJ710" s="680"/>
      <c r="AK710" s="680"/>
      <c r="AL710" s="680"/>
      <c r="AM710" s="680"/>
      <c r="AN710" s="680"/>
      <c r="AO710" s="680"/>
      <c r="AP710" s="680"/>
      <c r="AQ710" s="680"/>
      <c r="AR710" s="680"/>
      <c r="AS710" s="680"/>
      <c r="AT710" s="680"/>
      <c r="AU710" s="680"/>
      <c r="AV710" s="680"/>
      <c r="AW710" s="680"/>
      <c r="AX710" s="680"/>
      <c r="AY710" s="680"/>
      <c r="AZ710" s="680"/>
      <c r="BA710" s="680"/>
      <c r="BB710" s="680"/>
    </row>
    <row r="711" spans="7:54" s="657" customFormat="1" ht="12">
      <c r="G711" s="658"/>
      <c r="H711" s="658"/>
      <c r="I711" s="658"/>
      <c r="J711" s="658"/>
      <c r="L711" s="504"/>
      <c r="M711" s="658"/>
      <c r="N711" s="658"/>
      <c r="O711" s="680"/>
      <c r="P711" s="664"/>
      <c r="Q711" s="664"/>
      <c r="R711" s="664"/>
      <c r="S711" s="664"/>
      <c r="T711" s="664"/>
      <c r="U711" s="665"/>
      <c r="V711" s="665"/>
      <c r="W711" s="665"/>
      <c r="X711" s="665"/>
      <c r="Y711" s="665"/>
      <c r="Z711" s="665"/>
      <c r="AA711" s="665"/>
      <c r="AB711" s="665"/>
      <c r="AC711" s="665"/>
      <c r="AD711" s="665"/>
      <c r="AE711" s="680"/>
      <c r="AF711" s="680"/>
      <c r="AG711" s="680"/>
      <c r="AH711" s="680"/>
      <c r="AI711" s="680"/>
      <c r="AJ711" s="680"/>
      <c r="AK711" s="680"/>
      <c r="AL711" s="680"/>
      <c r="AM711" s="680"/>
      <c r="AN711" s="680"/>
      <c r="AO711" s="680"/>
      <c r="AP711" s="680"/>
      <c r="AQ711" s="680"/>
      <c r="AR711" s="680"/>
      <c r="AS711" s="680"/>
      <c r="AT711" s="680"/>
      <c r="AU711" s="680"/>
      <c r="AV711" s="680"/>
      <c r="AW711" s="680"/>
      <c r="AX711" s="680"/>
      <c r="AY711" s="680"/>
      <c r="AZ711" s="680"/>
      <c r="BA711" s="680"/>
      <c r="BB711" s="680"/>
    </row>
    <row r="712" spans="7:54" s="657" customFormat="1" ht="12">
      <c r="G712" s="658"/>
      <c r="H712" s="658"/>
      <c r="I712" s="658"/>
      <c r="J712" s="658"/>
      <c r="L712" s="504"/>
      <c r="M712" s="658"/>
      <c r="N712" s="658"/>
      <c r="O712" s="680"/>
      <c r="P712" s="664"/>
      <c r="Q712" s="664"/>
      <c r="R712" s="664"/>
      <c r="S712" s="664"/>
      <c r="T712" s="664"/>
      <c r="U712" s="665"/>
      <c r="V712" s="665"/>
      <c r="W712" s="665"/>
      <c r="X712" s="665"/>
      <c r="Y712" s="665"/>
      <c r="Z712" s="665"/>
      <c r="AA712" s="665"/>
      <c r="AB712" s="665"/>
      <c r="AC712" s="665"/>
      <c r="AD712" s="665"/>
      <c r="AE712" s="680"/>
      <c r="AF712" s="680"/>
      <c r="AG712" s="680"/>
      <c r="AH712" s="680"/>
      <c r="AI712" s="680"/>
      <c r="AJ712" s="680"/>
      <c r="AK712" s="680"/>
      <c r="AL712" s="680"/>
      <c r="AM712" s="680"/>
      <c r="AN712" s="680"/>
      <c r="AO712" s="680"/>
      <c r="AP712" s="680"/>
      <c r="AQ712" s="680"/>
      <c r="AR712" s="680"/>
      <c r="AS712" s="680"/>
      <c r="AT712" s="680"/>
      <c r="AU712" s="680"/>
      <c r="AV712" s="680"/>
      <c r="AW712" s="680"/>
      <c r="AX712" s="680"/>
      <c r="AY712" s="680"/>
      <c r="AZ712" s="680"/>
      <c r="BA712" s="680"/>
      <c r="BB712" s="680"/>
    </row>
    <row r="713" spans="7:54" s="657" customFormat="1" ht="12">
      <c r="G713" s="658"/>
      <c r="H713" s="658"/>
      <c r="I713" s="658"/>
      <c r="J713" s="658"/>
      <c r="L713" s="504"/>
      <c r="M713" s="658"/>
      <c r="N713" s="658"/>
      <c r="O713" s="680"/>
      <c r="P713" s="664"/>
      <c r="Q713" s="664"/>
      <c r="R713" s="664"/>
      <c r="S713" s="664"/>
      <c r="T713" s="664"/>
      <c r="U713" s="665"/>
      <c r="V713" s="665"/>
      <c r="W713" s="665"/>
      <c r="X713" s="665"/>
      <c r="Y713" s="665"/>
      <c r="Z713" s="665"/>
      <c r="AA713" s="665"/>
      <c r="AB713" s="665"/>
      <c r="AC713" s="665"/>
      <c r="AD713" s="665"/>
      <c r="AE713" s="680"/>
      <c r="AF713" s="680"/>
      <c r="AG713" s="680"/>
      <c r="AH713" s="680"/>
      <c r="AI713" s="680"/>
      <c r="AJ713" s="680"/>
      <c r="AK713" s="680"/>
      <c r="AL713" s="680"/>
      <c r="AM713" s="680"/>
      <c r="AN713" s="680"/>
      <c r="AO713" s="680"/>
      <c r="AP713" s="680"/>
      <c r="AQ713" s="680"/>
      <c r="AR713" s="680"/>
      <c r="AS713" s="680"/>
      <c r="AT713" s="680"/>
      <c r="AU713" s="680"/>
      <c r="AV713" s="680"/>
      <c r="AW713" s="680"/>
      <c r="AX713" s="680"/>
      <c r="AY713" s="680"/>
      <c r="AZ713" s="680"/>
      <c r="BA713" s="680"/>
      <c r="BB713" s="680"/>
    </row>
    <row r="714" spans="7:54" s="657" customFormat="1" ht="12">
      <c r="G714" s="658"/>
      <c r="H714" s="658"/>
      <c r="I714" s="658"/>
      <c r="J714" s="658"/>
      <c r="L714" s="504"/>
      <c r="M714" s="658"/>
      <c r="N714" s="658"/>
      <c r="O714" s="680"/>
      <c r="P714" s="664"/>
      <c r="Q714" s="664"/>
      <c r="R714" s="664"/>
      <c r="S714" s="664"/>
      <c r="T714" s="664"/>
      <c r="U714" s="665"/>
      <c r="V714" s="665"/>
      <c r="W714" s="665"/>
      <c r="X714" s="665"/>
      <c r="Y714" s="665"/>
      <c r="Z714" s="665"/>
      <c r="AA714" s="665"/>
      <c r="AB714" s="665"/>
      <c r="AC714" s="665"/>
      <c r="AD714" s="665"/>
      <c r="AE714" s="680"/>
      <c r="AF714" s="680"/>
      <c r="AG714" s="680"/>
      <c r="AH714" s="680"/>
      <c r="AI714" s="680"/>
      <c r="AJ714" s="680"/>
      <c r="AK714" s="680"/>
      <c r="AL714" s="680"/>
      <c r="AM714" s="680"/>
      <c r="AN714" s="680"/>
      <c r="AO714" s="680"/>
      <c r="AP714" s="680"/>
      <c r="AQ714" s="680"/>
      <c r="AR714" s="680"/>
      <c r="AS714" s="680"/>
      <c r="AT714" s="680"/>
      <c r="AU714" s="680"/>
      <c r="AV714" s="680"/>
      <c r="AW714" s="680"/>
      <c r="AX714" s="680"/>
      <c r="AY714" s="680"/>
      <c r="AZ714" s="680"/>
      <c r="BA714" s="680"/>
      <c r="BB714" s="680"/>
    </row>
    <row r="715" spans="7:54" s="657" customFormat="1" ht="12">
      <c r="G715" s="658"/>
      <c r="H715" s="658"/>
      <c r="I715" s="658"/>
      <c r="J715" s="658"/>
      <c r="L715" s="504"/>
      <c r="M715" s="658"/>
      <c r="N715" s="658"/>
      <c r="O715" s="680"/>
      <c r="P715" s="664"/>
      <c r="Q715" s="664"/>
      <c r="R715" s="664"/>
      <c r="S715" s="664"/>
      <c r="T715" s="664"/>
      <c r="U715" s="665"/>
      <c r="V715" s="665"/>
      <c r="W715" s="665"/>
      <c r="X715" s="665"/>
      <c r="Y715" s="665"/>
      <c r="Z715" s="665"/>
      <c r="AA715" s="665"/>
      <c r="AB715" s="665"/>
      <c r="AC715" s="665"/>
      <c r="AD715" s="665"/>
      <c r="AE715" s="680"/>
      <c r="AF715" s="680"/>
      <c r="AG715" s="680"/>
      <c r="AH715" s="680"/>
      <c r="AI715" s="680"/>
      <c r="AJ715" s="680"/>
      <c r="AK715" s="680"/>
      <c r="AL715" s="680"/>
      <c r="AM715" s="680"/>
      <c r="AN715" s="680"/>
      <c r="AO715" s="680"/>
      <c r="AP715" s="680"/>
      <c r="AQ715" s="680"/>
      <c r="AR715" s="680"/>
      <c r="AS715" s="680"/>
      <c r="AT715" s="680"/>
      <c r="AU715" s="680"/>
      <c r="AV715" s="680"/>
      <c r="AW715" s="680"/>
      <c r="AX715" s="680"/>
      <c r="AY715" s="680"/>
      <c r="AZ715" s="680"/>
      <c r="BA715" s="680"/>
      <c r="BB715" s="680"/>
    </row>
    <row r="716" spans="7:54" s="657" customFormat="1" ht="12">
      <c r="G716" s="658"/>
      <c r="H716" s="658"/>
      <c r="I716" s="658"/>
      <c r="J716" s="658"/>
      <c r="L716" s="504"/>
      <c r="M716" s="658"/>
      <c r="N716" s="658"/>
      <c r="O716" s="680"/>
      <c r="P716" s="664"/>
      <c r="Q716" s="664"/>
      <c r="R716" s="664"/>
      <c r="S716" s="664"/>
      <c r="T716" s="664"/>
      <c r="U716" s="665"/>
      <c r="V716" s="665"/>
      <c r="W716" s="665"/>
      <c r="X716" s="665"/>
      <c r="Y716" s="665"/>
      <c r="Z716" s="665"/>
      <c r="AA716" s="665"/>
      <c r="AB716" s="665"/>
      <c r="AC716" s="665"/>
      <c r="AD716" s="665"/>
      <c r="AE716" s="680"/>
      <c r="AF716" s="680"/>
      <c r="AG716" s="680"/>
      <c r="AH716" s="680"/>
      <c r="AI716" s="680"/>
      <c r="AJ716" s="680"/>
      <c r="AK716" s="680"/>
      <c r="AL716" s="680"/>
      <c r="AM716" s="680"/>
      <c r="AN716" s="680"/>
      <c r="AO716" s="680"/>
      <c r="AP716" s="680"/>
      <c r="AQ716" s="680"/>
      <c r="AR716" s="680"/>
      <c r="AS716" s="680"/>
      <c r="AT716" s="680"/>
      <c r="AU716" s="680"/>
      <c r="AV716" s="680"/>
      <c r="AW716" s="680"/>
      <c r="AX716" s="680"/>
      <c r="AY716" s="680"/>
      <c r="AZ716" s="680"/>
      <c r="BA716" s="680"/>
      <c r="BB716" s="680"/>
    </row>
    <row r="717" spans="7:54" s="657" customFormat="1" ht="12">
      <c r="G717" s="658"/>
      <c r="H717" s="658"/>
      <c r="I717" s="658"/>
      <c r="J717" s="658"/>
      <c r="L717" s="504"/>
      <c r="M717" s="658"/>
      <c r="N717" s="658"/>
      <c r="O717" s="680"/>
      <c r="P717" s="664"/>
      <c r="Q717" s="664"/>
      <c r="R717" s="664"/>
      <c r="S717" s="664"/>
      <c r="T717" s="664"/>
      <c r="U717" s="665"/>
      <c r="V717" s="665"/>
      <c r="W717" s="665"/>
      <c r="X717" s="665"/>
      <c r="Y717" s="665"/>
      <c r="Z717" s="665"/>
      <c r="AA717" s="665"/>
      <c r="AB717" s="665"/>
      <c r="AC717" s="665"/>
      <c r="AD717" s="665"/>
      <c r="AE717" s="680"/>
      <c r="AF717" s="680"/>
      <c r="AG717" s="680"/>
      <c r="AH717" s="680"/>
      <c r="AI717" s="680"/>
      <c r="AJ717" s="680"/>
      <c r="AK717" s="680"/>
      <c r="AL717" s="680"/>
      <c r="AM717" s="680"/>
      <c r="AN717" s="680"/>
      <c r="AO717" s="680"/>
      <c r="AP717" s="680"/>
      <c r="AQ717" s="680"/>
      <c r="AR717" s="680"/>
      <c r="AS717" s="680"/>
      <c r="AT717" s="680"/>
      <c r="AU717" s="680"/>
      <c r="AV717" s="680"/>
      <c r="AW717" s="680"/>
      <c r="AX717" s="680"/>
      <c r="AY717" s="680"/>
      <c r="AZ717" s="680"/>
      <c r="BA717" s="680"/>
      <c r="BB717" s="680"/>
    </row>
    <row r="718" spans="7:54" s="657" customFormat="1" ht="12">
      <c r="G718" s="658"/>
      <c r="H718" s="658"/>
      <c r="I718" s="658"/>
      <c r="J718" s="658"/>
      <c r="L718" s="504"/>
      <c r="M718" s="658"/>
      <c r="N718" s="658"/>
      <c r="O718" s="680"/>
      <c r="P718" s="664"/>
      <c r="Q718" s="664"/>
      <c r="R718" s="664"/>
      <c r="S718" s="664"/>
      <c r="T718" s="664"/>
      <c r="U718" s="665"/>
      <c r="V718" s="665"/>
      <c r="W718" s="665"/>
      <c r="X718" s="665"/>
      <c r="Y718" s="665"/>
      <c r="Z718" s="665"/>
      <c r="AA718" s="665"/>
      <c r="AB718" s="665"/>
      <c r="AC718" s="665"/>
      <c r="AD718" s="665"/>
      <c r="AE718" s="680"/>
      <c r="AF718" s="680"/>
      <c r="AG718" s="680"/>
      <c r="AH718" s="680"/>
      <c r="AI718" s="680"/>
      <c r="AJ718" s="680"/>
      <c r="AK718" s="680"/>
      <c r="AL718" s="680"/>
      <c r="AM718" s="680"/>
      <c r="AN718" s="680"/>
      <c r="AO718" s="680"/>
      <c r="AP718" s="680"/>
      <c r="AQ718" s="680"/>
      <c r="AR718" s="680"/>
      <c r="AS718" s="680"/>
      <c r="AT718" s="680"/>
      <c r="AU718" s="680"/>
      <c r="AV718" s="680"/>
      <c r="AW718" s="680"/>
      <c r="AX718" s="680"/>
      <c r="AY718" s="680"/>
      <c r="AZ718" s="680"/>
      <c r="BA718" s="680"/>
      <c r="BB718" s="680"/>
    </row>
    <row r="719" spans="7:54" s="657" customFormat="1" ht="12">
      <c r="G719" s="658"/>
      <c r="H719" s="658"/>
      <c r="I719" s="658"/>
      <c r="J719" s="658"/>
      <c r="L719" s="504"/>
      <c r="M719" s="658"/>
      <c r="N719" s="658"/>
      <c r="O719" s="680"/>
      <c r="P719" s="664"/>
      <c r="Q719" s="664"/>
      <c r="R719" s="664"/>
      <c r="S719" s="664"/>
      <c r="T719" s="664"/>
      <c r="U719" s="665"/>
      <c r="V719" s="665"/>
      <c r="W719" s="665"/>
      <c r="X719" s="665"/>
      <c r="Y719" s="665"/>
      <c r="Z719" s="665"/>
      <c r="AA719" s="665"/>
      <c r="AB719" s="665"/>
      <c r="AC719" s="665"/>
      <c r="AD719" s="665"/>
      <c r="AE719" s="680"/>
      <c r="AF719" s="680"/>
      <c r="AG719" s="680"/>
      <c r="AH719" s="680"/>
      <c r="AI719" s="680"/>
      <c r="AJ719" s="680"/>
      <c r="AK719" s="680"/>
      <c r="AL719" s="680"/>
      <c r="AM719" s="680"/>
      <c r="AN719" s="680"/>
      <c r="AO719" s="680"/>
      <c r="AP719" s="680"/>
      <c r="AQ719" s="680"/>
      <c r="AR719" s="680"/>
      <c r="AS719" s="680"/>
      <c r="AT719" s="680"/>
      <c r="AU719" s="680"/>
      <c r="AV719" s="680"/>
      <c r="AW719" s="680"/>
      <c r="AX719" s="680"/>
      <c r="AY719" s="680"/>
      <c r="AZ719" s="680"/>
      <c r="BA719" s="680"/>
      <c r="BB719" s="680"/>
    </row>
    <row r="720" spans="7:54" s="657" customFormat="1" ht="12">
      <c r="G720" s="658"/>
      <c r="H720" s="658"/>
      <c r="I720" s="658"/>
      <c r="J720" s="658"/>
      <c r="L720" s="504"/>
      <c r="M720" s="658"/>
      <c r="N720" s="658"/>
      <c r="O720" s="680"/>
      <c r="P720" s="664"/>
      <c r="Q720" s="664"/>
      <c r="R720" s="664"/>
      <c r="S720" s="664"/>
      <c r="T720" s="664"/>
      <c r="U720" s="665"/>
      <c r="V720" s="665"/>
      <c r="W720" s="665"/>
      <c r="X720" s="665"/>
      <c r="Y720" s="665"/>
      <c r="Z720" s="665"/>
      <c r="AA720" s="665"/>
      <c r="AB720" s="665"/>
      <c r="AC720" s="665"/>
      <c r="AD720" s="665"/>
      <c r="AE720" s="680"/>
      <c r="AF720" s="680"/>
      <c r="AG720" s="680"/>
      <c r="AH720" s="680"/>
      <c r="AI720" s="680"/>
      <c r="AJ720" s="680"/>
      <c r="AK720" s="680"/>
      <c r="AL720" s="680"/>
      <c r="AM720" s="680"/>
      <c r="AN720" s="680"/>
      <c r="AO720" s="680"/>
      <c r="AP720" s="680"/>
      <c r="AQ720" s="680"/>
      <c r="AR720" s="680"/>
      <c r="AS720" s="680"/>
      <c r="AT720" s="680"/>
      <c r="AU720" s="680"/>
      <c r="AV720" s="680"/>
      <c r="AW720" s="680"/>
      <c r="AX720" s="680"/>
      <c r="AY720" s="680"/>
      <c r="AZ720" s="680"/>
      <c r="BA720" s="680"/>
      <c r="BB720" s="680"/>
    </row>
    <row r="721" spans="7:54" s="657" customFormat="1" ht="12">
      <c r="G721" s="658"/>
      <c r="H721" s="658"/>
      <c r="I721" s="658"/>
      <c r="J721" s="658"/>
      <c r="L721" s="504"/>
      <c r="M721" s="658"/>
      <c r="N721" s="658"/>
      <c r="O721" s="680"/>
      <c r="P721" s="664"/>
      <c r="Q721" s="664"/>
      <c r="R721" s="664"/>
      <c r="S721" s="664"/>
      <c r="T721" s="664"/>
      <c r="U721" s="665"/>
      <c r="V721" s="665"/>
      <c r="W721" s="665"/>
      <c r="X721" s="665"/>
      <c r="Y721" s="665"/>
      <c r="Z721" s="665"/>
      <c r="AA721" s="665"/>
      <c r="AB721" s="665"/>
      <c r="AC721" s="665"/>
      <c r="AD721" s="665"/>
      <c r="AE721" s="680"/>
      <c r="AF721" s="680"/>
      <c r="AG721" s="680"/>
      <c r="AH721" s="680"/>
      <c r="AI721" s="680"/>
      <c r="AJ721" s="680"/>
      <c r="AK721" s="680"/>
      <c r="AL721" s="680"/>
      <c r="AM721" s="680"/>
      <c r="AN721" s="680"/>
      <c r="AO721" s="680"/>
      <c r="AP721" s="680"/>
      <c r="AQ721" s="680"/>
      <c r="AR721" s="680"/>
      <c r="AS721" s="680"/>
      <c r="AT721" s="680"/>
      <c r="AU721" s="680"/>
      <c r="AV721" s="680"/>
      <c r="AW721" s="680"/>
      <c r="AX721" s="680"/>
      <c r="AY721" s="680"/>
      <c r="AZ721" s="680"/>
      <c r="BA721" s="680"/>
      <c r="BB721" s="680"/>
    </row>
    <row r="722" spans="7:54" s="657" customFormat="1" ht="12">
      <c r="G722" s="658"/>
      <c r="H722" s="658"/>
      <c r="I722" s="658"/>
      <c r="J722" s="658"/>
      <c r="L722" s="504"/>
      <c r="M722" s="658"/>
      <c r="N722" s="658"/>
      <c r="O722" s="680"/>
      <c r="P722" s="664"/>
      <c r="Q722" s="664"/>
      <c r="R722" s="664"/>
      <c r="S722" s="664"/>
      <c r="T722" s="664"/>
      <c r="U722" s="665"/>
      <c r="V722" s="665"/>
      <c r="W722" s="665"/>
      <c r="X722" s="665"/>
      <c r="Y722" s="665"/>
      <c r="Z722" s="665"/>
      <c r="AA722" s="665"/>
      <c r="AB722" s="665"/>
      <c r="AC722" s="665"/>
      <c r="AD722" s="665"/>
      <c r="AE722" s="680"/>
      <c r="AF722" s="680"/>
      <c r="AG722" s="680"/>
      <c r="AH722" s="680"/>
      <c r="AI722" s="680"/>
      <c r="AJ722" s="680"/>
      <c r="AK722" s="680"/>
      <c r="AL722" s="680"/>
      <c r="AM722" s="680"/>
      <c r="AN722" s="680"/>
      <c r="AO722" s="680"/>
      <c r="AP722" s="680"/>
      <c r="AQ722" s="680"/>
      <c r="AR722" s="680"/>
      <c r="AS722" s="680"/>
      <c r="AT722" s="680"/>
      <c r="AU722" s="680"/>
      <c r="AV722" s="680"/>
      <c r="AW722" s="680"/>
      <c r="AX722" s="680"/>
      <c r="AY722" s="680"/>
      <c r="AZ722" s="680"/>
      <c r="BA722" s="680"/>
      <c r="BB722" s="680"/>
    </row>
    <row r="723" spans="7:54" s="657" customFormat="1" ht="12">
      <c r="G723" s="658"/>
      <c r="H723" s="658"/>
      <c r="I723" s="658"/>
      <c r="J723" s="658"/>
      <c r="L723" s="504"/>
      <c r="M723" s="658"/>
      <c r="N723" s="658"/>
      <c r="O723" s="680"/>
      <c r="P723" s="664"/>
      <c r="Q723" s="664"/>
      <c r="R723" s="664"/>
      <c r="S723" s="664"/>
      <c r="T723" s="664"/>
      <c r="U723" s="665"/>
      <c r="V723" s="665"/>
      <c r="W723" s="665"/>
      <c r="X723" s="665"/>
      <c r="Y723" s="665"/>
      <c r="Z723" s="665"/>
      <c r="AA723" s="665"/>
      <c r="AB723" s="665"/>
      <c r="AC723" s="665"/>
      <c r="AD723" s="665"/>
      <c r="AE723" s="680"/>
      <c r="AF723" s="680"/>
      <c r="AG723" s="680"/>
      <c r="AH723" s="680"/>
      <c r="AI723" s="680"/>
      <c r="AJ723" s="680"/>
      <c r="AK723" s="680"/>
      <c r="AL723" s="680"/>
      <c r="AM723" s="680"/>
      <c r="AN723" s="680"/>
      <c r="AO723" s="680"/>
      <c r="AP723" s="680"/>
      <c r="AQ723" s="680"/>
      <c r="AR723" s="680"/>
      <c r="AS723" s="680"/>
      <c r="AT723" s="680"/>
      <c r="AU723" s="680"/>
      <c r="AV723" s="680"/>
      <c r="AW723" s="680"/>
      <c r="AX723" s="680"/>
      <c r="AY723" s="680"/>
      <c r="AZ723" s="680"/>
      <c r="BA723" s="680"/>
      <c r="BB723" s="680"/>
    </row>
    <row r="724" spans="7:54" s="657" customFormat="1" ht="12">
      <c r="G724" s="658"/>
      <c r="H724" s="658"/>
      <c r="I724" s="658"/>
      <c r="J724" s="658"/>
      <c r="L724" s="504"/>
      <c r="M724" s="658"/>
      <c r="N724" s="658"/>
      <c r="O724" s="680"/>
      <c r="P724" s="664"/>
      <c r="Q724" s="664"/>
      <c r="R724" s="664"/>
      <c r="S724" s="664"/>
      <c r="T724" s="664"/>
      <c r="U724" s="665"/>
      <c r="V724" s="665"/>
      <c r="W724" s="665"/>
      <c r="X724" s="665"/>
      <c r="Y724" s="665"/>
      <c r="Z724" s="665"/>
      <c r="AA724" s="665"/>
      <c r="AB724" s="665"/>
      <c r="AC724" s="665"/>
      <c r="AD724" s="665"/>
      <c r="AE724" s="680"/>
      <c r="AF724" s="680"/>
      <c r="AG724" s="680"/>
      <c r="AH724" s="680"/>
      <c r="AI724" s="680"/>
      <c r="AJ724" s="680"/>
      <c r="AK724" s="680"/>
      <c r="AL724" s="680"/>
      <c r="AM724" s="680"/>
      <c r="AN724" s="680"/>
      <c r="AO724" s="680"/>
      <c r="AP724" s="680"/>
      <c r="AQ724" s="680"/>
      <c r="AR724" s="680"/>
      <c r="AS724" s="680"/>
      <c r="AT724" s="680"/>
      <c r="AU724" s="680"/>
      <c r="AV724" s="680"/>
      <c r="AW724" s="680"/>
      <c r="AX724" s="680"/>
      <c r="AY724" s="680"/>
      <c r="AZ724" s="680"/>
      <c r="BA724" s="680"/>
      <c r="BB724" s="680"/>
    </row>
    <row r="725" spans="7:54" s="657" customFormat="1" ht="12">
      <c r="G725" s="658"/>
      <c r="H725" s="658"/>
      <c r="I725" s="658"/>
      <c r="J725" s="658"/>
      <c r="L725" s="504"/>
      <c r="M725" s="658"/>
      <c r="N725" s="658"/>
      <c r="O725" s="680"/>
      <c r="P725" s="664"/>
      <c r="Q725" s="664"/>
      <c r="R725" s="664"/>
      <c r="S725" s="664"/>
      <c r="T725" s="664"/>
      <c r="U725" s="665"/>
      <c r="V725" s="665"/>
      <c r="W725" s="665"/>
      <c r="X725" s="665"/>
      <c r="Y725" s="665"/>
      <c r="Z725" s="665"/>
      <c r="AA725" s="665"/>
      <c r="AB725" s="665"/>
      <c r="AC725" s="665"/>
      <c r="AD725" s="665"/>
      <c r="AE725" s="680"/>
      <c r="AF725" s="680"/>
      <c r="AG725" s="680"/>
      <c r="AH725" s="680"/>
      <c r="AI725" s="680"/>
      <c r="AJ725" s="680"/>
      <c r="AK725" s="680"/>
      <c r="AL725" s="680"/>
      <c r="AM725" s="680"/>
      <c r="AN725" s="680"/>
      <c r="AO725" s="680"/>
      <c r="AP725" s="680"/>
      <c r="AQ725" s="680"/>
      <c r="AR725" s="680"/>
      <c r="AS725" s="680"/>
      <c r="AT725" s="680"/>
      <c r="AU725" s="680"/>
      <c r="AV725" s="680"/>
      <c r="AW725" s="680"/>
      <c r="AX725" s="680"/>
      <c r="AY725" s="680"/>
      <c r="AZ725" s="680"/>
      <c r="BA725" s="680"/>
      <c r="BB725" s="680"/>
    </row>
    <row r="726" spans="7:54" s="657" customFormat="1" ht="12">
      <c r="G726" s="658"/>
      <c r="H726" s="658"/>
      <c r="I726" s="658"/>
      <c r="J726" s="658"/>
      <c r="L726" s="504"/>
      <c r="M726" s="658"/>
      <c r="N726" s="658"/>
      <c r="O726" s="680"/>
      <c r="P726" s="664"/>
      <c r="Q726" s="664"/>
      <c r="R726" s="664"/>
      <c r="S726" s="664"/>
      <c r="T726" s="664"/>
      <c r="U726" s="665"/>
      <c r="V726" s="665"/>
      <c r="W726" s="665"/>
      <c r="X726" s="665"/>
      <c r="Y726" s="665"/>
      <c r="Z726" s="665"/>
      <c r="AA726" s="665"/>
      <c r="AB726" s="665"/>
      <c r="AC726" s="665"/>
      <c r="AD726" s="665"/>
      <c r="AE726" s="680"/>
      <c r="AF726" s="680"/>
      <c r="AG726" s="680"/>
      <c r="AH726" s="680"/>
      <c r="AI726" s="680"/>
      <c r="AJ726" s="680"/>
      <c r="AK726" s="680"/>
      <c r="AL726" s="680"/>
      <c r="AM726" s="680"/>
      <c r="AN726" s="680"/>
      <c r="AO726" s="680"/>
      <c r="AP726" s="680"/>
      <c r="AQ726" s="680"/>
      <c r="AR726" s="680"/>
      <c r="AS726" s="680"/>
      <c r="AT726" s="680"/>
      <c r="AU726" s="680"/>
      <c r="AV726" s="680"/>
      <c r="AW726" s="680"/>
      <c r="AX726" s="680"/>
      <c r="AY726" s="680"/>
      <c r="AZ726" s="680"/>
      <c r="BA726" s="680"/>
      <c r="BB726" s="680"/>
    </row>
    <row r="727" spans="7:54" s="657" customFormat="1" ht="12">
      <c r="G727" s="658"/>
      <c r="H727" s="658"/>
      <c r="I727" s="658"/>
      <c r="J727" s="658"/>
      <c r="L727" s="504"/>
      <c r="M727" s="658"/>
      <c r="N727" s="658"/>
      <c r="O727" s="680"/>
      <c r="P727" s="664"/>
      <c r="Q727" s="664"/>
      <c r="R727" s="664"/>
      <c r="S727" s="664"/>
      <c r="T727" s="664"/>
      <c r="U727" s="665"/>
      <c r="V727" s="665"/>
      <c r="W727" s="665"/>
      <c r="X727" s="665"/>
      <c r="Y727" s="665"/>
      <c r="Z727" s="665"/>
      <c r="AA727" s="665"/>
      <c r="AB727" s="665"/>
      <c r="AC727" s="665"/>
      <c r="AD727" s="665"/>
      <c r="AE727" s="680"/>
      <c r="AF727" s="680"/>
      <c r="AG727" s="680"/>
      <c r="AH727" s="680"/>
      <c r="AI727" s="680"/>
      <c r="AJ727" s="680"/>
      <c r="AK727" s="680"/>
      <c r="AL727" s="680"/>
      <c r="AM727" s="680"/>
      <c r="AN727" s="680"/>
      <c r="AO727" s="680"/>
      <c r="AP727" s="680"/>
      <c r="AQ727" s="680"/>
      <c r="AR727" s="680"/>
      <c r="AS727" s="680"/>
      <c r="AT727" s="680"/>
      <c r="AU727" s="680"/>
      <c r="AV727" s="680"/>
      <c r="AW727" s="680"/>
      <c r="AX727" s="680"/>
      <c r="AY727" s="680"/>
      <c r="AZ727" s="680"/>
      <c r="BA727" s="680"/>
      <c r="BB727" s="680"/>
    </row>
    <row r="728" spans="7:54" s="657" customFormat="1" ht="12">
      <c r="G728" s="658"/>
      <c r="H728" s="658"/>
      <c r="I728" s="658"/>
      <c r="J728" s="658"/>
      <c r="L728" s="504"/>
      <c r="M728" s="658"/>
      <c r="N728" s="658"/>
      <c r="O728" s="680"/>
      <c r="P728" s="664"/>
      <c r="Q728" s="664"/>
      <c r="R728" s="664"/>
      <c r="S728" s="664"/>
      <c r="T728" s="664"/>
      <c r="U728" s="665"/>
      <c r="V728" s="665"/>
      <c r="W728" s="665"/>
      <c r="X728" s="665"/>
      <c r="Y728" s="665"/>
      <c r="Z728" s="665"/>
      <c r="AA728" s="665"/>
      <c r="AB728" s="665"/>
      <c r="AC728" s="665"/>
      <c r="AD728" s="665"/>
      <c r="AE728" s="680"/>
      <c r="AF728" s="680"/>
      <c r="AG728" s="680"/>
      <c r="AH728" s="680"/>
      <c r="AI728" s="680"/>
      <c r="AJ728" s="680"/>
      <c r="AK728" s="680"/>
      <c r="AL728" s="680"/>
      <c r="AM728" s="680"/>
      <c r="AN728" s="680"/>
      <c r="AO728" s="680"/>
      <c r="AP728" s="680"/>
      <c r="AQ728" s="680"/>
      <c r="AR728" s="680"/>
      <c r="AS728" s="680"/>
      <c r="AT728" s="680"/>
      <c r="AU728" s="680"/>
      <c r="AV728" s="680"/>
      <c r="AW728" s="680"/>
      <c r="AX728" s="680"/>
      <c r="AY728" s="680"/>
      <c r="AZ728" s="680"/>
      <c r="BA728" s="680"/>
      <c r="BB728" s="680"/>
    </row>
    <row r="729" spans="7:54" s="657" customFormat="1" ht="12">
      <c r="G729" s="658"/>
      <c r="H729" s="658"/>
      <c r="I729" s="658"/>
      <c r="J729" s="658"/>
      <c r="L729" s="504"/>
      <c r="M729" s="658"/>
      <c r="N729" s="658"/>
      <c r="O729" s="680"/>
      <c r="P729" s="664"/>
      <c r="Q729" s="664"/>
      <c r="R729" s="664"/>
      <c r="S729" s="664"/>
      <c r="T729" s="664"/>
      <c r="U729" s="665"/>
      <c r="V729" s="665"/>
      <c r="W729" s="665"/>
      <c r="X729" s="665"/>
      <c r="Y729" s="665"/>
      <c r="Z729" s="665"/>
      <c r="AA729" s="665"/>
      <c r="AB729" s="665"/>
      <c r="AC729" s="665"/>
      <c r="AD729" s="665"/>
      <c r="AE729" s="680"/>
      <c r="AF729" s="680"/>
      <c r="AG729" s="680"/>
      <c r="AH729" s="680"/>
      <c r="AI729" s="680"/>
      <c r="AJ729" s="680"/>
      <c r="AK729" s="680"/>
      <c r="AL729" s="680"/>
      <c r="AM729" s="680"/>
      <c r="AN729" s="680"/>
      <c r="AO729" s="680"/>
      <c r="AP729" s="680"/>
      <c r="AQ729" s="680"/>
      <c r="AR729" s="680"/>
      <c r="AS729" s="680"/>
      <c r="AT729" s="680"/>
      <c r="AU729" s="680"/>
      <c r="AV729" s="680"/>
      <c r="AW729" s="680"/>
      <c r="AX729" s="680"/>
      <c r="AY729" s="680"/>
      <c r="AZ729" s="680"/>
      <c r="BA729" s="680"/>
      <c r="BB729" s="680"/>
    </row>
    <row r="730" spans="7:54" s="657" customFormat="1" ht="12">
      <c r="G730" s="658"/>
      <c r="H730" s="658"/>
      <c r="I730" s="658"/>
      <c r="J730" s="658"/>
      <c r="L730" s="504"/>
      <c r="M730" s="658"/>
      <c r="N730" s="658"/>
      <c r="O730" s="680"/>
      <c r="P730" s="664"/>
      <c r="Q730" s="664"/>
      <c r="R730" s="664"/>
      <c r="S730" s="664"/>
      <c r="T730" s="664"/>
      <c r="U730" s="665"/>
      <c r="V730" s="665"/>
      <c r="W730" s="665"/>
      <c r="X730" s="665"/>
      <c r="Y730" s="665"/>
      <c r="Z730" s="665"/>
      <c r="AA730" s="665"/>
      <c r="AB730" s="665"/>
      <c r="AC730" s="665"/>
      <c r="AD730" s="665"/>
      <c r="AE730" s="680"/>
      <c r="AF730" s="680"/>
      <c r="AG730" s="680"/>
      <c r="AH730" s="680"/>
      <c r="AI730" s="680"/>
      <c r="AJ730" s="680"/>
      <c r="AK730" s="680"/>
      <c r="AL730" s="680"/>
      <c r="AM730" s="680"/>
      <c r="AN730" s="680"/>
      <c r="AO730" s="680"/>
      <c r="AP730" s="680"/>
      <c r="AQ730" s="680"/>
      <c r="AR730" s="680"/>
      <c r="AS730" s="680"/>
      <c r="AT730" s="680"/>
      <c r="AU730" s="680"/>
      <c r="AV730" s="680"/>
      <c r="AW730" s="680"/>
      <c r="AX730" s="680"/>
      <c r="AY730" s="680"/>
      <c r="AZ730" s="680"/>
      <c r="BA730" s="680"/>
      <c r="BB730" s="680"/>
    </row>
    <row r="731" spans="7:54" s="657" customFormat="1" ht="12">
      <c r="G731" s="658"/>
      <c r="H731" s="658"/>
      <c r="I731" s="658"/>
      <c r="J731" s="658"/>
      <c r="L731" s="504"/>
      <c r="M731" s="658"/>
      <c r="N731" s="658"/>
      <c r="O731" s="680"/>
      <c r="P731" s="664"/>
      <c r="Q731" s="664"/>
      <c r="R731" s="664"/>
      <c r="S731" s="664"/>
      <c r="T731" s="664"/>
      <c r="U731" s="665"/>
      <c r="V731" s="665"/>
      <c r="W731" s="665"/>
      <c r="X731" s="665"/>
      <c r="Y731" s="665"/>
      <c r="Z731" s="665"/>
      <c r="AA731" s="665"/>
      <c r="AB731" s="665"/>
      <c r="AC731" s="665"/>
      <c r="AD731" s="665"/>
      <c r="AE731" s="680"/>
      <c r="AF731" s="680"/>
      <c r="AG731" s="680"/>
      <c r="AH731" s="680"/>
      <c r="AI731" s="680"/>
      <c r="AJ731" s="680"/>
      <c r="AK731" s="680"/>
      <c r="AL731" s="680"/>
      <c r="AM731" s="680"/>
      <c r="AN731" s="680"/>
      <c r="AO731" s="680"/>
      <c r="AP731" s="680"/>
      <c r="AQ731" s="680"/>
      <c r="AR731" s="680"/>
      <c r="AS731" s="680"/>
      <c r="AT731" s="680"/>
      <c r="AU731" s="680"/>
      <c r="AV731" s="680"/>
      <c r="AW731" s="680"/>
      <c r="AX731" s="680"/>
      <c r="AY731" s="680"/>
      <c r="AZ731" s="680"/>
      <c r="BA731" s="680"/>
      <c r="BB731" s="680"/>
    </row>
    <row r="732" spans="7:54" s="657" customFormat="1" ht="12">
      <c r="G732" s="658"/>
      <c r="H732" s="658"/>
      <c r="I732" s="658"/>
      <c r="J732" s="658"/>
      <c r="L732" s="504"/>
      <c r="M732" s="658"/>
      <c r="N732" s="658"/>
      <c r="O732" s="680"/>
      <c r="P732" s="664"/>
      <c r="Q732" s="664"/>
      <c r="R732" s="664"/>
      <c r="S732" s="664"/>
      <c r="T732" s="664"/>
      <c r="U732" s="665"/>
      <c r="V732" s="665"/>
      <c r="W732" s="665"/>
      <c r="X732" s="665"/>
      <c r="Y732" s="665"/>
      <c r="Z732" s="665"/>
      <c r="AA732" s="665"/>
      <c r="AB732" s="665"/>
      <c r="AC732" s="665"/>
      <c r="AD732" s="665"/>
      <c r="AE732" s="680"/>
      <c r="AF732" s="680"/>
      <c r="AG732" s="680"/>
      <c r="AH732" s="680"/>
      <c r="AI732" s="680"/>
      <c r="AJ732" s="680"/>
      <c r="AK732" s="680"/>
      <c r="AL732" s="680"/>
      <c r="AM732" s="680"/>
      <c r="AN732" s="680"/>
      <c r="AO732" s="680"/>
      <c r="AP732" s="680"/>
      <c r="AQ732" s="680"/>
      <c r="AR732" s="680"/>
      <c r="AS732" s="680"/>
      <c r="AT732" s="680"/>
      <c r="AU732" s="680"/>
      <c r="AV732" s="680"/>
      <c r="AW732" s="680"/>
      <c r="AX732" s="680"/>
      <c r="AY732" s="680"/>
      <c r="AZ732" s="680"/>
      <c r="BA732" s="680"/>
      <c r="BB732" s="680"/>
    </row>
    <row r="733" spans="7:54" s="657" customFormat="1" ht="12">
      <c r="G733" s="658"/>
      <c r="H733" s="658"/>
      <c r="I733" s="658"/>
      <c r="J733" s="658"/>
      <c r="L733" s="504"/>
      <c r="M733" s="658"/>
      <c r="N733" s="658"/>
      <c r="O733" s="680"/>
      <c r="P733" s="664"/>
      <c r="Q733" s="664"/>
      <c r="R733" s="664"/>
      <c r="S733" s="664"/>
      <c r="T733" s="664"/>
      <c r="U733" s="665"/>
      <c r="V733" s="665"/>
      <c r="W733" s="665"/>
      <c r="X733" s="665"/>
      <c r="Y733" s="665"/>
      <c r="Z733" s="665"/>
      <c r="AA733" s="665"/>
      <c r="AB733" s="665"/>
      <c r="AC733" s="665"/>
      <c r="AD733" s="665"/>
      <c r="AE733" s="680"/>
      <c r="AF733" s="680"/>
      <c r="AG733" s="680"/>
      <c r="AH733" s="680"/>
      <c r="AI733" s="680"/>
      <c r="AJ733" s="680"/>
      <c r="AK733" s="680"/>
      <c r="AL733" s="680"/>
      <c r="AM733" s="680"/>
      <c r="AN733" s="680"/>
      <c r="AO733" s="680"/>
      <c r="AP733" s="680"/>
      <c r="AQ733" s="680"/>
      <c r="AR733" s="680"/>
      <c r="AS733" s="680"/>
      <c r="AT733" s="680"/>
      <c r="AU733" s="680"/>
      <c r="AV733" s="680"/>
      <c r="AW733" s="680"/>
      <c r="AX733" s="680"/>
      <c r="AY733" s="680"/>
      <c r="AZ733" s="680"/>
      <c r="BA733" s="680"/>
      <c r="BB733" s="680"/>
    </row>
    <row r="734" spans="7:54" s="657" customFormat="1" ht="12">
      <c r="G734" s="658"/>
      <c r="H734" s="658"/>
      <c r="I734" s="658"/>
      <c r="J734" s="658"/>
      <c r="L734" s="504"/>
      <c r="M734" s="658"/>
      <c r="N734" s="658"/>
      <c r="O734" s="680"/>
      <c r="P734" s="664"/>
      <c r="Q734" s="664"/>
      <c r="R734" s="664"/>
      <c r="S734" s="664"/>
      <c r="T734" s="664"/>
      <c r="U734" s="665"/>
      <c r="V734" s="665"/>
      <c r="W734" s="665"/>
      <c r="X734" s="665"/>
      <c r="Y734" s="665"/>
      <c r="Z734" s="665"/>
      <c r="AA734" s="665"/>
      <c r="AB734" s="665"/>
      <c r="AC734" s="665"/>
      <c r="AD734" s="665"/>
      <c r="AE734" s="680"/>
      <c r="AF734" s="680"/>
      <c r="AG734" s="680"/>
      <c r="AH734" s="680"/>
      <c r="AI734" s="680"/>
      <c r="AJ734" s="680"/>
      <c r="AK734" s="680"/>
      <c r="AL734" s="680"/>
      <c r="AM734" s="680"/>
      <c r="AN734" s="680"/>
      <c r="AO734" s="680"/>
      <c r="AP734" s="680"/>
      <c r="AQ734" s="680"/>
      <c r="AR734" s="680"/>
      <c r="AS734" s="680"/>
      <c r="AT734" s="680"/>
      <c r="AU734" s="680"/>
      <c r="AV734" s="680"/>
      <c r="AW734" s="680"/>
      <c r="AX734" s="680"/>
      <c r="AY734" s="680"/>
      <c r="AZ734" s="680"/>
      <c r="BA734" s="680"/>
      <c r="BB734" s="680"/>
    </row>
    <row r="735" spans="7:54" s="657" customFormat="1" ht="12">
      <c r="G735" s="658"/>
      <c r="H735" s="658"/>
      <c r="I735" s="658"/>
      <c r="J735" s="658"/>
      <c r="L735" s="504"/>
      <c r="M735" s="658"/>
      <c r="N735" s="658"/>
      <c r="O735" s="680"/>
      <c r="P735" s="664"/>
      <c r="Q735" s="664"/>
      <c r="R735" s="664"/>
      <c r="S735" s="664"/>
      <c r="T735" s="664"/>
      <c r="U735" s="665"/>
      <c r="V735" s="665"/>
      <c r="W735" s="665"/>
      <c r="X735" s="665"/>
      <c r="Y735" s="665"/>
      <c r="Z735" s="665"/>
      <c r="AA735" s="665"/>
      <c r="AB735" s="665"/>
      <c r="AC735" s="665"/>
      <c r="AD735" s="665"/>
      <c r="AE735" s="680"/>
      <c r="AF735" s="680"/>
      <c r="AG735" s="680"/>
      <c r="AH735" s="680"/>
      <c r="AI735" s="680"/>
      <c r="AJ735" s="680"/>
      <c r="AK735" s="680"/>
      <c r="AL735" s="680"/>
      <c r="AM735" s="680"/>
      <c r="AN735" s="680"/>
      <c r="AO735" s="680"/>
      <c r="AP735" s="680"/>
      <c r="AQ735" s="680"/>
      <c r="AR735" s="680"/>
      <c r="AS735" s="680"/>
      <c r="AT735" s="680"/>
      <c r="AU735" s="680"/>
      <c r="AV735" s="680"/>
      <c r="AW735" s="680"/>
      <c r="AX735" s="680"/>
      <c r="AY735" s="680"/>
      <c r="AZ735" s="680"/>
      <c r="BA735" s="680"/>
      <c r="BB735" s="680"/>
    </row>
    <row r="736" spans="7:54" s="657" customFormat="1" ht="12">
      <c r="G736" s="658"/>
      <c r="H736" s="658"/>
      <c r="I736" s="658"/>
      <c r="J736" s="658"/>
      <c r="L736" s="504"/>
      <c r="M736" s="658"/>
      <c r="N736" s="658"/>
      <c r="O736" s="680"/>
      <c r="P736" s="664"/>
      <c r="Q736" s="664"/>
      <c r="R736" s="664"/>
      <c r="S736" s="664"/>
      <c r="T736" s="664"/>
      <c r="U736" s="665"/>
      <c r="V736" s="665"/>
      <c r="W736" s="665"/>
      <c r="X736" s="665"/>
      <c r="Y736" s="665"/>
      <c r="Z736" s="665"/>
      <c r="AA736" s="665"/>
      <c r="AB736" s="665"/>
      <c r="AC736" s="665"/>
      <c r="AD736" s="665"/>
      <c r="AE736" s="680"/>
      <c r="AF736" s="680"/>
      <c r="AG736" s="680"/>
      <c r="AH736" s="680"/>
      <c r="AI736" s="680"/>
      <c r="AJ736" s="680"/>
      <c r="AK736" s="680"/>
      <c r="AL736" s="680"/>
      <c r="AM736" s="680"/>
      <c r="AN736" s="680"/>
      <c r="AO736" s="680"/>
      <c r="AP736" s="680"/>
      <c r="AQ736" s="680"/>
      <c r="AR736" s="680"/>
      <c r="AS736" s="680"/>
      <c r="AT736" s="680"/>
      <c r="AU736" s="680"/>
      <c r="AV736" s="680"/>
      <c r="AW736" s="680"/>
      <c r="AX736" s="680"/>
      <c r="AY736" s="680"/>
      <c r="AZ736" s="680"/>
      <c r="BA736" s="680"/>
      <c r="BB736" s="680"/>
    </row>
    <row r="737" spans="7:54" s="657" customFormat="1" ht="12">
      <c r="G737" s="658"/>
      <c r="H737" s="658"/>
      <c r="I737" s="658"/>
      <c r="J737" s="658"/>
      <c r="L737" s="504"/>
      <c r="M737" s="658"/>
      <c r="N737" s="658"/>
      <c r="O737" s="680"/>
      <c r="P737" s="664"/>
      <c r="Q737" s="664"/>
      <c r="R737" s="664"/>
      <c r="S737" s="664"/>
      <c r="T737" s="664"/>
      <c r="U737" s="665"/>
      <c r="V737" s="665"/>
      <c r="W737" s="665"/>
      <c r="X737" s="665"/>
      <c r="Y737" s="665"/>
      <c r="Z737" s="665"/>
      <c r="AA737" s="665"/>
      <c r="AB737" s="665"/>
      <c r="AC737" s="665"/>
      <c r="AD737" s="665"/>
      <c r="AE737" s="680"/>
      <c r="AF737" s="680"/>
      <c r="AG737" s="680"/>
      <c r="AH737" s="680"/>
      <c r="AI737" s="680"/>
      <c r="AJ737" s="680"/>
      <c r="AK737" s="680"/>
      <c r="AL737" s="680"/>
      <c r="AM737" s="680"/>
      <c r="AN737" s="680"/>
      <c r="AO737" s="680"/>
      <c r="AP737" s="680"/>
      <c r="AQ737" s="680"/>
      <c r="AR737" s="680"/>
      <c r="AS737" s="680"/>
      <c r="AT737" s="680"/>
      <c r="AU737" s="680"/>
      <c r="AV737" s="680"/>
      <c r="AW737" s="680"/>
      <c r="AX737" s="680"/>
      <c r="AY737" s="680"/>
      <c r="AZ737" s="680"/>
      <c r="BA737" s="680"/>
      <c r="BB737" s="680"/>
    </row>
    <row r="738" spans="7:54" s="657" customFormat="1" ht="12">
      <c r="G738" s="658"/>
      <c r="H738" s="658"/>
      <c r="I738" s="658"/>
      <c r="J738" s="658"/>
      <c r="L738" s="504"/>
      <c r="M738" s="658"/>
      <c r="N738" s="658"/>
      <c r="O738" s="680"/>
      <c r="P738" s="664"/>
      <c r="Q738" s="664"/>
      <c r="R738" s="664"/>
      <c r="S738" s="664"/>
      <c r="T738" s="664"/>
      <c r="U738" s="665"/>
      <c r="V738" s="665"/>
      <c r="W738" s="665"/>
      <c r="X738" s="665"/>
      <c r="Y738" s="665"/>
      <c r="Z738" s="665"/>
      <c r="AA738" s="665"/>
      <c r="AB738" s="665"/>
      <c r="AC738" s="665"/>
      <c r="AD738" s="665"/>
      <c r="AE738" s="680"/>
      <c r="AF738" s="680"/>
      <c r="AG738" s="680"/>
      <c r="AH738" s="680"/>
      <c r="AI738" s="680"/>
      <c r="AJ738" s="680"/>
      <c r="AK738" s="680"/>
      <c r="AL738" s="680"/>
      <c r="AM738" s="680"/>
      <c r="AN738" s="680"/>
      <c r="AO738" s="680"/>
      <c r="AP738" s="680"/>
      <c r="AQ738" s="680"/>
      <c r="AR738" s="680"/>
      <c r="AS738" s="680"/>
      <c r="AT738" s="680"/>
      <c r="AU738" s="680"/>
      <c r="AV738" s="680"/>
      <c r="AW738" s="680"/>
      <c r="AX738" s="680"/>
      <c r="AY738" s="680"/>
      <c r="AZ738" s="680"/>
      <c r="BA738" s="680"/>
      <c r="BB738" s="680"/>
    </row>
    <row r="739" spans="7:54" s="657" customFormat="1" ht="12">
      <c r="G739" s="658"/>
      <c r="H739" s="658"/>
      <c r="I739" s="658"/>
      <c r="J739" s="658"/>
      <c r="L739" s="504"/>
      <c r="M739" s="658"/>
      <c r="N739" s="658"/>
      <c r="O739" s="680"/>
      <c r="P739" s="664"/>
      <c r="Q739" s="664"/>
      <c r="R739" s="664"/>
      <c r="S739" s="664"/>
      <c r="T739" s="664"/>
      <c r="U739" s="665"/>
      <c r="V739" s="665"/>
      <c r="W739" s="665"/>
      <c r="X739" s="665"/>
      <c r="Y739" s="665"/>
      <c r="Z739" s="665"/>
      <c r="AA739" s="665"/>
      <c r="AB739" s="665"/>
      <c r="AC739" s="665"/>
      <c r="AD739" s="665"/>
      <c r="AE739" s="680"/>
      <c r="AF739" s="680"/>
      <c r="AG739" s="680"/>
      <c r="AH739" s="680"/>
      <c r="AI739" s="680"/>
      <c r="AJ739" s="680"/>
      <c r="AK739" s="680"/>
      <c r="AL739" s="680"/>
      <c r="AM739" s="680"/>
      <c r="AN739" s="680"/>
      <c r="AO739" s="680"/>
      <c r="AP739" s="680"/>
      <c r="AQ739" s="680"/>
      <c r="AR739" s="680"/>
      <c r="AS739" s="680"/>
      <c r="AT739" s="680"/>
      <c r="AU739" s="680"/>
      <c r="AV739" s="680"/>
      <c r="AW739" s="680"/>
      <c r="AX739" s="680"/>
      <c r="AY739" s="680"/>
      <c r="AZ739" s="680"/>
      <c r="BA739" s="680"/>
      <c r="BB739" s="680"/>
    </row>
    <row r="740" spans="7:54" s="657" customFormat="1" ht="12">
      <c r="G740" s="658"/>
      <c r="H740" s="658"/>
      <c r="I740" s="658"/>
      <c r="J740" s="658"/>
      <c r="L740" s="504"/>
      <c r="M740" s="658"/>
      <c r="N740" s="658"/>
      <c r="O740" s="680"/>
      <c r="P740" s="664"/>
      <c r="Q740" s="664"/>
      <c r="R740" s="664"/>
      <c r="S740" s="664"/>
      <c r="T740" s="664"/>
      <c r="U740" s="665"/>
      <c r="V740" s="665"/>
      <c r="W740" s="665"/>
      <c r="X740" s="665"/>
      <c r="Y740" s="665"/>
      <c r="Z740" s="665"/>
      <c r="AA740" s="665"/>
      <c r="AB740" s="665"/>
      <c r="AC740" s="665"/>
      <c r="AD740" s="665"/>
      <c r="AE740" s="680"/>
      <c r="AF740" s="680"/>
      <c r="AG740" s="680"/>
      <c r="AH740" s="680"/>
      <c r="AI740" s="680"/>
      <c r="AJ740" s="680"/>
      <c r="AK740" s="680"/>
      <c r="AL740" s="680"/>
      <c r="AM740" s="680"/>
      <c r="AN740" s="680"/>
      <c r="AO740" s="680"/>
      <c r="AP740" s="680"/>
      <c r="AQ740" s="680"/>
      <c r="AR740" s="680"/>
      <c r="AS740" s="680"/>
      <c r="AT740" s="680"/>
      <c r="AU740" s="680"/>
      <c r="AV740" s="680"/>
      <c r="AW740" s="680"/>
      <c r="AX740" s="680"/>
      <c r="AY740" s="680"/>
      <c r="AZ740" s="680"/>
      <c r="BA740" s="680"/>
      <c r="BB740" s="680"/>
    </row>
    <row r="741" spans="7:54" s="657" customFormat="1" ht="12">
      <c r="G741" s="658"/>
      <c r="H741" s="658"/>
      <c r="I741" s="658"/>
      <c r="J741" s="658"/>
      <c r="L741" s="504"/>
      <c r="M741" s="658"/>
      <c r="N741" s="658"/>
      <c r="O741" s="680"/>
      <c r="P741" s="664"/>
      <c r="Q741" s="664"/>
      <c r="R741" s="664"/>
      <c r="S741" s="664"/>
      <c r="T741" s="664"/>
      <c r="U741" s="665"/>
      <c r="V741" s="665"/>
      <c r="W741" s="665"/>
      <c r="X741" s="665"/>
      <c r="Y741" s="665"/>
      <c r="Z741" s="665"/>
      <c r="AA741" s="665"/>
      <c r="AB741" s="665"/>
      <c r="AC741" s="665"/>
      <c r="AD741" s="665"/>
      <c r="AE741" s="680"/>
      <c r="AF741" s="680"/>
      <c r="AG741" s="680"/>
      <c r="AH741" s="680"/>
      <c r="AI741" s="680"/>
      <c r="AJ741" s="680"/>
      <c r="AK741" s="680"/>
      <c r="AL741" s="680"/>
      <c r="AM741" s="680"/>
      <c r="AN741" s="680"/>
      <c r="AO741" s="680"/>
      <c r="AP741" s="680"/>
      <c r="AQ741" s="680"/>
      <c r="AR741" s="680"/>
      <c r="AS741" s="680"/>
      <c r="AT741" s="680"/>
      <c r="AU741" s="680"/>
      <c r="AV741" s="680"/>
      <c r="AW741" s="680"/>
      <c r="AX741" s="680"/>
      <c r="AY741" s="680"/>
      <c r="AZ741" s="680"/>
      <c r="BA741" s="680"/>
      <c r="BB741" s="680"/>
    </row>
    <row r="742" spans="7:54" s="657" customFormat="1" ht="12">
      <c r="G742" s="658"/>
      <c r="H742" s="658"/>
      <c r="I742" s="658"/>
      <c r="J742" s="658"/>
      <c r="L742" s="504"/>
      <c r="M742" s="658"/>
      <c r="N742" s="658"/>
      <c r="O742" s="680"/>
      <c r="P742" s="664"/>
      <c r="Q742" s="664"/>
      <c r="R742" s="664"/>
      <c r="S742" s="664"/>
      <c r="T742" s="664"/>
      <c r="U742" s="665"/>
      <c r="V742" s="665"/>
      <c r="W742" s="665"/>
      <c r="X742" s="665"/>
      <c r="Y742" s="665"/>
      <c r="Z742" s="665"/>
      <c r="AA742" s="665"/>
      <c r="AB742" s="665"/>
      <c r="AC742" s="665"/>
      <c r="AD742" s="665"/>
      <c r="AE742" s="680"/>
      <c r="AF742" s="680"/>
      <c r="AG742" s="680"/>
      <c r="AH742" s="680"/>
      <c r="AI742" s="680"/>
      <c r="AJ742" s="680"/>
      <c r="AK742" s="680"/>
      <c r="AL742" s="680"/>
      <c r="AM742" s="680"/>
      <c r="AN742" s="680"/>
      <c r="AO742" s="680"/>
      <c r="AP742" s="680"/>
      <c r="AQ742" s="680"/>
      <c r="AR742" s="680"/>
      <c r="AS742" s="680"/>
      <c r="AT742" s="680"/>
      <c r="AU742" s="680"/>
      <c r="AV742" s="680"/>
      <c r="AW742" s="680"/>
      <c r="AX742" s="680"/>
      <c r="AY742" s="680"/>
      <c r="AZ742" s="680"/>
      <c r="BA742" s="680"/>
      <c r="BB742" s="680"/>
    </row>
    <row r="743" spans="7:54" s="657" customFormat="1" ht="12">
      <c r="G743" s="658"/>
      <c r="H743" s="658"/>
      <c r="I743" s="658"/>
      <c r="J743" s="658"/>
      <c r="L743" s="504"/>
      <c r="M743" s="658"/>
      <c r="N743" s="658"/>
      <c r="O743" s="680"/>
      <c r="P743" s="664"/>
      <c r="Q743" s="664"/>
      <c r="R743" s="664"/>
      <c r="S743" s="664"/>
      <c r="T743" s="664"/>
      <c r="U743" s="665"/>
      <c r="V743" s="665"/>
      <c r="W743" s="665"/>
      <c r="X743" s="665"/>
      <c r="Y743" s="665"/>
      <c r="Z743" s="665"/>
      <c r="AA743" s="665"/>
      <c r="AB743" s="665"/>
      <c r="AC743" s="665"/>
      <c r="AD743" s="665"/>
      <c r="AE743" s="680"/>
      <c r="AF743" s="680"/>
      <c r="AG743" s="680"/>
      <c r="AH743" s="680"/>
      <c r="AI743" s="680"/>
      <c r="AJ743" s="680"/>
      <c r="AK743" s="680"/>
      <c r="AL743" s="680"/>
      <c r="AM743" s="680"/>
      <c r="AN743" s="680"/>
      <c r="AO743" s="680"/>
      <c r="AP743" s="680"/>
      <c r="AQ743" s="680"/>
      <c r="AR743" s="680"/>
      <c r="AS743" s="680"/>
      <c r="AT743" s="680"/>
      <c r="AU743" s="680"/>
      <c r="AV743" s="680"/>
      <c r="AW743" s="680"/>
      <c r="AX743" s="680"/>
      <c r="AY743" s="680"/>
      <c r="AZ743" s="680"/>
      <c r="BA743" s="680"/>
      <c r="BB743" s="680"/>
    </row>
    <row r="744" spans="7:54" s="657" customFormat="1" ht="12">
      <c r="G744" s="658"/>
      <c r="H744" s="658"/>
      <c r="I744" s="658"/>
      <c r="J744" s="658"/>
      <c r="L744" s="504"/>
      <c r="M744" s="658"/>
      <c r="N744" s="658"/>
      <c r="O744" s="680"/>
      <c r="P744" s="664"/>
      <c r="Q744" s="664"/>
      <c r="R744" s="664"/>
      <c r="S744" s="664"/>
      <c r="T744" s="664"/>
      <c r="U744" s="665"/>
      <c r="V744" s="665"/>
      <c r="W744" s="665"/>
      <c r="X744" s="665"/>
      <c r="Y744" s="665"/>
      <c r="Z744" s="665"/>
      <c r="AA744" s="665"/>
      <c r="AB744" s="665"/>
      <c r="AC744" s="665"/>
      <c r="AD744" s="665"/>
      <c r="AE744" s="680"/>
      <c r="AF744" s="680"/>
      <c r="AG744" s="680"/>
      <c r="AH744" s="680"/>
      <c r="AI744" s="680"/>
      <c r="AJ744" s="680"/>
      <c r="AK744" s="680"/>
      <c r="AL744" s="680"/>
      <c r="AM744" s="680"/>
      <c r="AN744" s="680"/>
      <c r="AO744" s="680"/>
      <c r="AP744" s="680"/>
      <c r="AQ744" s="680"/>
      <c r="AR744" s="680"/>
      <c r="AS744" s="680"/>
      <c r="AT744" s="680"/>
      <c r="AU744" s="680"/>
      <c r="AV744" s="680"/>
      <c r="AW744" s="680"/>
      <c r="AX744" s="680"/>
      <c r="AY744" s="680"/>
      <c r="AZ744" s="680"/>
      <c r="BA744" s="680"/>
      <c r="BB744" s="680"/>
    </row>
    <row r="745" spans="7:54" s="657" customFormat="1" ht="12">
      <c r="G745" s="658"/>
      <c r="H745" s="658"/>
      <c r="I745" s="658"/>
      <c r="J745" s="658"/>
      <c r="L745" s="504"/>
      <c r="M745" s="658"/>
      <c r="N745" s="658"/>
      <c r="O745" s="680"/>
      <c r="P745" s="664"/>
      <c r="Q745" s="664"/>
      <c r="R745" s="664"/>
      <c r="S745" s="664"/>
      <c r="T745" s="664"/>
      <c r="U745" s="665"/>
      <c r="V745" s="665"/>
      <c r="W745" s="665"/>
      <c r="X745" s="665"/>
      <c r="Y745" s="665"/>
      <c r="Z745" s="665"/>
      <c r="AA745" s="665"/>
      <c r="AB745" s="665"/>
      <c r="AC745" s="665"/>
      <c r="AD745" s="665"/>
      <c r="AE745" s="680"/>
      <c r="AF745" s="680"/>
      <c r="AG745" s="680"/>
      <c r="AH745" s="680"/>
      <c r="AI745" s="680"/>
      <c r="AJ745" s="680"/>
      <c r="AK745" s="680"/>
      <c r="AL745" s="680"/>
      <c r="AM745" s="680"/>
      <c r="AN745" s="680"/>
      <c r="AO745" s="680"/>
      <c r="AP745" s="680"/>
      <c r="AQ745" s="680"/>
      <c r="AR745" s="680"/>
      <c r="AS745" s="680"/>
      <c r="AT745" s="680"/>
      <c r="AU745" s="680"/>
      <c r="AV745" s="680"/>
      <c r="AW745" s="680"/>
      <c r="AX745" s="680"/>
      <c r="AY745" s="680"/>
      <c r="AZ745" s="680"/>
      <c r="BA745" s="680"/>
      <c r="BB745" s="680"/>
    </row>
    <row r="746" spans="7:54" s="657" customFormat="1" ht="12">
      <c r="G746" s="658"/>
      <c r="H746" s="658"/>
      <c r="I746" s="658"/>
      <c r="J746" s="658"/>
      <c r="L746" s="504"/>
      <c r="M746" s="658"/>
      <c r="N746" s="658"/>
      <c r="O746" s="680"/>
      <c r="P746" s="664"/>
      <c r="Q746" s="664"/>
      <c r="R746" s="664"/>
      <c r="S746" s="664"/>
      <c r="T746" s="664"/>
      <c r="U746" s="665"/>
      <c r="V746" s="665"/>
      <c r="W746" s="665"/>
      <c r="X746" s="665"/>
      <c r="Y746" s="665"/>
      <c r="Z746" s="665"/>
      <c r="AA746" s="665"/>
      <c r="AB746" s="665"/>
      <c r="AC746" s="665"/>
      <c r="AD746" s="665"/>
      <c r="AE746" s="680"/>
      <c r="AF746" s="680"/>
      <c r="AG746" s="680"/>
      <c r="AH746" s="680"/>
      <c r="AI746" s="680"/>
      <c r="AJ746" s="680"/>
      <c r="AK746" s="680"/>
      <c r="AL746" s="680"/>
      <c r="AM746" s="680"/>
      <c r="AN746" s="680"/>
      <c r="AO746" s="680"/>
      <c r="AP746" s="680"/>
      <c r="AQ746" s="680"/>
      <c r="AR746" s="680"/>
      <c r="AS746" s="680"/>
      <c r="AT746" s="680"/>
      <c r="AU746" s="680"/>
      <c r="AV746" s="680"/>
      <c r="AW746" s="680"/>
      <c r="AX746" s="680"/>
      <c r="AY746" s="680"/>
      <c r="AZ746" s="680"/>
      <c r="BA746" s="680"/>
      <c r="BB746" s="680"/>
    </row>
    <row r="747" spans="7:54" s="657" customFormat="1" ht="12">
      <c r="G747" s="658"/>
      <c r="H747" s="658"/>
      <c r="I747" s="658"/>
      <c r="J747" s="658"/>
      <c r="L747" s="504"/>
      <c r="M747" s="658"/>
      <c r="N747" s="658"/>
      <c r="O747" s="680"/>
      <c r="P747" s="664"/>
      <c r="Q747" s="664"/>
      <c r="R747" s="664"/>
      <c r="S747" s="664"/>
      <c r="T747" s="664"/>
      <c r="U747" s="665"/>
      <c r="V747" s="665"/>
      <c r="W747" s="665"/>
      <c r="X747" s="665"/>
      <c r="Y747" s="665"/>
      <c r="Z747" s="665"/>
      <c r="AA747" s="665"/>
      <c r="AB747" s="665"/>
      <c r="AC747" s="665"/>
      <c r="AD747" s="665"/>
      <c r="AE747" s="680"/>
      <c r="AF747" s="680"/>
      <c r="AG747" s="680"/>
      <c r="AH747" s="680"/>
      <c r="AI747" s="680"/>
      <c r="AJ747" s="680"/>
      <c r="AK747" s="680"/>
      <c r="AL747" s="680"/>
      <c r="AM747" s="680"/>
      <c r="AN747" s="680"/>
      <c r="AO747" s="680"/>
      <c r="AP747" s="680"/>
      <c r="AQ747" s="680"/>
      <c r="AR747" s="680"/>
      <c r="AS747" s="680"/>
      <c r="AT747" s="680"/>
      <c r="AU747" s="680"/>
      <c r="AV747" s="680"/>
      <c r="AW747" s="680"/>
      <c r="AX747" s="680"/>
      <c r="AY747" s="680"/>
      <c r="AZ747" s="680"/>
      <c r="BA747" s="680"/>
      <c r="BB747" s="680"/>
    </row>
    <row r="748" spans="7:54" s="657" customFormat="1" ht="12">
      <c r="G748" s="658"/>
      <c r="H748" s="658"/>
      <c r="I748" s="658"/>
      <c r="J748" s="658"/>
      <c r="L748" s="504"/>
      <c r="M748" s="658"/>
      <c r="N748" s="658"/>
      <c r="O748" s="680"/>
      <c r="P748" s="664"/>
      <c r="Q748" s="664"/>
      <c r="R748" s="664"/>
      <c r="S748" s="664"/>
      <c r="T748" s="664"/>
      <c r="U748" s="665"/>
      <c r="V748" s="665"/>
      <c r="W748" s="665"/>
      <c r="X748" s="665"/>
      <c r="Y748" s="665"/>
      <c r="Z748" s="665"/>
      <c r="AA748" s="665"/>
      <c r="AB748" s="665"/>
      <c r="AC748" s="665"/>
      <c r="AD748" s="665"/>
      <c r="AE748" s="680"/>
      <c r="AF748" s="680"/>
      <c r="AG748" s="680"/>
      <c r="AH748" s="680"/>
      <c r="AI748" s="680"/>
      <c r="AJ748" s="680"/>
      <c r="AK748" s="680"/>
      <c r="AL748" s="680"/>
      <c r="AM748" s="680"/>
      <c r="AN748" s="680"/>
      <c r="AO748" s="680"/>
      <c r="AP748" s="680"/>
      <c r="AQ748" s="680"/>
      <c r="AR748" s="680"/>
      <c r="AS748" s="680"/>
      <c r="AT748" s="680"/>
      <c r="AU748" s="680"/>
      <c r="AV748" s="680"/>
      <c r="AW748" s="680"/>
      <c r="AX748" s="680"/>
      <c r="AY748" s="680"/>
      <c r="AZ748" s="680"/>
      <c r="BA748" s="680"/>
      <c r="BB748" s="680"/>
    </row>
    <row r="749" spans="7:54" s="657" customFormat="1" ht="12">
      <c r="G749" s="658"/>
      <c r="H749" s="658"/>
      <c r="I749" s="658"/>
      <c r="J749" s="658"/>
      <c r="L749" s="504"/>
      <c r="M749" s="658"/>
      <c r="N749" s="658"/>
      <c r="O749" s="680"/>
      <c r="P749" s="664"/>
      <c r="Q749" s="664"/>
      <c r="R749" s="664"/>
      <c r="S749" s="664"/>
      <c r="T749" s="664"/>
      <c r="U749" s="665"/>
      <c r="V749" s="665"/>
      <c r="W749" s="665"/>
      <c r="X749" s="665"/>
      <c r="Y749" s="665"/>
      <c r="Z749" s="665"/>
      <c r="AA749" s="665"/>
      <c r="AB749" s="665"/>
      <c r="AC749" s="665"/>
      <c r="AD749" s="665"/>
      <c r="AE749" s="680"/>
      <c r="AF749" s="680"/>
      <c r="AG749" s="680"/>
      <c r="AH749" s="680"/>
      <c r="AI749" s="680"/>
      <c r="AJ749" s="680"/>
      <c r="AK749" s="680"/>
      <c r="AL749" s="680"/>
      <c r="AM749" s="680"/>
      <c r="AN749" s="680"/>
      <c r="AO749" s="680"/>
      <c r="AP749" s="680"/>
      <c r="AQ749" s="680"/>
      <c r="AR749" s="680"/>
      <c r="AS749" s="680"/>
      <c r="AT749" s="680"/>
      <c r="AU749" s="680"/>
      <c r="AV749" s="680"/>
      <c r="AW749" s="680"/>
      <c r="AX749" s="680"/>
      <c r="AY749" s="680"/>
      <c r="AZ749" s="680"/>
      <c r="BA749" s="680"/>
      <c r="BB749" s="680"/>
    </row>
    <row r="750" spans="7:54" s="657" customFormat="1" ht="12">
      <c r="G750" s="658"/>
      <c r="H750" s="658"/>
      <c r="I750" s="658"/>
      <c r="J750" s="658"/>
      <c r="L750" s="504"/>
      <c r="M750" s="658"/>
      <c r="N750" s="658"/>
      <c r="O750" s="680"/>
      <c r="P750" s="664"/>
      <c r="Q750" s="664"/>
      <c r="R750" s="664"/>
      <c r="S750" s="664"/>
      <c r="T750" s="664"/>
      <c r="U750" s="665"/>
      <c r="V750" s="665"/>
      <c r="W750" s="665"/>
      <c r="X750" s="665"/>
      <c r="Y750" s="665"/>
      <c r="Z750" s="665"/>
      <c r="AA750" s="665"/>
      <c r="AB750" s="665"/>
      <c r="AC750" s="665"/>
      <c r="AD750" s="665"/>
      <c r="AE750" s="680"/>
      <c r="AF750" s="680"/>
      <c r="AG750" s="680"/>
      <c r="AH750" s="680"/>
      <c r="AI750" s="680"/>
      <c r="AJ750" s="680"/>
      <c r="AK750" s="680"/>
      <c r="AL750" s="680"/>
      <c r="AM750" s="680"/>
      <c r="AN750" s="680"/>
      <c r="AO750" s="680"/>
      <c r="AP750" s="680"/>
      <c r="AQ750" s="680"/>
      <c r="AR750" s="680"/>
      <c r="AS750" s="680"/>
      <c r="AT750" s="680"/>
      <c r="AU750" s="680"/>
      <c r="AV750" s="680"/>
      <c r="AW750" s="680"/>
      <c r="AX750" s="680"/>
      <c r="AY750" s="680"/>
      <c r="AZ750" s="680"/>
      <c r="BA750" s="680"/>
      <c r="BB750" s="680"/>
    </row>
    <row r="751" spans="7:54" s="657" customFormat="1" ht="12">
      <c r="G751" s="658"/>
      <c r="H751" s="658"/>
      <c r="I751" s="658"/>
      <c r="J751" s="658"/>
      <c r="L751" s="504"/>
      <c r="M751" s="658"/>
      <c r="N751" s="658"/>
      <c r="O751" s="680"/>
      <c r="P751" s="664"/>
      <c r="Q751" s="664"/>
      <c r="R751" s="664"/>
      <c r="S751" s="664"/>
      <c r="T751" s="664"/>
      <c r="U751" s="665"/>
      <c r="V751" s="665"/>
      <c r="W751" s="665"/>
      <c r="X751" s="665"/>
      <c r="Y751" s="665"/>
      <c r="Z751" s="665"/>
      <c r="AA751" s="665"/>
      <c r="AB751" s="665"/>
      <c r="AC751" s="665"/>
      <c r="AD751" s="665"/>
      <c r="AE751" s="680"/>
      <c r="AF751" s="680"/>
      <c r="AG751" s="680"/>
      <c r="AH751" s="680"/>
      <c r="AI751" s="680"/>
      <c r="AJ751" s="680"/>
      <c r="AK751" s="680"/>
      <c r="AL751" s="680"/>
      <c r="AM751" s="680"/>
      <c r="AN751" s="680"/>
      <c r="AO751" s="680"/>
      <c r="AP751" s="680"/>
      <c r="AQ751" s="680"/>
      <c r="AR751" s="680"/>
      <c r="AS751" s="680"/>
      <c r="AT751" s="680"/>
      <c r="AU751" s="680"/>
      <c r="AV751" s="680"/>
      <c r="AW751" s="680"/>
      <c r="AX751" s="680"/>
      <c r="AY751" s="680"/>
      <c r="AZ751" s="680"/>
      <c r="BA751" s="680"/>
      <c r="BB751" s="680"/>
    </row>
    <row r="752" spans="7:54" s="657" customFormat="1" ht="12">
      <c r="G752" s="658"/>
      <c r="H752" s="658"/>
      <c r="I752" s="658"/>
      <c r="J752" s="658"/>
      <c r="L752" s="504"/>
      <c r="M752" s="658"/>
      <c r="N752" s="658"/>
      <c r="O752" s="680"/>
      <c r="P752" s="664"/>
      <c r="Q752" s="664"/>
      <c r="R752" s="664"/>
      <c r="S752" s="664"/>
      <c r="T752" s="664"/>
      <c r="U752" s="665"/>
      <c r="V752" s="665"/>
      <c r="W752" s="665"/>
      <c r="X752" s="665"/>
      <c r="Y752" s="665"/>
      <c r="Z752" s="665"/>
      <c r="AA752" s="665"/>
      <c r="AB752" s="665"/>
      <c r="AC752" s="665"/>
      <c r="AD752" s="665"/>
      <c r="AE752" s="680"/>
      <c r="AF752" s="680"/>
      <c r="AG752" s="680"/>
      <c r="AH752" s="680"/>
      <c r="AI752" s="680"/>
      <c r="AJ752" s="680"/>
      <c r="AK752" s="680"/>
      <c r="AL752" s="680"/>
      <c r="AM752" s="680"/>
      <c r="AN752" s="680"/>
      <c r="AO752" s="680"/>
      <c r="AP752" s="680"/>
      <c r="AQ752" s="680"/>
      <c r="AR752" s="680"/>
      <c r="AS752" s="680"/>
      <c r="AT752" s="680"/>
      <c r="AU752" s="680"/>
      <c r="AV752" s="680"/>
      <c r="AW752" s="680"/>
      <c r="AX752" s="680"/>
      <c r="AY752" s="680"/>
      <c r="AZ752" s="680"/>
      <c r="BA752" s="680"/>
      <c r="BB752" s="680"/>
    </row>
    <row r="753" spans="7:54" s="657" customFormat="1" ht="12">
      <c r="G753" s="658"/>
      <c r="H753" s="658"/>
      <c r="I753" s="658"/>
      <c r="J753" s="658"/>
      <c r="L753" s="504"/>
      <c r="M753" s="658"/>
      <c r="N753" s="658"/>
      <c r="O753" s="680"/>
      <c r="P753" s="664"/>
      <c r="Q753" s="664"/>
      <c r="R753" s="664"/>
      <c r="S753" s="664"/>
      <c r="T753" s="664"/>
      <c r="U753" s="665"/>
      <c r="V753" s="665"/>
      <c r="W753" s="665"/>
      <c r="X753" s="665"/>
      <c r="Y753" s="665"/>
      <c r="Z753" s="665"/>
      <c r="AA753" s="665"/>
      <c r="AB753" s="665"/>
      <c r="AC753" s="665"/>
      <c r="AD753" s="665"/>
      <c r="AE753" s="680"/>
      <c r="AF753" s="680"/>
      <c r="AG753" s="680"/>
      <c r="AH753" s="680"/>
      <c r="AI753" s="680"/>
      <c r="AJ753" s="680"/>
      <c r="AK753" s="680"/>
      <c r="AL753" s="680"/>
      <c r="AM753" s="680"/>
      <c r="AN753" s="680"/>
      <c r="AO753" s="680"/>
      <c r="AP753" s="680"/>
      <c r="AQ753" s="680"/>
      <c r="AR753" s="680"/>
      <c r="AS753" s="680"/>
      <c r="AT753" s="680"/>
      <c r="AU753" s="680"/>
      <c r="AV753" s="680"/>
      <c r="AW753" s="680"/>
      <c r="AX753" s="680"/>
      <c r="AY753" s="680"/>
      <c r="AZ753" s="680"/>
      <c r="BA753" s="680"/>
      <c r="BB753" s="680"/>
    </row>
    <row r="754" spans="7:54" s="657" customFormat="1" ht="12">
      <c r="G754" s="658"/>
      <c r="H754" s="658"/>
      <c r="I754" s="658"/>
      <c r="J754" s="658"/>
      <c r="L754" s="504"/>
      <c r="M754" s="658"/>
      <c r="N754" s="658"/>
      <c r="O754" s="680"/>
      <c r="P754" s="664"/>
      <c r="Q754" s="664"/>
      <c r="R754" s="664"/>
      <c r="S754" s="664"/>
      <c r="T754" s="664"/>
      <c r="U754" s="665"/>
      <c r="V754" s="665"/>
      <c r="W754" s="665"/>
      <c r="X754" s="665"/>
      <c r="Y754" s="665"/>
      <c r="Z754" s="665"/>
      <c r="AA754" s="665"/>
      <c r="AB754" s="665"/>
      <c r="AC754" s="665"/>
      <c r="AD754" s="665"/>
      <c r="AE754" s="680"/>
      <c r="AF754" s="680"/>
      <c r="AG754" s="680"/>
      <c r="AH754" s="680"/>
      <c r="AI754" s="680"/>
      <c r="AJ754" s="680"/>
      <c r="AK754" s="680"/>
      <c r="AL754" s="680"/>
      <c r="AM754" s="680"/>
      <c r="AN754" s="680"/>
      <c r="AO754" s="680"/>
      <c r="AP754" s="680"/>
      <c r="AQ754" s="680"/>
      <c r="AR754" s="680"/>
      <c r="AS754" s="680"/>
      <c r="AT754" s="680"/>
      <c r="AU754" s="680"/>
      <c r="AV754" s="680"/>
      <c r="AW754" s="680"/>
      <c r="AX754" s="680"/>
      <c r="AY754" s="680"/>
      <c r="AZ754" s="680"/>
      <c r="BA754" s="680"/>
      <c r="BB754" s="680"/>
    </row>
    <row r="755" spans="7:54" s="657" customFormat="1" ht="12">
      <c r="G755" s="658"/>
      <c r="H755" s="658"/>
      <c r="I755" s="658"/>
      <c r="J755" s="658"/>
      <c r="L755" s="504"/>
      <c r="M755" s="658"/>
      <c r="N755" s="658"/>
      <c r="O755" s="680"/>
      <c r="P755" s="664"/>
      <c r="Q755" s="664"/>
      <c r="R755" s="664"/>
      <c r="S755" s="664"/>
      <c r="T755" s="664"/>
      <c r="U755" s="665"/>
      <c r="V755" s="665"/>
      <c r="W755" s="665"/>
      <c r="X755" s="665"/>
      <c r="Y755" s="665"/>
      <c r="Z755" s="665"/>
      <c r="AA755" s="665"/>
      <c r="AB755" s="665"/>
      <c r="AC755" s="665"/>
      <c r="AD755" s="665"/>
      <c r="AE755" s="680"/>
      <c r="AF755" s="680"/>
      <c r="AG755" s="680"/>
      <c r="AH755" s="680"/>
      <c r="AI755" s="680"/>
      <c r="AJ755" s="680"/>
      <c r="AK755" s="680"/>
      <c r="AL755" s="680"/>
      <c r="AM755" s="680"/>
      <c r="AN755" s="680"/>
      <c r="AO755" s="680"/>
      <c r="AP755" s="680"/>
      <c r="AQ755" s="680"/>
      <c r="AR755" s="680"/>
      <c r="AS755" s="680"/>
      <c r="AT755" s="680"/>
      <c r="AU755" s="680"/>
      <c r="AV755" s="680"/>
      <c r="AW755" s="680"/>
      <c r="AX755" s="680"/>
      <c r="AY755" s="680"/>
      <c r="AZ755" s="680"/>
      <c r="BA755" s="680"/>
      <c r="BB755" s="680"/>
    </row>
    <row r="756" spans="7:54" s="657" customFormat="1" ht="12">
      <c r="G756" s="658"/>
      <c r="H756" s="658"/>
      <c r="I756" s="658"/>
      <c r="J756" s="658"/>
      <c r="L756" s="504"/>
      <c r="M756" s="658"/>
      <c r="N756" s="658"/>
      <c r="O756" s="680"/>
      <c r="P756" s="664"/>
      <c r="Q756" s="664"/>
      <c r="R756" s="664"/>
      <c r="S756" s="664"/>
      <c r="T756" s="664"/>
      <c r="U756" s="665"/>
      <c r="V756" s="665"/>
      <c r="W756" s="665"/>
      <c r="X756" s="665"/>
      <c r="Y756" s="665"/>
      <c r="Z756" s="665"/>
      <c r="AA756" s="665"/>
      <c r="AB756" s="665"/>
      <c r="AC756" s="665"/>
      <c r="AD756" s="665"/>
      <c r="AE756" s="680"/>
      <c r="AF756" s="680"/>
      <c r="AG756" s="680"/>
      <c r="AH756" s="680"/>
      <c r="AI756" s="680"/>
      <c r="AJ756" s="680"/>
      <c r="AK756" s="680"/>
      <c r="AL756" s="680"/>
      <c r="AM756" s="680"/>
      <c r="AN756" s="680"/>
      <c r="AO756" s="680"/>
      <c r="AP756" s="680"/>
      <c r="AQ756" s="680"/>
      <c r="AR756" s="680"/>
      <c r="AS756" s="680"/>
      <c r="AT756" s="680"/>
      <c r="AU756" s="680"/>
      <c r="AV756" s="680"/>
      <c r="AW756" s="680"/>
      <c r="AX756" s="680"/>
      <c r="AY756" s="680"/>
      <c r="AZ756" s="680"/>
      <c r="BA756" s="680"/>
      <c r="BB756" s="680"/>
    </row>
    <row r="757" spans="7:54" s="657" customFormat="1" ht="12">
      <c r="G757" s="658"/>
      <c r="H757" s="658"/>
      <c r="I757" s="658"/>
      <c r="J757" s="658"/>
      <c r="L757" s="504"/>
      <c r="M757" s="658"/>
      <c r="N757" s="658"/>
      <c r="O757" s="680"/>
      <c r="P757" s="664"/>
      <c r="Q757" s="664"/>
      <c r="R757" s="664"/>
      <c r="S757" s="664"/>
      <c r="T757" s="664"/>
      <c r="U757" s="665"/>
      <c r="V757" s="665"/>
      <c r="W757" s="665"/>
      <c r="X757" s="665"/>
      <c r="Y757" s="665"/>
      <c r="Z757" s="665"/>
      <c r="AA757" s="665"/>
      <c r="AB757" s="665"/>
      <c r="AC757" s="665"/>
      <c r="AD757" s="665"/>
      <c r="AE757" s="680"/>
      <c r="AF757" s="680"/>
      <c r="AG757" s="680"/>
      <c r="AH757" s="680"/>
      <c r="AI757" s="680"/>
      <c r="AJ757" s="680"/>
      <c r="AK757" s="680"/>
      <c r="AL757" s="680"/>
      <c r="AM757" s="680"/>
      <c r="AN757" s="680"/>
      <c r="AO757" s="680"/>
      <c r="AP757" s="680"/>
      <c r="AQ757" s="680"/>
      <c r="AR757" s="680"/>
      <c r="AS757" s="680"/>
      <c r="AT757" s="680"/>
      <c r="AU757" s="680"/>
      <c r="AV757" s="680"/>
      <c r="AW757" s="680"/>
      <c r="AX757" s="680"/>
      <c r="AY757" s="680"/>
      <c r="AZ757" s="680"/>
      <c r="BA757" s="680"/>
      <c r="BB757" s="680"/>
    </row>
    <row r="758" spans="7:54" s="657" customFormat="1" ht="12">
      <c r="G758" s="658"/>
      <c r="H758" s="658"/>
      <c r="I758" s="658"/>
      <c r="J758" s="658"/>
      <c r="L758" s="504"/>
      <c r="M758" s="658"/>
      <c r="N758" s="658"/>
      <c r="O758" s="680"/>
      <c r="P758" s="664"/>
      <c r="Q758" s="664"/>
      <c r="R758" s="664"/>
      <c r="S758" s="664"/>
      <c r="T758" s="664"/>
      <c r="U758" s="665"/>
      <c r="V758" s="665"/>
      <c r="W758" s="665"/>
      <c r="X758" s="665"/>
      <c r="Y758" s="665"/>
      <c r="Z758" s="665"/>
      <c r="AA758" s="665"/>
      <c r="AB758" s="665"/>
      <c r="AC758" s="665"/>
      <c r="AD758" s="665"/>
      <c r="AE758" s="680"/>
      <c r="AF758" s="680"/>
      <c r="AG758" s="680"/>
      <c r="AH758" s="680"/>
      <c r="AI758" s="680"/>
      <c r="AJ758" s="680"/>
      <c r="AK758" s="680"/>
      <c r="AL758" s="680"/>
      <c r="AM758" s="680"/>
      <c r="AN758" s="680"/>
      <c r="AO758" s="680"/>
      <c r="AP758" s="680"/>
      <c r="AQ758" s="680"/>
      <c r="AR758" s="680"/>
      <c r="AS758" s="680"/>
      <c r="AT758" s="680"/>
      <c r="AU758" s="680"/>
      <c r="AV758" s="680"/>
      <c r="AW758" s="680"/>
      <c r="AX758" s="680"/>
      <c r="AY758" s="680"/>
      <c r="AZ758" s="680"/>
      <c r="BA758" s="680"/>
      <c r="BB758" s="680"/>
    </row>
    <row r="759" spans="7:54" s="657" customFormat="1" ht="12">
      <c r="G759" s="658"/>
      <c r="H759" s="658"/>
      <c r="I759" s="658"/>
      <c r="J759" s="658"/>
      <c r="L759" s="504"/>
      <c r="M759" s="658"/>
      <c r="N759" s="658"/>
      <c r="O759" s="680"/>
      <c r="P759" s="664"/>
      <c r="Q759" s="664"/>
      <c r="R759" s="664"/>
      <c r="S759" s="664"/>
      <c r="T759" s="664"/>
      <c r="U759" s="665"/>
      <c r="V759" s="665"/>
      <c r="W759" s="665"/>
      <c r="X759" s="665"/>
      <c r="Y759" s="665"/>
      <c r="Z759" s="665"/>
      <c r="AA759" s="665"/>
      <c r="AB759" s="665"/>
      <c r="AC759" s="665"/>
      <c r="AD759" s="665"/>
      <c r="AE759" s="680"/>
      <c r="AF759" s="680"/>
      <c r="AG759" s="680"/>
      <c r="AH759" s="680"/>
      <c r="AI759" s="680"/>
      <c r="AJ759" s="680"/>
      <c r="AK759" s="680"/>
      <c r="AL759" s="680"/>
      <c r="AM759" s="680"/>
      <c r="AN759" s="680"/>
      <c r="AO759" s="680"/>
      <c r="AP759" s="680"/>
      <c r="AQ759" s="680"/>
      <c r="AR759" s="680"/>
      <c r="AS759" s="680"/>
      <c r="AT759" s="680"/>
      <c r="AU759" s="680"/>
      <c r="AV759" s="680"/>
      <c r="AW759" s="680"/>
      <c r="AX759" s="680"/>
      <c r="AY759" s="680"/>
      <c r="AZ759" s="680"/>
      <c r="BA759" s="680"/>
      <c r="BB759" s="680"/>
    </row>
    <row r="760" spans="7:54" s="657" customFormat="1" ht="12">
      <c r="G760" s="658"/>
      <c r="H760" s="658"/>
      <c r="I760" s="658"/>
      <c r="J760" s="658"/>
      <c r="L760" s="504"/>
      <c r="M760" s="658"/>
      <c r="N760" s="658"/>
      <c r="O760" s="680"/>
      <c r="P760" s="664"/>
      <c r="Q760" s="664"/>
      <c r="R760" s="664"/>
      <c r="S760" s="664"/>
      <c r="T760" s="664"/>
      <c r="U760" s="665"/>
      <c r="V760" s="665"/>
      <c r="W760" s="665"/>
      <c r="X760" s="665"/>
      <c r="Y760" s="665"/>
      <c r="Z760" s="665"/>
      <c r="AA760" s="665"/>
      <c r="AB760" s="665"/>
      <c r="AC760" s="665"/>
      <c r="AD760" s="665"/>
      <c r="AE760" s="680"/>
      <c r="AF760" s="680"/>
      <c r="AG760" s="680"/>
      <c r="AH760" s="680"/>
      <c r="AI760" s="680"/>
      <c r="AJ760" s="680"/>
      <c r="AK760" s="680"/>
      <c r="AL760" s="680"/>
      <c r="AM760" s="680"/>
      <c r="AN760" s="680"/>
      <c r="AO760" s="680"/>
      <c r="AP760" s="680"/>
      <c r="AQ760" s="680"/>
      <c r="AR760" s="680"/>
      <c r="AS760" s="680"/>
      <c r="AT760" s="680"/>
      <c r="AU760" s="680"/>
      <c r="AV760" s="680"/>
      <c r="AW760" s="680"/>
      <c r="AX760" s="680"/>
      <c r="AY760" s="680"/>
      <c r="AZ760" s="680"/>
      <c r="BA760" s="680"/>
      <c r="BB760" s="680"/>
    </row>
    <row r="761" spans="7:54" s="657" customFormat="1" ht="12">
      <c r="G761" s="658"/>
      <c r="H761" s="658"/>
      <c r="I761" s="658"/>
      <c r="J761" s="658"/>
      <c r="L761" s="504"/>
      <c r="M761" s="658"/>
      <c r="N761" s="658"/>
      <c r="O761" s="680"/>
      <c r="P761" s="664"/>
      <c r="Q761" s="664"/>
      <c r="R761" s="664"/>
      <c r="S761" s="664"/>
      <c r="T761" s="664"/>
      <c r="U761" s="665"/>
      <c r="V761" s="665"/>
      <c r="W761" s="665"/>
      <c r="X761" s="665"/>
      <c r="Y761" s="665"/>
      <c r="Z761" s="665"/>
      <c r="AA761" s="665"/>
      <c r="AB761" s="665"/>
      <c r="AC761" s="665"/>
      <c r="AD761" s="665"/>
      <c r="AE761" s="680"/>
      <c r="AF761" s="680"/>
      <c r="AG761" s="680"/>
      <c r="AH761" s="680"/>
      <c r="AI761" s="680"/>
      <c r="AJ761" s="680"/>
      <c r="AK761" s="680"/>
      <c r="AL761" s="680"/>
      <c r="AM761" s="680"/>
      <c r="AN761" s="680"/>
      <c r="AO761" s="680"/>
      <c r="AP761" s="680"/>
      <c r="AQ761" s="680"/>
      <c r="AR761" s="680"/>
      <c r="AS761" s="680"/>
      <c r="AT761" s="680"/>
      <c r="AU761" s="680"/>
      <c r="AV761" s="680"/>
      <c r="AW761" s="680"/>
      <c r="AX761" s="680"/>
      <c r="AY761" s="680"/>
      <c r="AZ761" s="680"/>
      <c r="BA761" s="680"/>
      <c r="BB761" s="680"/>
    </row>
    <row r="762" spans="7:54" s="657" customFormat="1" ht="12">
      <c r="G762" s="658"/>
      <c r="H762" s="658"/>
      <c r="I762" s="658"/>
      <c r="J762" s="658"/>
      <c r="L762" s="504"/>
      <c r="M762" s="658"/>
      <c r="N762" s="658"/>
      <c r="O762" s="680"/>
      <c r="P762" s="664"/>
      <c r="Q762" s="664"/>
      <c r="R762" s="664"/>
      <c r="S762" s="664"/>
      <c r="T762" s="664"/>
      <c r="U762" s="665"/>
      <c r="V762" s="665"/>
      <c r="W762" s="665"/>
      <c r="X762" s="665"/>
      <c r="Y762" s="665"/>
      <c r="Z762" s="665"/>
      <c r="AA762" s="665"/>
      <c r="AB762" s="665"/>
      <c r="AC762" s="665"/>
      <c r="AD762" s="665"/>
      <c r="AE762" s="680"/>
      <c r="AF762" s="680"/>
      <c r="AG762" s="680"/>
      <c r="AH762" s="680"/>
      <c r="AI762" s="680"/>
      <c r="AJ762" s="680"/>
      <c r="AK762" s="680"/>
      <c r="AL762" s="680"/>
      <c r="AM762" s="680"/>
      <c r="AN762" s="680"/>
      <c r="AO762" s="680"/>
      <c r="AP762" s="680"/>
      <c r="AQ762" s="680"/>
      <c r="AR762" s="680"/>
      <c r="AS762" s="680"/>
      <c r="AT762" s="680"/>
      <c r="AU762" s="680"/>
      <c r="AV762" s="680"/>
      <c r="AW762" s="680"/>
      <c r="AX762" s="680"/>
      <c r="AY762" s="680"/>
      <c r="AZ762" s="680"/>
      <c r="BA762" s="680"/>
      <c r="BB762" s="680"/>
    </row>
    <row r="763" spans="7:54" s="657" customFormat="1" ht="12">
      <c r="G763" s="658"/>
      <c r="H763" s="658"/>
      <c r="I763" s="658"/>
      <c r="J763" s="658"/>
      <c r="L763" s="504"/>
      <c r="M763" s="658"/>
      <c r="N763" s="658"/>
      <c r="O763" s="680"/>
      <c r="P763" s="664"/>
      <c r="Q763" s="664"/>
      <c r="R763" s="664"/>
      <c r="S763" s="664"/>
      <c r="T763" s="664"/>
      <c r="U763" s="665"/>
      <c r="V763" s="665"/>
      <c r="W763" s="665"/>
      <c r="X763" s="665"/>
      <c r="Y763" s="665"/>
      <c r="Z763" s="665"/>
      <c r="AA763" s="665"/>
      <c r="AB763" s="665"/>
      <c r="AC763" s="665"/>
      <c r="AD763" s="665"/>
      <c r="AE763" s="680"/>
      <c r="AF763" s="680"/>
      <c r="AG763" s="680"/>
      <c r="AH763" s="680"/>
      <c r="AI763" s="680"/>
      <c r="AJ763" s="680"/>
      <c r="AK763" s="680"/>
      <c r="AL763" s="680"/>
      <c r="AM763" s="680"/>
      <c r="AN763" s="680"/>
      <c r="AO763" s="680"/>
      <c r="AP763" s="680"/>
      <c r="AQ763" s="680"/>
      <c r="AR763" s="680"/>
      <c r="AS763" s="680"/>
      <c r="AT763" s="680"/>
      <c r="AU763" s="680"/>
      <c r="AV763" s="680"/>
      <c r="AW763" s="680"/>
      <c r="AX763" s="680"/>
      <c r="AY763" s="680"/>
      <c r="AZ763" s="680"/>
      <c r="BA763" s="680"/>
      <c r="BB763" s="680"/>
    </row>
    <row r="764" spans="7:54" s="657" customFormat="1" ht="12">
      <c r="G764" s="658"/>
      <c r="H764" s="658"/>
      <c r="I764" s="658"/>
      <c r="J764" s="658"/>
      <c r="L764" s="504"/>
      <c r="M764" s="658"/>
      <c r="N764" s="658"/>
      <c r="O764" s="680"/>
      <c r="P764" s="664"/>
      <c r="Q764" s="664"/>
      <c r="R764" s="664"/>
      <c r="S764" s="664"/>
      <c r="T764" s="664"/>
      <c r="U764" s="665"/>
      <c r="V764" s="665"/>
      <c r="W764" s="665"/>
      <c r="X764" s="665"/>
      <c r="Y764" s="665"/>
      <c r="Z764" s="665"/>
      <c r="AA764" s="665"/>
      <c r="AB764" s="665"/>
      <c r="AC764" s="665"/>
      <c r="AD764" s="665"/>
      <c r="AE764" s="680"/>
      <c r="AF764" s="680"/>
      <c r="AG764" s="680"/>
      <c r="AH764" s="680"/>
      <c r="AI764" s="680"/>
      <c r="AJ764" s="680"/>
      <c r="AK764" s="680"/>
      <c r="AL764" s="680"/>
      <c r="AM764" s="680"/>
      <c r="AN764" s="680"/>
      <c r="AO764" s="680"/>
      <c r="AP764" s="680"/>
      <c r="AQ764" s="680"/>
      <c r="AR764" s="680"/>
      <c r="AS764" s="680"/>
      <c r="AT764" s="680"/>
      <c r="AU764" s="680"/>
      <c r="AV764" s="680"/>
      <c r="AW764" s="680"/>
      <c r="AX764" s="680"/>
      <c r="AY764" s="680"/>
      <c r="AZ764" s="680"/>
      <c r="BA764" s="680"/>
      <c r="BB764" s="680"/>
    </row>
    <row r="765" spans="7:54" s="657" customFormat="1" ht="12">
      <c r="G765" s="658"/>
      <c r="H765" s="658"/>
      <c r="I765" s="658"/>
      <c r="J765" s="658"/>
      <c r="L765" s="504"/>
      <c r="M765" s="658"/>
      <c r="N765" s="658"/>
      <c r="O765" s="680"/>
      <c r="P765" s="664"/>
      <c r="Q765" s="664"/>
      <c r="R765" s="664"/>
      <c r="S765" s="664"/>
      <c r="T765" s="664"/>
      <c r="U765" s="665"/>
      <c r="V765" s="665"/>
      <c r="W765" s="665"/>
      <c r="X765" s="665"/>
      <c r="Y765" s="665"/>
      <c r="Z765" s="665"/>
      <c r="AA765" s="665"/>
      <c r="AB765" s="665"/>
      <c r="AC765" s="665"/>
      <c r="AD765" s="665"/>
      <c r="AE765" s="680"/>
      <c r="AF765" s="680"/>
      <c r="AG765" s="680"/>
      <c r="AH765" s="680"/>
      <c r="AI765" s="680"/>
      <c r="AJ765" s="680"/>
      <c r="AK765" s="680"/>
      <c r="AL765" s="680"/>
      <c r="AM765" s="680"/>
      <c r="AN765" s="680"/>
      <c r="AO765" s="680"/>
      <c r="AP765" s="680"/>
      <c r="AQ765" s="680"/>
      <c r="AR765" s="680"/>
      <c r="AS765" s="680"/>
      <c r="AT765" s="680"/>
      <c r="AU765" s="680"/>
      <c r="AV765" s="680"/>
      <c r="AW765" s="680"/>
      <c r="AX765" s="680"/>
      <c r="AY765" s="680"/>
      <c r="AZ765" s="680"/>
      <c r="BA765" s="680"/>
      <c r="BB765" s="680"/>
    </row>
    <row r="766" spans="7:54" s="657" customFormat="1" ht="12">
      <c r="G766" s="658"/>
      <c r="H766" s="658"/>
      <c r="I766" s="658"/>
      <c r="J766" s="658"/>
      <c r="L766" s="504"/>
      <c r="M766" s="658"/>
      <c r="N766" s="658"/>
      <c r="O766" s="680"/>
      <c r="P766" s="664"/>
      <c r="Q766" s="664"/>
      <c r="R766" s="664"/>
      <c r="S766" s="664"/>
      <c r="T766" s="664"/>
      <c r="U766" s="665"/>
      <c r="V766" s="665"/>
      <c r="W766" s="665"/>
      <c r="X766" s="665"/>
      <c r="Y766" s="665"/>
      <c r="Z766" s="665"/>
      <c r="AA766" s="665"/>
      <c r="AB766" s="665"/>
      <c r="AC766" s="665"/>
      <c r="AD766" s="665"/>
      <c r="AE766" s="680"/>
      <c r="AF766" s="680"/>
      <c r="AG766" s="680"/>
      <c r="AH766" s="680"/>
      <c r="AI766" s="680"/>
      <c r="AJ766" s="680"/>
      <c r="AK766" s="680"/>
      <c r="AL766" s="680"/>
      <c r="AM766" s="680"/>
      <c r="AN766" s="680"/>
      <c r="AO766" s="680"/>
      <c r="AP766" s="680"/>
      <c r="AQ766" s="680"/>
      <c r="AR766" s="680"/>
      <c r="AS766" s="680"/>
      <c r="AT766" s="680"/>
      <c r="AU766" s="680"/>
      <c r="AV766" s="680"/>
      <c r="AW766" s="680"/>
      <c r="AX766" s="680"/>
      <c r="AY766" s="680"/>
      <c r="AZ766" s="680"/>
      <c r="BA766" s="680"/>
      <c r="BB766" s="680"/>
    </row>
    <row r="767" spans="7:54" s="657" customFormat="1" ht="12">
      <c r="G767" s="658"/>
      <c r="H767" s="658"/>
      <c r="I767" s="658"/>
      <c r="J767" s="658"/>
      <c r="L767" s="504"/>
      <c r="M767" s="658"/>
      <c r="N767" s="658"/>
      <c r="O767" s="680"/>
      <c r="P767" s="664"/>
      <c r="Q767" s="664"/>
      <c r="R767" s="664"/>
      <c r="S767" s="664"/>
      <c r="T767" s="664"/>
      <c r="U767" s="665"/>
      <c r="V767" s="665"/>
      <c r="W767" s="665"/>
      <c r="X767" s="665"/>
      <c r="Y767" s="665"/>
      <c r="Z767" s="665"/>
      <c r="AA767" s="665"/>
      <c r="AB767" s="665"/>
      <c r="AC767" s="665"/>
      <c r="AD767" s="665"/>
      <c r="AE767" s="680"/>
      <c r="AF767" s="680"/>
      <c r="AG767" s="680"/>
      <c r="AH767" s="680"/>
      <c r="AI767" s="680"/>
      <c r="AJ767" s="680"/>
      <c r="AK767" s="680"/>
      <c r="AL767" s="680"/>
      <c r="AM767" s="680"/>
      <c r="AN767" s="680"/>
      <c r="AO767" s="680"/>
      <c r="AP767" s="680"/>
      <c r="AQ767" s="680"/>
      <c r="AR767" s="680"/>
      <c r="AS767" s="680"/>
      <c r="AT767" s="680"/>
      <c r="AU767" s="680"/>
      <c r="AV767" s="680"/>
      <c r="AW767" s="680"/>
      <c r="AX767" s="680"/>
      <c r="AY767" s="680"/>
      <c r="AZ767" s="680"/>
      <c r="BA767" s="680"/>
      <c r="BB767" s="680"/>
    </row>
    <row r="768" spans="7:54" s="657" customFormat="1" ht="12">
      <c r="G768" s="658"/>
      <c r="H768" s="658"/>
      <c r="I768" s="658"/>
      <c r="J768" s="658"/>
      <c r="L768" s="504"/>
      <c r="M768" s="658"/>
      <c r="N768" s="658"/>
      <c r="O768" s="680"/>
      <c r="P768" s="664"/>
      <c r="Q768" s="664"/>
      <c r="R768" s="664"/>
      <c r="S768" s="664"/>
      <c r="T768" s="664"/>
      <c r="U768" s="665"/>
      <c r="V768" s="665"/>
      <c r="W768" s="665"/>
      <c r="X768" s="665"/>
      <c r="Y768" s="665"/>
      <c r="Z768" s="665"/>
      <c r="AA768" s="665"/>
      <c r="AB768" s="665"/>
      <c r="AC768" s="665"/>
      <c r="AD768" s="665"/>
      <c r="AE768" s="680"/>
      <c r="AF768" s="680"/>
      <c r="AG768" s="680"/>
      <c r="AH768" s="680"/>
      <c r="AI768" s="680"/>
      <c r="AJ768" s="680"/>
      <c r="AK768" s="680"/>
      <c r="AL768" s="680"/>
      <c r="AM768" s="680"/>
      <c r="AN768" s="680"/>
      <c r="AO768" s="680"/>
      <c r="AP768" s="680"/>
      <c r="AQ768" s="680"/>
      <c r="AR768" s="680"/>
      <c r="AS768" s="680"/>
      <c r="AT768" s="680"/>
      <c r="AU768" s="680"/>
      <c r="AV768" s="680"/>
      <c r="AW768" s="680"/>
      <c r="AX768" s="680"/>
      <c r="AY768" s="680"/>
      <c r="AZ768" s="680"/>
      <c r="BA768" s="680"/>
      <c r="BB768" s="680"/>
    </row>
    <row r="769" spans="7:54" s="657" customFormat="1" ht="12">
      <c r="G769" s="658"/>
      <c r="H769" s="658"/>
      <c r="I769" s="658"/>
      <c r="J769" s="658"/>
      <c r="L769" s="504"/>
      <c r="M769" s="658"/>
      <c r="N769" s="658"/>
      <c r="O769" s="680"/>
      <c r="P769" s="664"/>
      <c r="Q769" s="664"/>
      <c r="R769" s="664"/>
      <c r="S769" s="664"/>
      <c r="T769" s="664"/>
      <c r="U769" s="665"/>
      <c r="V769" s="665"/>
      <c r="W769" s="665"/>
      <c r="X769" s="665"/>
      <c r="Y769" s="665"/>
      <c r="Z769" s="665"/>
      <c r="AA769" s="665"/>
      <c r="AB769" s="665"/>
      <c r="AC769" s="665"/>
      <c r="AD769" s="665"/>
      <c r="AE769" s="680"/>
      <c r="AF769" s="680"/>
      <c r="AG769" s="680"/>
      <c r="AH769" s="680"/>
      <c r="AI769" s="680"/>
      <c r="AJ769" s="680"/>
      <c r="AK769" s="680"/>
      <c r="AL769" s="680"/>
      <c r="AM769" s="680"/>
      <c r="AN769" s="680"/>
      <c r="AO769" s="680"/>
      <c r="AP769" s="680"/>
      <c r="AQ769" s="680"/>
      <c r="AR769" s="680"/>
      <c r="AS769" s="680"/>
      <c r="AT769" s="680"/>
      <c r="AU769" s="680"/>
      <c r="AV769" s="680"/>
      <c r="AW769" s="680"/>
      <c r="AX769" s="680"/>
      <c r="AY769" s="680"/>
      <c r="AZ769" s="680"/>
      <c r="BA769" s="680"/>
      <c r="BB769" s="680"/>
    </row>
    <row r="770" spans="7:54" s="657" customFormat="1" ht="12">
      <c r="G770" s="658"/>
      <c r="H770" s="658"/>
      <c r="I770" s="658"/>
      <c r="J770" s="658"/>
      <c r="L770" s="504"/>
      <c r="M770" s="658"/>
      <c r="N770" s="658"/>
      <c r="O770" s="680"/>
      <c r="P770" s="664"/>
      <c r="Q770" s="664"/>
      <c r="R770" s="664"/>
      <c r="S770" s="664"/>
      <c r="T770" s="664"/>
      <c r="U770" s="665"/>
      <c r="V770" s="665"/>
      <c r="W770" s="665"/>
      <c r="X770" s="665"/>
      <c r="Y770" s="665"/>
      <c r="Z770" s="665"/>
      <c r="AA770" s="665"/>
      <c r="AB770" s="665"/>
      <c r="AC770" s="665"/>
      <c r="AD770" s="665"/>
      <c r="AE770" s="680"/>
      <c r="AF770" s="680"/>
      <c r="AG770" s="680"/>
      <c r="AH770" s="680"/>
      <c r="AI770" s="680"/>
      <c r="AJ770" s="680"/>
      <c r="AK770" s="680"/>
      <c r="AL770" s="680"/>
      <c r="AM770" s="680"/>
      <c r="AN770" s="680"/>
      <c r="AO770" s="680"/>
      <c r="AP770" s="680"/>
      <c r="AQ770" s="680"/>
      <c r="AR770" s="680"/>
      <c r="AS770" s="680"/>
      <c r="AT770" s="680"/>
      <c r="AU770" s="680"/>
      <c r="AV770" s="680"/>
      <c r="AW770" s="680"/>
      <c r="AX770" s="680"/>
      <c r="AY770" s="680"/>
      <c r="AZ770" s="680"/>
      <c r="BA770" s="680"/>
      <c r="BB770" s="680"/>
    </row>
    <row r="771" spans="7:54" s="657" customFormat="1" ht="12">
      <c r="G771" s="658"/>
      <c r="H771" s="658"/>
      <c r="I771" s="658"/>
      <c r="J771" s="658"/>
      <c r="L771" s="504"/>
      <c r="M771" s="658"/>
      <c r="N771" s="658"/>
      <c r="O771" s="680"/>
      <c r="P771" s="664"/>
      <c r="Q771" s="664"/>
      <c r="R771" s="664"/>
      <c r="S771" s="664"/>
      <c r="T771" s="664"/>
      <c r="U771" s="665"/>
      <c r="V771" s="665"/>
      <c r="W771" s="665"/>
      <c r="X771" s="665"/>
      <c r="Y771" s="665"/>
      <c r="Z771" s="665"/>
      <c r="AA771" s="665"/>
      <c r="AB771" s="665"/>
      <c r="AC771" s="665"/>
      <c r="AD771" s="665"/>
      <c r="AE771" s="680"/>
      <c r="AF771" s="680"/>
      <c r="AG771" s="680"/>
      <c r="AH771" s="680"/>
      <c r="AI771" s="680"/>
      <c r="AJ771" s="680"/>
      <c r="AK771" s="680"/>
      <c r="AL771" s="680"/>
      <c r="AM771" s="680"/>
      <c r="AN771" s="680"/>
      <c r="AO771" s="680"/>
      <c r="AP771" s="680"/>
      <c r="AQ771" s="680"/>
      <c r="AR771" s="680"/>
      <c r="AS771" s="680"/>
      <c r="AT771" s="680"/>
      <c r="AU771" s="680"/>
      <c r="AV771" s="680"/>
      <c r="AW771" s="680"/>
      <c r="AX771" s="680"/>
      <c r="AY771" s="680"/>
      <c r="AZ771" s="680"/>
      <c r="BA771" s="680"/>
      <c r="BB771" s="680"/>
    </row>
    <row r="772" spans="7:54" s="657" customFormat="1" ht="12">
      <c r="G772" s="658"/>
      <c r="H772" s="658"/>
      <c r="I772" s="658"/>
      <c r="J772" s="658"/>
      <c r="L772" s="504"/>
      <c r="M772" s="658"/>
      <c r="N772" s="658"/>
      <c r="O772" s="680"/>
      <c r="P772" s="664"/>
      <c r="Q772" s="664"/>
      <c r="R772" s="664"/>
      <c r="S772" s="664"/>
      <c r="T772" s="664"/>
      <c r="U772" s="665"/>
      <c r="V772" s="665"/>
      <c r="W772" s="665"/>
      <c r="X772" s="665"/>
      <c r="Y772" s="665"/>
      <c r="Z772" s="665"/>
      <c r="AA772" s="665"/>
      <c r="AB772" s="665"/>
      <c r="AC772" s="665"/>
      <c r="AD772" s="665"/>
      <c r="AE772" s="680"/>
      <c r="AF772" s="680"/>
      <c r="AG772" s="680"/>
      <c r="AH772" s="680"/>
      <c r="AI772" s="680"/>
      <c r="AJ772" s="680"/>
      <c r="AK772" s="680"/>
      <c r="AL772" s="680"/>
      <c r="AM772" s="680"/>
      <c r="AN772" s="680"/>
      <c r="AO772" s="680"/>
      <c r="AP772" s="680"/>
      <c r="AQ772" s="680"/>
      <c r="AR772" s="680"/>
      <c r="AS772" s="680"/>
      <c r="AT772" s="680"/>
      <c r="AU772" s="680"/>
      <c r="AV772" s="680"/>
      <c r="AW772" s="680"/>
      <c r="AX772" s="680"/>
      <c r="AY772" s="680"/>
      <c r="AZ772" s="680"/>
      <c r="BA772" s="680"/>
      <c r="BB772" s="680"/>
    </row>
    <row r="773" spans="7:54" s="657" customFormat="1" ht="12">
      <c r="G773" s="658"/>
      <c r="H773" s="658"/>
      <c r="I773" s="658"/>
      <c r="J773" s="658"/>
      <c r="L773" s="504"/>
      <c r="M773" s="658"/>
      <c r="N773" s="658"/>
      <c r="O773" s="680"/>
      <c r="P773" s="664"/>
      <c r="Q773" s="664"/>
      <c r="R773" s="664"/>
      <c r="S773" s="664"/>
      <c r="T773" s="664"/>
      <c r="U773" s="665"/>
      <c r="V773" s="665"/>
      <c r="W773" s="665"/>
      <c r="X773" s="665"/>
      <c r="Y773" s="665"/>
      <c r="Z773" s="665"/>
      <c r="AA773" s="665"/>
      <c r="AB773" s="665"/>
      <c r="AC773" s="665"/>
      <c r="AD773" s="665"/>
      <c r="AE773" s="680"/>
      <c r="AF773" s="680"/>
      <c r="AG773" s="680"/>
      <c r="AH773" s="680"/>
      <c r="AI773" s="680"/>
      <c r="AJ773" s="680"/>
      <c r="AK773" s="680"/>
      <c r="AL773" s="680"/>
      <c r="AM773" s="680"/>
      <c r="AN773" s="680"/>
      <c r="AO773" s="680"/>
      <c r="AP773" s="680"/>
      <c r="AQ773" s="680"/>
      <c r="AR773" s="680"/>
      <c r="AS773" s="680"/>
      <c r="AT773" s="680"/>
      <c r="AU773" s="680"/>
      <c r="AV773" s="680"/>
      <c r="AW773" s="680"/>
      <c r="AX773" s="680"/>
      <c r="AY773" s="680"/>
      <c r="AZ773" s="680"/>
      <c r="BA773" s="680"/>
      <c r="BB773" s="680"/>
    </row>
    <row r="774" spans="7:54" s="657" customFormat="1" ht="12">
      <c r="G774" s="658"/>
      <c r="H774" s="658"/>
      <c r="I774" s="658"/>
      <c r="J774" s="658"/>
      <c r="L774" s="504"/>
      <c r="M774" s="658"/>
      <c r="N774" s="658"/>
      <c r="O774" s="680"/>
      <c r="P774" s="664"/>
      <c r="Q774" s="664"/>
      <c r="R774" s="664"/>
      <c r="S774" s="664"/>
      <c r="T774" s="664"/>
      <c r="U774" s="665"/>
      <c r="V774" s="665"/>
      <c r="W774" s="665"/>
      <c r="X774" s="665"/>
      <c r="Y774" s="665"/>
      <c r="Z774" s="665"/>
      <c r="AA774" s="665"/>
      <c r="AB774" s="665"/>
      <c r="AC774" s="665"/>
      <c r="AD774" s="665"/>
      <c r="AE774" s="680"/>
      <c r="AF774" s="680"/>
      <c r="AG774" s="680"/>
      <c r="AH774" s="680"/>
      <c r="AI774" s="680"/>
      <c r="AJ774" s="680"/>
      <c r="AK774" s="680"/>
      <c r="AL774" s="680"/>
      <c r="AM774" s="680"/>
      <c r="AN774" s="680"/>
      <c r="AO774" s="680"/>
      <c r="AP774" s="680"/>
      <c r="AQ774" s="680"/>
      <c r="AR774" s="680"/>
      <c r="AS774" s="680"/>
      <c r="AT774" s="680"/>
      <c r="AU774" s="680"/>
      <c r="AV774" s="680"/>
      <c r="AW774" s="680"/>
      <c r="AX774" s="680"/>
      <c r="AY774" s="680"/>
      <c r="AZ774" s="680"/>
      <c r="BA774" s="680"/>
      <c r="BB774" s="680"/>
    </row>
    <row r="775" spans="7:54" s="657" customFormat="1" ht="12">
      <c r="G775" s="658"/>
      <c r="H775" s="658"/>
      <c r="I775" s="658"/>
      <c r="J775" s="658"/>
      <c r="L775" s="504"/>
      <c r="M775" s="658"/>
      <c r="N775" s="658"/>
      <c r="O775" s="680"/>
      <c r="P775" s="664"/>
      <c r="Q775" s="664"/>
      <c r="R775" s="664"/>
      <c r="S775" s="664"/>
      <c r="T775" s="664"/>
      <c r="U775" s="665"/>
      <c r="V775" s="665"/>
      <c r="W775" s="665"/>
      <c r="X775" s="665"/>
      <c r="Y775" s="665"/>
      <c r="Z775" s="665"/>
      <c r="AA775" s="665"/>
      <c r="AB775" s="665"/>
      <c r="AC775" s="665"/>
      <c r="AD775" s="665"/>
      <c r="AE775" s="680"/>
      <c r="AF775" s="680"/>
      <c r="AG775" s="680"/>
      <c r="AH775" s="680"/>
      <c r="AI775" s="680"/>
      <c r="AJ775" s="680"/>
      <c r="AK775" s="680"/>
      <c r="AL775" s="680"/>
      <c r="AM775" s="680"/>
      <c r="AN775" s="680"/>
      <c r="AO775" s="680"/>
      <c r="AP775" s="680"/>
      <c r="AQ775" s="680"/>
      <c r="AR775" s="680"/>
      <c r="AS775" s="680"/>
      <c r="AT775" s="680"/>
      <c r="AU775" s="680"/>
      <c r="AV775" s="680"/>
      <c r="AW775" s="680"/>
      <c r="AX775" s="680"/>
      <c r="AY775" s="680"/>
      <c r="AZ775" s="680"/>
      <c r="BA775" s="680"/>
      <c r="BB775" s="680"/>
    </row>
    <row r="776" spans="7:54" s="657" customFormat="1" ht="12">
      <c r="G776" s="658"/>
      <c r="H776" s="658"/>
      <c r="I776" s="658"/>
      <c r="J776" s="658"/>
      <c r="L776" s="504"/>
      <c r="M776" s="658"/>
      <c r="N776" s="658"/>
      <c r="O776" s="680"/>
      <c r="P776" s="664"/>
      <c r="Q776" s="664"/>
      <c r="R776" s="664"/>
      <c r="S776" s="664"/>
      <c r="T776" s="664"/>
      <c r="U776" s="665"/>
      <c r="V776" s="665"/>
      <c r="W776" s="665"/>
      <c r="X776" s="665"/>
      <c r="Y776" s="665"/>
      <c r="Z776" s="665"/>
      <c r="AA776" s="665"/>
      <c r="AB776" s="665"/>
      <c r="AC776" s="665"/>
      <c r="AD776" s="665"/>
      <c r="AE776" s="680"/>
      <c r="AF776" s="680"/>
      <c r="AG776" s="680"/>
      <c r="AH776" s="680"/>
      <c r="AI776" s="680"/>
      <c r="AJ776" s="680"/>
      <c r="AK776" s="680"/>
      <c r="AL776" s="680"/>
      <c r="AM776" s="680"/>
      <c r="AN776" s="680"/>
      <c r="AO776" s="680"/>
      <c r="AP776" s="680"/>
      <c r="AQ776" s="680"/>
      <c r="AR776" s="680"/>
      <c r="AS776" s="680"/>
      <c r="AT776" s="680"/>
      <c r="AU776" s="680"/>
      <c r="AV776" s="680"/>
      <c r="AW776" s="680"/>
      <c r="AX776" s="680"/>
      <c r="AY776" s="680"/>
      <c r="AZ776" s="680"/>
      <c r="BA776" s="680"/>
      <c r="BB776" s="680"/>
    </row>
    <row r="777" spans="7:54" s="657" customFormat="1" ht="12">
      <c r="G777" s="658"/>
      <c r="H777" s="658"/>
      <c r="I777" s="658"/>
      <c r="J777" s="658"/>
      <c r="L777" s="504"/>
      <c r="M777" s="658"/>
      <c r="N777" s="658"/>
      <c r="O777" s="680"/>
      <c r="P777" s="664"/>
      <c r="Q777" s="664"/>
      <c r="R777" s="664"/>
      <c r="S777" s="664"/>
      <c r="T777" s="664"/>
      <c r="U777" s="665"/>
      <c r="V777" s="665"/>
      <c r="W777" s="665"/>
      <c r="X777" s="665"/>
      <c r="Y777" s="665"/>
      <c r="Z777" s="665"/>
      <c r="AA777" s="665"/>
      <c r="AB777" s="665"/>
      <c r="AC777" s="665"/>
      <c r="AD777" s="665"/>
      <c r="AE777" s="680"/>
      <c r="AF777" s="680"/>
      <c r="AG777" s="680"/>
      <c r="AH777" s="680"/>
      <c r="AI777" s="680"/>
      <c r="AJ777" s="680"/>
      <c r="AK777" s="680"/>
      <c r="AL777" s="680"/>
      <c r="AM777" s="680"/>
      <c r="AN777" s="680"/>
      <c r="AO777" s="680"/>
      <c r="AP777" s="680"/>
      <c r="AQ777" s="680"/>
      <c r="AR777" s="680"/>
      <c r="AS777" s="680"/>
      <c r="AT777" s="680"/>
      <c r="AU777" s="680"/>
      <c r="AV777" s="680"/>
      <c r="AW777" s="680"/>
      <c r="AX777" s="680"/>
      <c r="AY777" s="680"/>
      <c r="AZ777" s="680"/>
      <c r="BA777" s="680"/>
      <c r="BB777" s="680"/>
    </row>
    <row r="778" spans="7:54" s="657" customFormat="1" ht="12">
      <c r="G778" s="658"/>
      <c r="H778" s="658"/>
      <c r="I778" s="658"/>
      <c r="J778" s="658"/>
      <c r="L778" s="504"/>
      <c r="M778" s="658"/>
      <c r="N778" s="658"/>
      <c r="O778" s="680"/>
      <c r="P778" s="664"/>
      <c r="Q778" s="664"/>
      <c r="R778" s="664"/>
      <c r="S778" s="664"/>
      <c r="T778" s="664"/>
      <c r="U778" s="665"/>
      <c r="V778" s="665"/>
      <c r="W778" s="665"/>
      <c r="X778" s="665"/>
      <c r="Y778" s="665"/>
      <c r="Z778" s="665"/>
      <c r="AA778" s="665"/>
      <c r="AB778" s="665"/>
      <c r="AC778" s="665"/>
      <c r="AD778" s="665"/>
      <c r="AE778" s="680"/>
      <c r="AF778" s="680"/>
      <c r="AG778" s="680"/>
      <c r="AH778" s="680"/>
      <c r="AI778" s="680"/>
      <c r="AJ778" s="680"/>
      <c r="AK778" s="680"/>
      <c r="AL778" s="680"/>
      <c r="AM778" s="680"/>
      <c r="AN778" s="680"/>
      <c r="AO778" s="680"/>
      <c r="AP778" s="680"/>
      <c r="AQ778" s="680"/>
      <c r="AR778" s="680"/>
      <c r="AS778" s="680"/>
      <c r="AT778" s="680"/>
      <c r="AU778" s="680"/>
      <c r="AV778" s="680"/>
      <c r="AW778" s="680"/>
      <c r="AX778" s="680"/>
      <c r="AY778" s="680"/>
      <c r="AZ778" s="680"/>
      <c r="BA778" s="680"/>
      <c r="BB778" s="680"/>
    </row>
    <row r="779" spans="7:54" s="657" customFormat="1" ht="12">
      <c r="G779" s="658"/>
      <c r="H779" s="658"/>
      <c r="I779" s="658"/>
      <c r="J779" s="658"/>
      <c r="L779" s="504"/>
      <c r="M779" s="658"/>
      <c r="N779" s="658"/>
      <c r="O779" s="680"/>
      <c r="P779" s="664"/>
      <c r="Q779" s="664"/>
      <c r="R779" s="664"/>
      <c r="S779" s="664"/>
      <c r="T779" s="664"/>
      <c r="U779" s="665"/>
      <c r="V779" s="665"/>
      <c r="W779" s="665"/>
      <c r="X779" s="665"/>
      <c r="Y779" s="665"/>
      <c r="Z779" s="665"/>
      <c r="AA779" s="665"/>
      <c r="AB779" s="665"/>
      <c r="AC779" s="665"/>
      <c r="AD779" s="665"/>
      <c r="AE779" s="680"/>
      <c r="AF779" s="680"/>
      <c r="AG779" s="680"/>
      <c r="AH779" s="680"/>
      <c r="AI779" s="680"/>
      <c r="AJ779" s="680"/>
      <c r="AK779" s="680"/>
      <c r="AL779" s="680"/>
      <c r="AM779" s="680"/>
      <c r="AN779" s="680"/>
      <c r="AO779" s="680"/>
      <c r="AP779" s="680"/>
      <c r="AQ779" s="680"/>
      <c r="AR779" s="680"/>
      <c r="AS779" s="680"/>
      <c r="AT779" s="680"/>
      <c r="AU779" s="680"/>
      <c r="AV779" s="680"/>
      <c r="AW779" s="680"/>
      <c r="AX779" s="680"/>
      <c r="AY779" s="680"/>
      <c r="AZ779" s="680"/>
      <c r="BA779" s="680"/>
      <c r="BB779" s="680"/>
    </row>
    <row r="780" spans="7:54" s="657" customFormat="1" ht="12">
      <c r="G780" s="658"/>
      <c r="H780" s="658"/>
      <c r="I780" s="658"/>
      <c r="J780" s="658"/>
      <c r="L780" s="504"/>
      <c r="M780" s="658"/>
      <c r="N780" s="658"/>
      <c r="O780" s="680"/>
      <c r="P780" s="664"/>
      <c r="Q780" s="664"/>
      <c r="R780" s="664"/>
      <c r="S780" s="664"/>
      <c r="T780" s="664"/>
      <c r="U780" s="665"/>
      <c r="V780" s="665"/>
      <c r="W780" s="665"/>
      <c r="X780" s="665"/>
      <c r="Y780" s="665"/>
      <c r="Z780" s="665"/>
      <c r="AA780" s="665"/>
      <c r="AB780" s="665"/>
      <c r="AC780" s="665"/>
      <c r="AD780" s="665"/>
      <c r="AE780" s="680"/>
      <c r="AF780" s="680"/>
      <c r="AG780" s="680"/>
      <c r="AH780" s="680"/>
      <c r="AI780" s="680"/>
      <c r="AJ780" s="680"/>
      <c r="AK780" s="680"/>
      <c r="AL780" s="680"/>
      <c r="AM780" s="680"/>
      <c r="AN780" s="680"/>
      <c r="AO780" s="680"/>
      <c r="AP780" s="680"/>
      <c r="AQ780" s="680"/>
      <c r="AR780" s="680"/>
      <c r="AS780" s="680"/>
      <c r="AT780" s="680"/>
      <c r="AU780" s="680"/>
      <c r="AV780" s="680"/>
      <c r="AW780" s="680"/>
      <c r="AX780" s="680"/>
      <c r="AY780" s="680"/>
      <c r="AZ780" s="680"/>
      <c r="BA780" s="680"/>
      <c r="BB780" s="680"/>
    </row>
    <row r="781" spans="7:54" s="657" customFormat="1" ht="12">
      <c r="G781" s="658"/>
      <c r="H781" s="658"/>
      <c r="I781" s="658"/>
      <c r="J781" s="658"/>
      <c r="L781" s="504"/>
      <c r="M781" s="658"/>
      <c r="N781" s="658"/>
      <c r="O781" s="680"/>
      <c r="P781" s="664"/>
      <c r="Q781" s="664"/>
      <c r="R781" s="664"/>
      <c r="S781" s="664"/>
      <c r="T781" s="664"/>
      <c r="U781" s="665"/>
      <c r="V781" s="665"/>
      <c r="W781" s="665"/>
      <c r="X781" s="665"/>
      <c r="Y781" s="665"/>
      <c r="Z781" s="665"/>
      <c r="AA781" s="665"/>
      <c r="AB781" s="665"/>
      <c r="AC781" s="665"/>
      <c r="AD781" s="665"/>
      <c r="AE781" s="680"/>
      <c r="AF781" s="680"/>
      <c r="AG781" s="680"/>
      <c r="AH781" s="680"/>
      <c r="AI781" s="680"/>
      <c r="AJ781" s="680"/>
      <c r="AK781" s="680"/>
      <c r="AL781" s="680"/>
      <c r="AM781" s="680"/>
      <c r="AN781" s="680"/>
      <c r="AO781" s="680"/>
      <c r="AP781" s="680"/>
      <c r="AQ781" s="680"/>
      <c r="AR781" s="680"/>
      <c r="AS781" s="680"/>
      <c r="AT781" s="680"/>
      <c r="AU781" s="680"/>
      <c r="AV781" s="680"/>
      <c r="AW781" s="680"/>
      <c r="AX781" s="680"/>
      <c r="AY781" s="680"/>
      <c r="AZ781" s="680"/>
      <c r="BA781" s="680"/>
      <c r="BB781" s="680"/>
    </row>
    <row r="782" spans="7:54" s="657" customFormat="1" ht="12">
      <c r="G782" s="658"/>
      <c r="H782" s="658"/>
      <c r="I782" s="658"/>
      <c r="J782" s="658"/>
      <c r="L782" s="504"/>
      <c r="M782" s="658"/>
      <c r="N782" s="658"/>
      <c r="O782" s="680"/>
      <c r="P782" s="664"/>
      <c r="Q782" s="664"/>
      <c r="R782" s="664"/>
      <c r="S782" s="664"/>
      <c r="T782" s="664"/>
      <c r="U782" s="665"/>
      <c r="V782" s="665"/>
      <c r="W782" s="665"/>
      <c r="X782" s="665"/>
      <c r="Y782" s="665"/>
      <c r="Z782" s="665"/>
      <c r="AA782" s="665"/>
      <c r="AB782" s="665"/>
      <c r="AC782" s="665"/>
      <c r="AD782" s="665"/>
      <c r="AE782" s="680"/>
      <c r="AF782" s="680"/>
      <c r="AG782" s="680"/>
      <c r="AH782" s="680"/>
      <c r="AI782" s="680"/>
      <c r="AJ782" s="680"/>
      <c r="AK782" s="680"/>
      <c r="AL782" s="680"/>
      <c r="AM782" s="680"/>
      <c r="AN782" s="680"/>
      <c r="AO782" s="680"/>
      <c r="AP782" s="680"/>
      <c r="AQ782" s="680"/>
      <c r="AR782" s="680"/>
      <c r="AS782" s="680"/>
      <c r="AT782" s="680"/>
      <c r="AU782" s="680"/>
      <c r="AV782" s="680"/>
      <c r="AW782" s="680"/>
      <c r="AX782" s="680"/>
      <c r="AY782" s="680"/>
      <c r="AZ782" s="680"/>
      <c r="BA782" s="680"/>
      <c r="BB782" s="680"/>
    </row>
    <row r="783" spans="7:54" s="657" customFormat="1" ht="12">
      <c r="G783" s="658"/>
      <c r="H783" s="658"/>
      <c r="I783" s="658"/>
      <c r="J783" s="658"/>
      <c r="L783" s="504"/>
      <c r="M783" s="658"/>
      <c r="N783" s="658"/>
      <c r="O783" s="680"/>
      <c r="P783" s="664"/>
      <c r="Q783" s="664"/>
      <c r="R783" s="664"/>
      <c r="S783" s="664"/>
      <c r="T783" s="664"/>
      <c r="U783" s="665"/>
      <c r="V783" s="665"/>
      <c r="W783" s="665"/>
      <c r="X783" s="665"/>
      <c r="Y783" s="665"/>
      <c r="Z783" s="665"/>
      <c r="AA783" s="665"/>
      <c r="AB783" s="665"/>
      <c r="AC783" s="665"/>
      <c r="AD783" s="665"/>
      <c r="AE783" s="680"/>
      <c r="AF783" s="680"/>
      <c r="AG783" s="680"/>
      <c r="AH783" s="680"/>
      <c r="AI783" s="680"/>
      <c r="AJ783" s="680"/>
      <c r="AK783" s="680"/>
      <c r="AL783" s="680"/>
      <c r="AM783" s="680"/>
      <c r="AN783" s="680"/>
      <c r="AO783" s="680"/>
      <c r="AP783" s="680"/>
      <c r="AQ783" s="680"/>
      <c r="AR783" s="680"/>
      <c r="AS783" s="680"/>
      <c r="AT783" s="680"/>
      <c r="AU783" s="680"/>
      <c r="AV783" s="680"/>
      <c r="AW783" s="680"/>
      <c r="AX783" s="680"/>
      <c r="AY783" s="680"/>
      <c r="AZ783" s="680"/>
      <c r="BA783" s="680"/>
      <c r="BB783" s="680"/>
    </row>
    <row r="784" spans="7:54" s="657" customFormat="1" ht="12">
      <c r="G784" s="658"/>
      <c r="H784" s="658"/>
      <c r="I784" s="658"/>
      <c r="J784" s="658"/>
      <c r="L784" s="504"/>
      <c r="M784" s="658"/>
      <c r="N784" s="658"/>
      <c r="O784" s="680"/>
      <c r="P784" s="664"/>
      <c r="Q784" s="664"/>
      <c r="R784" s="664"/>
      <c r="S784" s="664"/>
      <c r="T784" s="664"/>
      <c r="U784" s="665"/>
      <c r="V784" s="665"/>
      <c r="W784" s="665"/>
      <c r="X784" s="665"/>
      <c r="Y784" s="665"/>
      <c r="Z784" s="665"/>
      <c r="AA784" s="665"/>
      <c r="AB784" s="665"/>
      <c r="AC784" s="665"/>
      <c r="AD784" s="665"/>
      <c r="AE784" s="680"/>
      <c r="AF784" s="680"/>
      <c r="AG784" s="680"/>
      <c r="AH784" s="680"/>
      <c r="AI784" s="680"/>
      <c r="AJ784" s="680"/>
      <c r="AK784" s="680"/>
      <c r="AL784" s="680"/>
      <c r="AM784" s="680"/>
      <c r="AN784" s="680"/>
      <c r="AO784" s="680"/>
      <c r="AP784" s="680"/>
      <c r="AQ784" s="680"/>
      <c r="AR784" s="680"/>
      <c r="AS784" s="680"/>
      <c r="AT784" s="680"/>
      <c r="AU784" s="680"/>
      <c r="AV784" s="680"/>
      <c r="AW784" s="680"/>
      <c r="AX784" s="680"/>
      <c r="AY784" s="680"/>
      <c r="AZ784" s="680"/>
      <c r="BA784" s="680"/>
      <c r="BB784" s="680"/>
    </row>
    <row r="785" spans="7:54" s="657" customFormat="1" ht="12">
      <c r="G785" s="658"/>
      <c r="H785" s="658"/>
      <c r="I785" s="658"/>
      <c r="J785" s="658"/>
      <c r="L785" s="504"/>
      <c r="M785" s="658"/>
      <c r="N785" s="658"/>
      <c r="O785" s="680"/>
      <c r="P785" s="664"/>
      <c r="Q785" s="664"/>
      <c r="R785" s="664"/>
      <c r="S785" s="664"/>
      <c r="T785" s="664"/>
      <c r="U785" s="665"/>
      <c r="V785" s="665"/>
      <c r="W785" s="665"/>
      <c r="X785" s="665"/>
      <c r="Y785" s="665"/>
      <c r="Z785" s="665"/>
      <c r="AA785" s="665"/>
      <c r="AB785" s="665"/>
      <c r="AC785" s="665"/>
      <c r="AD785" s="665"/>
      <c r="AE785" s="680"/>
      <c r="AF785" s="680"/>
      <c r="AG785" s="680"/>
      <c r="AH785" s="680"/>
      <c r="AI785" s="680"/>
      <c r="AJ785" s="680"/>
      <c r="AK785" s="680"/>
      <c r="AL785" s="680"/>
      <c r="AM785" s="680"/>
      <c r="AN785" s="680"/>
      <c r="AO785" s="680"/>
      <c r="AP785" s="680"/>
      <c r="AQ785" s="680"/>
      <c r="AR785" s="680"/>
      <c r="AS785" s="680"/>
      <c r="AT785" s="680"/>
      <c r="AU785" s="680"/>
      <c r="AV785" s="680"/>
      <c r="AW785" s="680"/>
      <c r="AX785" s="680"/>
      <c r="AY785" s="680"/>
      <c r="AZ785" s="680"/>
      <c r="BA785" s="680"/>
      <c r="BB785" s="680"/>
    </row>
    <row r="786" spans="7:54" s="657" customFormat="1" ht="12">
      <c r="G786" s="658"/>
      <c r="H786" s="658"/>
      <c r="I786" s="658"/>
      <c r="J786" s="658"/>
      <c r="L786" s="504"/>
      <c r="M786" s="658"/>
      <c r="N786" s="658"/>
      <c r="O786" s="680"/>
      <c r="P786" s="664"/>
      <c r="Q786" s="664"/>
      <c r="R786" s="664"/>
      <c r="S786" s="664"/>
      <c r="T786" s="664"/>
      <c r="U786" s="665"/>
      <c r="V786" s="665"/>
      <c r="W786" s="665"/>
      <c r="X786" s="665"/>
      <c r="Y786" s="665"/>
      <c r="Z786" s="665"/>
      <c r="AA786" s="665"/>
      <c r="AB786" s="665"/>
      <c r="AC786" s="665"/>
      <c r="AD786" s="665"/>
      <c r="AE786" s="680"/>
      <c r="AF786" s="680"/>
      <c r="AG786" s="680"/>
      <c r="AH786" s="680"/>
      <c r="AI786" s="680"/>
      <c r="AJ786" s="680"/>
      <c r="AK786" s="680"/>
      <c r="AL786" s="680"/>
      <c r="AM786" s="680"/>
      <c r="AN786" s="680"/>
      <c r="AO786" s="680"/>
      <c r="AP786" s="680"/>
      <c r="AQ786" s="680"/>
      <c r="AR786" s="680"/>
      <c r="AS786" s="680"/>
      <c r="AT786" s="680"/>
      <c r="AU786" s="680"/>
      <c r="AV786" s="680"/>
      <c r="AW786" s="680"/>
      <c r="AX786" s="680"/>
      <c r="AY786" s="680"/>
      <c r="AZ786" s="680"/>
      <c r="BA786" s="680"/>
      <c r="BB786" s="680"/>
    </row>
    <row r="787" spans="7:54" s="657" customFormat="1" ht="12">
      <c r="G787" s="658"/>
      <c r="H787" s="658"/>
      <c r="I787" s="658"/>
      <c r="J787" s="658"/>
      <c r="L787" s="504"/>
      <c r="M787" s="658"/>
      <c r="N787" s="658"/>
      <c r="O787" s="680"/>
      <c r="P787" s="664"/>
      <c r="Q787" s="664"/>
      <c r="R787" s="664"/>
      <c r="S787" s="664"/>
      <c r="T787" s="664"/>
      <c r="U787" s="665"/>
      <c r="V787" s="665"/>
      <c r="W787" s="665"/>
      <c r="X787" s="665"/>
      <c r="Y787" s="665"/>
      <c r="Z787" s="665"/>
      <c r="AA787" s="665"/>
      <c r="AB787" s="665"/>
      <c r="AC787" s="665"/>
      <c r="AD787" s="665"/>
      <c r="AE787" s="680"/>
      <c r="AF787" s="680"/>
      <c r="AG787" s="680"/>
      <c r="AH787" s="680"/>
      <c r="AI787" s="680"/>
      <c r="AJ787" s="680"/>
      <c r="AK787" s="680"/>
      <c r="AL787" s="680"/>
      <c r="AM787" s="680"/>
      <c r="AN787" s="680"/>
      <c r="AO787" s="680"/>
      <c r="AP787" s="680"/>
      <c r="AQ787" s="680"/>
      <c r="AR787" s="680"/>
      <c r="AS787" s="680"/>
      <c r="AT787" s="680"/>
      <c r="AU787" s="680"/>
      <c r="AV787" s="680"/>
      <c r="AW787" s="680"/>
      <c r="AX787" s="680"/>
      <c r="AY787" s="680"/>
      <c r="AZ787" s="680"/>
      <c r="BA787" s="680"/>
      <c r="BB787" s="680"/>
    </row>
    <row r="788" spans="7:54" s="657" customFormat="1" ht="12">
      <c r="G788" s="658"/>
      <c r="H788" s="658"/>
      <c r="I788" s="658"/>
      <c r="J788" s="658"/>
      <c r="L788" s="504"/>
      <c r="M788" s="658"/>
      <c r="N788" s="658"/>
      <c r="O788" s="680"/>
      <c r="P788" s="664"/>
      <c r="Q788" s="664"/>
      <c r="R788" s="664"/>
      <c r="S788" s="664"/>
      <c r="T788" s="664"/>
      <c r="U788" s="665"/>
      <c r="V788" s="665"/>
      <c r="W788" s="665"/>
      <c r="X788" s="665"/>
      <c r="Y788" s="665"/>
      <c r="Z788" s="665"/>
      <c r="AA788" s="665"/>
      <c r="AB788" s="665"/>
      <c r="AC788" s="665"/>
      <c r="AD788" s="665"/>
      <c r="AE788" s="680"/>
      <c r="AF788" s="680"/>
      <c r="AG788" s="680"/>
      <c r="AH788" s="680"/>
      <c r="AI788" s="680"/>
      <c r="AJ788" s="680"/>
      <c r="AK788" s="680"/>
      <c r="AL788" s="680"/>
      <c r="AM788" s="680"/>
      <c r="AN788" s="680"/>
      <c r="AO788" s="680"/>
      <c r="AP788" s="680"/>
      <c r="AQ788" s="680"/>
      <c r="AR788" s="680"/>
      <c r="AS788" s="680"/>
      <c r="AT788" s="680"/>
      <c r="AU788" s="680"/>
      <c r="AV788" s="680"/>
      <c r="AW788" s="680"/>
      <c r="AX788" s="680"/>
      <c r="AY788" s="680"/>
      <c r="AZ788" s="680"/>
      <c r="BA788" s="680"/>
      <c r="BB788" s="680"/>
    </row>
    <row r="789" spans="7:54" s="657" customFormat="1" ht="12">
      <c r="G789" s="658"/>
      <c r="H789" s="658"/>
      <c r="I789" s="658"/>
      <c r="J789" s="658"/>
      <c r="L789" s="504"/>
      <c r="M789" s="658"/>
      <c r="N789" s="658"/>
      <c r="O789" s="680"/>
      <c r="P789" s="664"/>
      <c r="Q789" s="664"/>
      <c r="R789" s="664"/>
      <c r="S789" s="664"/>
      <c r="T789" s="664"/>
      <c r="U789" s="665"/>
      <c r="V789" s="665"/>
      <c r="W789" s="665"/>
      <c r="X789" s="665"/>
      <c r="Y789" s="665"/>
      <c r="Z789" s="665"/>
      <c r="AA789" s="665"/>
      <c r="AB789" s="665"/>
      <c r="AC789" s="665"/>
      <c r="AD789" s="665"/>
      <c r="AE789" s="680"/>
      <c r="AF789" s="680"/>
      <c r="AG789" s="680"/>
      <c r="AH789" s="680"/>
      <c r="AI789" s="680"/>
      <c r="AJ789" s="680"/>
      <c r="AK789" s="680"/>
      <c r="AL789" s="680"/>
      <c r="AM789" s="680"/>
      <c r="AN789" s="680"/>
      <c r="AO789" s="680"/>
      <c r="AP789" s="680"/>
      <c r="AQ789" s="680"/>
      <c r="AR789" s="680"/>
      <c r="AS789" s="680"/>
      <c r="AT789" s="680"/>
      <c r="AU789" s="680"/>
      <c r="AV789" s="680"/>
      <c r="AW789" s="680"/>
      <c r="AX789" s="680"/>
      <c r="AY789" s="680"/>
      <c r="AZ789" s="680"/>
      <c r="BA789" s="680"/>
      <c r="BB789" s="680"/>
    </row>
    <row r="790" spans="7:54" s="657" customFormat="1" ht="12">
      <c r="G790" s="658"/>
      <c r="H790" s="658"/>
      <c r="I790" s="658"/>
      <c r="J790" s="658"/>
      <c r="L790" s="504"/>
      <c r="M790" s="658"/>
      <c r="N790" s="658"/>
      <c r="O790" s="680"/>
      <c r="P790" s="664"/>
      <c r="Q790" s="664"/>
      <c r="R790" s="664"/>
      <c r="S790" s="664"/>
      <c r="T790" s="664"/>
      <c r="U790" s="665"/>
      <c r="V790" s="665"/>
      <c r="W790" s="665"/>
      <c r="X790" s="665"/>
      <c r="Y790" s="665"/>
      <c r="Z790" s="665"/>
      <c r="AA790" s="665"/>
      <c r="AB790" s="665"/>
      <c r="AC790" s="665"/>
      <c r="AD790" s="665"/>
      <c r="AE790" s="680"/>
      <c r="AF790" s="680"/>
      <c r="AG790" s="680"/>
      <c r="AH790" s="680"/>
      <c r="AI790" s="680"/>
      <c r="AJ790" s="680"/>
      <c r="AK790" s="680"/>
      <c r="AL790" s="680"/>
      <c r="AM790" s="680"/>
      <c r="AN790" s="680"/>
      <c r="AO790" s="680"/>
      <c r="AP790" s="680"/>
      <c r="AQ790" s="680"/>
      <c r="AR790" s="680"/>
      <c r="AS790" s="680"/>
      <c r="AT790" s="680"/>
      <c r="AU790" s="680"/>
      <c r="AV790" s="680"/>
      <c r="AW790" s="680"/>
      <c r="AX790" s="680"/>
      <c r="AY790" s="680"/>
      <c r="AZ790" s="680"/>
      <c r="BA790" s="680"/>
      <c r="BB790" s="680"/>
    </row>
    <row r="791" spans="7:54" s="657" customFormat="1" ht="12">
      <c r="G791" s="658"/>
      <c r="H791" s="658"/>
      <c r="I791" s="658"/>
      <c r="J791" s="658"/>
      <c r="L791" s="504"/>
      <c r="M791" s="658"/>
      <c r="N791" s="658"/>
      <c r="O791" s="680"/>
      <c r="P791" s="664"/>
      <c r="Q791" s="664"/>
      <c r="R791" s="664"/>
      <c r="S791" s="664"/>
      <c r="T791" s="664"/>
      <c r="U791" s="665"/>
      <c r="V791" s="665"/>
      <c r="W791" s="665"/>
      <c r="X791" s="665"/>
      <c r="Y791" s="665"/>
      <c r="Z791" s="665"/>
      <c r="AA791" s="665"/>
      <c r="AB791" s="665"/>
      <c r="AC791" s="665"/>
      <c r="AD791" s="665"/>
      <c r="AE791" s="680"/>
      <c r="AF791" s="680"/>
      <c r="AG791" s="680"/>
      <c r="AH791" s="680"/>
      <c r="AI791" s="680"/>
      <c r="AJ791" s="680"/>
      <c r="AK791" s="680"/>
      <c r="AL791" s="680"/>
      <c r="AM791" s="680"/>
      <c r="AN791" s="680"/>
      <c r="AO791" s="680"/>
      <c r="AP791" s="680"/>
      <c r="AQ791" s="680"/>
      <c r="AR791" s="680"/>
      <c r="AS791" s="680"/>
      <c r="AT791" s="680"/>
      <c r="AU791" s="680"/>
      <c r="AV791" s="680"/>
      <c r="AW791" s="680"/>
      <c r="AX791" s="680"/>
      <c r="AY791" s="680"/>
      <c r="AZ791" s="680"/>
      <c r="BA791" s="680"/>
      <c r="BB791" s="680"/>
    </row>
    <row r="792" spans="7:54" s="657" customFormat="1" ht="12">
      <c r="G792" s="658"/>
      <c r="H792" s="658"/>
      <c r="I792" s="658"/>
      <c r="J792" s="658"/>
      <c r="L792" s="504"/>
      <c r="M792" s="658"/>
      <c r="N792" s="658"/>
      <c r="O792" s="680"/>
      <c r="P792" s="664"/>
      <c r="Q792" s="664"/>
      <c r="R792" s="664"/>
      <c r="S792" s="664"/>
      <c r="T792" s="664"/>
      <c r="U792" s="665"/>
      <c r="V792" s="665"/>
      <c r="W792" s="665"/>
      <c r="X792" s="665"/>
      <c r="Y792" s="665"/>
      <c r="Z792" s="665"/>
      <c r="AA792" s="665"/>
      <c r="AB792" s="665"/>
      <c r="AC792" s="665"/>
      <c r="AD792" s="665"/>
      <c r="AE792" s="680"/>
      <c r="AF792" s="680"/>
      <c r="AG792" s="680"/>
      <c r="AH792" s="680"/>
      <c r="AI792" s="680"/>
      <c r="AJ792" s="680"/>
      <c r="AK792" s="680"/>
      <c r="AL792" s="680"/>
      <c r="AM792" s="680"/>
      <c r="AN792" s="680"/>
      <c r="AO792" s="680"/>
      <c r="AP792" s="680"/>
      <c r="AQ792" s="680"/>
      <c r="AR792" s="680"/>
      <c r="AS792" s="680"/>
      <c r="AT792" s="680"/>
      <c r="AU792" s="680"/>
      <c r="AV792" s="680"/>
      <c r="AW792" s="680"/>
      <c r="AX792" s="680"/>
      <c r="AY792" s="680"/>
      <c r="AZ792" s="680"/>
      <c r="BA792" s="680"/>
      <c r="BB792" s="680"/>
    </row>
    <row r="793" spans="7:54" s="657" customFormat="1" ht="12">
      <c r="G793" s="658"/>
      <c r="H793" s="658"/>
      <c r="I793" s="658"/>
      <c r="J793" s="658"/>
      <c r="L793" s="504"/>
      <c r="M793" s="658"/>
      <c r="N793" s="658"/>
      <c r="O793" s="680"/>
      <c r="P793" s="664"/>
      <c r="Q793" s="664"/>
      <c r="R793" s="664"/>
      <c r="S793" s="664"/>
      <c r="T793" s="664"/>
      <c r="U793" s="665"/>
      <c r="V793" s="665"/>
      <c r="W793" s="665"/>
      <c r="X793" s="665"/>
      <c r="Y793" s="665"/>
      <c r="Z793" s="665"/>
      <c r="AA793" s="665"/>
      <c r="AB793" s="665"/>
      <c r="AC793" s="665"/>
      <c r="AD793" s="665"/>
      <c r="AE793" s="680"/>
      <c r="AF793" s="680"/>
      <c r="AG793" s="680"/>
      <c r="AH793" s="680"/>
      <c r="AI793" s="680"/>
      <c r="AJ793" s="680"/>
      <c r="AK793" s="680"/>
      <c r="AL793" s="680"/>
      <c r="AM793" s="680"/>
      <c r="AN793" s="680"/>
      <c r="AO793" s="680"/>
      <c r="AP793" s="680"/>
      <c r="AQ793" s="680"/>
      <c r="AR793" s="680"/>
      <c r="AS793" s="680"/>
      <c r="AT793" s="680"/>
      <c r="AU793" s="680"/>
      <c r="AV793" s="680"/>
      <c r="AW793" s="680"/>
      <c r="AX793" s="680"/>
      <c r="AY793" s="680"/>
      <c r="AZ793" s="680"/>
      <c r="BA793" s="680"/>
      <c r="BB793" s="680"/>
    </row>
    <row r="794" spans="7:54" s="657" customFormat="1" ht="12">
      <c r="G794" s="658"/>
      <c r="H794" s="658"/>
      <c r="I794" s="658"/>
      <c r="J794" s="658"/>
      <c r="L794" s="504"/>
      <c r="M794" s="658"/>
      <c r="N794" s="658"/>
      <c r="O794" s="680"/>
      <c r="P794" s="664"/>
      <c r="Q794" s="664"/>
      <c r="R794" s="664"/>
      <c r="S794" s="664"/>
      <c r="T794" s="664"/>
      <c r="U794" s="665"/>
      <c r="V794" s="665"/>
      <c r="W794" s="665"/>
      <c r="X794" s="665"/>
      <c r="Y794" s="665"/>
      <c r="Z794" s="665"/>
      <c r="AA794" s="665"/>
      <c r="AB794" s="665"/>
      <c r="AC794" s="665"/>
      <c r="AD794" s="665"/>
      <c r="AE794" s="680"/>
      <c r="AF794" s="680"/>
      <c r="AG794" s="680"/>
      <c r="AH794" s="680"/>
      <c r="AI794" s="680"/>
      <c r="AJ794" s="680"/>
      <c r="AK794" s="680"/>
      <c r="AL794" s="680"/>
      <c r="AM794" s="680"/>
      <c r="AN794" s="680"/>
      <c r="AO794" s="680"/>
      <c r="AP794" s="680"/>
      <c r="AQ794" s="680"/>
      <c r="AR794" s="680"/>
      <c r="AS794" s="680"/>
      <c r="AT794" s="680"/>
      <c r="AU794" s="680"/>
      <c r="AV794" s="680"/>
      <c r="AW794" s="680"/>
      <c r="AX794" s="680"/>
      <c r="AY794" s="680"/>
      <c r="AZ794" s="680"/>
      <c r="BA794" s="680"/>
      <c r="BB794" s="680"/>
    </row>
    <row r="795" spans="7:54" s="657" customFormat="1" ht="12">
      <c r="G795" s="658"/>
      <c r="H795" s="658"/>
      <c r="I795" s="658"/>
      <c r="J795" s="658"/>
      <c r="L795" s="504"/>
      <c r="M795" s="658"/>
      <c r="N795" s="658"/>
      <c r="O795" s="680"/>
      <c r="P795" s="664"/>
      <c r="Q795" s="664"/>
      <c r="R795" s="664"/>
      <c r="S795" s="664"/>
      <c r="T795" s="664"/>
      <c r="U795" s="665"/>
      <c r="V795" s="665"/>
      <c r="W795" s="665"/>
      <c r="X795" s="665"/>
      <c r="Y795" s="665"/>
      <c r="Z795" s="665"/>
      <c r="AA795" s="665"/>
      <c r="AB795" s="665"/>
      <c r="AC795" s="665"/>
      <c r="AD795" s="665"/>
      <c r="AE795" s="680"/>
      <c r="AF795" s="680"/>
      <c r="AG795" s="680"/>
      <c r="AH795" s="680"/>
      <c r="AI795" s="680"/>
      <c r="AJ795" s="680"/>
      <c r="AK795" s="680"/>
      <c r="AL795" s="680"/>
      <c r="AM795" s="680"/>
      <c r="AN795" s="680"/>
      <c r="AO795" s="680"/>
      <c r="AP795" s="680"/>
      <c r="AQ795" s="680"/>
      <c r="AR795" s="680"/>
      <c r="AS795" s="680"/>
      <c r="AT795" s="680"/>
      <c r="AU795" s="680"/>
      <c r="AV795" s="680"/>
      <c r="AW795" s="680"/>
      <c r="AX795" s="680"/>
      <c r="AY795" s="680"/>
      <c r="AZ795" s="680"/>
      <c r="BA795" s="680"/>
      <c r="BB795" s="680"/>
    </row>
    <row r="796" spans="7:54" s="657" customFormat="1" ht="12">
      <c r="G796" s="658"/>
      <c r="H796" s="658"/>
      <c r="I796" s="658"/>
      <c r="J796" s="658"/>
      <c r="L796" s="504"/>
      <c r="M796" s="658"/>
      <c r="N796" s="658"/>
      <c r="O796" s="680"/>
      <c r="P796" s="664"/>
      <c r="Q796" s="664"/>
      <c r="R796" s="664"/>
      <c r="S796" s="664"/>
      <c r="T796" s="664"/>
      <c r="U796" s="665"/>
      <c r="V796" s="665"/>
      <c r="W796" s="665"/>
      <c r="X796" s="665"/>
      <c r="Y796" s="665"/>
      <c r="Z796" s="665"/>
      <c r="AA796" s="665"/>
      <c r="AB796" s="665"/>
      <c r="AC796" s="665"/>
      <c r="AD796" s="665"/>
      <c r="AE796" s="680"/>
      <c r="AF796" s="680"/>
      <c r="AG796" s="680"/>
      <c r="AH796" s="680"/>
      <c r="AI796" s="680"/>
      <c r="AJ796" s="680"/>
      <c r="AK796" s="680"/>
      <c r="AL796" s="680"/>
      <c r="AM796" s="680"/>
      <c r="AN796" s="680"/>
      <c r="AO796" s="680"/>
      <c r="AP796" s="680"/>
      <c r="AQ796" s="680"/>
      <c r="AR796" s="680"/>
      <c r="AS796" s="680"/>
      <c r="AT796" s="680"/>
      <c r="AU796" s="680"/>
      <c r="AV796" s="680"/>
      <c r="AW796" s="680"/>
      <c r="AX796" s="680"/>
      <c r="AY796" s="680"/>
      <c r="AZ796" s="680"/>
      <c r="BA796" s="680"/>
      <c r="BB796" s="680"/>
    </row>
    <row r="797" spans="7:54" s="657" customFormat="1" ht="12">
      <c r="G797" s="658"/>
      <c r="H797" s="658"/>
      <c r="I797" s="658"/>
      <c r="J797" s="658"/>
      <c r="L797" s="504"/>
      <c r="M797" s="658"/>
      <c r="N797" s="658"/>
      <c r="O797" s="680"/>
      <c r="P797" s="664"/>
      <c r="Q797" s="664"/>
      <c r="R797" s="664"/>
      <c r="S797" s="664"/>
      <c r="T797" s="664"/>
      <c r="U797" s="665"/>
      <c r="V797" s="665"/>
      <c r="W797" s="665"/>
      <c r="X797" s="665"/>
      <c r="Y797" s="665"/>
      <c r="Z797" s="665"/>
      <c r="AA797" s="665"/>
      <c r="AB797" s="665"/>
      <c r="AC797" s="665"/>
      <c r="AD797" s="665"/>
      <c r="AE797" s="680"/>
      <c r="AF797" s="680"/>
      <c r="AG797" s="680"/>
      <c r="AH797" s="680"/>
      <c r="AI797" s="680"/>
      <c r="AJ797" s="680"/>
      <c r="AK797" s="680"/>
      <c r="AL797" s="680"/>
      <c r="AM797" s="680"/>
      <c r="AN797" s="680"/>
      <c r="AO797" s="680"/>
      <c r="AP797" s="680"/>
      <c r="AQ797" s="680"/>
      <c r="AR797" s="680"/>
      <c r="AS797" s="680"/>
      <c r="AT797" s="680"/>
      <c r="AU797" s="680"/>
      <c r="AV797" s="680"/>
      <c r="AW797" s="680"/>
      <c r="AX797" s="680"/>
      <c r="AY797" s="680"/>
      <c r="AZ797" s="680"/>
      <c r="BA797" s="680"/>
      <c r="BB797" s="680"/>
    </row>
    <row r="798" spans="7:54" s="657" customFormat="1" ht="12">
      <c r="G798" s="658"/>
      <c r="H798" s="658"/>
      <c r="I798" s="658"/>
      <c r="J798" s="658"/>
      <c r="L798" s="504"/>
      <c r="M798" s="658"/>
      <c r="N798" s="658"/>
      <c r="O798" s="680"/>
      <c r="P798" s="664"/>
      <c r="Q798" s="664"/>
      <c r="R798" s="664"/>
      <c r="S798" s="664"/>
      <c r="T798" s="664"/>
      <c r="U798" s="665"/>
      <c r="V798" s="665"/>
      <c r="W798" s="665"/>
      <c r="X798" s="665"/>
      <c r="Y798" s="665"/>
      <c r="Z798" s="665"/>
      <c r="AA798" s="665"/>
      <c r="AB798" s="665"/>
      <c r="AC798" s="665"/>
      <c r="AD798" s="665"/>
      <c r="AE798" s="680"/>
      <c r="AF798" s="680"/>
      <c r="AG798" s="680"/>
      <c r="AH798" s="680"/>
      <c r="AI798" s="680"/>
      <c r="AJ798" s="680"/>
      <c r="AK798" s="680"/>
      <c r="AL798" s="680"/>
      <c r="AM798" s="680"/>
      <c r="AN798" s="680"/>
      <c r="AO798" s="680"/>
      <c r="AP798" s="680"/>
      <c r="AQ798" s="680"/>
      <c r="AR798" s="680"/>
      <c r="AS798" s="680"/>
      <c r="AT798" s="680"/>
      <c r="AU798" s="680"/>
      <c r="AV798" s="680"/>
      <c r="AW798" s="680"/>
      <c r="AX798" s="680"/>
      <c r="AY798" s="680"/>
      <c r="AZ798" s="680"/>
      <c r="BA798" s="680"/>
      <c r="BB798" s="680"/>
    </row>
    <row r="799" spans="7:54" s="657" customFormat="1" ht="12">
      <c r="G799" s="658"/>
      <c r="H799" s="658"/>
      <c r="I799" s="658"/>
      <c r="J799" s="658"/>
      <c r="L799" s="504"/>
      <c r="M799" s="658"/>
      <c r="N799" s="658"/>
      <c r="O799" s="680"/>
      <c r="P799" s="664"/>
      <c r="Q799" s="664"/>
      <c r="R799" s="664"/>
      <c r="S799" s="664"/>
      <c r="T799" s="664"/>
      <c r="U799" s="665"/>
      <c r="V799" s="665"/>
      <c r="W799" s="665"/>
      <c r="X799" s="665"/>
      <c r="Y799" s="665"/>
      <c r="Z799" s="665"/>
      <c r="AA799" s="665"/>
      <c r="AB799" s="665"/>
      <c r="AC799" s="665"/>
      <c r="AD799" s="665"/>
      <c r="AE799" s="680"/>
      <c r="AF799" s="680"/>
      <c r="AG799" s="680"/>
      <c r="AH799" s="680"/>
      <c r="AI799" s="680"/>
      <c r="AJ799" s="680"/>
      <c r="AK799" s="680"/>
      <c r="AL799" s="680"/>
      <c r="AM799" s="680"/>
      <c r="AN799" s="680"/>
      <c r="AO799" s="680"/>
      <c r="AP799" s="680"/>
      <c r="AQ799" s="680"/>
      <c r="AR799" s="680"/>
      <c r="AS799" s="680"/>
      <c r="AT799" s="680"/>
      <c r="AU799" s="680"/>
      <c r="AV799" s="680"/>
      <c r="AW799" s="680"/>
      <c r="AX799" s="680"/>
      <c r="AY799" s="680"/>
      <c r="AZ799" s="680"/>
      <c r="BA799" s="680"/>
      <c r="BB799" s="680"/>
    </row>
    <row r="800" spans="7:54" s="657" customFormat="1" ht="12">
      <c r="G800" s="658"/>
      <c r="H800" s="658"/>
      <c r="I800" s="658"/>
      <c r="J800" s="658"/>
      <c r="L800" s="504"/>
      <c r="M800" s="658"/>
      <c r="N800" s="658"/>
      <c r="O800" s="680"/>
      <c r="P800" s="664"/>
      <c r="Q800" s="664"/>
      <c r="R800" s="664"/>
      <c r="S800" s="664"/>
      <c r="T800" s="664"/>
      <c r="U800" s="665"/>
      <c r="V800" s="665"/>
      <c r="W800" s="665"/>
      <c r="X800" s="665"/>
      <c r="Y800" s="665"/>
      <c r="Z800" s="665"/>
      <c r="AA800" s="665"/>
      <c r="AB800" s="665"/>
      <c r="AC800" s="665"/>
      <c r="AD800" s="665"/>
      <c r="AE800" s="680"/>
      <c r="AF800" s="680"/>
      <c r="AG800" s="680"/>
      <c r="AH800" s="680"/>
      <c r="AI800" s="680"/>
      <c r="AJ800" s="680"/>
      <c r="AK800" s="680"/>
      <c r="AL800" s="680"/>
      <c r="AM800" s="680"/>
      <c r="AN800" s="680"/>
      <c r="AO800" s="680"/>
      <c r="AP800" s="680"/>
      <c r="AQ800" s="680"/>
      <c r="AR800" s="680"/>
      <c r="AS800" s="680"/>
      <c r="AT800" s="680"/>
      <c r="AU800" s="680"/>
      <c r="AV800" s="680"/>
      <c r="AW800" s="680"/>
      <c r="AX800" s="680"/>
      <c r="AY800" s="680"/>
      <c r="AZ800" s="680"/>
      <c r="BA800" s="680"/>
      <c r="BB800" s="680"/>
    </row>
    <row r="801" spans="7:54" s="657" customFormat="1" ht="12">
      <c r="G801" s="658"/>
      <c r="H801" s="658"/>
      <c r="I801" s="658"/>
      <c r="J801" s="658"/>
      <c r="L801" s="504"/>
      <c r="M801" s="658"/>
      <c r="N801" s="658"/>
      <c r="O801" s="680"/>
      <c r="P801" s="664"/>
      <c r="Q801" s="664"/>
      <c r="R801" s="664"/>
      <c r="S801" s="664"/>
      <c r="T801" s="664"/>
      <c r="U801" s="665"/>
      <c r="V801" s="665"/>
      <c r="W801" s="665"/>
      <c r="X801" s="665"/>
      <c r="Y801" s="665"/>
      <c r="Z801" s="665"/>
      <c r="AA801" s="665"/>
      <c r="AB801" s="665"/>
      <c r="AC801" s="665"/>
      <c r="AD801" s="665"/>
      <c r="AE801" s="680"/>
      <c r="AF801" s="680"/>
      <c r="AG801" s="680"/>
      <c r="AH801" s="680"/>
      <c r="AI801" s="680"/>
      <c r="AJ801" s="680"/>
      <c r="AK801" s="680"/>
      <c r="AL801" s="680"/>
      <c r="AM801" s="680"/>
      <c r="AN801" s="680"/>
      <c r="AO801" s="680"/>
      <c r="AP801" s="680"/>
      <c r="AQ801" s="680"/>
      <c r="AR801" s="680"/>
      <c r="AS801" s="680"/>
      <c r="AT801" s="680"/>
      <c r="AU801" s="680"/>
      <c r="AV801" s="680"/>
      <c r="AW801" s="680"/>
      <c r="AX801" s="680"/>
      <c r="AY801" s="680"/>
      <c r="AZ801" s="680"/>
      <c r="BA801" s="680"/>
      <c r="BB801" s="680"/>
    </row>
    <row r="802" spans="7:54" s="657" customFormat="1" ht="12">
      <c r="G802" s="658"/>
      <c r="H802" s="658"/>
      <c r="I802" s="658"/>
      <c r="J802" s="658"/>
      <c r="L802" s="504"/>
      <c r="M802" s="658"/>
      <c r="N802" s="658"/>
      <c r="O802" s="680"/>
      <c r="P802" s="664"/>
      <c r="Q802" s="664"/>
      <c r="R802" s="664"/>
      <c r="S802" s="664"/>
      <c r="T802" s="664"/>
      <c r="U802" s="665"/>
      <c r="V802" s="665"/>
      <c r="W802" s="665"/>
      <c r="X802" s="665"/>
      <c r="Y802" s="665"/>
      <c r="Z802" s="665"/>
      <c r="AA802" s="665"/>
      <c r="AB802" s="665"/>
      <c r="AC802" s="665"/>
      <c r="AD802" s="665"/>
      <c r="AE802" s="680"/>
      <c r="AF802" s="680"/>
      <c r="AG802" s="680"/>
      <c r="AH802" s="680"/>
      <c r="AI802" s="680"/>
      <c r="AJ802" s="680"/>
      <c r="AK802" s="680"/>
      <c r="AL802" s="680"/>
      <c r="AM802" s="680"/>
      <c r="AN802" s="680"/>
      <c r="AO802" s="680"/>
      <c r="AP802" s="680"/>
      <c r="AQ802" s="680"/>
      <c r="AR802" s="680"/>
      <c r="AS802" s="680"/>
      <c r="AT802" s="680"/>
      <c r="AU802" s="680"/>
      <c r="AV802" s="680"/>
      <c r="AW802" s="680"/>
      <c r="AX802" s="680"/>
      <c r="AY802" s="680"/>
      <c r="AZ802" s="680"/>
      <c r="BA802" s="680"/>
      <c r="BB802" s="680"/>
    </row>
    <row r="803" spans="7:54" s="657" customFormat="1" ht="12">
      <c r="G803" s="658"/>
      <c r="H803" s="658"/>
      <c r="I803" s="658"/>
      <c r="J803" s="658"/>
      <c r="L803" s="504"/>
      <c r="M803" s="658"/>
      <c r="N803" s="658"/>
      <c r="O803" s="680"/>
      <c r="P803" s="664"/>
      <c r="Q803" s="664"/>
      <c r="R803" s="664"/>
      <c r="S803" s="664"/>
      <c r="T803" s="664"/>
      <c r="U803" s="665"/>
      <c r="V803" s="665"/>
      <c r="W803" s="665"/>
      <c r="X803" s="665"/>
      <c r="Y803" s="665"/>
      <c r="Z803" s="665"/>
      <c r="AA803" s="665"/>
      <c r="AB803" s="665"/>
      <c r="AC803" s="665"/>
      <c r="AD803" s="665"/>
      <c r="AE803" s="680"/>
      <c r="AF803" s="680"/>
      <c r="AG803" s="680"/>
      <c r="AH803" s="680"/>
      <c r="AI803" s="680"/>
      <c r="AJ803" s="680"/>
      <c r="AK803" s="680"/>
      <c r="AL803" s="680"/>
      <c r="AM803" s="680"/>
      <c r="AN803" s="680"/>
      <c r="AO803" s="680"/>
      <c r="AP803" s="680"/>
      <c r="AQ803" s="680"/>
      <c r="AR803" s="680"/>
      <c r="AS803" s="680"/>
      <c r="AT803" s="680"/>
      <c r="AU803" s="680"/>
      <c r="AV803" s="680"/>
      <c r="AW803" s="680"/>
      <c r="AX803" s="680"/>
      <c r="AY803" s="680"/>
      <c r="AZ803" s="680"/>
      <c r="BA803" s="680"/>
      <c r="BB803" s="680"/>
    </row>
    <row r="804" spans="7:54" s="657" customFormat="1" ht="12">
      <c r="G804" s="658"/>
      <c r="H804" s="658"/>
      <c r="I804" s="658"/>
      <c r="J804" s="658"/>
      <c r="L804" s="504"/>
      <c r="M804" s="658"/>
      <c r="N804" s="658"/>
      <c r="O804" s="680"/>
      <c r="P804" s="664"/>
      <c r="Q804" s="664"/>
      <c r="R804" s="664"/>
      <c r="S804" s="664"/>
      <c r="T804" s="664"/>
      <c r="U804" s="665"/>
      <c r="V804" s="665"/>
      <c r="W804" s="665"/>
      <c r="X804" s="665"/>
      <c r="Y804" s="665"/>
      <c r="Z804" s="665"/>
      <c r="AA804" s="665"/>
      <c r="AB804" s="665"/>
      <c r="AC804" s="665"/>
      <c r="AD804" s="665"/>
      <c r="AE804" s="680"/>
      <c r="AF804" s="680"/>
      <c r="AG804" s="680"/>
      <c r="AH804" s="680"/>
      <c r="AI804" s="680"/>
      <c r="AJ804" s="680"/>
      <c r="AK804" s="680"/>
      <c r="AL804" s="680"/>
      <c r="AM804" s="680"/>
      <c r="AN804" s="680"/>
      <c r="AO804" s="680"/>
      <c r="AP804" s="680"/>
      <c r="AQ804" s="680"/>
      <c r="AR804" s="680"/>
      <c r="AS804" s="680"/>
      <c r="AT804" s="680"/>
      <c r="AU804" s="680"/>
      <c r="AV804" s="680"/>
      <c r="AW804" s="680"/>
      <c r="AX804" s="680"/>
      <c r="AY804" s="680"/>
      <c r="AZ804" s="680"/>
      <c r="BA804" s="680"/>
      <c r="BB804" s="680"/>
    </row>
    <row r="805" spans="7:54" s="657" customFormat="1" ht="12">
      <c r="G805" s="658"/>
      <c r="H805" s="658"/>
      <c r="I805" s="658"/>
      <c r="J805" s="658"/>
      <c r="L805" s="504"/>
      <c r="M805" s="658"/>
      <c r="N805" s="658"/>
      <c r="O805" s="680"/>
      <c r="P805" s="664"/>
      <c r="Q805" s="664"/>
      <c r="R805" s="664"/>
      <c r="S805" s="664"/>
      <c r="T805" s="664"/>
      <c r="U805" s="665"/>
      <c r="V805" s="665"/>
      <c r="W805" s="665"/>
      <c r="X805" s="665"/>
      <c r="Y805" s="665"/>
      <c r="Z805" s="665"/>
      <c r="AA805" s="665"/>
      <c r="AB805" s="665"/>
      <c r="AC805" s="665"/>
      <c r="AD805" s="665"/>
      <c r="AE805" s="680"/>
      <c r="AF805" s="680"/>
      <c r="AG805" s="680"/>
      <c r="AH805" s="680"/>
      <c r="AI805" s="680"/>
      <c r="AJ805" s="680"/>
      <c r="AK805" s="680"/>
      <c r="AL805" s="680"/>
      <c r="AM805" s="680"/>
      <c r="AN805" s="680"/>
      <c r="AO805" s="680"/>
      <c r="AP805" s="680"/>
      <c r="AQ805" s="680"/>
      <c r="AR805" s="680"/>
      <c r="AS805" s="680"/>
      <c r="AT805" s="680"/>
      <c r="AU805" s="680"/>
      <c r="AV805" s="680"/>
      <c r="AW805" s="680"/>
      <c r="AX805" s="680"/>
      <c r="AY805" s="680"/>
      <c r="AZ805" s="680"/>
      <c r="BA805" s="680"/>
      <c r="BB805" s="680"/>
    </row>
    <row r="806" spans="7:54" s="657" customFormat="1" ht="12">
      <c r="G806" s="658"/>
      <c r="H806" s="658"/>
      <c r="I806" s="658"/>
      <c r="J806" s="658"/>
      <c r="L806" s="504"/>
      <c r="M806" s="658"/>
      <c r="N806" s="658"/>
      <c r="O806" s="680"/>
      <c r="P806" s="664"/>
      <c r="Q806" s="664"/>
      <c r="R806" s="664"/>
      <c r="S806" s="664"/>
      <c r="T806" s="664"/>
      <c r="U806" s="665"/>
      <c r="V806" s="665"/>
      <c r="W806" s="665"/>
      <c r="X806" s="665"/>
      <c r="Y806" s="665"/>
      <c r="Z806" s="665"/>
      <c r="AA806" s="665"/>
      <c r="AB806" s="665"/>
      <c r="AC806" s="665"/>
      <c r="AD806" s="665"/>
      <c r="AE806" s="680"/>
      <c r="AF806" s="680"/>
      <c r="AG806" s="680"/>
      <c r="AH806" s="680"/>
      <c r="AI806" s="680"/>
      <c r="AJ806" s="680"/>
      <c r="AK806" s="680"/>
      <c r="AL806" s="680"/>
      <c r="AM806" s="680"/>
      <c r="AN806" s="680"/>
      <c r="AO806" s="680"/>
      <c r="AP806" s="680"/>
      <c r="AQ806" s="680"/>
      <c r="AR806" s="680"/>
      <c r="AS806" s="680"/>
      <c r="AT806" s="680"/>
      <c r="AU806" s="680"/>
      <c r="AV806" s="680"/>
      <c r="AW806" s="680"/>
      <c r="AX806" s="680"/>
      <c r="AY806" s="680"/>
      <c r="AZ806" s="680"/>
      <c r="BA806" s="680"/>
      <c r="BB806" s="680"/>
    </row>
    <row r="807" spans="7:54" s="657" customFormat="1" ht="12">
      <c r="G807" s="658"/>
      <c r="H807" s="658"/>
      <c r="I807" s="658"/>
      <c r="J807" s="658"/>
      <c r="L807" s="504"/>
      <c r="M807" s="658"/>
      <c r="N807" s="658"/>
      <c r="O807" s="680"/>
      <c r="P807" s="664"/>
      <c r="Q807" s="664"/>
      <c r="R807" s="664"/>
      <c r="S807" s="664"/>
      <c r="T807" s="664"/>
      <c r="U807" s="665"/>
      <c r="V807" s="665"/>
      <c r="W807" s="665"/>
      <c r="X807" s="665"/>
      <c r="Y807" s="665"/>
      <c r="Z807" s="665"/>
      <c r="AA807" s="665"/>
      <c r="AB807" s="665"/>
      <c r="AC807" s="665"/>
      <c r="AD807" s="665"/>
      <c r="AE807" s="680"/>
      <c r="AF807" s="680"/>
      <c r="AG807" s="680"/>
      <c r="AH807" s="680"/>
      <c r="AI807" s="680"/>
      <c r="AJ807" s="680"/>
      <c r="AK807" s="680"/>
      <c r="AL807" s="680"/>
      <c r="AM807" s="680"/>
      <c r="AN807" s="680"/>
      <c r="AO807" s="680"/>
      <c r="AP807" s="680"/>
      <c r="AQ807" s="680"/>
      <c r="AR807" s="680"/>
      <c r="AS807" s="680"/>
      <c r="AT807" s="680"/>
      <c r="AU807" s="680"/>
      <c r="AV807" s="680"/>
      <c r="AW807" s="680"/>
      <c r="AX807" s="680"/>
      <c r="AY807" s="680"/>
      <c r="AZ807" s="680"/>
      <c r="BA807" s="680"/>
      <c r="BB807" s="680"/>
    </row>
    <row r="808" spans="7:54" s="657" customFormat="1" ht="12">
      <c r="G808" s="658"/>
      <c r="H808" s="658"/>
      <c r="I808" s="658"/>
      <c r="J808" s="658"/>
      <c r="L808" s="504"/>
      <c r="M808" s="658"/>
      <c r="N808" s="658"/>
      <c r="O808" s="680"/>
      <c r="P808" s="664"/>
      <c r="Q808" s="664"/>
      <c r="R808" s="664"/>
      <c r="S808" s="664"/>
      <c r="T808" s="664"/>
      <c r="U808" s="665"/>
      <c r="V808" s="665"/>
      <c r="W808" s="665"/>
      <c r="X808" s="665"/>
      <c r="Y808" s="665"/>
      <c r="Z808" s="665"/>
      <c r="AA808" s="665"/>
      <c r="AB808" s="665"/>
      <c r="AC808" s="665"/>
      <c r="AD808" s="665"/>
      <c r="AE808" s="680"/>
      <c r="AF808" s="680"/>
      <c r="AG808" s="680"/>
      <c r="AH808" s="680"/>
      <c r="AI808" s="680"/>
      <c r="AJ808" s="680"/>
      <c r="AK808" s="680"/>
      <c r="AL808" s="680"/>
      <c r="AM808" s="680"/>
      <c r="AN808" s="680"/>
      <c r="AO808" s="680"/>
      <c r="AP808" s="680"/>
      <c r="AQ808" s="680"/>
      <c r="AR808" s="680"/>
      <c r="AS808" s="680"/>
      <c r="AT808" s="680"/>
      <c r="AU808" s="680"/>
      <c r="AV808" s="680"/>
      <c r="AW808" s="680"/>
      <c r="AX808" s="680"/>
      <c r="AY808" s="680"/>
      <c r="AZ808" s="680"/>
      <c r="BA808" s="680"/>
      <c r="BB808" s="680"/>
    </row>
    <row r="809" spans="7:54" s="657" customFormat="1" ht="12">
      <c r="G809" s="658"/>
      <c r="H809" s="658"/>
      <c r="I809" s="658"/>
      <c r="J809" s="658"/>
      <c r="L809" s="504"/>
      <c r="M809" s="658"/>
      <c r="N809" s="658"/>
      <c r="O809" s="680"/>
      <c r="P809" s="664"/>
      <c r="Q809" s="664"/>
      <c r="R809" s="664"/>
      <c r="S809" s="664"/>
      <c r="T809" s="664"/>
      <c r="U809" s="665"/>
      <c r="V809" s="665"/>
      <c r="W809" s="665"/>
      <c r="X809" s="665"/>
      <c r="Y809" s="665"/>
      <c r="Z809" s="665"/>
      <c r="AA809" s="665"/>
      <c r="AB809" s="665"/>
      <c r="AC809" s="665"/>
      <c r="AD809" s="665"/>
      <c r="AE809" s="680"/>
      <c r="AF809" s="680"/>
      <c r="AG809" s="680"/>
      <c r="AH809" s="680"/>
      <c r="AI809" s="680"/>
      <c r="AJ809" s="680"/>
      <c r="AK809" s="680"/>
      <c r="AL809" s="680"/>
      <c r="AM809" s="680"/>
      <c r="AN809" s="680"/>
      <c r="AO809" s="680"/>
      <c r="AP809" s="680"/>
      <c r="AQ809" s="680"/>
      <c r="AR809" s="680"/>
      <c r="AS809" s="680"/>
      <c r="AT809" s="680"/>
      <c r="AU809" s="680"/>
      <c r="AV809" s="680"/>
      <c r="AW809" s="680"/>
      <c r="AX809" s="680"/>
      <c r="AY809" s="680"/>
      <c r="AZ809" s="680"/>
      <c r="BA809" s="680"/>
      <c r="BB809" s="680"/>
    </row>
    <row r="810" spans="7:54" s="657" customFormat="1" ht="12">
      <c r="G810" s="658"/>
      <c r="H810" s="658"/>
      <c r="I810" s="658"/>
      <c r="J810" s="658"/>
      <c r="L810" s="504"/>
      <c r="M810" s="658"/>
      <c r="N810" s="658"/>
      <c r="O810" s="680"/>
      <c r="P810" s="664"/>
      <c r="Q810" s="664"/>
      <c r="R810" s="664"/>
      <c r="S810" s="664"/>
      <c r="T810" s="664"/>
      <c r="U810" s="665"/>
      <c r="V810" s="665"/>
      <c r="W810" s="665"/>
      <c r="X810" s="665"/>
      <c r="Y810" s="665"/>
      <c r="Z810" s="665"/>
      <c r="AA810" s="665"/>
      <c r="AB810" s="665"/>
      <c r="AC810" s="665"/>
      <c r="AD810" s="665"/>
      <c r="AE810" s="680"/>
      <c r="AF810" s="680"/>
      <c r="AG810" s="680"/>
      <c r="AH810" s="680"/>
      <c r="AI810" s="680"/>
      <c r="AJ810" s="680"/>
      <c r="AK810" s="680"/>
      <c r="AL810" s="680"/>
      <c r="AM810" s="680"/>
      <c r="AN810" s="680"/>
      <c r="AO810" s="680"/>
      <c r="AP810" s="680"/>
      <c r="AQ810" s="680"/>
      <c r="AR810" s="680"/>
      <c r="AS810" s="680"/>
      <c r="AT810" s="680"/>
      <c r="AU810" s="680"/>
      <c r="AV810" s="680"/>
      <c r="AW810" s="680"/>
      <c r="AX810" s="680"/>
      <c r="AY810" s="680"/>
      <c r="AZ810" s="680"/>
      <c r="BA810" s="680"/>
      <c r="BB810" s="680"/>
    </row>
    <row r="811" spans="7:54" s="657" customFormat="1" ht="12">
      <c r="G811" s="658"/>
      <c r="H811" s="658"/>
      <c r="I811" s="658"/>
      <c r="J811" s="658"/>
      <c r="L811" s="504"/>
      <c r="M811" s="658"/>
      <c r="N811" s="658"/>
      <c r="O811" s="680"/>
      <c r="P811" s="664"/>
      <c r="Q811" s="664"/>
      <c r="R811" s="664"/>
      <c r="S811" s="664"/>
      <c r="T811" s="664"/>
      <c r="U811" s="665"/>
      <c r="V811" s="665"/>
      <c r="W811" s="665"/>
      <c r="X811" s="665"/>
      <c r="Y811" s="665"/>
      <c r="Z811" s="665"/>
      <c r="AA811" s="665"/>
      <c r="AB811" s="665"/>
      <c r="AC811" s="665"/>
      <c r="AD811" s="665"/>
      <c r="AE811" s="680"/>
      <c r="AF811" s="680"/>
      <c r="AG811" s="680"/>
      <c r="AH811" s="680"/>
      <c r="AI811" s="680"/>
      <c r="AJ811" s="680"/>
      <c r="AK811" s="680"/>
      <c r="AL811" s="680"/>
      <c r="AM811" s="680"/>
      <c r="AN811" s="680"/>
      <c r="AO811" s="680"/>
      <c r="AP811" s="680"/>
      <c r="AQ811" s="680"/>
      <c r="AR811" s="680"/>
      <c r="AS811" s="680"/>
      <c r="AT811" s="680"/>
      <c r="AU811" s="680"/>
      <c r="AV811" s="680"/>
      <c r="AW811" s="680"/>
      <c r="AX811" s="680"/>
      <c r="AY811" s="680"/>
      <c r="AZ811" s="680"/>
      <c r="BA811" s="680"/>
      <c r="BB811" s="680"/>
    </row>
    <row r="812" spans="7:54" s="657" customFormat="1" ht="12">
      <c r="G812" s="658"/>
      <c r="H812" s="658"/>
      <c r="I812" s="658"/>
      <c r="J812" s="658"/>
      <c r="L812" s="504"/>
      <c r="M812" s="658"/>
      <c r="N812" s="658"/>
      <c r="O812" s="680"/>
      <c r="P812" s="664"/>
      <c r="Q812" s="664"/>
      <c r="R812" s="664"/>
      <c r="S812" s="664"/>
      <c r="T812" s="664"/>
      <c r="U812" s="665"/>
      <c r="V812" s="665"/>
      <c r="W812" s="665"/>
      <c r="X812" s="665"/>
      <c r="Y812" s="665"/>
      <c r="Z812" s="665"/>
      <c r="AA812" s="665"/>
      <c r="AB812" s="665"/>
      <c r="AC812" s="665"/>
      <c r="AD812" s="665"/>
      <c r="AE812" s="680"/>
      <c r="AF812" s="680"/>
      <c r="AG812" s="680"/>
      <c r="AH812" s="680"/>
      <c r="AI812" s="680"/>
      <c r="AJ812" s="680"/>
      <c r="AK812" s="680"/>
      <c r="AL812" s="680"/>
      <c r="AM812" s="680"/>
      <c r="AN812" s="680"/>
      <c r="AO812" s="680"/>
      <c r="AP812" s="680"/>
      <c r="AQ812" s="680"/>
      <c r="AR812" s="680"/>
      <c r="AS812" s="680"/>
      <c r="AT812" s="680"/>
      <c r="AU812" s="680"/>
      <c r="AV812" s="680"/>
      <c r="AW812" s="680"/>
      <c r="AX812" s="680"/>
      <c r="AY812" s="680"/>
      <c r="AZ812" s="680"/>
      <c r="BA812" s="680"/>
      <c r="BB812" s="680"/>
    </row>
    <row r="813" spans="7:54" s="657" customFormat="1" ht="12">
      <c r="G813" s="658"/>
      <c r="H813" s="658"/>
      <c r="I813" s="658"/>
      <c r="J813" s="658"/>
      <c r="L813" s="504"/>
      <c r="M813" s="658"/>
      <c r="N813" s="658"/>
      <c r="O813" s="680"/>
      <c r="P813" s="664"/>
      <c r="Q813" s="664"/>
      <c r="R813" s="664"/>
      <c r="S813" s="664"/>
      <c r="T813" s="664"/>
      <c r="U813" s="665"/>
      <c r="V813" s="665"/>
      <c r="W813" s="665"/>
      <c r="X813" s="665"/>
      <c r="Y813" s="665"/>
      <c r="Z813" s="665"/>
      <c r="AA813" s="665"/>
      <c r="AB813" s="665"/>
      <c r="AC813" s="665"/>
      <c r="AD813" s="665"/>
      <c r="AE813" s="680"/>
      <c r="AF813" s="680"/>
      <c r="AG813" s="680"/>
      <c r="AH813" s="680"/>
      <c r="AI813" s="680"/>
      <c r="AJ813" s="680"/>
      <c r="AK813" s="680"/>
      <c r="AL813" s="680"/>
      <c r="AM813" s="680"/>
      <c r="AN813" s="680"/>
      <c r="AO813" s="680"/>
      <c r="AP813" s="680"/>
      <c r="AQ813" s="680"/>
      <c r="AR813" s="680"/>
      <c r="AS813" s="680"/>
      <c r="AT813" s="680"/>
      <c r="AU813" s="680"/>
      <c r="AV813" s="680"/>
      <c r="AW813" s="680"/>
      <c r="AX813" s="680"/>
      <c r="AY813" s="680"/>
      <c r="AZ813" s="680"/>
      <c r="BA813" s="680"/>
      <c r="BB813" s="680"/>
    </row>
    <row r="814" spans="7:54" s="657" customFormat="1" ht="12">
      <c r="G814" s="658"/>
      <c r="H814" s="658"/>
      <c r="I814" s="658"/>
      <c r="J814" s="658"/>
      <c r="L814" s="504"/>
      <c r="M814" s="658"/>
      <c r="N814" s="658"/>
      <c r="O814" s="680"/>
      <c r="P814" s="664"/>
      <c r="Q814" s="664"/>
      <c r="R814" s="664"/>
      <c r="S814" s="664"/>
      <c r="T814" s="664"/>
      <c r="U814" s="665"/>
      <c r="V814" s="665"/>
      <c r="W814" s="665"/>
      <c r="X814" s="665"/>
      <c r="Y814" s="665"/>
      <c r="Z814" s="665"/>
      <c r="AA814" s="665"/>
      <c r="AB814" s="665"/>
      <c r="AC814" s="665"/>
      <c r="AD814" s="665"/>
      <c r="AE814" s="680"/>
      <c r="AF814" s="680"/>
      <c r="AG814" s="680"/>
      <c r="AH814" s="680"/>
      <c r="AI814" s="680"/>
      <c r="AJ814" s="680"/>
      <c r="AK814" s="680"/>
      <c r="AL814" s="680"/>
      <c r="AM814" s="680"/>
      <c r="AN814" s="680"/>
      <c r="AO814" s="680"/>
      <c r="AP814" s="680"/>
      <c r="AQ814" s="680"/>
      <c r="AR814" s="680"/>
      <c r="AS814" s="680"/>
      <c r="AT814" s="680"/>
      <c r="AU814" s="680"/>
      <c r="AV814" s="680"/>
      <c r="AW814" s="680"/>
      <c r="AX814" s="680"/>
      <c r="AY814" s="680"/>
      <c r="AZ814" s="680"/>
      <c r="BA814" s="680"/>
      <c r="BB814" s="680"/>
    </row>
    <row r="815" spans="7:54" s="657" customFormat="1" ht="12">
      <c r="G815" s="658"/>
      <c r="H815" s="658"/>
      <c r="I815" s="658"/>
      <c r="J815" s="658"/>
      <c r="L815" s="504"/>
      <c r="M815" s="658"/>
      <c r="N815" s="658"/>
      <c r="O815" s="680"/>
      <c r="P815" s="664"/>
      <c r="Q815" s="664"/>
      <c r="R815" s="664"/>
      <c r="S815" s="664"/>
      <c r="T815" s="664"/>
      <c r="U815" s="665"/>
      <c r="V815" s="665"/>
      <c r="W815" s="665"/>
      <c r="X815" s="665"/>
      <c r="Y815" s="665"/>
      <c r="Z815" s="665"/>
      <c r="AA815" s="665"/>
      <c r="AB815" s="665"/>
      <c r="AC815" s="665"/>
      <c r="AD815" s="665"/>
      <c r="AE815" s="680"/>
      <c r="AF815" s="680"/>
      <c r="AG815" s="680"/>
      <c r="AH815" s="680"/>
      <c r="AI815" s="680"/>
      <c r="AJ815" s="680"/>
      <c r="AK815" s="680"/>
      <c r="AL815" s="680"/>
      <c r="AM815" s="680"/>
      <c r="AN815" s="680"/>
      <c r="AO815" s="680"/>
      <c r="AP815" s="680"/>
      <c r="AQ815" s="680"/>
      <c r="AR815" s="680"/>
      <c r="AS815" s="680"/>
      <c r="AT815" s="680"/>
      <c r="AU815" s="680"/>
      <c r="AV815" s="680"/>
      <c r="AW815" s="680"/>
      <c r="AX815" s="680"/>
      <c r="AY815" s="680"/>
      <c r="AZ815" s="680"/>
      <c r="BA815" s="680"/>
      <c r="BB815" s="680"/>
    </row>
    <row r="816" spans="7:54" s="657" customFormat="1" ht="12">
      <c r="G816" s="658"/>
      <c r="H816" s="658"/>
      <c r="I816" s="658"/>
      <c r="J816" s="658"/>
      <c r="L816" s="504"/>
      <c r="M816" s="658"/>
      <c r="N816" s="658"/>
      <c r="O816" s="680"/>
      <c r="P816" s="664"/>
      <c r="Q816" s="664"/>
      <c r="R816" s="664"/>
      <c r="S816" s="664"/>
      <c r="T816" s="664"/>
      <c r="U816" s="665"/>
      <c r="V816" s="665"/>
      <c r="W816" s="665"/>
      <c r="X816" s="665"/>
      <c r="Y816" s="665"/>
      <c r="Z816" s="665"/>
      <c r="AA816" s="665"/>
      <c r="AB816" s="665"/>
      <c r="AC816" s="665"/>
      <c r="AD816" s="665"/>
      <c r="AE816" s="680"/>
      <c r="AF816" s="680"/>
      <c r="AG816" s="680"/>
      <c r="AH816" s="680"/>
      <c r="AI816" s="680"/>
      <c r="AJ816" s="680"/>
      <c r="AK816" s="680"/>
      <c r="AL816" s="680"/>
      <c r="AM816" s="680"/>
      <c r="AN816" s="680"/>
      <c r="AO816" s="680"/>
      <c r="AP816" s="680"/>
      <c r="AQ816" s="680"/>
      <c r="AR816" s="680"/>
      <c r="AS816" s="680"/>
      <c r="AT816" s="680"/>
      <c r="AU816" s="680"/>
      <c r="AV816" s="680"/>
      <c r="AW816" s="680"/>
      <c r="AX816" s="680"/>
      <c r="AY816" s="680"/>
      <c r="AZ816" s="680"/>
      <c r="BA816" s="680"/>
      <c r="BB816" s="680"/>
    </row>
    <row r="817" spans="7:54" s="657" customFormat="1" ht="12">
      <c r="G817" s="658"/>
      <c r="H817" s="658"/>
      <c r="I817" s="658"/>
      <c r="J817" s="658"/>
      <c r="L817" s="504"/>
      <c r="M817" s="658"/>
      <c r="N817" s="658"/>
      <c r="O817" s="680"/>
      <c r="P817" s="664"/>
      <c r="Q817" s="664"/>
      <c r="R817" s="664"/>
      <c r="S817" s="664"/>
      <c r="T817" s="664"/>
      <c r="U817" s="665"/>
      <c r="V817" s="665"/>
      <c r="W817" s="665"/>
      <c r="X817" s="665"/>
      <c r="Y817" s="665"/>
      <c r="Z817" s="665"/>
      <c r="AA817" s="665"/>
      <c r="AB817" s="665"/>
      <c r="AC817" s="665"/>
      <c r="AD817" s="665"/>
      <c r="AE817" s="680"/>
      <c r="AF817" s="680"/>
      <c r="AG817" s="680"/>
      <c r="AH817" s="680"/>
      <c r="AI817" s="680"/>
      <c r="AJ817" s="680"/>
      <c r="AK817" s="680"/>
      <c r="AL817" s="680"/>
      <c r="AM817" s="680"/>
      <c r="AN817" s="680"/>
      <c r="AO817" s="680"/>
      <c r="AP817" s="680"/>
      <c r="AQ817" s="680"/>
      <c r="AR817" s="680"/>
      <c r="AS817" s="680"/>
      <c r="AT817" s="680"/>
      <c r="AU817" s="680"/>
      <c r="AV817" s="680"/>
      <c r="AW817" s="680"/>
      <c r="AX817" s="680"/>
      <c r="AY817" s="680"/>
      <c r="AZ817" s="680"/>
      <c r="BA817" s="680"/>
      <c r="BB817" s="680"/>
    </row>
    <row r="818" spans="7:54" s="657" customFormat="1" ht="12">
      <c r="G818" s="658"/>
      <c r="H818" s="658"/>
      <c r="I818" s="658"/>
      <c r="J818" s="658"/>
      <c r="L818" s="504"/>
      <c r="M818" s="658"/>
      <c r="N818" s="658"/>
      <c r="O818" s="680"/>
      <c r="P818" s="664"/>
      <c r="Q818" s="664"/>
      <c r="R818" s="664"/>
      <c r="S818" s="664"/>
      <c r="T818" s="664"/>
      <c r="U818" s="665"/>
      <c r="V818" s="665"/>
      <c r="W818" s="665"/>
      <c r="X818" s="665"/>
      <c r="Y818" s="665"/>
      <c r="Z818" s="665"/>
      <c r="AA818" s="665"/>
      <c r="AB818" s="665"/>
      <c r="AC818" s="665"/>
      <c r="AD818" s="665"/>
      <c r="AE818" s="680"/>
      <c r="AF818" s="680"/>
      <c r="AG818" s="680"/>
      <c r="AH818" s="680"/>
      <c r="AI818" s="680"/>
      <c r="AJ818" s="680"/>
      <c r="AK818" s="680"/>
      <c r="AL818" s="680"/>
      <c r="AM818" s="680"/>
      <c r="AN818" s="680"/>
      <c r="AO818" s="680"/>
      <c r="AP818" s="680"/>
      <c r="AQ818" s="680"/>
      <c r="AR818" s="680"/>
      <c r="AS818" s="680"/>
      <c r="AT818" s="680"/>
      <c r="AU818" s="680"/>
      <c r="AV818" s="680"/>
      <c r="AW818" s="680"/>
      <c r="AX818" s="680"/>
      <c r="AY818" s="680"/>
      <c r="AZ818" s="680"/>
      <c r="BA818" s="680"/>
      <c r="BB818" s="680"/>
    </row>
    <row r="819" spans="7:54" s="657" customFormat="1" ht="12">
      <c r="G819" s="658"/>
      <c r="H819" s="658"/>
      <c r="I819" s="658"/>
      <c r="J819" s="658"/>
      <c r="L819" s="504"/>
      <c r="M819" s="658"/>
      <c r="N819" s="658"/>
      <c r="O819" s="680"/>
      <c r="P819" s="664"/>
      <c r="Q819" s="664"/>
      <c r="R819" s="664"/>
      <c r="S819" s="664"/>
      <c r="T819" s="664"/>
      <c r="U819" s="665"/>
      <c r="V819" s="665"/>
      <c r="W819" s="665"/>
      <c r="X819" s="665"/>
      <c r="Y819" s="665"/>
      <c r="Z819" s="665"/>
      <c r="AA819" s="665"/>
      <c r="AB819" s="665"/>
      <c r="AC819" s="665"/>
      <c r="AD819" s="665"/>
      <c r="AE819" s="680"/>
      <c r="AF819" s="680"/>
      <c r="AG819" s="680"/>
      <c r="AH819" s="680"/>
      <c r="AI819" s="680"/>
      <c r="AJ819" s="680"/>
      <c r="AK819" s="680"/>
      <c r="AL819" s="680"/>
      <c r="AM819" s="680"/>
      <c r="AN819" s="680"/>
      <c r="AO819" s="680"/>
      <c r="AP819" s="680"/>
      <c r="AQ819" s="680"/>
      <c r="AR819" s="680"/>
      <c r="AS819" s="680"/>
      <c r="AT819" s="680"/>
      <c r="AU819" s="680"/>
      <c r="AV819" s="680"/>
      <c r="AW819" s="680"/>
      <c r="AX819" s="680"/>
      <c r="AY819" s="680"/>
      <c r="AZ819" s="680"/>
      <c r="BA819" s="680"/>
      <c r="BB819" s="680"/>
    </row>
    <row r="820" spans="7:54" s="657" customFormat="1" ht="12">
      <c r="G820" s="658"/>
      <c r="H820" s="658"/>
      <c r="I820" s="658"/>
      <c r="J820" s="658"/>
      <c r="L820" s="504"/>
      <c r="M820" s="658"/>
      <c r="N820" s="658"/>
      <c r="O820" s="680"/>
      <c r="P820" s="664"/>
      <c r="Q820" s="664"/>
      <c r="R820" s="664"/>
      <c r="S820" s="664"/>
      <c r="T820" s="664"/>
      <c r="U820" s="665"/>
      <c r="V820" s="665"/>
      <c r="W820" s="665"/>
      <c r="X820" s="665"/>
      <c r="Y820" s="665"/>
      <c r="Z820" s="665"/>
      <c r="AA820" s="665"/>
      <c r="AB820" s="665"/>
      <c r="AC820" s="665"/>
      <c r="AD820" s="665"/>
      <c r="AE820" s="680"/>
      <c r="AF820" s="680"/>
      <c r="AG820" s="680"/>
      <c r="AH820" s="680"/>
      <c r="AI820" s="680"/>
      <c r="AJ820" s="680"/>
      <c r="AK820" s="680"/>
      <c r="AL820" s="680"/>
      <c r="AM820" s="680"/>
      <c r="AN820" s="680"/>
      <c r="AO820" s="680"/>
      <c r="AP820" s="680"/>
      <c r="AQ820" s="680"/>
      <c r="AR820" s="680"/>
      <c r="AS820" s="680"/>
      <c r="AT820" s="680"/>
      <c r="AU820" s="680"/>
      <c r="AV820" s="680"/>
      <c r="AW820" s="680"/>
      <c r="AX820" s="680"/>
      <c r="AY820" s="680"/>
      <c r="AZ820" s="680"/>
      <c r="BA820" s="680"/>
      <c r="BB820" s="680"/>
    </row>
    <row r="821" spans="7:54" s="657" customFormat="1" ht="12">
      <c r="G821" s="658"/>
      <c r="H821" s="658"/>
      <c r="I821" s="658"/>
      <c r="J821" s="658"/>
      <c r="L821" s="504"/>
      <c r="M821" s="658"/>
      <c r="N821" s="658"/>
      <c r="O821" s="680"/>
      <c r="P821" s="664"/>
      <c r="Q821" s="664"/>
      <c r="R821" s="664"/>
      <c r="S821" s="664"/>
      <c r="T821" s="664"/>
      <c r="U821" s="665"/>
      <c r="V821" s="665"/>
      <c r="W821" s="665"/>
      <c r="X821" s="665"/>
      <c r="Y821" s="665"/>
      <c r="Z821" s="665"/>
      <c r="AA821" s="665"/>
      <c r="AB821" s="665"/>
      <c r="AC821" s="665"/>
      <c r="AD821" s="665"/>
      <c r="AE821" s="680"/>
      <c r="AF821" s="680"/>
      <c r="AG821" s="680"/>
      <c r="AH821" s="680"/>
      <c r="AI821" s="680"/>
      <c r="AJ821" s="680"/>
      <c r="AK821" s="680"/>
      <c r="AL821" s="680"/>
      <c r="AM821" s="680"/>
      <c r="AN821" s="680"/>
      <c r="AO821" s="680"/>
      <c r="AP821" s="680"/>
      <c r="AQ821" s="680"/>
      <c r="AR821" s="680"/>
      <c r="AS821" s="680"/>
      <c r="AT821" s="680"/>
      <c r="AU821" s="680"/>
      <c r="AV821" s="680"/>
      <c r="AW821" s="680"/>
      <c r="AX821" s="680"/>
      <c r="AY821" s="680"/>
      <c r="AZ821" s="680"/>
      <c r="BA821" s="680"/>
      <c r="BB821" s="680"/>
    </row>
    <row r="822" spans="7:54" s="657" customFormat="1" ht="12">
      <c r="G822" s="658"/>
      <c r="H822" s="658"/>
      <c r="I822" s="658"/>
      <c r="J822" s="658"/>
      <c r="L822" s="504"/>
      <c r="M822" s="658"/>
      <c r="N822" s="658"/>
      <c r="O822" s="680"/>
      <c r="P822" s="664"/>
      <c r="Q822" s="664"/>
      <c r="R822" s="664"/>
      <c r="S822" s="664"/>
      <c r="T822" s="664"/>
      <c r="U822" s="665"/>
      <c r="V822" s="665"/>
      <c r="W822" s="665"/>
      <c r="X822" s="665"/>
      <c r="Y822" s="665"/>
      <c r="Z822" s="665"/>
      <c r="AA822" s="665"/>
      <c r="AB822" s="665"/>
      <c r="AC822" s="665"/>
      <c r="AD822" s="665"/>
      <c r="AE822" s="680"/>
      <c r="AF822" s="680"/>
      <c r="AG822" s="680"/>
      <c r="AH822" s="680"/>
      <c r="AI822" s="680"/>
      <c r="AJ822" s="680"/>
      <c r="AK822" s="680"/>
      <c r="AL822" s="680"/>
      <c r="AM822" s="680"/>
      <c r="AN822" s="680"/>
      <c r="AO822" s="680"/>
      <c r="AP822" s="680"/>
      <c r="AQ822" s="680"/>
      <c r="AR822" s="680"/>
      <c r="AS822" s="680"/>
      <c r="AT822" s="680"/>
      <c r="AU822" s="680"/>
      <c r="AV822" s="680"/>
      <c r="AW822" s="680"/>
      <c r="AX822" s="680"/>
      <c r="AY822" s="680"/>
      <c r="AZ822" s="680"/>
      <c r="BA822" s="680"/>
      <c r="BB822" s="680"/>
    </row>
    <row r="823" spans="7:54" s="657" customFormat="1" ht="12">
      <c r="G823" s="658"/>
      <c r="H823" s="658"/>
      <c r="I823" s="658"/>
      <c r="J823" s="658"/>
      <c r="L823" s="504"/>
      <c r="M823" s="658"/>
      <c r="N823" s="658"/>
      <c r="O823" s="680"/>
      <c r="P823" s="664"/>
      <c r="Q823" s="664"/>
      <c r="R823" s="664"/>
      <c r="S823" s="664"/>
      <c r="T823" s="664"/>
      <c r="U823" s="665"/>
      <c r="V823" s="665"/>
      <c r="W823" s="665"/>
      <c r="X823" s="665"/>
      <c r="Y823" s="665"/>
      <c r="Z823" s="665"/>
      <c r="AA823" s="665"/>
      <c r="AB823" s="665"/>
      <c r="AC823" s="665"/>
      <c r="AD823" s="665"/>
      <c r="AE823" s="680"/>
      <c r="AF823" s="680"/>
      <c r="AG823" s="680"/>
      <c r="AH823" s="680"/>
      <c r="AI823" s="680"/>
      <c r="AJ823" s="680"/>
      <c r="AK823" s="680"/>
      <c r="AL823" s="680"/>
      <c r="AM823" s="680"/>
      <c r="AN823" s="680"/>
      <c r="AO823" s="680"/>
      <c r="AP823" s="680"/>
      <c r="AQ823" s="680"/>
      <c r="AR823" s="680"/>
      <c r="AS823" s="680"/>
      <c r="AT823" s="680"/>
      <c r="AU823" s="680"/>
      <c r="AV823" s="680"/>
      <c r="AW823" s="680"/>
      <c r="AX823" s="680"/>
      <c r="AY823" s="680"/>
      <c r="AZ823" s="680"/>
      <c r="BA823" s="680"/>
      <c r="BB823" s="680"/>
    </row>
    <row r="824" spans="7:54" s="657" customFormat="1" ht="12">
      <c r="G824" s="658"/>
      <c r="H824" s="658"/>
      <c r="I824" s="658"/>
      <c r="J824" s="658"/>
      <c r="L824" s="504"/>
      <c r="M824" s="658"/>
      <c r="N824" s="658"/>
      <c r="O824" s="680"/>
      <c r="P824" s="664"/>
      <c r="Q824" s="664"/>
      <c r="R824" s="664"/>
      <c r="S824" s="664"/>
      <c r="T824" s="664"/>
      <c r="U824" s="665"/>
      <c r="V824" s="665"/>
      <c r="W824" s="665"/>
      <c r="X824" s="665"/>
      <c r="Y824" s="665"/>
      <c r="Z824" s="665"/>
      <c r="AA824" s="665"/>
      <c r="AB824" s="665"/>
      <c r="AC824" s="665"/>
      <c r="AD824" s="665"/>
      <c r="AE824" s="680"/>
      <c r="AF824" s="680"/>
      <c r="AG824" s="680"/>
      <c r="AH824" s="680"/>
      <c r="AI824" s="680"/>
      <c r="AJ824" s="680"/>
      <c r="AK824" s="680"/>
      <c r="AL824" s="680"/>
      <c r="AM824" s="680"/>
      <c r="AN824" s="680"/>
      <c r="AO824" s="680"/>
      <c r="AP824" s="680"/>
      <c r="AQ824" s="680"/>
      <c r="AR824" s="680"/>
      <c r="AS824" s="680"/>
      <c r="AT824" s="680"/>
      <c r="AU824" s="680"/>
      <c r="AV824" s="680"/>
      <c r="AW824" s="680"/>
      <c r="AX824" s="680"/>
      <c r="AY824" s="680"/>
      <c r="AZ824" s="680"/>
      <c r="BA824" s="680"/>
      <c r="BB824" s="680"/>
    </row>
    <row r="825" spans="7:54" s="657" customFormat="1" ht="12">
      <c r="G825" s="658"/>
      <c r="H825" s="658"/>
      <c r="I825" s="658"/>
      <c r="J825" s="658"/>
      <c r="L825" s="504"/>
      <c r="M825" s="658"/>
      <c r="N825" s="658"/>
      <c r="O825" s="680"/>
      <c r="P825" s="664"/>
      <c r="Q825" s="664"/>
      <c r="R825" s="664"/>
      <c r="S825" s="664"/>
      <c r="T825" s="664"/>
      <c r="U825" s="665"/>
      <c r="V825" s="665"/>
      <c r="W825" s="665"/>
      <c r="X825" s="665"/>
      <c r="Y825" s="665"/>
      <c r="Z825" s="665"/>
      <c r="AA825" s="665"/>
      <c r="AB825" s="665"/>
      <c r="AC825" s="665"/>
      <c r="AD825" s="665"/>
      <c r="AE825" s="680"/>
      <c r="AF825" s="680"/>
      <c r="AG825" s="680"/>
      <c r="AH825" s="680"/>
      <c r="AI825" s="680"/>
      <c r="AJ825" s="680"/>
      <c r="AK825" s="680"/>
      <c r="AL825" s="680"/>
      <c r="AM825" s="680"/>
      <c r="AN825" s="680"/>
      <c r="AO825" s="680"/>
      <c r="AP825" s="680"/>
      <c r="AQ825" s="680"/>
      <c r="AR825" s="680"/>
      <c r="AS825" s="680"/>
      <c r="AT825" s="680"/>
      <c r="AU825" s="680"/>
      <c r="AV825" s="680"/>
      <c r="AW825" s="680"/>
      <c r="AX825" s="680"/>
      <c r="AY825" s="680"/>
      <c r="AZ825" s="680"/>
      <c r="BA825" s="680"/>
      <c r="BB825" s="680"/>
    </row>
    <row r="826" spans="7:54" s="657" customFormat="1" ht="12">
      <c r="G826" s="658"/>
      <c r="H826" s="658"/>
      <c r="I826" s="658"/>
      <c r="J826" s="658"/>
      <c r="L826" s="504"/>
      <c r="M826" s="658"/>
      <c r="N826" s="658"/>
      <c r="O826" s="680"/>
      <c r="P826" s="664"/>
      <c r="Q826" s="664"/>
      <c r="R826" s="664"/>
      <c r="S826" s="664"/>
      <c r="T826" s="664"/>
      <c r="U826" s="665"/>
      <c r="V826" s="665"/>
      <c r="W826" s="665"/>
      <c r="X826" s="665"/>
      <c r="Y826" s="665"/>
      <c r="Z826" s="665"/>
      <c r="AA826" s="665"/>
      <c r="AB826" s="665"/>
      <c r="AC826" s="665"/>
      <c r="AD826" s="665"/>
      <c r="AE826" s="680"/>
      <c r="AF826" s="680"/>
      <c r="AG826" s="680"/>
      <c r="AH826" s="680"/>
      <c r="AI826" s="680"/>
      <c r="AJ826" s="680"/>
      <c r="AK826" s="680"/>
      <c r="AL826" s="680"/>
      <c r="AM826" s="680"/>
      <c r="AN826" s="680"/>
      <c r="AO826" s="680"/>
      <c r="AP826" s="680"/>
      <c r="AQ826" s="680"/>
      <c r="AR826" s="680"/>
      <c r="AS826" s="680"/>
      <c r="AT826" s="680"/>
      <c r="AU826" s="680"/>
      <c r="AV826" s="680"/>
      <c r="AW826" s="680"/>
      <c r="AX826" s="680"/>
      <c r="AY826" s="680"/>
      <c r="AZ826" s="680"/>
      <c r="BA826" s="680"/>
      <c r="BB826" s="680"/>
    </row>
    <row r="827" spans="7:54" s="657" customFormat="1" ht="12">
      <c r="G827" s="658"/>
      <c r="H827" s="658"/>
      <c r="I827" s="658"/>
      <c r="J827" s="658"/>
      <c r="L827" s="504"/>
      <c r="M827" s="658"/>
      <c r="N827" s="658"/>
      <c r="O827" s="680"/>
      <c r="P827" s="664"/>
      <c r="Q827" s="664"/>
      <c r="R827" s="664"/>
      <c r="S827" s="664"/>
      <c r="T827" s="664"/>
      <c r="U827" s="665"/>
      <c r="V827" s="665"/>
      <c r="W827" s="665"/>
      <c r="X827" s="665"/>
      <c r="Y827" s="665"/>
      <c r="Z827" s="665"/>
      <c r="AA827" s="665"/>
      <c r="AB827" s="665"/>
      <c r="AC827" s="665"/>
      <c r="AD827" s="665"/>
      <c r="AE827" s="680"/>
      <c r="AF827" s="680"/>
      <c r="AG827" s="680"/>
      <c r="AH827" s="680"/>
      <c r="AI827" s="680"/>
      <c r="AJ827" s="680"/>
      <c r="AK827" s="680"/>
      <c r="AL827" s="680"/>
      <c r="AM827" s="680"/>
      <c r="AN827" s="680"/>
      <c r="AO827" s="680"/>
      <c r="AP827" s="680"/>
      <c r="AQ827" s="680"/>
      <c r="AR827" s="680"/>
      <c r="AS827" s="680"/>
      <c r="AT827" s="680"/>
      <c r="AU827" s="680"/>
      <c r="AV827" s="680"/>
      <c r="AW827" s="680"/>
      <c r="AX827" s="680"/>
      <c r="AY827" s="680"/>
      <c r="AZ827" s="680"/>
      <c r="BA827" s="680"/>
      <c r="BB827" s="680"/>
    </row>
    <row r="828" spans="7:54" s="657" customFormat="1" ht="12">
      <c r="G828" s="658"/>
      <c r="H828" s="658"/>
      <c r="I828" s="658"/>
      <c r="J828" s="658"/>
      <c r="L828" s="504"/>
      <c r="M828" s="658"/>
      <c r="N828" s="658"/>
      <c r="O828" s="680"/>
      <c r="P828" s="664"/>
      <c r="Q828" s="664"/>
      <c r="R828" s="664"/>
      <c r="S828" s="664"/>
      <c r="T828" s="664"/>
      <c r="U828" s="665"/>
      <c r="V828" s="665"/>
      <c r="W828" s="665"/>
      <c r="X828" s="665"/>
      <c r="Y828" s="665"/>
      <c r="Z828" s="665"/>
      <c r="AA828" s="665"/>
      <c r="AB828" s="665"/>
      <c r="AC828" s="665"/>
      <c r="AD828" s="665"/>
      <c r="AE828" s="680"/>
      <c r="AF828" s="680"/>
      <c r="AG828" s="680"/>
      <c r="AH828" s="680"/>
      <c r="AI828" s="680"/>
      <c r="AJ828" s="680"/>
      <c r="AK828" s="680"/>
      <c r="AL828" s="680"/>
      <c r="AM828" s="680"/>
      <c r="AN828" s="680"/>
      <c r="AO828" s="680"/>
      <c r="AP828" s="680"/>
      <c r="AQ828" s="680"/>
      <c r="AR828" s="680"/>
      <c r="AS828" s="680"/>
      <c r="AT828" s="680"/>
      <c r="AU828" s="680"/>
      <c r="AV828" s="680"/>
      <c r="AW828" s="680"/>
      <c r="AX828" s="680"/>
      <c r="AY828" s="680"/>
      <c r="AZ828" s="680"/>
      <c r="BA828" s="680"/>
      <c r="BB828" s="680"/>
    </row>
    <row r="829" spans="7:54" s="657" customFormat="1" ht="12">
      <c r="G829" s="658"/>
      <c r="H829" s="658"/>
      <c r="I829" s="658"/>
      <c r="J829" s="658"/>
      <c r="L829" s="504"/>
      <c r="M829" s="658"/>
      <c r="N829" s="658"/>
      <c r="O829" s="680"/>
      <c r="P829" s="664"/>
      <c r="Q829" s="664"/>
      <c r="R829" s="664"/>
      <c r="S829" s="664"/>
      <c r="T829" s="664"/>
      <c r="U829" s="665"/>
      <c r="V829" s="665"/>
      <c r="W829" s="665"/>
      <c r="X829" s="665"/>
      <c r="Y829" s="665"/>
      <c r="Z829" s="665"/>
      <c r="AA829" s="665"/>
      <c r="AB829" s="665"/>
      <c r="AC829" s="665"/>
      <c r="AD829" s="665"/>
      <c r="AE829" s="680"/>
      <c r="AF829" s="680"/>
      <c r="AG829" s="680"/>
      <c r="AH829" s="680"/>
      <c r="AI829" s="680"/>
      <c r="AJ829" s="680"/>
      <c r="AK829" s="680"/>
      <c r="AL829" s="680"/>
      <c r="AM829" s="680"/>
      <c r="AN829" s="680"/>
      <c r="AO829" s="680"/>
      <c r="AP829" s="680"/>
      <c r="AQ829" s="680"/>
      <c r="AR829" s="680"/>
      <c r="AS829" s="680"/>
      <c r="AT829" s="680"/>
      <c r="AU829" s="680"/>
      <c r="AV829" s="680"/>
      <c r="AW829" s="680"/>
      <c r="AX829" s="680"/>
      <c r="AY829" s="680"/>
      <c r="AZ829" s="680"/>
      <c r="BA829" s="680"/>
      <c r="BB829" s="680"/>
    </row>
    <row r="830" spans="7:54" s="657" customFormat="1" ht="12">
      <c r="G830" s="658"/>
      <c r="H830" s="658"/>
      <c r="I830" s="658"/>
      <c r="J830" s="658"/>
      <c r="L830" s="504"/>
      <c r="M830" s="658"/>
      <c r="N830" s="658"/>
      <c r="O830" s="680"/>
      <c r="P830" s="664"/>
      <c r="Q830" s="664"/>
      <c r="R830" s="664"/>
      <c r="S830" s="664"/>
      <c r="T830" s="664"/>
      <c r="U830" s="665"/>
      <c r="V830" s="665"/>
      <c r="W830" s="665"/>
      <c r="X830" s="665"/>
      <c r="Y830" s="665"/>
      <c r="Z830" s="665"/>
      <c r="AA830" s="665"/>
      <c r="AB830" s="665"/>
      <c r="AC830" s="665"/>
      <c r="AD830" s="665"/>
      <c r="AE830" s="680"/>
      <c r="AF830" s="680"/>
      <c r="AG830" s="680"/>
      <c r="AH830" s="680"/>
      <c r="AI830" s="680"/>
      <c r="AJ830" s="680"/>
      <c r="AK830" s="680"/>
      <c r="AL830" s="680"/>
      <c r="AM830" s="680"/>
      <c r="AN830" s="680"/>
      <c r="AO830" s="680"/>
      <c r="AP830" s="680"/>
      <c r="AQ830" s="680"/>
      <c r="AR830" s="680"/>
      <c r="AS830" s="680"/>
      <c r="AT830" s="680"/>
      <c r="AU830" s="680"/>
      <c r="AV830" s="680"/>
      <c r="AW830" s="680"/>
      <c r="AX830" s="680"/>
      <c r="AY830" s="680"/>
      <c r="AZ830" s="680"/>
      <c r="BA830" s="680"/>
      <c r="BB830" s="680"/>
    </row>
    <row r="831" spans="7:54" s="657" customFormat="1" ht="12">
      <c r="G831" s="658"/>
      <c r="H831" s="658"/>
      <c r="I831" s="658"/>
      <c r="J831" s="658"/>
      <c r="L831" s="504"/>
      <c r="M831" s="658"/>
      <c r="N831" s="658"/>
      <c r="O831" s="680"/>
      <c r="P831" s="664"/>
      <c r="Q831" s="664"/>
      <c r="R831" s="664"/>
      <c r="S831" s="664"/>
      <c r="T831" s="664"/>
      <c r="U831" s="665"/>
      <c r="V831" s="665"/>
      <c r="W831" s="665"/>
      <c r="X831" s="665"/>
      <c r="Y831" s="665"/>
      <c r="Z831" s="665"/>
      <c r="AA831" s="665"/>
      <c r="AB831" s="665"/>
      <c r="AC831" s="665"/>
      <c r="AD831" s="665"/>
      <c r="AE831" s="680"/>
      <c r="AF831" s="680"/>
      <c r="AG831" s="680"/>
      <c r="AH831" s="680"/>
      <c r="AI831" s="680"/>
      <c r="AJ831" s="680"/>
      <c r="AK831" s="680"/>
      <c r="AL831" s="680"/>
      <c r="AM831" s="680"/>
      <c r="AN831" s="680"/>
      <c r="AO831" s="680"/>
      <c r="AP831" s="680"/>
      <c r="AQ831" s="680"/>
      <c r="AR831" s="680"/>
      <c r="AS831" s="680"/>
      <c r="AT831" s="680"/>
      <c r="AU831" s="680"/>
      <c r="AV831" s="680"/>
      <c r="AW831" s="680"/>
      <c r="AX831" s="680"/>
      <c r="AY831" s="680"/>
      <c r="AZ831" s="680"/>
      <c r="BA831" s="680"/>
      <c r="BB831" s="680"/>
    </row>
    <row r="832" spans="7:54" s="657" customFormat="1" ht="12">
      <c r="G832" s="658"/>
      <c r="H832" s="658"/>
      <c r="I832" s="658"/>
      <c r="J832" s="658"/>
      <c r="L832" s="504"/>
      <c r="M832" s="658"/>
      <c r="N832" s="658"/>
      <c r="O832" s="680"/>
      <c r="P832" s="664"/>
      <c r="Q832" s="664"/>
      <c r="R832" s="664"/>
      <c r="S832" s="664"/>
      <c r="T832" s="664"/>
      <c r="U832" s="665"/>
      <c r="V832" s="665"/>
      <c r="W832" s="665"/>
      <c r="X832" s="665"/>
      <c r="Y832" s="665"/>
      <c r="Z832" s="665"/>
      <c r="AA832" s="665"/>
      <c r="AB832" s="665"/>
      <c r="AC832" s="665"/>
      <c r="AD832" s="665"/>
      <c r="AE832" s="680"/>
      <c r="AF832" s="680"/>
      <c r="AG832" s="680"/>
      <c r="AH832" s="680"/>
      <c r="AI832" s="680"/>
      <c r="AJ832" s="680"/>
      <c r="AK832" s="680"/>
      <c r="AL832" s="680"/>
      <c r="AM832" s="680"/>
      <c r="AN832" s="680"/>
      <c r="AO832" s="680"/>
      <c r="AP832" s="680"/>
      <c r="AQ832" s="680"/>
      <c r="AR832" s="680"/>
      <c r="AS832" s="680"/>
      <c r="AT832" s="680"/>
      <c r="AU832" s="680"/>
      <c r="AV832" s="680"/>
      <c r="AW832" s="680"/>
      <c r="AX832" s="680"/>
      <c r="AY832" s="680"/>
      <c r="AZ832" s="680"/>
      <c r="BA832" s="680"/>
      <c r="BB832" s="680"/>
    </row>
    <row r="833" spans="7:54" s="657" customFormat="1" ht="12">
      <c r="G833" s="658"/>
      <c r="H833" s="658"/>
      <c r="I833" s="658"/>
      <c r="J833" s="658"/>
      <c r="L833" s="504"/>
      <c r="M833" s="658"/>
      <c r="N833" s="658"/>
      <c r="O833" s="680"/>
      <c r="P833" s="664"/>
      <c r="Q833" s="664"/>
      <c r="R833" s="664"/>
      <c r="S833" s="664"/>
      <c r="T833" s="664"/>
      <c r="U833" s="665"/>
      <c r="V833" s="665"/>
      <c r="W833" s="665"/>
      <c r="X833" s="665"/>
      <c r="Y833" s="665"/>
      <c r="Z833" s="665"/>
      <c r="AA833" s="665"/>
      <c r="AB833" s="665"/>
      <c r="AC833" s="665"/>
      <c r="AD833" s="665"/>
      <c r="AE833" s="680"/>
      <c r="AF833" s="680"/>
      <c r="AG833" s="680"/>
      <c r="AH833" s="680"/>
      <c r="AI833" s="680"/>
      <c r="AJ833" s="680"/>
      <c r="AK833" s="680"/>
      <c r="AL833" s="680"/>
      <c r="AM833" s="680"/>
      <c r="AN833" s="680"/>
      <c r="AO833" s="680"/>
      <c r="AP833" s="680"/>
      <c r="AQ833" s="680"/>
      <c r="AR833" s="680"/>
      <c r="AS833" s="680"/>
      <c r="AT833" s="680"/>
      <c r="AU833" s="680"/>
      <c r="AV833" s="680"/>
      <c r="AW833" s="680"/>
      <c r="AX833" s="680"/>
      <c r="AY833" s="680"/>
      <c r="AZ833" s="680"/>
      <c r="BA833" s="680"/>
      <c r="BB833" s="680"/>
    </row>
    <row r="834" spans="7:54" s="657" customFormat="1" ht="12">
      <c r="G834" s="658"/>
      <c r="H834" s="658"/>
      <c r="I834" s="658"/>
      <c r="J834" s="658"/>
      <c r="L834" s="504"/>
      <c r="M834" s="658"/>
      <c r="N834" s="658"/>
      <c r="O834" s="680"/>
      <c r="P834" s="664"/>
      <c r="Q834" s="664"/>
      <c r="R834" s="664"/>
      <c r="S834" s="664"/>
      <c r="T834" s="664"/>
      <c r="U834" s="665"/>
      <c r="V834" s="665"/>
      <c r="W834" s="665"/>
      <c r="X834" s="665"/>
      <c r="Y834" s="665"/>
      <c r="Z834" s="665"/>
      <c r="AA834" s="665"/>
      <c r="AB834" s="665"/>
      <c r="AC834" s="665"/>
      <c r="AD834" s="665"/>
      <c r="AE834" s="680"/>
      <c r="AF834" s="680"/>
      <c r="AG834" s="680"/>
      <c r="AH834" s="680"/>
      <c r="AI834" s="680"/>
      <c r="AJ834" s="680"/>
      <c r="AK834" s="680"/>
      <c r="AL834" s="680"/>
      <c r="AM834" s="680"/>
      <c r="AN834" s="680"/>
      <c r="AO834" s="680"/>
      <c r="AP834" s="680"/>
      <c r="AQ834" s="680"/>
      <c r="AR834" s="680"/>
      <c r="AS834" s="680"/>
      <c r="AT834" s="680"/>
      <c r="AU834" s="680"/>
      <c r="AV834" s="680"/>
      <c r="AW834" s="680"/>
      <c r="AX834" s="680"/>
      <c r="AY834" s="680"/>
      <c r="AZ834" s="680"/>
      <c r="BA834" s="680"/>
      <c r="BB834" s="680"/>
    </row>
    <row r="835" spans="7:54" s="657" customFormat="1" ht="12">
      <c r="G835" s="658"/>
      <c r="H835" s="658"/>
      <c r="I835" s="658"/>
      <c r="J835" s="658"/>
      <c r="L835" s="504"/>
      <c r="M835" s="658"/>
      <c r="N835" s="658"/>
      <c r="O835" s="680"/>
      <c r="P835" s="664"/>
      <c r="Q835" s="664"/>
      <c r="R835" s="664"/>
      <c r="S835" s="664"/>
      <c r="T835" s="664"/>
      <c r="U835" s="665"/>
      <c r="V835" s="665"/>
      <c r="W835" s="665"/>
      <c r="X835" s="665"/>
      <c r="Y835" s="665"/>
      <c r="Z835" s="665"/>
      <c r="AA835" s="665"/>
      <c r="AB835" s="665"/>
      <c r="AC835" s="665"/>
      <c r="AD835" s="665"/>
      <c r="AE835" s="680"/>
      <c r="AF835" s="680"/>
      <c r="AG835" s="680"/>
      <c r="AH835" s="680"/>
      <c r="AI835" s="680"/>
      <c r="AJ835" s="680"/>
      <c r="AK835" s="680"/>
      <c r="AL835" s="680"/>
      <c r="AM835" s="680"/>
      <c r="AN835" s="680"/>
      <c r="AO835" s="680"/>
      <c r="AP835" s="680"/>
      <c r="AQ835" s="680"/>
      <c r="AR835" s="680"/>
      <c r="AS835" s="680"/>
      <c r="AT835" s="680"/>
      <c r="AU835" s="680"/>
      <c r="AV835" s="680"/>
      <c r="AW835" s="680"/>
      <c r="AX835" s="680"/>
      <c r="AY835" s="680"/>
      <c r="AZ835" s="680"/>
      <c r="BA835" s="680"/>
      <c r="BB835" s="680"/>
    </row>
    <row r="836" spans="7:54" s="657" customFormat="1" ht="12">
      <c r="G836" s="658"/>
      <c r="H836" s="658"/>
      <c r="I836" s="658"/>
      <c r="J836" s="658"/>
      <c r="L836" s="504"/>
      <c r="M836" s="658"/>
      <c r="N836" s="658"/>
      <c r="O836" s="680"/>
      <c r="P836" s="664"/>
      <c r="Q836" s="664"/>
      <c r="R836" s="664"/>
      <c r="S836" s="664"/>
      <c r="T836" s="664"/>
      <c r="U836" s="665"/>
      <c r="V836" s="665"/>
      <c r="W836" s="665"/>
      <c r="X836" s="665"/>
      <c r="Y836" s="665"/>
      <c r="Z836" s="665"/>
      <c r="AA836" s="665"/>
      <c r="AB836" s="665"/>
      <c r="AC836" s="665"/>
      <c r="AD836" s="665"/>
      <c r="AE836" s="680"/>
      <c r="AF836" s="680"/>
      <c r="AG836" s="680"/>
      <c r="AH836" s="680"/>
      <c r="AI836" s="680"/>
      <c r="AJ836" s="680"/>
      <c r="AK836" s="680"/>
      <c r="AL836" s="680"/>
      <c r="AM836" s="680"/>
      <c r="AN836" s="680"/>
      <c r="AO836" s="680"/>
      <c r="AP836" s="680"/>
      <c r="AQ836" s="680"/>
      <c r="AR836" s="680"/>
      <c r="AS836" s="680"/>
      <c r="AT836" s="680"/>
      <c r="AU836" s="680"/>
      <c r="AV836" s="680"/>
      <c r="AW836" s="680"/>
      <c r="AX836" s="680"/>
      <c r="AY836" s="680"/>
      <c r="AZ836" s="680"/>
      <c r="BA836" s="680"/>
      <c r="BB836" s="680"/>
    </row>
    <row r="837" spans="7:54" s="657" customFormat="1" ht="12">
      <c r="G837" s="658"/>
      <c r="H837" s="658"/>
      <c r="I837" s="658"/>
      <c r="J837" s="658"/>
      <c r="L837" s="504"/>
      <c r="M837" s="658"/>
      <c r="N837" s="658"/>
      <c r="O837" s="680"/>
      <c r="P837" s="664"/>
      <c r="Q837" s="664"/>
      <c r="R837" s="664"/>
      <c r="S837" s="664"/>
      <c r="T837" s="664"/>
      <c r="U837" s="665"/>
      <c r="V837" s="665"/>
      <c r="W837" s="665"/>
      <c r="X837" s="665"/>
      <c r="Y837" s="665"/>
      <c r="Z837" s="665"/>
      <c r="AA837" s="665"/>
      <c r="AB837" s="665"/>
      <c r="AC837" s="665"/>
      <c r="AD837" s="665"/>
      <c r="AE837" s="680"/>
      <c r="AF837" s="680"/>
      <c r="AG837" s="680"/>
      <c r="AH837" s="680"/>
      <c r="AI837" s="680"/>
      <c r="AJ837" s="680"/>
      <c r="AK837" s="680"/>
      <c r="AL837" s="680"/>
      <c r="AM837" s="680"/>
      <c r="AN837" s="680"/>
      <c r="AO837" s="680"/>
      <c r="AP837" s="680"/>
      <c r="AQ837" s="680"/>
      <c r="AR837" s="680"/>
      <c r="AS837" s="680"/>
      <c r="AT837" s="680"/>
      <c r="AU837" s="680"/>
      <c r="AV837" s="680"/>
      <c r="AW837" s="680"/>
      <c r="AX837" s="680"/>
      <c r="AY837" s="680"/>
      <c r="AZ837" s="680"/>
      <c r="BA837" s="680"/>
      <c r="BB837" s="680"/>
    </row>
    <row r="838" spans="7:54" s="657" customFormat="1" ht="12">
      <c r="G838" s="658"/>
      <c r="H838" s="658"/>
      <c r="I838" s="658"/>
      <c r="J838" s="658"/>
      <c r="L838" s="504"/>
      <c r="M838" s="658"/>
      <c r="N838" s="658"/>
      <c r="O838" s="680"/>
      <c r="P838" s="664"/>
      <c r="Q838" s="664"/>
      <c r="R838" s="664"/>
      <c r="S838" s="664"/>
      <c r="T838" s="664"/>
      <c r="U838" s="665"/>
      <c r="V838" s="665"/>
      <c r="W838" s="665"/>
      <c r="X838" s="665"/>
      <c r="Y838" s="665"/>
      <c r="Z838" s="665"/>
      <c r="AA838" s="665"/>
      <c r="AB838" s="665"/>
      <c r="AC838" s="665"/>
      <c r="AD838" s="665"/>
      <c r="AE838" s="680"/>
      <c r="AF838" s="680"/>
      <c r="AG838" s="680"/>
      <c r="AH838" s="680"/>
      <c r="AI838" s="680"/>
      <c r="AJ838" s="680"/>
      <c r="AK838" s="680"/>
      <c r="AL838" s="680"/>
      <c r="AM838" s="680"/>
      <c r="AN838" s="680"/>
      <c r="AO838" s="680"/>
      <c r="AP838" s="680"/>
      <c r="AQ838" s="680"/>
      <c r="AR838" s="680"/>
      <c r="AS838" s="680"/>
      <c r="AT838" s="680"/>
      <c r="AU838" s="680"/>
      <c r="AV838" s="680"/>
      <c r="AW838" s="680"/>
      <c r="AX838" s="680"/>
      <c r="AY838" s="680"/>
      <c r="AZ838" s="680"/>
      <c r="BA838" s="680"/>
      <c r="BB838" s="680"/>
    </row>
    <row r="839" spans="7:54" s="657" customFormat="1" ht="12">
      <c r="G839" s="658"/>
      <c r="H839" s="658"/>
      <c r="I839" s="658"/>
      <c r="J839" s="658"/>
      <c r="L839" s="504"/>
      <c r="M839" s="658"/>
      <c r="N839" s="658"/>
      <c r="O839" s="680"/>
      <c r="P839" s="664"/>
      <c r="Q839" s="664"/>
      <c r="R839" s="664"/>
      <c r="S839" s="664"/>
      <c r="T839" s="664"/>
      <c r="U839" s="665"/>
      <c r="V839" s="665"/>
      <c r="W839" s="665"/>
      <c r="X839" s="665"/>
      <c r="Y839" s="665"/>
      <c r="Z839" s="665"/>
      <c r="AA839" s="665"/>
      <c r="AB839" s="665"/>
      <c r="AC839" s="665"/>
      <c r="AD839" s="665"/>
      <c r="AE839" s="680"/>
      <c r="AF839" s="680"/>
      <c r="AG839" s="680"/>
      <c r="AH839" s="680"/>
      <c r="AI839" s="680"/>
      <c r="AJ839" s="680"/>
      <c r="AK839" s="680"/>
      <c r="AL839" s="680"/>
      <c r="AM839" s="680"/>
      <c r="AN839" s="680"/>
      <c r="AO839" s="680"/>
      <c r="AP839" s="680"/>
      <c r="AQ839" s="680"/>
      <c r="AR839" s="680"/>
      <c r="AS839" s="680"/>
      <c r="AT839" s="680"/>
      <c r="AU839" s="680"/>
      <c r="AV839" s="680"/>
      <c r="AW839" s="680"/>
      <c r="AX839" s="680"/>
      <c r="AY839" s="680"/>
      <c r="AZ839" s="680"/>
      <c r="BA839" s="680"/>
      <c r="BB839" s="680"/>
    </row>
    <row r="840" spans="7:54" s="657" customFormat="1" ht="12">
      <c r="G840" s="658"/>
      <c r="H840" s="658"/>
      <c r="I840" s="658"/>
      <c r="J840" s="658"/>
      <c r="L840" s="504"/>
      <c r="M840" s="658"/>
      <c r="N840" s="658"/>
      <c r="O840" s="680"/>
      <c r="P840" s="664"/>
      <c r="Q840" s="664"/>
      <c r="R840" s="664"/>
      <c r="S840" s="664"/>
      <c r="T840" s="664"/>
      <c r="U840" s="665"/>
      <c r="V840" s="665"/>
      <c r="W840" s="665"/>
      <c r="X840" s="665"/>
      <c r="Y840" s="665"/>
      <c r="Z840" s="665"/>
      <c r="AA840" s="665"/>
      <c r="AB840" s="665"/>
      <c r="AC840" s="665"/>
      <c r="AD840" s="665"/>
      <c r="AE840" s="680"/>
      <c r="AF840" s="680"/>
      <c r="AG840" s="680"/>
      <c r="AH840" s="680"/>
      <c r="AI840" s="680"/>
      <c r="AJ840" s="680"/>
      <c r="AK840" s="680"/>
      <c r="AL840" s="680"/>
      <c r="AM840" s="680"/>
      <c r="AN840" s="680"/>
      <c r="AO840" s="680"/>
      <c r="AP840" s="680"/>
      <c r="AQ840" s="680"/>
      <c r="AR840" s="680"/>
      <c r="AS840" s="680"/>
      <c r="AT840" s="680"/>
      <c r="AU840" s="680"/>
      <c r="AV840" s="680"/>
      <c r="AW840" s="680"/>
      <c r="AX840" s="680"/>
      <c r="AY840" s="680"/>
      <c r="AZ840" s="680"/>
      <c r="BA840" s="680"/>
      <c r="BB840" s="680"/>
    </row>
    <row r="841" spans="7:54" s="657" customFormat="1" ht="12">
      <c r="G841" s="658"/>
      <c r="H841" s="658"/>
      <c r="I841" s="658"/>
      <c r="J841" s="658"/>
      <c r="L841" s="504"/>
      <c r="M841" s="658"/>
      <c r="N841" s="658"/>
      <c r="O841" s="680"/>
      <c r="P841" s="664"/>
      <c r="Q841" s="664"/>
      <c r="R841" s="664"/>
      <c r="S841" s="664"/>
      <c r="T841" s="664"/>
      <c r="U841" s="665"/>
      <c r="V841" s="665"/>
      <c r="W841" s="665"/>
      <c r="X841" s="665"/>
      <c r="Y841" s="665"/>
      <c r="Z841" s="665"/>
      <c r="AA841" s="665"/>
      <c r="AB841" s="665"/>
      <c r="AC841" s="665"/>
      <c r="AD841" s="665"/>
      <c r="AE841" s="680"/>
      <c r="AF841" s="680"/>
      <c r="AG841" s="680"/>
      <c r="AH841" s="680"/>
      <c r="AI841" s="680"/>
      <c r="AJ841" s="680"/>
      <c r="AK841" s="680"/>
      <c r="AL841" s="680"/>
      <c r="AM841" s="680"/>
      <c r="AN841" s="680"/>
      <c r="AO841" s="680"/>
      <c r="AP841" s="680"/>
      <c r="AQ841" s="680"/>
      <c r="AR841" s="680"/>
      <c r="AS841" s="680"/>
      <c r="AT841" s="680"/>
      <c r="AU841" s="680"/>
      <c r="AV841" s="680"/>
      <c r="AW841" s="680"/>
      <c r="AX841" s="680"/>
      <c r="AY841" s="680"/>
      <c r="AZ841" s="680"/>
      <c r="BA841" s="680"/>
      <c r="BB841" s="680"/>
    </row>
    <row r="842" spans="7:54" s="657" customFormat="1" ht="12">
      <c r="G842" s="658"/>
      <c r="H842" s="658"/>
      <c r="I842" s="658"/>
      <c r="J842" s="658"/>
      <c r="L842" s="504"/>
      <c r="M842" s="658"/>
      <c r="N842" s="658"/>
      <c r="O842" s="680"/>
      <c r="P842" s="664"/>
      <c r="Q842" s="664"/>
      <c r="R842" s="664"/>
      <c r="S842" s="664"/>
      <c r="T842" s="664"/>
      <c r="U842" s="665"/>
      <c r="V842" s="665"/>
      <c r="W842" s="665"/>
      <c r="X842" s="665"/>
      <c r="Y842" s="665"/>
      <c r="Z842" s="665"/>
      <c r="AA842" s="665"/>
      <c r="AB842" s="665"/>
      <c r="AC842" s="665"/>
      <c r="AD842" s="665"/>
      <c r="AE842" s="680"/>
      <c r="AF842" s="680"/>
      <c r="AG842" s="680"/>
      <c r="AH842" s="680"/>
      <c r="AI842" s="680"/>
      <c r="AJ842" s="680"/>
      <c r="AK842" s="680"/>
      <c r="AL842" s="680"/>
      <c r="AM842" s="680"/>
      <c r="AN842" s="680"/>
      <c r="AO842" s="680"/>
      <c r="AP842" s="680"/>
      <c r="AQ842" s="680"/>
      <c r="AR842" s="680"/>
      <c r="AS842" s="680"/>
      <c r="AT842" s="680"/>
      <c r="AU842" s="680"/>
      <c r="AV842" s="680"/>
      <c r="AW842" s="680"/>
      <c r="AX842" s="680"/>
      <c r="AY842" s="680"/>
      <c r="AZ842" s="680"/>
      <c r="BA842" s="680"/>
      <c r="BB842" s="680"/>
    </row>
    <row r="843" spans="7:54" s="657" customFormat="1" ht="12">
      <c r="G843" s="658"/>
      <c r="H843" s="658"/>
      <c r="I843" s="658"/>
      <c r="J843" s="658"/>
      <c r="L843" s="504"/>
      <c r="M843" s="658"/>
      <c r="N843" s="658"/>
      <c r="O843" s="680"/>
      <c r="P843" s="664"/>
      <c r="Q843" s="664"/>
      <c r="R843" s="664"/>
      <c r="S843" s="664"/>
      <c r="T843" s="664"/>
      <c r="U843" s="665"/>
      <c r="V843" s="665"/>
      <c r="W843" s="665"/>
      <c r="X843" s="665"/>
      <c r="Y843" s="665"/>
      <c r="Z843" s="665"/>
      <c r="AA843" s="665"/>
      <c r="AB843" s="665"/>
      <c r="AC843" s="665"/>
      <c r="AD843" s="665"/>
      <c r="AE843" s="680"/>
      <c r="AF843" s="680"/>
      <c r="AG843" s="680"/>
      <c r="AH843" s="680"/>
      <c r="AI843" s="680"/>
      <c r="AJ843" s="680"/>
      <c r="AK843" s="680"/>
      <c r="AL843" s="680"/>
      <c r="AM843" s="680"/>
      <c r="AN843" s="680"/>
      <c r="AO843" s="680"/>
      <c r="AP843" s="680"/>
      <c r="AQ843" s="680"/>
      <c r="AR843" s="680"/>
      <c r="AS843" s="680"/>
      <c r="AT843" s="680"/>
      <c r="AU843" s="680"/>
      <c r="AV843" s="680"/>
      <c r="AW843" s="680"/>
      <c r="AX843" s="680"/>
      <c r="AY843" s="680"/>
      <c r="AZ843" s="680"/>
      <c r="BA843" s="680"/>
      <c r="BB843" s="680"/>
    </row>
    <row r="844" spans="7:54" s="657" customFormat="1" ht="12">
      <c r="G844" s="658"/>
      <c r="H844" s="658"/>
      <c r="I844" s="658"/>
      <c r="J844" s="658"/>
      <c r="L844" s="504"/>
      <c r="M844" s="658"/>
      <c r="N844" s="658"/>
      <c r="O844" s="680"/>
      <c r="P844" s="664"/>
      <c r="Q844" s="664"/>
      <c r="R844" s="664"/>
      <c r="S844" s="664"/>
      <c r="T844" s="664"/>
      <c r="U844" s="665"/>
      <c r="V844" s="665"/>
      <c r="W844" s="665"/>
      <c r="X844" s="665"/>
      <c r="Y844" s="665"/>
      <c r="Z844" s="665"/>
      <c r="AA844" s="665"/>
      <c r="AB844" s="665"/>
      <c r="AC844" s="665"/>
      <c r="AD844" s="665"/>
      <c r="AE844" s="680"/>
      <c r="AF844" s="680"/>
      <c r="AG844" s="680"/>
      <c r="AH844" s="680"/>
      <c r="AI844" s="680"/>
      <c r="AJ844" s="680"/>
      <c r="AK844" s="680"/>
      <c r="AL844" s="680"/>
      <c r="AM844" s="680"/>
      <c r="AN844" s="680"/>
      <c r="AO844" s="680"/>
      <c r="AP844" s="680"/>
      <c r="AQ844" s="680"/>
      <c r="AR844" s="680"/>
      <c r="AS844" s="680"/>
      <c r="AT844" s="680"/>
      <c r="AU844" s="680"/>
      <c r="AV844" s="680"/>
      <c r="AW844" s="680"/>
      <c r="AX844" s="680"/>
      <c r="AY844" s="680"/>
      <c r="AZ844" s="680"/>
      <c r="BA844" s="680"/>
      <c r="BB844" s="680"/>
    </row>
    <row r="845" spans="7:54" s="657" customFormat="1" ht="12">
      <c r="G845" s="658"/>
      <c r="H845" s="658"/>
      <c r="I845" s="658"/>
      <c r="J845" s="658"/>
      <c r="L845" s="504"/>
      <c r="M845" s="658"/>
      <c r="N845" s="658"/>
      <c r="O845" s="680"/>
      <c r="P845" s="664"/>
      <c r="Q845" s="664"/>
      <c r="R845" s="664"/>
      <c r="S845" s="664"/>
      <c r="T845" s="664"/>
      <c r="U845" s="665"/>
      <c r="V845" s="665"/>
      <c r="W845" s="665"/>
      <c r="X845" s="665"/>
      <c r="Y845" s="665"/>
      <c r="Z845" s="665"/>
      <c r="AA845" s="665"/>
      <c r="AB845" s="665"/>
      <c r="AC845" s="665"/>
      <c r="AD845" s="665"/>
      <c r="AE845" s="680"/>
      <c r="AF845" s="680"/>
      <c r="AG845" s="680"/>
      <c r="AH845" s="680"/>
      <c r="AI845" s="680"/>
      <c r="AJ845" s="680"/>
      <c r="AK845" s="680"/>
      <c r="AL845" s="680"/>
      <c r="AM845" s="680"/>
      <c r="AN845" s="680"/>
      <c r="AO845" s="680"/>
      <c r="AP845" s="680"/>
      <c r="AQ845" s="680"/>
      <c r="AR845" s="680"/>
      <c r="AS845" s="680"/>
      <c r="AT845" s="680"/>
      <c r="AU845" s="680"/>
      <c r="AV845" s="680"/>
      <c r="AW845" s="680"/>
      <c r="AX845" s="680"/>
      <c r="AY845" s="680"/>
      <c r="AZ845" s="680"/>
      <c r="BA845" s="680"/>
      <c r="BB845" s="680"/>
    </row>
    <row r="846" spans="7:54" s="657" customFormat="1" ht="12">
      <c r="G846" s="658"/>
      <c r="H846" s="658"/>
      <c r="I846" s="658"/>
      <c r="J846" s="658"/>
      <c r="L846" s="504"/>
      <c r="M846" s="658"/>
      <c r="N846" s="658"/>
      <c r="O846" s="680"/>
      <c r="P846" s="664"/>
      <c r="Q846" s="664"/>
      <c r="R846" s="664"/>
      <c r="S846" s="664"/>
      <c r="T846" s="664"/>
      <c r="U846" s="665"/>
      <c r="V846" s="665"/>
      <c r="W846" s="665"/>
      <c r="X846" s="665"/>
      <c r="Y846" s="665"/>
      <c r="Z846" s="665"/>
      <c r="AA846" s="665"/>
      <c r="AB846" s="665"/>
      <c r="AC846" s="665"/>
      <c r="AD846" s="665"/>
      <c r="AE846" s="680"/>
      <c r="AF846" s="680"/>
      <c r="AG846" s="680"/>
      <c r="AH846" s="680"/>
      <c r="AI846" s="680"/>
      <c r="AJ846" s="680"/>
      <c r="AK846" s="680"/>
      <c r="AL846" s="680"/>
      <c r="AM846" s="680"/>
      <c r="AN846" s="680"/>
      <c r="AO846" s="680"/>
      <c r="AP846" s="680"/>
      <c r="AQ846" s="680"/>
      <c r="AR846" s="680"/>
      <c r="AS846" s="680"/>
      <c r="AT846" s="680"/>
      <c r="AU846" s="680"/>
      <c r="AV846" s="680"/>
      <c r="AW846" s="680"/>
      <c r="AX846" s="680"/>
      <c r="AY846" s="680"/>
      <c r="AZ846" s="680"/>
      <c r="BA846" s="680"/>
      <c r="BB846" s="680"/>
    </row>
    <row r="847" spans="7:54" s="657" customFormat="1" ht="12">
      <c r="G847" s="658"/>
      <c r="H847" s="658"/>
      <c r="I847" s="658"/>
      <c r="J847" s="658"/>
      <c r="L847" s="504"/>
      <c r="M847" s="658"/>
      <c r="N847" s="658"/>
      <c r="O847" s="680"/>
      <c r="P847" s="664"/>
      <c r="Q847" s="664"/>
      <c r="R847" s="664"/>
      <c r="S847" s="664"/>
      <c r="T847" s="664"/>
      <c r="U847" s="665"/>
      <c r="V847" s="665"/>
      <c r="W847" s="665"/>
      <c r="X847" s="665"/>
      <c r="Y847" s="665"/>
      <c r="Z847" s="665"/>
      <c r="AA847" s="665"/>
      <c r="AB847" s="665"/>
      <c r="AC847" s="665"/>
      <c r="AD847" s="665"/>
      <c r="AE847" s="680"/>
      <c r="AF847" s="680"/>
      <c r="AG847" s="680"/>
      <c r="AH847" s="680"/>
      <c r="AI847" s="680"/>
      <c r="AJ847" s="680"/>
      <c r="AK847" s="680"/>
      <c r="AL847" s="680"/>
      <c r="AM847" s="680"/>
      <c r="AN847" s="680"/>
      <c r="AO847" s="680"/>
      <c r="AP847" s="680"/>
      <c r="AQ847" s="680"/>
      <c r="AR847" s="680"/>
      <c r="AS847" s="680"/>
      <c r="AT847" s="680"/>
      <c r="AU847" s="680"/>
      <c r="AV847" s="680"/>
      <c r="AW847" s="680"/>
      <c r="AX847" s="680"/>
      <c r="AY847" s="680"/>
      <c r="AZ847" s="680"/>
      <c r="BA847" s="680"/>
      <c r="BB847" s="680"/>
    </row>
    <row r="848" spans="7:54" s="657" customFormat="1" ht="12">
      <c r="G848" s="658"/>
      <c r="H848" s="658"/>
      <c r="I848" s="658"/>
      <c r="J848" s="658"/>
      <c r="L848" s="504"/>
      <c r="M848" s="658"/>
      <c r="N848" s="658"/>
      <c r="O848" s="680"/>
      <c r="P848" s="664"/>
      <c r="Q848" s="664"/>
      <c r="R848" s="664"/>
      <c r="S848" s="664"/>
      <c r="T848" s="664"/>
      <c r="U848" s="665"/>
      <c r="V848" s="665"/>
      <c r="W848" s="665"/>
      <c r="X848" s="665"/>
      <c r="Y848" s="665"/>
      <c r="Z848" s="665"/>
      <c r="AA848" s="665"/>
      <c r="AB848" s="665"/>
      <c r="AC848" s="665"/>
      <c r="AD848" s="665"/>
      <c r="AE848" s="680"/>
      <c r="AF848" s="680"/>
      <c r="AG848" s="680"/>
      <c r="AH848" s="680"/>
      <c r="AI848" s="680"/>
      <c r="AJ848" s="680"/>
      <c r="AK848" s="680"/>
      <c r="AL848" s="680"/>
      <c r="AM848" s="680"/>
      <c r="AN848" s="680"/>
      <c r="AO848" s="680"/>
      <c r="AP848" s="680"/>
      <c r="AQ848" s="680"/>
      <c r="AR848" s="680"/>
      <c r="AS848" s="680"/>
      <c r="AT848" s="680"/>
      <c r="AU848" s="680"/>
      <c r="AV848" s="680"/>
      <c r="AW848" s="680"/>
      <c r="AX848" s="680"/>
      <c r="AY848" s="680"/>
      <c r="AZ848" s="680"/>
      <c r="BA848" s="680"/>
      <c r="BB848" s="680"/>
    </row>
    <row r="849" spans="7:54" s="657" customFormat="1" ht="12">
      <c r="G849" s="658"/>
      <c r="H849" s="658"/>
      <c r="I849" s="658"/>
      <c r="J849" s="658"/>
      <c r="L849" s="504"/>
      <c r="M849" s="658"/>
      <c r="N849" s="658"/>
      <c r="O849" s="680"/>
      <c r="P849" s="664"/>
      <c r="Q849" s="664"/>
      <c r="R849" s="664"/>
      <c r="S849" s="664"/>
      <c r="T849" s="664"/>
      <c r="U849" s="665"/>
      <c r="V849" s="665"/>
      <c r="W849" s="665"/>
      <c r="X849" s="665"/>
      <c r="Y849" s="665"/>
      <c r="Z849" s="665"/>
      <c r="AA849" s="665"/>
      <c r="AB849" s="665"/>
      <c r="AC849" s="665"/>
      <c r="AD849" s="665"/>
      <c r="AE849" s="680"/>
      <c r="AF849" s="680"/>
      <c r="AG849" s="680"/>
      <c r="AH849" s="680"/>
      <c r="AI849" s="680"/>
      <c r="AJ849" s="680"/>
      <c r="AK849" s="680"/>
      <c r="AL849" s="680"/>
      <c r="AM849" s="680"/>
      <c r="AN849" s="680"/>
      <c r="AO849" s="680"/>
      <c r="AP849" s="680"/>
      <c r="AQ849" s="680"/>
      <c r="AR849" s="680"/>
      <c r="AS849" s="680"/>
      <c r="AT849" s="680"/>
      <c r="AU849" s="680"/>
      <c r="AV849" s="680"/>
      <c r="AW849" s="680"/>
      <c r="AX849" s="680"/>
      <c r="AY849" s="680"/>
      <c r="AZ849" s="680"/>
      <c r="BA849" s="680"/>
      <c r="BB849" s="680"/>
    </row>
    <row r="850" spans="7:54" s="657" customFormat="1" ht="12">
      <c r="G850" s="658"/>
      <c r="H850" s="658"/>
      <c r="I850" s="658"/>
      <c r="J850" s="658"/>
      <c r="L850" s="504"/>
      <c r="M850" s="658"/>
      <c r="N850" s="658"/>
      <c r="O850" s="680"/>
      <c r="P850" s="664"/>
      <c r="Q850" s="664"/>
      <c r="R850" s="664"/>
      <c r="S850" s="664"/>
      <c r="T850" s="664"/>
      <c r="U850" s="665"/>
      <c r="V850" s="665"/>
      <c r="W850" s="665"/>
      <c r="X850" s="665"/>
      <c r="Y850" s="665"/>
      <c r="Z850" s="665"/>
      <c r="AA850" s="665"/>
      <c r="AB850" s="665"/>
      <c r="AC850" s="665"/>
      <c r="AD850" s="665"/>
      <c r="AE850" s="680"/>
      <c r="AF850" s="680"/>
      <c r="AG850" s="680"/>
      <c r="AH850" s="680"/>
      <c r="AI850" s="680"/>
      <c r="AJ850" s="680"/>
      <c r="AK850" s="680"/>
      <c r="AL850" s="680"/>
      <c r="AM850" s="680"/>
      <c r="AN850" s="680"/>
      <c r="AO850" s="680"/>
      <c r="AP850" s="680"/>
      <c r="AQ850" s="680"/>
      <c r="AR850" s="680"/>
      <c r="AS850" s="680"/>
      <c r="AT850" s="680"/>
      <c r="AU850" s="680"/>
      <c r="AV850" s="680"/>
      <c r="AW850" s="680"/>
      <c r="AX850" s="680"/>
      <c r="AY850" s="680"/>
      <c r="AZ850" s="680"/>
      <c r="BA850" s="680"/>
      <c r="BB850" s="680"/>
    </row>
    <row r="851" spans="7:54" s="657" customFormat="1" ht="12">
      <c r="G851" s="658"/>
      <c r="H851" s="658"/>
      <c r="I851" s="658"/>
      <c r="J851" s="658"/>
      <c r="L851" s="504"/>
      <c r="M851" s="658"/>
      <c r="N851" s="658"/>
      <c r="O851" s="680"/>
      <c r="P851" s="664"/>
      <c r="Q851" s="664"/>
      <c r="R851" s="664"/>
      <c r="S851" s="664"/>
      <c r="T851" s="664"/>
      <c r="U851" s="665"/>
      <c r="V851" s="665"/>
      <c r="W851" s="665"/>
      <c r="X851" s="665"/>
      <c r="Y851" s="665"/>
      <c r="Z851" s="665"/>
      <c r="AA851" s="665"/>
      <c r="AB851" s="665"/>
      <c r="AC851" s="665"/>
      <c r="AD851" s="665"/>
      <c r="AE851" s="680"/>
      <c r="AF851" s="680"/>
      <c r="AG851" s="680"/>
      <c r="AH851" s="680"/>
      <c r="AI851" s="680"/>
      <c r="AJ851" s="680"/>
      <c r="AK851" s="680"/>
      <c r="AL851" s="680"/>
      <c r="AM851" s="680"/>
      <c r="AN851" s="680"/>
      <c r="AO851" s="680"/>
      <c r="AP851" s="680"/>
      <c r="AQ851" s="680"/>
      <c r="AR851" s="680"/>
      <c r="AS851" s="680"/>
      <c r="AT851" s="680"/>
      <c r="AU851" s="680"/>
      <c r="AV851" s="680"/>
      <c r="AW851" s="680"/>
      <c r="AX851" s="680"/>
      <c r="AY851" s="680"/>
      <c r="AZ851" s="680"/>
      <c r="BA851" s="680"/>
      <c r="BB851" s="680"/>
    </row>
    <row r="852" spans="7:54" s="657" customFormat="1" ht="12">
      <c r="G852" s="658"/>
      <c r="H852" s="658"/>
      <c r="I852" s="658"/>
      <c r="J852" s="658"/>
      <c r="L852" s="504"/>
      <c r="M852" s="658"/>
      <c r="N852" s="658"/>
      <c r="O852" s="680"/>
      <c r="P852" s="664"/>
      <c r="Q852" s="664"/>
      <c r="R852" s="664"/>
      <c r="S852" s="664"/>
      <c r="T852" s="664"/>
      <c r="U852" s="665"/>
      <c r="V852" s="665"/>
      <c r="W852" s="665"/>
      <c r="X852" s="665"/>
      <c r="Y852" s="665"/>
      <c r="Z852" s="665"/>
      <c r="AA852" s="665"/>
      <c r="AB852" s="665"/>
      <c r="AC852" s="665"/>
      <c r="AD852" s="665"/>
      <c r="AE852" s="680"/>
      <c r="AF852" s="680"/>
      <c r="AG852" s="680"/>
      <c r="AH852" s="680"/>
      <c r="AI852" s="680"/>
      <c r="AJ852" s="680"/>
      <c r="AK852" s="680"/>
      <c r="AL852" s="680"/>
      <c r="AM852" s="680"/>
      <c r="AN852" s="680"/>
      <c r="AO852" s="680"/>
      <c r="AP852" s="680"/>
      <c r="AQ852" s="680"/>
      <c r="AR852" s="680"/>
      <c r="AS852" s="680"/>
      <c r="AT852" s="680"/>
      <c r="AU852" s="680"/>
      <c r="AV852" s="680"/>
      <c r="AW852" s="680"/>
      <c r="AX852" s="680"/>
      <c r="AY852" s="680"/>
      <c r="AZ852" s="680"/>
      <c r="BA852" s="680"/>
      <c r="BB852" s="680"/>
    </row>
    <row r="853" spans="7:54" s="657" customFormat="1" ht="12">
      <c r="G853" s="658"/>
      <c r="H853" s="658"/>
      <c r="I853" s="658"/>
      <c r="J853" s="658"/>
      <c r="L853" s="504"/>
      <c r="M853" s="658"/>
      <c r="N853" s="658"/>
      <c r="O853" s="680"/>
      <c r="P853" s="664"/>
      <c r="Q853" s="664"/>
      <c r="R853" s="664"/>
      <c r="S853" s="664"/>
      <c r="T853" s="664"/>
      <c r="U853" s="665"/>
      <c r="V853" s="665"/>
      <c r="W853" s="665"/>
      <c r="X853" s="665"/>
      <c r="Y853" s="665"/>
      <c r="Z853" s="665"/>
      <c r="AA853" s="665"/>
      <c r="AB853" s="665"/>
      <c r="AC853" s="665"/>
      <c r="AD853" s="665"/>
      <c r="AE853" s="680"/>
      <c r="AF853" s="680"/>
      <c r="AG853" s="680"/>
      <c r="AH853" s="680"/>
      <c r="AI853" s="680"/>
      <c r="AJ853" s="680"/>
      <c r="AK853" s="680"/>
      <c r="AL853" s="680"/>
      <c r="AM853" s="680"/>
      <c r="AN853" s="680"/>
      <c r="AO853" s="680"/>
      <c r="AP853" s="680"/>
      <c r="AQ853" s="680"/>
      <c r="AR853" s="680"/>
      <c r="AS853" s="680"/>
      <c r="AT853" s="680"/>
      <c r="AU853" s="680"/>
      <c r="AV853" s="680"/>
      <c r="AW853" s="680"/>
      <c r="AX853" s="680"/>
      <c r="AY853" s="680"/>
      <c r="AZ853" s="680"/>
      <c r="BA853" s="680"/>
      <c r="BB853" s="680"/>
    </row>
    <row r="854" spans="7:54" s="657" customFormat="1" ht="12">
      <c r="G854" s="658"/>
      <c r="H854" s="658"/>
      <c r="I854" s="658"/>
      <c r="J854" s="658"/>
      <c r="L854" s="504"/>
      <c r="M854" s="658"/>
      <c r="N854" s="658"/>
      <c r="O854" s="680"/>
      <c r="P854" s="664"/>
      <c r="Q854" s="664"/>
      <c r="R854" s="664"/>
      <c r="S854" s="664"/>
      <c r="T854" s="664"/>
      <c r="U854" s="665"/>
      <c r="V854" s="665"/>
      <c r="W854" s="665"/>
      <c r="X854" s="665"/>
      <c r="Y854" s="665"/>
      <c r="Z854" s="665"/>
      <c r="AA854" s="665"/>
      <c r="AB854" s="665"/>
      <c r="AC854" s="665"/>
      <c r="AD854" s="665"/>
      <c r="AE854" s="680"/>
      <c r="AF854" s="680"/>
      <c r="AG854" s="680"/>
      <c r="AH854" s="680"/>
      <c r="AI854" s="680"/>
      <c r="AJ854" s="680"/>
      <c r="AK854" s="680"/>
      <c r="AL854" s="680"/>
      <c r="AM854" s="680"/>
      <c r="AN854" s="680"/>
      <c r="AO854" s="680"/>
      <c r="AP854" s="680"/>
      <c r="AQ854" s="680"/>
      <c r="AR854" s="680"/>
      <c r="AS854" s="680"/>
      <c r="AT854" s="680"/>
      <c r="AU854" s="680"/>
      <c r="AV854" s="680"/>
      <c r="AW854" s="680"/>
      <c r="AX854" s="680"/>
      <c r="AY854" s="680"/>
      <c r="AZ854" s="680"/>
      <c r="BA854" s="680"/>
      <c r="BB854" s="680"/>
    </row>
    <row r="855" spans="7:54" s="657" customFormat="1" ht="12">
      <c r="G855" s="658"/>
      <c r="H855" s="658"/>
      <c r="I855" s="658"/>
      <c r="J855" s="658"/>
      <c r="L855" s="504"/>
      <c r="M855" s="658"/>
      <c r="N855" s="658"/>
      <c r="O855" s="680"/>
      <c r="P855" s="664"/>
      <c r="Q855" s="664"/>
      <c r="R855" s="664"/>
      <c r="S855" s="664"/>
      <c r="T855" s="664"/>
      <c r="U855" s="665"/>
      <c r="V855" s="665"/>
      <c r="W855" s="665"/>
      <c r="X855" s="665"/>
      <c r="Y855" s="665"/>
      <c r="Z855" s="665"/>
      <c r="AA855" s="665"/>
      <c r="AB855" s="665"/>
      <c r="AC855" s="665"/>
      <c r="AD855" s="665"/>
      <c r="AE855" s="680"/>
      <c r="AF855" s="680"/>
      <c r="AG855" s="680"/>
      <c r="AH855" s="680"/>
      <c r="AI855" s="680"/>
      <c r="AJ855" s="680"/>
      <c r="AK855" s="680"/>
      <c r="AL855" s="680"/>
      <c r="AM855" s="680"/>
      <c r="AN855" s="680"/>
      <c r="AO855" s="680"/>
      <c r="AP855" s="680"/>
      <c r="AQ855" s="680"/>
      <c r="AR855" s="680"/>
      <c r="AS855" s="680"/>
      <c r="AT855" s="680"/>
      <c r="AU855" s="680"/>
      <c r="AV855" s="680"/>
      <c r="AW855" s="680"/>
      <c r="AX855" s="680"/>
      <c r="AY855" s="680"/>
      <c r="AZ855" s="680"/>
      <c r="BA855" s="680"/>
      <c r="BB855" s="680"/>
    </row>
    <row r="856" spans="7:54" s="657" customFormat="1" ht="12">
      <c r="G856" s="658"/>
      <c r="H856" s="658"/>
      <c r="I856" s="658"/>
      <c r="J856" s="658"/>
      <c r="L856" s="504"/>
      <c r="M856" s="658"/>
      <c r="N856" s="658"/>
      <c r="O856" s="680"/>
      <c r="P856" s="664"/>
      <c r="Q856" s="664"/>
      <c r="R856" s="664"/>
      <c r="S856" s="664"/>
      <c r="T856" s="664"/>
      <c r="U856" s="665"/>
      <c r="V856" s="665"/>
      <c r="W856" s="665"/>
      <c r="X856" s="665"/>
      <c r="Y856" s="665"/>
      <c r="Z856" s="665"/>
      <c r="AA856" s="665"/>
      <c r="AB856" s="665"/>
      <c r="AC856" s="665"/>
      <c r="AD856" s="665"/>
      <c r="AE856" s="680"/>
      <c r="AF856" s="680"/>
      <c r="AG856" s="680"/>
      <c r="AH856" s="680"/>
      <c r="AI856" s="680"/>
      <c r="AJ856" s="680"/>
      <c r="AK856" s="680"/>
      <c r="AL856" s="680"/>
      <c r="AM856" s="680"/>
      <c r="AN856" s="680"/>
      <c r="AO856" s="680"/>
      <c r="AP856" s="680"/>
      <c r="AQ856" s="680"/>
      <c r="AR856" s="680"/>
      <c r="AS856" s="680"/>
      <c r="AT856" s="680"/>
      <c r="AU856" s="680"/>
      <c r="AV856" s="680"/>
      <c r="AW856" s="680"/>
      <c r="AX856" s="680"/>
      <c r="AY856" s="680"/>
      <c r="AZ856" s="680"/>
      <c r="BA856" s="680"/>
      <c r="BB856" s="680"/>
    </row>
    <row r="857" spans="7:54" s="657" customFormat="1" ht="12">
      <c r="G857" s="658"/>
      <c r="H857" s="658"/>
      <c r="I857" s="658"/>
      <c r="J857" s="658"/>
      <c r="L857" s="504"/>
      <c r="M857" s="658"/>
      <c r="N857" s="658"/>
      <c r="O857" s="680"/>
      <c r="P857" s="664"/>
      <c r="Q857" s="664"/>
      <c r="R857" s="664"/>
      <c r="S857" s="664"/>
      <c r="T857" s="664"/>
      <c r="U857" s="665"/>
      <c r="V857" s="665"/>
      <c r="W857" s="665"/>
      <c r="X857" s="665"/>
      <c r="Y857" s="665"/>
      <c r="Z857" s="665"/>
      <c r="AA857" s="665"/>
      <c r="AB857" s="665"/>
      <c r="AC857" s="665"/>
      <c r="AD857" s="665"/>
      <c r="AE857" s="680"/>
      <c r="AF857" s="680"/>
      <c r="AG857" s="680"/>
      <c r="AH857" s="680"/>
      <c r="AI857" s="680"/>
      <c r="AJ857" s="680"/>
      <c r="AK857" s="680"/>
      <c r="AL857" s="680"/>
      <c r="AM857" s="680"/>
      <c r="AN857" s="680"/>
      <c r="AO857" s="680"/>
      <c r="AP857" s="680"/>
      <c r="AQ857" s="680"/>
      <c r="AR857" s="680"/>
      <c r="AS857" s="680"/>
      <c r="AT857" s="680"/>
      <c r="AU857" s="680"/>
      <c r="AV857" s="680"/>
      <c r="AW857" s="680"/>
      <c r="AX857" s="680"/>
      <c r="AY857" s="680"/>
      <c r="AZ857" s="680"/>
      <c r="BA857" s="680"/>
      <c r="BB857" s="680"/>
    </row>
    <row r="858" spans="7:54" s="657" customFormat="1" ht="12">
      <c r="G858" s="658"/>
      <c r="H858" s="658"/>
      <c r="I858" s="658"/>
      <c r="J858" s="658"/>
      <c r="L858" s="504"/>
      <c r="M858" s="658"/>
      <c r="N858" s="658"/>
      <c r="O858" s="680"/>
      <c r="P858" s="664"/>
      <c r="Q858" s="664"/>
      <c r="R858" s="664"/>
      <c r="S858" s="664"/>
      <c r="T858" s="664"/>
      <c r="U858" s="665"/>
      <c r="V858" s="665"/>
      <c r="W858" s="665"/>
      <c r="X858" s="665"/>
      <c r="Y858" s="665"/>
      <c r="Z858" s="665"/>
      <c r="AA858" s="665"/>
      <c r="AB858" s="665"/>
      <c r="AC858" s="665"/>
      <c r="AD858" s="665"/>
      <c r="AE858" s="680"/>
      <c r="AF858" s="680"/>
      <c r="AG858" s="680"/>
      <c r="AH858" s="680"/>
      <c r="AI858" s="680"/>
      <c r="AJ858" s="680"/>
      <c r="AK858" s="680"/>
      <c r="AL858" s="680"/>
      <c r="AM858" s="680"/>
      <c r="AN858" s="680"/>
      <c r="AO858" s="680"/>
      <c r="AP858" s="680"/>
      <c r="AQ858" s="680"/>
      <c r="AR858" s="680"/>
      <c r="AS858" s="680"/>
      <c r="AT858" s="680"/>
      <c r="AU858" s="680"/>
      <c r="AV858" s="680"/>
      <c r="AW858" s="680"/>
      <c r="AX858" s="680"/>
      <c r="AY858" s="680"/>
      <c r="AZ858" s="680"/>
      <c r="BA858" s="680"/>
      <c r="BB858" s="680"/>
    </row>
    <row r="859" spans="7:54" s="657" customFormat="1" ht="12">
      <c r="G859" s="658"/>
      <c r="H859" s="658"/>
      <c r="I859" s="658"/>
      <c r="J859" s="658"/>
      <c r="L859" s="504"/>
      <c r="M859" s="658"/>
      <c r="N859" s="658"/>
      <c r="O859" s="680"/>
      <c r="P859" s="664"/>
      <c r="Q859" s="664"/>
      <c r="R859" s="664"/>
      <c r="S859" s="664"/>
      <c r="T859" s="664"/>
      <c r="U859" s="665"/>
      <c r="V859" s="665"/>
      <c r="W859" s="665"/>
      <c r="X859" s="665"/>
      <c r="Y859" s="665"/>
      <c r="Z859" s="665"/>
      <c r="AA859" s="665"/>
      <c r="AB859" s="665"/>
      <c r="AC859" s="665"/>
      <c r="AD859" s="665"/>
      <c r="AE859" s="680"/>
      <c r="AF859" s="680"/>
      <c r="AG859" s="680"/>
      <c r="AH859" s="680"/>
      <c r="AI859" s="680"/>
      <c r="AJ859" s="680"/>
      <c r="AK859" s="680"/>
      <c r="AL859" s="680"/>
      <c r="AM859" s="680"/>
      <c r="AN859" s="680"/>
      <c r="AO859" s="680"/>
      <c r="AP859" s="680"/>
      <c r="AQ859" s="680"/>
      <c r="AR859" s="680"/>
      <c r="AS859" s="680"/>
      <c r="AT859" s="680"/>
      <c r="AU859" s="680"/>
      <c r="AV859" s="680"/>
      <c r="AW859" s="680"/>
      <c r="AX859" s="680"/>
      <c r="AY859" s="680"/>
      <c r="AZ859" s="680"/>
      <c r="BA859" s="680"/>
      <c r="BB859" s="680"/>
    </row>
    <row r="860" spans="7:54" s="657" customFormat="1" ht="12">
      <c r="G860" s="658"/>
      <c r="H860" s="658"/>
      <c r="I860" s="658"/>
      <c r="J860" s="658"/>
      <c r="L860" s="504"/>
      <c r="M860" s="658"/>
      <c r="N860" s="658"/>
      <c r="O860" s="680"/>
      <c r="P860" s="664"/>
      <c r="Q860" s="664"/>
      <c r="R860" s="664"/>
      <c r="S860" s="664"/>
      <c r="T860" s="664"/>
      <c r="U860" s="665"/>
      <c r="V860" s="665"/>
      <c r="W860" s="665"/>
      <c r="X860" s="665"/>
      <c r="Y860" s="665"/>
      <c r="Z860" s="665"/>
      <c r="AA860" s="665"/>
      <c r="AB860" s="665"/>
      <c r="AC860" s="665"/>
      <c r="AD860" s="665"/>
      <c r="AE860" s="680"/>
      <c r="AF860" s="680"/>
      <c r="AG860" s="680"/>
      <c r="AH860" s="680"/>
      <c r="AI860" s="680"/>
      <c r="AJ860" s="680"/>
      <c r="AK860" s="680"/>
      <c r="AL860" s="680"/>
      <c r="AM860" s="680"/>
      <c r="AN860" s="680"/>
      <c r="AO860" s="680"/>
      <c r="AP860" s="680"/>
      <c r="AQ860" s="680"/>
      <c r="AR860" s="680"/>
      <c r="AS860" s="680"/>
      <c r="AT860" s="680"/>
      <c r="AU860" s="680"/>
      <c r="AV860" s="680"/>
      <c r="AW860" s="680"/>
      <c r="AX860" s="680"/>
      <c r="AY860" s="680"/>
      <c r="AZ860" s="680"/>
      <c r="BA860" s="680"/>
      <c r="BB860" s="680"/>
    </row>
    <row r="861" spans="7:54" s="657" customFormat="1" ht="12">
      <c r="G861" s="658"/>
      <c r="H861" s="658"/>
      <c r="I861" s="658"/>
      <c r="J861" s="658"/>
      <c r="L861" s="504"/>
      <c r="M861" s="658"/>
      <c r="N861" s="658"/>
      <c r="O861" s="680"/>
      <c r="P861" s="664"/>
      <c r="Q861" s="664"/>
      <c r="R861" s="664"/>
      <c r="S861" s="664"/>
      <c r="T861" s="664"/>
      <c r="U861" s="665"/>
      <c r="V861" s="665"/>
      <c r="W861" s="665"/>
      <c r="X861" s="665"/>
      <c r="Y861" s="665"/>
      <c r="Z861" s="665"/>
      <c r="AA861" s="665"/>
      <c r="AB861" s="665"/>
      <c r="AC861" s="665"/>
      <c r="AD861" s="665"/>
      <c r="AE861" s="680"/>
      <c r="AF861" s="680"/>
      <c r="AG861" s="680"/>
      <c r="AH861" s="680"/>
      <c r="AI861" s="680"/>
      <c r="AJ861" s="680"/>
      <c r="AK861" s="680"/>
      <c r="AL861" s="680"/>
      <c r="AM861" s="680"/>
      <c r="AN861" s="680"/>
      <c r="AO861" s="680"/>
      <c r="AP861" s="680"/>
      <c r="AQ861" s="680"/>
      <c r="AR861" s="680"/>
      <c r="AS861" s="680"/>
      <c r="AT861" s="680"/>
      <c r="AU861" s="680"/>
      <c r="AV861" s="680"/>
      <c r="AW861" s="680"/>
      <c r="AX861" s="680"/>
      <c r="AY861" s="680"/>
      <c r="AZ861" s="680"/>
      <c r="BA861" s="680"/>
      <c r="BB861" s="680"/>
    </row>
    <row r="862" spans="7:54" s="657" customFormat="1" ht="12">
      <c r="G862" s="658"/>
      <c r="H862" s="658"/>
      <c r="I862" s="658"/>
      <c r="J862" s="658"/>
      <c r="L862" s="504"/>
      <c r="M862" s="658"/>
      <c r="N862" s="658"/>
      <c r="O862" s="680"/>
      <c r="P862" s="664"/>
      <c r="Q862" s="664"/>
      <c r="R862" s="664"/>
      <c r="S862" s="664"/>
      <c r="T862" s="664"/>
      <c r="U862" s="665"/>
      <c r="V862" s="665"/>
      <c r="W862" s="665"/>
      <c r="X862" s="665"/>
      <c r="Y862" s="665"/>
      <c r="Z862" s="665"/>
      <c r="AA862" s="665"/>
      <c r="AB862" s="665"/>
      <c r="AC862" s="665"/>
      <c r="AD862" s="665"/>
      <c r="AE862" s="680"/>
      <c r="AF862" s="680"/>
      <c r="AG862" s="680"/>
      <c r="AH862" s="680"/>
      <c r="AI862" s="680"/>
      <c r="AJ862" s="680"/>
      <c r="AK862" s="680"/>
      <c r="AL862" s="680"/>
      <c r="AM862" s="680"/>
      <c r="AN862" s="680"/>
      <c r="AO862" s="680"/>
      <c r="AP862" s="680"/>
      <c r="AQ862" s="680"/>
      <c r="AR862" s="680"/>
      <c r="AS862" s="680"/>
      <c r="AT862" s="680"/>
      <c r="AU862" s="680"/>
      <c r="AV862" s="680"/>
      <c r="AW862" s="680"/>
      <c r="AX862" s="680"/>
      <c r="AY862" s="680"/>
      <c r="AZ862" s="680"/>
      <c r="BA862" s="680"/>
      <c r="BB862" s="680"/>
    </row>
    <row r="863" spans="7:54" s="657" customFormat="1" ht="12">
      <c r="G863" s="658"/>
      <c r="H863" s="658"/>
      <c r="I863" s="658"/>
      <c r="J863" s="658"/>
      <c r="L863" s="504"/>
      <c r="M863" s="658"/>
      <c r="N863" s="658"/>
      <c r="O863" s="680"/>
      <c r="P863" s="664"/>
      <c r="Q863" s="664"/>
      <c r="R863" s="664"/>
      <c r="S863" s="664"/>
      <c r="T863" s="664"/>
      <c r="U863" s="665"/>
      <c r="V863" s="665"/>
      <c r="W863" s="665"/>
      <c r="X863" s="665"/>
      <c r="Y863" s="665"/>
      <c r="Z863" s="665"/>
      <c r="AA863" s="665"/>
      <c r="AB863" s="665"/>
      <c r="AC863" s="665"/>
      <c r="AD863" s="665"/>
      <c r="AE863" s="680"/>
      <c r="AF863" s="680"/>
      <c r="AG863" s="680"/>
      <c r="AH863" s="680"/>
      <c r="AI863" s="680"/>
      <c r="AJ863" s="680"/>
      <c r="AK863" s="680"/>
      <c r="AL863" s="680"/>
      <c r="AM863" s="680"/>
      <c r="AN863" s="680"/>
      <c r="AO863" s="680"/>
      <c r="AP863" s="680"/>
      <c r="AQ863" s="680"/>
      <c r="AR863" s="680"/>
      <c r="AS863" s="680"/>
      <c r="AT863" s="680"/>
      <c r="AU863" s="680"/>
      <c r="AV863" s="680"/>
      <c r="AW863" s="680"/>
      <c r="AX863" s="680"/>
      <c r="AY863" s="680"/>
      <c r="AZ863" s="680"/>
      <c r="BA863" s="680"/>
      <c r="BB863" s="680"/>
    </row>
    <row r="864" spans="7:54" s="657" customFormat="1" ht="12">
      <c r="G864" s="658"/>
      <c r="H864" s="658"/>
      <c r="I864" s="658"/>
      <c r="J864" s="658"/>
      <c r="L864" s="504"/>
      <c r="M864" s="658"/>
      <c r="N864" s="658"/>
      <c r="O864" s="680"/>
      <c r="P864" s="664"/>
      <c r="Q864" s="664"/>
      <c r="R864" s="664"/>
      <c r="S864" s="664"/>
      <c r="T864" s="664"/>
      <c r="U864" s="665"/>
      <c r="V864" s="665"/>
      <c r="W864" s="665"/>
      <c r="X864" s="665"/>
      <c r="Y864" s="665"/>
      <c r="Z864" s="665"/>
      <c r="AA864" s="665"/>
      <c r="AB864" s="665"/>
      <c r="AC864" s="665"/>
      <c r="AD864" s="665"/>
      <c r="AE864" s="680"/>
      <c r="AF864" s="680"/>
      <c r="AG864" s="680"/>
      <c r="AH864" s="680"/>
      <c r="AI864" s="680"/>
      <c r="AJ864" s="680"/>
      <c r="AK864" s="680"/>
      <c r="AL864" s="680"/>
      <c r="AM864" s="680"/>
      <c r="AN864" s="680"/>
      <c r="AO864" s="680"/>
      <c r="AP864" s="680"/>
      <c r="AQ864" s="680"/>
      <c r="AR864" s="680"/>
      <c r="AS864" s="680"/>
      <c r="AT864" s="680"/>
      <c r="AU864" s="680"/>
      <c r="AV864" s="680"/>
      <c r="AW864" s="680"/>
      <c r="AX864" s="680"/>
      <c r="AY864" s="680"/>
      <c r="AZ864" s="680"/>
      <c r="BA864" s="680"/>
      <c r="BB864" s="680"/>
    </row>
    <row r="865" spans="7:54" s="657" customFormat="1" ht="12">
      <c r="G865" s="658"/>
      <c r="H865" s="658"/>
      <c r="I865" s="658"/>
      <c r="J865" s="658"/>
      <c r="L865" s="504"/>
      <c r="M865" s="658"/>
      <c r="N865" s="658"/>
      <c r="O865" s="680"/>
      <c r="P865" s="664"/>
      <c r="Q865" s="664"/>
      <c r="R865" s="664"/>
      <c r="S865" s="664"/>
      <c r="T865" s="664"/>
      <c r="U865" s="665"/>
      <c r="V865" s="665"/>
      <c r="W865" s="665"/>
      <c r="X865" s="665"/>
      <c r="Y865" s="665"/>
      <c r="Z865" s="665"/>
      <c r="AA865" s="665"/>
      <c r="AB865" s="665"/>
      <c r="AC865" s="665"/>
      <c r="AD865" s="665"/>
      <c r="AE865" s="680"/>
      <c r="AF865" s="680"/>
      <c r="AG865" s="680"/>
      <c r="AH865" s="680"/>
      <c r="AI865" s="680"/>
      <c r="AJ865" s="680"/>
      <c r="AK865" s="680"/>
      <c r="AL865" s="680"/>
      <c r="AM865" s="680"/>
      <c r="AN865" s="680"/>
      <c r="AO865" s="680"/>
      <c r="AP865" s="680"/>
      <c r="AQ865" s="680"/>
      <c r="AR865" s="680"/>
      <c r="AS865" s="680"/>
      <c r="AT865" s="680"/>
      <c r="AU865" s="680"/>
      <c r="AV865" s="680"/>
      <c r="AW865" s="680"/>
      <c r="AX865" s="680"/>
      <c r="AY865" s="680"/>
      <c r="AZ865" s="680"/>
      <c r="BA865" s="680"/>
      <c r="BB865" s="680"/>
    </row>
    <row r="866" spans="7:54" s="657" customFormat="1" ht="12">
      <c r="G866" s="658"/>
      <c r="H866" s="658"/>
      <c r="I866" s="658"/>
      <c r="J866" s="658"/>
      <c r="L866" s="504"/>
      <c r="M866" s="658"/>
      <c r="N866" s="658"/>
      <c r="O866" s="680"/>
      <c r="P866" s="664"/>
      <c r="Q866" s="664"/>
      <c r="R866" s="664"/>
      <c r="S866" s="664"/>
      <c r="T866" s="664"/>
      <c r="U866" s="665"/>
      <c r="V866" s="665"/>
      <c r="W866" s="665"/>
      <c r="X866" s="665"/>
      <c r="Y866" s="665"/>
      <c r="Z866" s="665"/>
      <c r="AA866" s="665"/>
      <c r="AB866" s="665"/>
      <c r="AC866" s="665"/>
      <c r="AD866" s="665"/>
      <c r="AE866" s="680"/>
      <c r="AF866" s="680"/>
      <c r="AG866" s="680"/>
      <c r="AH866" s="680"/>
      <c r="AI866" s="680"/>
      <c r="AJ866" s="680"/>
      <c r="AK866" s="680"/>
      <c r="AL866" s="680"/>
      <c r="AM866" s="680"/>
      <c r="AN866" s="680"/>
      <c r="AO866" s="680"/>
      <c r="AP866" s="680"/>
      <c r="AQ866" s="680"/>
      <c r="AR866" s="680"/>
      <c r="AS866" s="680"/>
      <c r="AT866" s="680"/>
      <c r="AU866" s="680"/>
      <c r="AV866" s="680"/>
      <c r="AW866" s="680"/>
      <c r="AX866" s="680"/>
      <c r="AY866" s="680"/>
      <c r="AZ866" s="680"/>
      <c r="BA866" s="680"/>
      <c r="BB866" s="680"/>
    </row>
    <row r="867" spans="7:54" s="657" customFormat="1" ht="12">
      <c r="G867" s="658"/>
      <c r="H867" s="658"/>
      <c r="I867" s="658"/>
      <c r="J867" s="658"/>
      <c r="L867" s="504"/>
      <c r="M867" s="658"/>
      <c r="N867" s="658"/>
      <c r="O867" s="680"/>
      <c r="P867" s="664"/>
      <c r="Q867" s="664"/>
      <c r="R867" s="664"/>
      <c r="S867" s="664"/>
      <c r="T867" s="664"/>
      <c r="U867" s="665"/>
      <c r="V867" s="665"/>
      <c r="W867" s="665"/>
      <c r="X867" s="665"/>
      <c r="Y867" s="665"/>
      <c r="Z867" s="665"/>
      <c r="AA867" s="665"/>
      <c r="AB867" s="665"/>
      <c r="AC867" s="665"/>
      <c r="AD867" s="665"/>
      <c r="AE867" s="680"/>
      <c r="AF867" s="680"/>
      <c r="AG867" s="680"/>
      <c r="AH867" s="680"/>
      <c r="AI867" s="680"/>
      <c r="AJ867" s="680"/>
      <c r="AK867" s="680"/>
      <c r="AL867" s="680"/>
      <c r="AM867" s="680"/>
      <c r="AN867" s="680"/>
      <c r="AO867" s="680"/>
      <c r="AP867" s="680"/>
      <c r="AQ867" s="680"/>
      <c r="AR867" s="680"/>
      <c r="AS867" s="680"/>
      <c r="AT867" s="680"/>
      <c r="AU867" s="680"/>
      <c r="AV867" s="680"/>
      <c r="AW867" s="680"/>
      <c r="AX867" s="680"/>
      <c r="AY867" s="680"/>
      <c r="AZ867" s="680"/>
      <c r="BA867" s="680"/>
      <c r="BB867" s="680"/>
    </row>
    <row r="868" spans="7:54" s="657" customFormat="1" ht="12">
      <c r="G868" s="658"/>
      <c r="H868" s="658"/>
      <c r="I868" s="658"/>
      <c r="J868" s="658"/>
      <c r="L868" s="504"/>
      <c r="M868" s="658"/>
      <c r="N868" s="658"/>
      <c r="O868" s="680"/>
      <c r="P868" s="664"/>
      <c r="Q868" s="664"/>
      <c r="R868" s="664"/>
      <c r="S868" s="664"/>
      <c r="T868" s="664"/>
      <c r="U868" s="665"/>
      <c r="V868" s="665"/>
      <c r="W868" s="665"/>
      <c r="X868" s="665"/>
      <c r="Y868" s="665"/>
      <c r="Z868" s="665"/>
      <c r="AA868" s="665"/>
      <c r="AB868" s="665"/>
      <c r="AC868" s="665"/>
      <c r="AD868" s="665"/>
      <c r="AE868" s="680"/>
      <c r="AF868" s="680"/>
      <c r="AG868" s="680"/>
      <c r="AH868" s="680"/>
      <c r="AI868" s="680"/>
      <c r="AJ868" s="680"/>
      <c r="AK868" s="680"/>
      <c r="AL868" s="680"/>
      <c r="AM868" s="680"/>
      <c r="AN868" s="680"/>
      <c r="AO868" s="680"/>
      <c r="AP868" s="680"/>
      <c r="AQ868" s="680"/>
      <c r="AR868" s="680"/>
      <c r="AS868" s="680"/>
      <c r="AT868" s="680"/>
      <c r="AU868" s="680"/>
      <c r="AV868" s="680"/>
      <c r="AW868" s="680"/>
      <c r="AX868" s="680"/>
      <c r="AY868" s="680"/>
      <c r="AZ868" s="680"/>
      <c r="BA868" s="680"/>
      <c r="BB868" s="680"/>
    </row>
    <row r="869" spans="7:54" s="657" customFormat="1" ht="12">
      <c r="G869" s="658"/>
      <c r="H869" s="658"/>
      <c r="I869" s="658"/>
      <c r="J869" s="658"/>
      <c r="L869" s="504"/>
      <c r="M869" s="658"/>
      <c r="N869" s="658"/>
      <c r="O869" s="680"/>
      <c r="P869" s="664"/>
      <c r="Q869" s="664"/>
      <c r="R869" s="664"/>
      <c r="S869" s="664"/>
      <c r="T869" s="664"/>
      <c r="U869" s="665"/>
      <c r="V869" s="665"/>
      <c r="W869" s="665"/>
      <c r="X869" s="665"/>
      <c r="Y869" s="665"/>
      <c r="Z869" s="665"/>
      <c r="AA869" s="665"/>
      <c r="AB869" s="665"/>
      <c r="AC869" s="665"/>
      <c r="AD869" s="665"/>
      <c r="AE869" s="680"/>
      <c r="AF869" s="680"/>
      <c r="AG869" s="680"/>
      <c r="AH869" s="680"/>
      <c r="AI869" s="680"/>
      <c r="AJ869" s="680"/>
      <c r="AK869" s="680"/>
      <c r="AL869" s="680"/>
      <c r="AM869" s="680"/>
      <c r="AN869" s="680"/>
      <c r="AO869" s="680"/>
      <c r="AP869" s="680"/>
      <c r="AQ869" s="680"/>
      <c r="AR869" s="680"/>
      <c r="AS869" s="680"/>
      <c r="AT869" s="680"/>
      <c r="AU869" s="680"/>
      <c r="AV869" s="680"/>
      <c r="AW869" s="680"/>
      <c r="AX869" s="680"/>
      <c r="AY869" s="680"/>
      <c r="AZ869" s="680"/>
      <c r="BA869" s="680"/>
      <c r="BB869" s="680"/>
    </row>
    <row r="870" spans="7:54" s="657" customFormat="1" ht="12">
      <c r="G870" s="658"/>
      <c r="H870" s="658"/>
      <c r="I870" s="658"/>
      <c r="J870" s="658"/>
      <c r="L870" s="504"/>
      <c r="M870" s="658"/>
      <c r="N870" s="658"/>
      <c r="O870" s="680"/>
      <c r="P870" s="664"/>
      <c r="Q870" s="664"/>
      <c r="R870" s="664"/>
      <c r="S870" s="664"/>
      <c r="T870" s="664"/>
      <c r="U870" s="665"/>
      <c r="V870" s="665"/>
      <c r="W870" s="665"/>
      <c r="X870" s="665"/>
      <c r="Y870" s="665"/>
      <c r="Z870" s="665"/>
      <c r="AA870" s="665"/>
      <c r="AB870" s="665"/>
      <c r="AC870" s="665"/>
      <c r="AD870" s="665"/>
      <c r="AE870" s="680"/>
      <c r="AF870" s="680"/>
      <c r="AG870" s="680"/>
      <c r="AH870" s="680"/>
      <c r="AI870" s="680"/>
      <c r="AJ870" s="680"/>
      <c r="AK870" s="680"/>
      <c r="AL870" s="680"/>
      <c r="AM870" s="680"/>
      <c r="AN870" s="680"/>
      <c r="AO870" s="680"/>
      <c r="AP870" s="680"/>
      <c r="AQ870" s="680"/>
      <c r="AR870" s="680"/>
      <c r="AS870" s="680"/>
      <c r="AT870" s="680"/>
      <c r="AU870" s="680"/>
      <c r="AV870" s="680"/>
      <c r="AW870" s="680"/>
      <c r="AX870" s="680"/>
      <c r="AY870" s="680"/>
      <c r="AZ870" s="680"/>
      <c r="BA870" s="680"/>
      <c r="BB870" s="680"/>
    </row>
    <row r="871" spans="7:54" s="657" customFormat="1" ht="12">
      <c r="G871" s="658"/>
      <c r="H871" s="658"/>
      <c r="I871" s="658"/>
      <c r="J871" s="658"/>
      <c r="L871" s="504"/>
      <c r="M871" s="658"/>
      <c r="N871" s="658"/>
      <c r="O871" s="680"/>
      <c r="P871" s="664"/>
      <c r="Q871" s="664"/>
      <c r="R871" s="664"/>
      <c r="S871" s="664"/>
      <c r="T871" s="664"/>
      <c r="U871" s="665"/>
      <c r="V871" s="665"/>
      <c r="W871" s="665"/>
      <c r="X871" s="665"/>
      <c r="Y871" s="665"/>
      <c r="Z871" s="665"/>
      <c r="AA871" s="665"/>
      <c r="AB871" s="665"/>
      <c r="AC871" s="665"/>
      <c r="AD871" s="665"/>
      <c r="AE871" s="680"/>
      <c r="AF871" s="680"/>
      <c r="AG871" s="680"/>
      <c r="AH871" s="680"/>
      <c r="AI871" s="680"/>
      <c r="AJ871" s="680"/>
      <c r="AK871" s="680"/>
      <c r="AL871" s="680"/>
      <c r="AM871" s="680"/>
      <c r="AN871" s="680"/>
      <c r="AO871" s="680"/>
      <c r="AP871" s="680"/>
      <c r="AQ871" s="680"/>
      <c r="AR871" s="680"/>
      <c r="AS871" s="680"/>
      <c r="AT871" s="680"/>
      <c r="AU871" s="680"/>
      <c r="AV871" s="680"/>
      <c r="AW871" s="680"/>
      <c r="AX871" s="680"/>
      <c r="AY871" s="680"/>
      <c r="AZ871" s="680"/>
      <c r="BA871" s="680"/>
      <c r="BB871" s="680"/>
    </row>
    <row r="872" spans="7:54" s="657" customFormat="1" ht="12">
      <c r="G872" s="658"/>
      <c r="H872" s="658"/>
      <c r="I872" s="658"/>
      <c r="J872" s="658"/>
      <c r="L872" s="504"/>
      <c r="M872" s="658"/>
      <c r="N872" s="658"/>
      <c r="O872" s="680"/>
      <c r="P872" s="664"/>
      <c r="Q872" s="664"/>
      <c r="R872" s="664"/>
      <c r="S872" s="664"/>
      <c r="T872" s="664"/>
      <c r="U872" s="665"/>
      <c r="V872" s="665"/>
      <c r="W872" s="665"/>
      <c r="X872" s="665"/>
      <c r="Y872" s="665"/>
      <c r="Z872" s="665"/>
      <c r="AA872" s="665"/>
      <c r="AB872" s="665"/>
      <c r="AC872" s="665"/>
      <c r="AD872" s="665"/>
      <c r="AE872" s="680"/>
      <c r="AF872" s="680"/>
      <c r="AG872" s="680"/>
      <c r="AH872" s="680"/>
      <c r="AI872" s="680"/>
      <c r="AJ872" s="680"/>
      <c r="AK872" s="680"/>
      <c r="AL872" s="680"/>
      <c r="AM872" s="680"/>
      <c r="AN872" s="680"/>
      <c r="AO872" s="680"/>
      <c r="AP872" s="680"/>
      <c r="AQ872" s="680"/>
      <c r="AR872" s="680"/>
      <c r="AS872" s="680"/>
      <c r="AT872" s="680"/>
      <c r="AU872" s="680"/>
      <c r="AV872" s="680"/>
      <c r="AW872" s="680"/>
      <c r="AX872" s="680"/>
      <c r="AY872" s="680"/>
      <c r="AZ872" s="680"/>
      <c r="BA872" s="680"/>
      <c r="BB872" s="680"/>
    </row>
    <row r="873" spans="7:54" s="657" customFormat="1" ht="12">
      <c r="G873" s="658"/>
      <c r="H873" s="658"/>
      <c r="I873" s="658"/>
      <c r="J873" s="658"/>
      <c r="L873" s="504"/>
      <c r="M873" s="658"/>
      <c r="N873" s="658"/>
      <c r="O873" s="680"/>
      <c r="P873" s="664"/>
      <c r="Q873" s="664"/>
      <c r="R873" s="664"/>
      <c r="S873" s="664"/>
      <c r="T873" s="664"/>
      <c r="U873" s="665"/>
      <c r="V873" s="665"/>
      <c r="W873" s="665"/>
      <c r="X873" s="665"/>
      <c r="Y873" s="665"/>
      <c r="Z873" s="665"/>
      <c r="AA873" s="665"/>
      <c r="AB873" s="665"/>
      <c r="AC873" s="665"/>
      <c r="AD873" s="665"/>
      <c r="AE873" s="680"/>
      <c r="AF873" s="680"/>
      <c r="AG873" s="680"/>
      <c r="AH873" s="680"/>
      <c r="AI873" s="680"/>
      <c r="AJ873" s="680"/>
      <c r="AK873" s="680"/>
      <c r="AL873" s="680"/>
      <c r="AM873" s="680"/>
      <c r="AN873" s="680"/>
      <c r="AO873" s="680"/>
      <c r="AP873" s="680"/>
      <c r="AQ873" s="680"/>
      <c r="AR873" s="680"/>
      <c r="AS873" s="680"/>
      <c r="AT873" s="680"/>
      <c r="AU873" s="680"/>
      <c r="AV873" s="680"/>
      <c r="AW873" s="680"/>
      <c r="AX873" s="680"/>
      <c r="AY873" s="680"/>
      <c r="AZ873" s="680"/>
      <c r="BA873" s="680"/>
      <c r="BB873" s="680"/>
    </row>
    <row r="874" spans="7:54" s="657" customFormat="1" ht="12">
      <c r="G874" s="658"/>
      <c r="H874" s="658"/>
      <c r="I874" s="658"/>
      <c r="J874" s="658"/>
      <c r="L874" s="504"/>
      <c r="M874" s="658"/>
      <c r="N874" s="658"/>
      <c r="O874" s="680"/>
      <c r="P874" s="664"/>
      <c r="Q874" s="664"/>
      <c r="R874" s="664"/>
      <c r="S874" s="664"/>
      <c r="T874" s="664"/>
      <c r="U874" s="665"/>
      <c r="V874" s="665"/>
      <c r="W874" s="665"/>
      <c r="X874" s="665"/>
      <c r="Y874" s="665"/>
      <c r="Z874" s="665"/>
      <c r="AA874" s="665"/>
      <c r="AB874" s="665"/>
      <c r="AC874" s="665"/>
      <c r="AD874" s="665"/>
      <c r="AE874" s="680"/>
      <c r="AF874" s="680"/>
      <c r="AG874" s="680"/>
      <c r="AH874" s="680"/>
      <c r="AI874" s="680"/>
      <c r="AJ874" s="680"/>
      <c r="AK874" s="680"/>
      <c r="AL874" s="680"/>
      <c r="AM874" s="680"/>
      <c r="AN874" s="680"/>
      <c r="AO874" s="680"/>
      <c r="AP874" s="680"/>
      <c r="AQ874" s="680"/>
      <c r="AR874" s="680"/>
      <c r="AS874" s="680"/>
      <c r="AT874" s="680"/>
      <c r="AU874" s="680"/>
      <c r="AV874" s="680"/>
      <c r="AW874" s="680"/>
      <c r="AX874" s="680"/>
      <c r="AY874" s="680"/>
      <c r="AZ874" s="680"/>
      <c r="BA874" s="680"/>
      <c r="BB874" s="680"/>
    </row>
    <row r="875" spans="7:54" s="657" customFormat="1" ht="12">
      <c r="G875" s="658"/>
      <c r="H875" s="658"/>
      <c r="I875" s="658"/>
      <c r="J875" s="658"/>
      <c r="L875" s="504"/>
      <c r="M875" s="658"/>
      <c r="N875" s="658"/>
      <c r="O875" s="680"/>
      <c r="P875" s="664"/>
      <c r="Q875" s="664"/>
      <c r="R875" s="664"/>
      <c r="S875" s="664"/>
      <c r="T875" s="664"/>
      <c r="U875" s="665"/>
      <c r="V875" s="665"/>
      <c r="W875" s="665"/>
      <c r="X875" s="665"/>
      <c r="Y875" s="665"/>
      <c r="Z875" s="665"/>
      <c r="AA875" s="665"/>
      <c r="AB875" s="665"/>
      <c r="AC875" s="665"/>
      <c r="AD875" s="665"/>
      <c r="AE875" s="680"/>
      <c r="AF875" s="680"/>
      <c r="AG875" s="680"/>
      <c r="AH875" s="680"/>
      <c r="AI875" s="680"/>
      <c r="AJ875" s="680"/>
      <c r="AK875" s="680"/>
      <c r="AL875" s="680"/>
      <c r="AM875" s="680"/>
      <c r="AN875" s="680"/>
      <c r="AO875" s="680"/>
      <c r="AP875" s="680"/>
      <c r="AQ875" s="680"/>
      <c r="AR875" s="680"/>
      <c r="AS875" s="680"/>
      <c r="AT875" s="680"/>
      <c r="AU875" s="680"/>
      <c r="AV875" s="680"/>
      <c r="AW875" s="680"/>
      <c r="AX875" s="680"/>
      <c r="AY875" s="680"/>
      <c r="AZ875" s="680"/>
      <c r="BA875" s="680"/>
      <c r="BB875" s="680"/>
    </row>
    <row r="876" spans="7:54" s="657" customFormat="1" ht="12">
      <c r="G876" s="658"/>
      <c r="H876" s="658"/>
      <c r="I876" s="658"/>
      <c r="J876" s="658"/>
      <c r="L876" s="504"/>
      <c r="M876" s="658"/>
      <c r="N876" s="658"/>
      <c r="O876" s="680"/>
      <c r="P876" s="664"/>
      <c r="Q876" s="664"/>
      <c r="R876" s="664"/>
      <c r="S876" s="664"/>
      <c r="T876" s="664"/>
      <c r="U876" s="665"/>
      <c r="V876" s="665"/>
      <c r="W876" s="665"/>
      <c r="X876" s="665"/>
      <c r="Y876" s="665"/>
      <c r="Z876" s="665"/>
      <c r="AA876" s="665"/>
      <c r="AB876" s="665"/>
      <c r="AC876" s="665"/>
      <c r="AD876" s="665"/>
      <c r="AE876" s="680"/>
      <c r="AF876" s="680"/>
      <c r="AG876" s="680"/>
      <c r="AH876" s="680"/>
      <c r="AI876" s="680"/>
      <c r="AJ876" s="680"/>
      <c r="AK876" s="680"/>
      <c r="AL876" s="680"/>
      <c r="AM876" s="680"/>
      <c r="AN876" s="680"/>
      <c r="AO876" s="680"/>
      <c r="AP876" s="680"/>
      <c r="AQ876" s="680"/>
      <c r="AR876" s="680"/>
      <c r="AS876" s="680"/>
      <c r="AT876" s="680"/>
      <c r="AU876" s="680"/>
      <c r="AV876" s="680"/>
      <c r="AW876" s="680"/>
      <c r="AX876" s="680"/>
      <c r="AY876" s="680"/>
      <c r="AZ876" s="680"/>
      <c r="BA876" s="680"/>
      <c r="BB876" s="680"/>
    </row>
    <row r="877" spans="7:54" s="657" customFormat="1" ht="12">
      <c r="G877" s="658"/>
      <c r="H877" s="658"/>
      <c r="I877" s="658"/>
      <c r="J877" s="658"/>
      <c r="L877" s="504"/>
      <c r="M877" s="658"/>
      <c r="N877" s="658"/>
      <c r="O877" s="680"/>
      <c r="P877" s="664"/>
      <c r="Q877" s="664"/>
      <c r="R877" s="664"/>
      <c r="S877" s="664"/>
      <c r="T877" s="664"/>
      <c r="U877" s="665"/>
      <c r="V877" s="665"/>
      <c r="W877" s="665"/>
      <c r="X877" s="665"/>
      <c r="Y877" s="665"/>
      <c r="Z877" s="665"/>
      <c r="AA877" s="665"/>
      <c r="AB877" s="665"/>
      <c r="AC877" s="665"/>
      <c r="AD877" s="665"/>
      <c r="AE877" s="680"/>
      <c r="AF877" s="680"/>
      <c r="AG877" s="680"/>
      <c r="AH877" s="680"/>
      <c r="AI877" s="680"/>
      <c r="AJ877" s="680"/>
      <c r="AK877" s="680"/>
      <c r="AL877" s="680"/>
      <c r="AM877" s="680"/>
      <c r="AN877" s="680"/>
      <c r="AO877" s="680"/>
      <c r="AP877" s="680"/>
      <c r="AQ877" s="680"/>
      <c r="AR877" s="680"/>
      <c r="AS877" s="680"/>
      <c r="AT877" s="680"/>
      <c r="AU877" s="680"/>
      <c r="AV877" s="680"/>
      <c r="AW877" s="680"/>
      <c r="AX877" s="680"/>
      <c r="AY877" s="680"/>
      <c r="AZ877" s="680"/>
      <c r="BA877" s="680"/>
      <c r="BB877" s="680"/>
    </row>
    <row r="878" spans="7:54" s="657" customFormat="1" ht="12">
      <c r="G878" s="658"/>
      <c r="H878" s="658"/>
      <c r="I878" s="658"/>
      <c r="J878" s="658"/>
      <c r="L878" s="504"/>
      <c r="M878" s="658"/>
      <c r="N878" s="658"/>
      <c r="O878" s="680"/>
      <c r="P878" s="664"/>
      <c r="Q878" s="664"/>
      <c r="R878" s="664"/>
      <c r="S878" s="664"/>
      <c r="T878" s="664"/>
      <c r="U878" s="665"/>
      <c r="V878" s="665"/>
      <c r="W878" s="665"/>
      <c r="X878" s="665"/>
      <c r="Y878" s="665"/>
      <c r="Z878" s="665"/>
      <c r="AA878" s="665"/>
      <c r="AB878" s="665"/>
      <c r="AC878" s="665"/>
      <c r="AD878" s="665"/>
      <c r="AE878" s="680"/>
      <c r="AF878" s="680"/>
      <c r="AG878" s="680"/>
      <c r="AH878" s="680"/>
      <c r="AI878" s="680"/>
      <c r="AJ878" s="680"/>
      <c r="AK878" s="680"/>
      <c r="AL878" s="680"/>
      <c r="AM878" s="680"/>
      <c r="AN878" s="680"/>
      <c r="AO878" s="680"/>
      <c r="AP878" s="680"/>
      <c r="AQ878" s="680"/>
      <c r="AR878" s="680"/>
      <c r="AS878" s="680"/>
      <c r="AT878" s="680"/>
      <c r="AU878" s="680"/>
      <c r="AV878" s="680"/>
      <c r="AW878" s="680"/>
      <c r="AX878" s="680"/>
      <c r="AY878" s="680"/>
      <c r="AZ878" s="680"/>
      <c r="BA878" s="680"/>
      <c r="BB878" s="680"/>
    </row>
    <row r="879" spans="7:54" s="657" customFormat="1" ht="12">
      <c r="G879" s="658"/>
      <c r="H879" s="658"/>
      <c r="I879" s="658"/>
      <c r="J879" s="658"/>
      <c r="L879" s="504"/>
      <c r="M879" s="658"/>
      <c r="N879" s="658"/>
      <c r="O879" s="680"/>
      <c r="P879" s="664"/>
      <c r="Q879" s="664"/>
      <c r="R879" s="664"/>
      <c r="S879" s="664"/>
      <c r="T879" s="664"/>
      <c r="U879" s="665"/>
      <c r="V879" s="665"/>
      <c r="W879" s="665"/>
      <c r="X879" s="665"/>
      <c r="Y879" s="665"/>
      <c r="Z879" s="665"/>
      <c r="AA879" s="665"/>
      <c r="AB879" s="665"/>
      <c r="AC879" s="665"/>
      <c r="AD879" s="665"/>
      <c r="AE879" s="680"/>
      <c r="AF879" s="680"/>
      <c r="AG879" s="680"/>
      <c r="AH879" s="680"/>
      <c r="AI879" s="680"/>
      <c r="AJ879" s="680"/>
      <c r="AK879" s="680"/>
      <c r="AL879" s="680"/>
      <c r="AM879" s="680"/>
      <c r="AN879" s="680"/>
      <c r="AO879" s="680"/>
      <c r="AP879" s="680"/>
      <c r="AQ879" s="680"/>
      <c r="AR879" s="680"/>
      <c r="AS879" s="680"/>
      <c r="AT879" s="680"/>
      <c r="AU879" s="680"/>
      <c r="AV879" s="680"/>
      <c r="AW879" s="680"/>
      <c r="AX879" s="680"/>
      <c r="AY879" s="680"/>
      <c r="AZ879" s="680"/>
      <c r="BA879" s="680"/>
      <c r="BB879" s="680"/>
    </row>
    <row r="880" spans="7:54" s="657" customFormat="1" ht="12">
      <c r="G880" s="658"/>
      <c r="H880" s="658"/>
      <c r="I880" s="658"/>
      <c r="J880" s="658"/>
      <c r="L880" s="504"/>
      <c r="M880" s="658"/>
      <c r="N880" s="658"/>
      <c r="O880" s="680"/>
      <c r="P880" s="664"/>
      <c r="Q880" s="664"/>
      <c r="R880" s="664"/>
      <c r="S880" s="664"/>
      <c r="T880" s="664"/>
      <c r="U880" s="665"/>
      <c r="V880" s="665"/>
      <c r="W880" s="665"/>
      <c r="X880" s="665"/>
      <c r="Y880" s="665"/>
      <c r="Z880" s="665"/>
      <c r="AA880" s="665"/>
      <c r="AB880" s="665"/>
      <c r="AC880" s="665"/>
      <c r="AD880" s="665"/>
      <c r="AE880" s="680"/>
      <c r="AF880" s="680"/>
      <c r="AG880" s="680"/>
      <c r="AH880" s="680"/>
      <c r="AI880" s="680"/>
      <c r="AJ880" s="680"/>
      <c r="AK880" s="680"/>
      <c r="AL880" s="680"/>
      <c r="AM880" s="680"/>
      <c r="AN880" s="680"/>
      <c r="AO880" s="680"/>
      <c r="AP880" s="680"/>
      <c r="AQ880" s="680"/>
      <c r="AR880" s="680"/>
      <c r="AS880" s="680"/>
      <c r="AT880" s="680"/>
      <c r="AU880" s="680"/>
      <c r="AV880" s="680"/>
      <c r="AW880" s="680"/>
      <c r="AX880" s="680"/>
      <c r="AY880" s="680"/>
      <c r="AZ880" s="680"/>
      <c r="BA880" s="680"/>
      <c r="BB880" s="680"/>
    </row>
    <row r="881" spans="7:54" s="657" customFormat="1" ht="12">
      <c r="G881" s="658"/>
      <c r="H881" s="658"/>
      <c r="I881" s="658"/>
      <c r="J881" s="658"/>
      <c r="L881" s="504"/>
      <c r="M881" s="658"/>
      <c r="N881" s="658"/>
      <c r="O881" s="680"/>
      <c r="P881" s="664"/>
      <c r="Q881" s="664"/>
      <c r="R881" s="664"/>
      <c r="S881" s="664"/>
      <c r="T881" s="664"/>
      <c r="U881" s="665"/>
      <c r="V881" s="665"/>
      <c r="W881" s="665"/>
      <c r="X881" s="665"/>
      <c r="Y881" s="665"/>
      <c r="Z881" s="665"/>
      <c r="AA881" s="665"/>
      <c r="AB881" s="665"/>
      <c r="AC881" s="665"/>
      <c r="AD881" s="665"/>
      <c r="AE881" s="680"/>
      <c r="AF881" s="680"/>
      <c r="AG881" s="680"/>
      <c r="AH881" s="680"/>
      <c r="AI881" s="680"/>
      <c r="AJ881" s="680"/>
      <c r="AK881" s="680"/>
      <c r="AL881" s="680"/>
      <c r="AM881" s="680"/>
      <c r="AN881" s="680"/>
      <c r="AO881" s="680"/>
      <c r="AP881" s="680"/>
      <c r="AQ881" s="680"/>
      <c r="AR881" s="680"/>
      <c r="AS881" s="680"/>
      <c r="AT881" s="680"/>
      <c r="AU881" s="680"/>
      <c r="AV881" s="680"/>
      <c r="AW881" s="680"/>
      <c r="AX881" s="680"/>
      <c r="AY881" s="680"/>
      <c r="AZ881" s="680"/>
      <c r="BA881" s="680"/>
      <c r="BB881" s="680"/>
    </row>
    <row r="882" spans="7:54" s="657" customFormat="1" ht="12">
      <c r="G882" s="658"/>
      <c r="H882" s="658"/>
      <c r="I882" s="658"/>
      <c r="J882" s="658"/>
      <c r="L882" s="504"/>
      <c r="M882" s="658"/>
      <c r="N882" s="658"/>
      <c r="O882" s="680"/>
      <c r="P882" s="664"/>
      <c r="Q882" s="664"/>
      <c r="R882" s="664"/>
      <c r="S882" s="664"/>
      <c r="T882" s="664"/>
      <c r="U882" s="665"/>
      <c r="V882" s="665"/>
      <c r="W882" s="665"/>
      <c r="X882" s="665"/>
      <c r="Y882" s="665"/>
      <c r="Z882" s="665"/>
      <c r="AA882" s="665"/>
      <c r="AB882" s="665"/>
      <c r="AC882" s="665"/>
      <c r="AD882" s="665"/>
      <c r="AE882" s="680"/>
      <c r="AF882" s="680"/>
      <c r="AG882" s="680"/>
      <c r="AH882" s="680"/>
      <c r="AI882" s="680"/>
      <c r="AJ882" s="680"/>
      <c r="AK882" s="680"/>
      <c r="AL882" s="680"/>
      <c r="AM882" s="680"/>
      <c r="AN882" s="680"/>
      <c r="AO882" s="680"/>
      <c r="AP882" s="680"/>
      <c r="AQ882" s="680"/>
      <c r="AR882" s="680"/>
      <c r="AS882" s="680"/>
      <c r="AT882" s="680"/>
      <c r="AU882" s="680"/>
      <c r="AV882" s="680"/>
      <c r="AW882" s="680"/>
      <c r="AX882" s="680"/>
      <c r="AY882" s="680"/>
      <c r="AZ882" s="680"/>
      <c r="BA882" s="680"/>
      <c r="BB882" s="680"/>
    </row>
    <row r="883" spans="7:54" s="657" customFormat="1" ht="12">
      <c r="G883" s="658"/>
      <c r="H883" s="658"/>
      <c r="I883" s="658"/>
      <c r="J883" s="658"/>
      <c r="L883" s="504"/>
      <c r="M883" s="658"/>
      <c r="N883" s="658"/>
      <c r="O883" s="680"/>
      <c r="P883" s="664"/>
      <c r="Q883" s="664"/>
      <c r="R883" s="664"/>
      <c r="S883" s="664"/>
      <c r="T883" s="664"/>
      <c r="U883" s="665"/>
      <c r="V883" s="665"/>
      <c r="W883" s="665"/>
      <c r="X883" s="665"/>
      <c r="Y883" s="665"/>
      <c r="Z883" s="665"/>
      <c r="AA883" s="665"/>
      <c r="AB883" s="665"/>
      <c r="AC883" s="665"/>
      <c r="AD883" s="665"/>
      <c r="AE883" s="680"/>
      <c r="AF883" s="680"/>
      <c r="AG883" s="680"/>
      <c r="AH883" s="680"/>
      <c r="AI883" s="680"/>
      <c r="AJ883" s="680"/>
      <c r="AK883" s="680"/>
      <c r="AL883" s="680"/>
      <c r="AM883" s="680"/>
      <c r="AN883" s="680"/>
      <c r="AO883" s="680"/>
      <c r="AP883" s="680"/>
      <c r="AQ883" s="680"/>
      <c r="AR883" s="680"/>
      <c r="AS883" s="680"/>
      <c r="AT883" s="680"/>
      <c r="AU883" s="680"/>
      <c r="AV883" s="680"/>
      <c r="AW883" s="680"/>
      <c r="AX883" s="680"/>
      <c r="AY883" s="680"/>
      <c r="AZ883" s="680"/>
      <c r="BA883" s="680"/>
      <c r="BB883" s="680"/>
    </row>
    <row r="884" spans="7:54" s="657" customFormat="1" ht="12">
      <c r="G884" s="658"/>
      <c r="H884" s="658"/>
      <c r="I884" s="658"/>
      <c r="J884" s="658"/>
      <c r="L884" s="504"/>
      <c r="M884" s="658"/>
      <c r="N884" s="658"/>
      <c r="O884" s="680"/>
      <c r="P884" s="664"/>
      <c r="Q884" s="664"/>
      <c r="R884" s="664"/>
      <c r="S884" s="664"/>
      <c r="T884" s="664"/>
      <c r="U884" s="665"/>
      <c r="V884" s="665"/>
      <c r="W884" s="665"/>
      <c r="X884" s="665"/>
      <c r="Y884" s="665"/>
      <c r="Z884" s="665"/>
      <c r="AA884" s="665"/>
      <c r="AB884" s="665"/>
      <c r="AC884" s="665"/>
      <c r="AD884" s="665"/>
      <c r="AE884" s="680"/>
      <c r="AF884" s="680"/>
      <c r="AG884" s="680"/>
      <c r="AH884" s="680"/>
      <c r="AI884" s="680"/>
      <c r="AJ884" s="680"/>
      <c r="AK884" s="680"/>
      <c r="AL884" s="680"/>
      <c r="AM884" s="680"/>
      <c r="AN884" s="680"/>
      <c r="AO884" s="680"/>
      <c r="AP884" s="680"/>
      <c r="AQ884" s="680"/>
      <c r="AR884" s="680"/>
      <c r="AS884" s="680"/>
      <c r="AT884" s="680"/>
      <c r="AU884" s="680"/>
      <c r="AV884" s="680"/>
      <c r="AW884" s="680"/>
      <c r="AX884" s="680"/>
      <c r="AY884" s="680"/>
      <c r="AZ884" s="680"/>
      <c r="BA884" s="680"/>
      <c r="BB884" s="680"/>
    </row>
    <row r="885" spans="7:54" s="657" customFormat="1" ht="12">
      <c r="G885" s="658"/>
      <c r="H885" s="658"/>
      <c r="I885" s="658"/>
      <c r="J885" s="658"/>
      <c r="L885" s="504"/>
      <c r="M885" s="658"/>
      <c r="N885" s="658"/>
      <c r="O885" s="680"/>
      <c r="P885" s="664"/>
      <c r="Q885" s="664"/>
      <c r="R885" s="664"/>
      <c r="S885" s="664"/>
      <c r="T885" s="664"/>
      <c r="U885" s="665"/>
      <c r="V885" s="665"/>
      <c r="W885" s="665"/>
      <c r="X885" s="665"/>
      <c r="Y885" s="665"/>
      <c r="Z885" s="665"/>
      <c r="AA885" s="665"/>
      <c r="AB885" s="665"/>
      <c r="AC885" s="665"/>
      <c r="AD885" s="665"/>
      <c r="AE885" s="680"/>
      <c r="AF885" s="680"/>
      <c r="AG885" s="680"/>
      <c r="AH885" s="680"/>
      <c r="AI885" s="680"/>
      <c r="AJ885" s="680"/>
      <c r="AK885" s="680"/>
      <c r="AL885" s="680"/>
      <c r="AM885" s="680"/>
      <c r="AN885" s="680"/>
      <c r="AO885" s="680"/>
      <c r="AP885" s="680"/>
      <c r="AQ885" s="680"/>
      <c r="AR885" s="680"/>
      <c r="AS885" s="680"/>
      <c r="AT885" s="680"/>
      <c r="AU885" s="680"/>
      <c r="AV885" s="680"/>
      <c r="AW885" s="680"/>
      <c r="AX885" s="680"/>
      <c r="AY885" s="680"/>
      <c r="AZ885" s="680"/>
      <c r="BA885" s="680"/>
      <c r="BB885" s="680"/>
    </row>
    <row r="886" spans="7:54" s="657" customFormat="1" ht="12">
      <c r="G886" s="658"/>
      <c r="H886" s="658"/>
      <c r="I886" s="658"/>
      <c r="J886" s="658"/>
      <c r="L886" s="504"/>
      <c r="M886" s="658"/>
      <c r="N886" s="658"/>
      <c r="O886" s="680"/>
      <c r="P886" s="664"/>
      <c r="Q886" s="664"/>
      <c r="R886" s="664"/>
      <c r="S886" s="664"/>
      <c r="T886" s="664"/>
      <c r="U886" s="665"/>
      <c r="V886" s="665"/>
      <c r="W886" s="665"/>
      <c r="X886" s="665"/>
      <c r="Y886" s="665"/>
      <c r="Z886" s="665"/>
      <c r="AA886" s="665"/>
      <c r="AB886" s="665"/>
      <c r="AC886" s="665"/>
      <c r="AD886" s="665"/>
      <c r="AE886" s="680"/>
      <c r="AF886" s="680"/>
      <c r="AG886" s="680"/>
      <c r="AH886" s="680"/>
      <c r="AI886" s="680"/>
      <c r="AJ886" s="680"/>
      <c r="AK886" s="680"/>
      <c r="AL886" s="680"/>
      <c r="AM886" s="680"/>
      <c r="AN886" s="680"/>
      <c r="AO886" s="680"/>
      <c r="AP886" s="680"/>
      <c r="AQ886" s="680"/>
      <c r="AR886" s="680"/>
      <c r="AS886" s="680"/>
      <c r="AT886" s="680"/>
      <c r="AU886" s="680"/>
      <c r="AV886" s="680"/>
      <c r="AW886" s="680"/>
      <c r="AX886" s="680"/>
      <c r="AY886" s="680"/>
      <c r="AZ886" s="680"/>
      <c r="BA886" s="680"/>
      <c r="BB886" s="680"/>
    </row>
    <row r="887" spans="7:54" s="657" customFormat="1" ht="12">
      <c r="G887" s="658"/>
      <c r="H887" s="658"/>
      <c r="I887" s="658"/>
      <c r="J887" s="658"/>
      <c r="L887" s="504"/>
      <c r="M887" s="658"/>
      <c r="N887" s="658"/>
      <c r="O887" s="680"/>
      <c r="P887" s="664"/>
      <c r="Q887" s="664"/>
      <c r="R887" s="664"/>
      <c r="S887" s="664"/>
      <c r="T887" s="664"/>
      <c r="U887" s="665"/>
      <c r="V887" s="665"/>
      <c r="W887" s="665"/>
      <c r="X887" s="665"/>
      <c r="Y887" s="665"/>
      <c r="Z887" s="665"/>
      <c r="AA887" s="665"/>
      <c r="AB887" s="665"/>
      <c r="AC887" s="665"/>
      <c r="AD887" s="665"/>
      <c r="AE887" s="680"/>
      <c r="AF887" s="680"/>
      <c r="AG887" s="680"/>
      <c r="AH887" s="680"/>
      <c r="AI887" s="680"/>
      <c r="AJ887" s="680"/>
      <c r="AK887" s="680"/>
      <c r="AL887" s="680"/>
      <c r="AM887" s="680"/>
      <c r="AN887" s="680"/>
      <c r="AO887" s="680"/>
      <c r="AP887" s="680"/>
      <c r="AQ887" s="680"/>
      <c r="AR887" s="680"/>
      <c r="AS887" s="680"/>
      <c r="AT887" s="680"/>
      <c r="AU887" s="680"/>
      <c r="AV887" s="680"/>
      <c r="AW887" s="680"/>
      <c r="AX887" s="680"/>
      <c r="AY887" s="680"/>
      <c r="AZ887" s="680"/>
      <c r="BA887" s="680"/>
      <c r="BB887" s="680"/>
    </row>
    <row r="888" spans="7:54" s="657" customFormat="1" ht="12">
      <c r="G888" s="658"/>
      <c r="H888" s="658"/>
      <c r="I888" s="658"/>
      <c r="J888" s="658"/>
      <c r="L888" s="504"/>
      <c r="M888" s="658"/>
      <c r="N888" s="658"/>
      <c r="O888" s="680"/>
      <c r="P888" s="664"/>
      <c r="Q888" s="664"/>
      <c r="R888" s="664"/>
      <c r="S888" s="664"/>
      <c r="T888" s="664"/>
      <c r="U888" s="665"/>
      <c r="V888" s="665"/>
      <c r="W888" s="665"/>
      <c r="X888" s="665"/>
      <c r="Y888" s="665"/>
      <c r="Z888" s="665"/>
      <c r="AA888" s="665"/>
      <c r="AB888" s="665"/>
      <c r="AC888" s="665"/>
      <c r="AD888" s="665"/>
      <c r="AE888" s="680"/>
      <c r="AF888" s="680"/>
      <c r="AG888" s="680"/>
      <c r="AH888" s="680"/>
      <c r="AI888" s="680"/>
      <c r="AJ888" s="680"/>
      <c r="AK888" s="680"/>
      <c r="AL888" s="680"/>
      <c r="AM888" s="680"/>
      <c r="AN888" s="680"/>
      <c r="AO888" s="680"/>
      <c r="AP888" s="680"/>
      <c r="AQ888" s="680"/>
      <c r="AR888" s="680"/>
      <c r="AS888" s="680"/>
      <c r="AT888" s="680"/>
      <c r="AU888" s="680"/>
      <c r="AV888" s="680"/>
      <c r="AW888" s="680"/>
      <c r="AX888" s="680"/>
      <c r="AY888" s="680"/>
      <c r="AZ888" s="680"/>
      <c r="BA888" s="680"/>
      <c r="BB888" s="680"/>
    </row>
    <row r="889" spans="7:54" s="657" customFormat="1" ht="12">
      <c r="G889" s="658"/>
      <c r="H889" s="658"/>
      <c r="I889" s="658"/>
      <c r="J889" s="658"/>
      <c r="L889" s="504"/>
      <c r="M889" s="658"/>
      <c r="N889" s="658"/>
      <c r="O889" s="680"/>
      <c r="P889" s="664"/>
      <c r="Q889" s="664"/>
      <c r="R889" s="664"/>
      <c r="S889" s="664"/>
      <c r="T889" s="664"/>
      <c r="U889" s="665"/>
      <c r="V889" s="665"/>
      <c r="W889" s="665"/>
      <c r="X889" s="665"/>
      <c r="Y889" s="665"/>
      <c r="Z889" s="665"/>
      <c r="AA889" s="665"/>
      <c r="AB889" s="665"/>
      <c r="AC889" s="665"/>
      <c r="AD889" s="665"/>
      <c r="AE889" s="680"/>
      <c r="AF889" s="680"/>
      <c r="AG889" s="680"/>
      <c r="AH889" s="680"/>
      <c r="AI889" s="680"/>
      <c r="AJ889" s="680"/>
      <c r="AK889" s="680"/>
      <c r="AL889" s="680"/>
      <c r="AM889" s="680"/>
      <c r="AN889" s="680"/>
      <c r="AO889" s="680"/>
      <c r="AP889" s="680"/>
      <c r="AQ889" s="680"/>
      <c r="AR889" s="680"/>
      <c r="AS889" s="680"/>
      <c r="AT889" s="680"/>
      <c r="AU889" s="680"/>
      <c r="AV889" s="680"/>
      <c r="AW889" s="680"/>
      <c r="AX889" s="680"/>
      <c r="AY889" s="680"/>
      <c r="AZ889" s="680"/>
      <c r="BA889" s="680"/>
      <c r="BB889" s="680"/>
    </row>
    <row r="890" spans="7:54" s="657" customFormat="1" ht="12">
      <c r="G890" s="658"/>
      <c r="H890" s="658"/>
      <c r="I890" s="658"/>
      <c r="J890" s="658"/>
      <c r="L890" s="504"/>
      <c r="M890" s="658"/>
      <c r="N890" s="658"/>
      <c r="O890" s="680"/>
      <c r="P890" s="664"/>
      <c r="Q890" s="664"/>
      <c r="R890" s="664"/>
      <c r="S890" s="664"/>
      <c r="T890" s="664"/>
      <c r="U890" s="665"/>
      <c r="V890" s="665"/>
      <c r="W890" s="665"/>
      <c r="X890" s="665"/>
      <c r="Y890" s="665"/>
      <c r="Z890" s="665"/>
      <c r="AA890" s="665"/>
      <c r="AB890" s="665"/>
      <c r="AC890" s="665"/>
      <c r="AD890" s="665"/>
      <c r="AE890" s="680"/>
      <c r="AF890" s="680"/>
      <c r="AG890" s="680"/>
      <c r="AH890" s="680"/>
      <c r="AI890" s="680"/>
      <c r="AJ890" s="680"/>
      <c r="AK890" s="680"/>
      <c r="AL890" s="680"/>
      <c r="AM890" s="680"/>
      <c r="AN890" s="680"/>
      <c r="AO890" s="680"/>
      <c r="AP890" s="680"/>
      <c r="AQ890" s="680"/>
      <c r="AR890" s="680"/>
      <c r="AS890" s="680"/>
      <c r="AT890" s="680"/>
      <c r="AU890" s="680"/>
      <c r="AV890" s="680"/>
      <c r="AW890" s="680"/>
      <c r="AX890" s="680"/>
      <c r="AY890" s="680"/>
      <c r="AZ890" s="680"/>
      <c r="BA890" s="680"/>
      <c r="BB890" s="680"/>
    </row>
    <row r="891" spans="7:54" s="657" customFormat="1" ht="12">
      <c r="G891" s="658"/>
      <c r="H891" s="658"/>
      <c r="I891" s="658"/>
      <c r="J891" s="658"/>
      <c r="L891" s="504"/>
      <c r="M891" s="658"/>
      <c r="N891" s="658"/>
      <c r="O891" s="680"/>
      <c r="P891" s="664"/>
      <c r="Q891" s="664"/>
      <c r="R891" s="664"/>
      <c r="S891" s="664"/>
      <c r="T891" s="664"/>
      <c r="U891" s="665"/>
      <c r="V891" s="665"/>
      <c r="W891" s="665"/>
      <c r="X891" s="665"/>
      <c r="Y891" s="665"/>
      <c r="Z891" s="665"/>
      <c r="AA891" s="665"/>
      <c r="AB891" s="665"/>
      <c r="AC891" s="665"/>
      <c r="AD891" s="665"/>
      <c r="AE891" s="680"/>
      <c r="AF891" s="680"/>
      <c r="AG891" s="680"/>
      <c r="AH891" s="680"/>
      <c r="AI891" s="680"/>
      <c r="AJ891" s="680"/>
      <c r="AK891" s="680"/>
      <c r="AL891" s="680"/>
      <c r="AM891" s="680"/>
      <c r="AN891" s="680"/>
      <c r="AO891" s="680"/>
      <c r="AP891" s="680"/>
      <c r="AQ891" s="680"/>
      <c r="AR891" s="680"/>
      <c r="AS891" s="680"/>
      <c r="AT891" s="680"/>
      <c r="AU891" s="680"/>
      <c r="AV891" s="680"/>
      <c r="AW891" s="680"/>
      <c r="AX891" s="680"/>
      <c r="AY891" s="680"/>
      <c r="AZ891" s="680"/>
      <c r="BA891" s="680"/>
      <c r="BB891" s="680"/>
    </row>
    <row r="892" spans="7:54" s="657" customFormat="1" ht="12">
      <c r="G892" s="658"/>
      <c r="H892" s="658"/>
      <c r="I892" s="658"/>
      <c r="J892" s="658"/>
      <c r="L892" s="504"/>
      <c r="M892" s="658"/>
      <c r="N892" s="658"/>
      <c r="O892" s="680"/>
      <c r="P892" s="664"/>
      <c r="Q892" s="664"/>
      <c r="R892" s="664"/>
      <c r="S892" s="664"/>
      <c r="T892" s="664"/>
      <c r="U892" s="665"/>
      <c r="V892" s="665"/>
      <c r="W892" s="665"/>
      <c r="X892" s="665"/>
      <c r="Y892" s="665"/>
      <c r="Z892" s="665"/>
      <c r="AA892" s="665"/>
      <c r="AB892" s="665"/>
      <c r="AC892" s="665"/>
      <c r="AD892" s="665"/>
      <c r="AE892" s="680"/>
      <c r="AF892" s="680"/>
      <c r="AG892" s="680"/>
      <c r="AH892" s="680"/>
      <c r="AI892" s="680"/>
      <c r="AJ892" s="680"/>
      <c r="AK892" s="680"/>
      <c r="AL892" s="680"/>
      <c r="AM892" s="680"/>
      <c r="AN892" s="680"/>
      <c r="AO892" s="680"/>
      <c r="AP892" s="680"/>
      <c r="AQ892" s="680"/>
      <c r="AR892" s="680"/>
      <c r="AS892" s="680"/>
      <c r="AT892" s="680"/>
      <c r="AU892" s="680"/>
      <c r="AV892" s="680"/>
      <c r="AW892" s="680"/>
      <c r="AX892" s="680"/>
      <c r="AY892" s="680"/>
      <c r="AZ892" s="680"/>
      <c r="BA892" s="680"/>
      <c r="BB892" s="680"/>
    </row>
    <row r="893" spans="7:54" s="657" customFormat="1" ht="12">
      <c r="G893" s="658"/>
      <c r="H893" s="658"/>
      <c r="I893" s="658"/>
      <c r="J893" s="658"/>
      <c r="L893" s="504"/>
      <c r="M893" s="658"/>
      <c r="N893" s="658"/>
      <c r="O893" s="680"/>
      <c r="P893" s="664"/>
      <c r="Q893" s="664"/>
      <c r="R893" s="664"/>
      <c r="S893" s="664"/>
      <c r="T893" s="664"/>
      <c r="U893" s="665"/>
      <c r="V893" s="665"/>
      <c r="W893" s="665"/>
      <c r="X893" s="665"/>
      <c r="Y893" s="665"/>
      <c r="Z893" s="665"/>
      <c r="AA893" s="665"/>
      <c r="AB893" s="665"/>
      <c r="AC893" s="665"/>
      <c r="AD893" s="665"/>
      <c r="AE893" s="680"/>
      <c r="AF893" s="680"/>
      <c r="AG893" s="680"/>
      <c r="AH893" s="680"/>
      <c r="AI893" s="680"/>
      <c r="AJ893" s="680"/>
      <c r="AK893" s="680"/>
      <c r="AL893" s="680"/>
      <c r="AM893" s="680"/>
      <c r="AN893" s="680"/>
      <c r="AO893" s="680"/>
      <c r="AP893" s="680"/>
      <c r="AQ893" s="680"/>
      <c r="AR893" s="680"/>
      <c r="AS893" s="680"/>
      <c r="AT893" s="680"/>
      <c r="AU893" s="680"/>
      <c r="AV893" s="680"/>
      <c r="AW893" s="680"/>
      <c r="AX893" s="680"/>
      <c r="AY893" s="680"/>
      <c r="AZ893" s="680"/>
      <c r="BA893" s="680"/>
      <c r="BB893" s="680"/>
    </row>
    <row r="894" spans="7:54" s="657" customFormat="1" ht="12">
      <c r="G894" s="658"/>
      <c r="H894" s="658"/>
      <c r="I894" s="658"/>
      <c r="J894" s="658"/>
      <c r="L894" s="504"/>
      <c r="M894" s="658"/>
      <c r="N894" s="658"/>
      <c r="O894" s="680"/>
      <c r="P894" s="664"/>
      <c r="Q894" s="664"/>
      <c r="R894" s="664"/>
      <c r="S894" s="664"/>
      <c r="T894" s="664"/>
      <c r="U894" s="665"/>
      <c r="V894" s="665"/>
      <c r="W894" s="665"/>
      <c r="X894" s="665"/>
      <c r="Y894" s="665"/>
      <c r="Z894" s="665"/>
      <c r="AA894" s="665"/>
      <c r="AB894" s="665"/>
      <c r="AC894" s="665"/>
      <c r="AD894" s="665"/>
      <c r="AE894" s="680"/>
      <c r="AF894" s="680"/>
      <c r="AG894" s="680"/>
      <c r="AH894" s="680"/>
      <c r="AI894" s="680"/>
      <c r="AJ894" s="680"/>
      <c r="AK894" s="680"/>
      <c r="AL894" s="680"/>
      <c r="AM894" s="680"/>
      <c r="AN894" s="680"/>
      <c r="AO894" s="680"/>
      <c r="AP894" s="680"/>
      <c r="AQ894" s="680"/>
      <c r="AR894" s="680"/>
      <c r="AS894" s="680"/>
      <c r="AT894" s="680"/>
      <c r="AU894" s="680"/>
      <c r="AV894" s="680"/>
      <c r="AW894" s="680"/>
      <c r="AX894" s="680"/>
      <c r="AY894" s="680"/>
      <c r="AZ894" s="680"/>
      <c r="BA894" s="680"/>
      <c r="BB894" s="680"/>
    </row>
    <row r="895" spans="7:54" s="657" customFormat="1" ht="12">
      <c r="G895" s="658"/>
      <c r="H895" s="658"/>
      <c r="I895" s="658"/>
      <c r="J895" s="658"/>
      <c r="L895" s="504"/>
      <c r="M895" s="658"/>
      <c r="N895" s="658"/>
      <c r="O895" s="680"/>
      <c r="P895" s="664"/>
      <c r="Q895" s="664"/>
      <c r="R895" s="664"/>
      <c r="S895" s="664"/>
      <c r="T895" s="664"/>
      <c r="U895" s="665"/>
      <c r="V895" s="665"/>
      <c r="W895" s="665"/>
      <c r="X895" s="665"/>
      <c r="Y895" s="665"/>
      <c r="Z895" s="665"/>
      <c r="AA895" s="665"/>
      <c r="AB895" s="665"/>
      <c r="AC895" s="665"/>
      <c r="AD895" s="665"/>
      <c r="AE895" s="680"/>
      <c r="AF895" s="680"/>
      <c r="AG895" s="680"/>
      <c r="AH895" s="680"/>
      <c r="AI895" s="680"/>
      <c r="AJ895" s="680"/>
      <c r="AK895" s="680"/>
      <c r="AL895" s="680"/>
      <c r="AM895" s="680"/>
      <c r="AN895" s="680"/>
      <c r="AO895" s="680"/>
      <c r="AP895" s="680"/>
      <c r="AQ895" s="680"/>
      <c r="AR895" s="680"/>
      <c r="AS895" s="680"/>
      <c r="AT895" s="680"/>
      <c r="AU895" s="680"/>
      <c r="AV895" s="680"/>
      <c r="AW895" s="680"/>
      <c r="AX895" s="680"/>
      <c r="AY895" s="680"/>
      <c r="AZ895" s="680"/>
      <c r="BA895" s="680"/>
      <c r="BB895" s="680"/>
    </row>
    <row r="896" spans="7:54" s="657" customFormat="1" ht="12">
      <c r="G896" s="658"/>
      <c r="H896" s="658"/>
      <c r="I896" s="658"/>
      <c r="J896" s="658"/>
      <c r="L896" s="504"/>
      <c r="M896" s="658"/>
      <c r="N896" s="658"/>
      <c r="O896" s="680"/>
      <c r="P896" s="664"/>
      <c r="Q896" s="664"/>
      <c r="R896" s="664"/>
      <c r="S896" s="664"/>
      <c r="T896" s="664"/>
      <c r="U896" s="665"/>
      <c r="V896" s="665"/>
      <c r="W896" s="665"/>
      <c r="X896" s="665"/>
      <c r="Y896" s="665"/>
      <c r="Z896" s="665"/>
      <c r="AA896" s="665"/>
      <c r="AB896" s="665"/>
      <c r="AC896" s="665"/>
      <c r="AD896" s="665"/>
      <c r="AE896" s="680"/>
      <c r="AF896" s="680"/>
      <c r="AG896" s="680"/>
      <c r="AH896" s="680"/>
      <c r="AI896" s="680"/>
      <c r="AJ896" s="680"/>
      <c r="AK896" s="680"/>
      <c r="AL896" s="680"/>
      <c r="AM896" s="680"/>
      <c r="AN896" s="680"/>
      <c r="AO896" s="680"/>
      <c r="AP896" s="680"/>
      <c r="AQ896" s="680"/>
      <c r="AR896" s="680"/>
      <c r="AS896" s="680"/>
      <c r="AT896" s="680"/>
      <c r="AU896" s="680"/>
      <c r="AV896" s="680"/>
      <c r="AW896" s="680"/>
      <c r="AX896" s="680"/>
      <c r="AY896" s="680"/>
      <c r="AZ896" s="680"/>
      <c r="BA896" s="680"/>
      <c r="BB896" s="680"/>
    </row>
    <row r="897" spans="7:54" s="657" customFormat="1" ht="12">
      <c r="G897" s="658"/>
      <c r="H897" s="658"/>
      <c r="I897" s="658"/>
      <c r="J897" s="658"/>
      <c r="L897" s="504"/>
      <c r="M897" s="658"/>
      <c r="N897" s="658"/>
      <c r="O897" s="680"/>
      <c r="P897" s="664"/>
      <c r="Q897" s="664"/>
      <c r="R897" s="664"/>
      <c r="S897" s="664"/>
      <c r="T897" s="664"/>
      <c r="U897" s="665"/>
      <c r="V897" s="665"/>
      <c r="W897" s="665"/>
      <c r="X897" s="665"/>
      <c r="Y897" s="665"/>
      <c r="Z897" s="665"/>
      <c r="AA897" s="665"/>
      <c r="AB897" s="665"/>
      <c r="AC897" s="665"/>
      <c r="AD897" s="665"/>
      <c r="AE897" s="680"/>
      <c r="AF897" s="680"/>
      <c r="AG897" s="680"/>
      <c r="AH897" s="680"/>
      <c r="AI897" s="680"/>
      <c r="AJ897" s="680"/>
      <c r="AK897" s="680"/>
      <c r="AL897" s="680"/>
      <c r="AM897" s="680"/>
      <c r="AN897" s="680"/>
      <c r="AO897" s="680"/>
      <c r="AP897" s="680"/>
      <c r="AQ897" s="680"/>
      <c r="AR897" s="680"/>
      <c r="AS897" s="680"/>
      <c r="AT897" s="680"/>
      <c r="AU897" s="680"/>
      <c r="AV897" s="680"/>
      <c r="AW897" s="680"/>
      <c r="AX897" s="680"/>
      <c r="AY897" s="680"/>
      <c r="AZ897" s="680"/>
      <c r="BA897" s="680"/>
      <c r="BB897" s="680"/>
    </row>
    <row r="898" spans="7:54" s="657" customFormat="1" ht="12">
      <c r="G898" s="658"/>
      <c r="H898" s="658"/>
      <c r="I898" s="658"/>
      <c r="J898" s="658"/>
      <c r="L898" s="504"/>
      <c r="M898" s="658"/>
      <c r="N898" s="658"/>
      <c r="O898" s="680"/>
      <c r="P898" s="664"/>
      <c r="Q898" s="664"/>
      <c r="R898" s="664"/>
      <c r="S898" s="664"/>
      <c r="T898" s="664"/>
      <c r="U898" s="665"/>
      <c r="V898" s="665"/>
      <c r="W898" s="665"/>
      <c r="X898" s="665"/>
      <c r="Y898" s="665"/>
      <c r="Z898" s="665"/>
      <c r="AA898" s="665"/>
      <c r="AB898" s="665"/>
      <c r="AC898" s="665"/>
      <c r="AD898" s="665"/>
      <c r="AE898" s="680"/>
      <c r="AF898" s="680"/>
      <c r="AG898" s="680"/>
      <c r="AH898" s="680"/>
      <c r="AI898" s="680"/>
      <c r="AJ898" s="680"/>
      <c r="AK898" s="680"/>
      <c r="AL898" s="680"/>
      <c r="AM898" s="680"/>
      <c r="AN898" s="680"/>
      <c r="AO898" s="680"/>
      <c r="AP898" s="680"/>
      <c r="AQ898" s="680"/>
      <c r="AR898" s="680"/>
      <c r="AS898" s="680"/>
      <c r="AT898" s="680"/>
      <c r="AU898" s="680"/>
      <c r="AV898" s="680"/>
      <c r="AW898" s="680"/>
      <c r="AX898" s="680"/>
      <c r="AY898" s="680"/>
      <c r="AZ898" s="680"/>
      <c r="BA898" s="680"/>
      <c r="BB898" s="680"/>
    </row>
    <row r="899" spans="7:54" s="657" customFormat="1" ht="12">
      <c r="G899" s="658"/>
      <c r="H899" s="658"/>
      <c r="I899" s="658"/>
      <c r="J899" s="658"/>
      <c r="L899" s="504"/>
      <c r="M899" s="658"/>
      <c r="N899" s="658"/>
      <c r="O899" s="680"/>
      <c r="P899" s="664"/>
      <c r="Q899" s="664"/>
      <c r="R899" s="664"/>
      <c r="S899" s="664"/>
      <c r="T899" s="664"/>
      <c r="U899" s="665"/>
      <c r="V899" s="665"/>
      <c r="W899" s="665"/>
      <c r="X899" s="665"/>
      <c r="Y899" s="665"/>
      <c r="Z899" s="665"/>
      <c r="AA899" s="665"/>
      <c r="AB899" s="665"/>
      <c r="AC899" s="665"/>
      <c r="AD899" s="665"/>
      <c r="AE899" s="680"/>
      <c r="AF899" s="680"/>
      <c r="AG899" s="680"/>
      <c r="AH899" s="680"/>
      <c r="AI899" s="680"/>
      <c r="AJ899" s="680"/>
      <c r="AK899" s="680"/>
      <c r="AL899" s="680"/>
      <c r="AM899" s="680"/>
      <c r="AN899" s="680"/>
      <c r="AO899" s="680"/>
      <c r="AP899" s="680"/>
      <c r="AQ899" s="680"/>
      <c r="AR899" s="680"/>
      <c r="AS899" s="680"/>
      <c r="AT899" s="680"/>
      <c r="AU899" s="680"/>
      <c r="AV899" s="680"/>
      <c r="AW899" s="680"/>
      <c r="AX899" s="680"/>
      <c r="AY899" s="680"/>
      <c r="AZ899" s="680"/>
      <c r="BA899" s="680"/>
      <c r="BB899" s="680"/>
    </row>
    <row r="900" spans="7:54" s="657" customFormat="1" ht="12">
      <c r="G900" s="658"/>
      <c r="H900" s="658"/>
      <c r="I900" s="658"/>
      <c r="J900" s="658"/>
      <c r="L900" s="504"/>
      <c r="M900" s="658"/>
      <c r="N900" s="658"/>
      <c r="O900" s="680"/>
      <c r="P900" s="664"/>
      <c r="Q900" s="664"/>
      <c r="R900" s="664"/>
      <c r="S900" s="664"/>
      <c r="T900" s="664"/>
      <c r="U900" s="665"/>
      <c r="V900" s="665"/>
      <c r="W900" s="665"/>
      <c r="X900" s="665"/>
      <c r="Y900" s="665"/>
      <c r="Z900" s="665"/>
      <c r="AA900" s="665"/>
      <c r="AB900" s="665"/>
      <c r="AC900" s="665"/>
      <c r="AD900" s="665"/>
      <c r="AE900" s="680"/>
      <c r="AF900" s="680"/>
      <c r="AG900" s="680"/>
      <c r="AH900" s="680"/>
      <c r="AI900" s="680"/>
      <c r="AJ900" s="680"/>
      <c r="AK900" s="680"/>
      <c r="AL900" s="680"/>
      <c r="AM900" s="680"/>
      <c r="AN900" s="680"/>
      <c r="AO900" s="680"/>
      <c r="AP900" s="680"/>
      <c r="AQ900" s="680"/>
      <c r="AR900" s="680"/>
      <c r="AS900" s="680"/>
      <c r="AT900" s="680"/>
      <c r="AU900" s="680"/>
      <c r="AV900" s="680"/>
      <c r="AW900" s="680"/>
      <c r="AX900" s="680"/>
      <c r="AY900" s="680"/>
      <c r="AZ900" s="680"/>
      <c r="BA900" s="680"/>
      <c r="BB900" s="680"/>
    </row>
    <row r="901" spans="7:54" s="657" customFormat="1" ht="12">
      <c r="G901" s="658"/>
      <c r="H901" s="658"/>
      <c r="I901" s="658"/>
      <c r="J901" s="658"/>
      <c r="L901" s="504"/>
      <c r="M901" s="658"/>
      <c r="N901" s="658"/>
      <c r="O901" s="680"/>
      <c r="P901" s="664"/>
      <c r="Q901" s="664"/>
      <c r="R901" s="664"/>
      <c r="S901" s="664"/>
      <c r="T901" s="664"/>
      <c r="U901" s="665"/>
      <c r="V901" s="665"/>
      <c r="W901" s="665"/>
      <c r="X901" s="665"/>
      <c r="Y901" s="665"/>
      <c r="Z901" s="665"/>
      <c r="AA901" s="665"/>
      <c r="AB901" s="665"/>
      <c r="AC901" s="665"/>
      <c r="AD901" s="665"/>
      <c r="AE901" s="680"/>
      <c r="AF901" s="680"/>
      <c r="AG901" s="680"/>
      <c r="AH901" s="680"/>
      <c r="AI901" s="680"/>
      <c r="AJ901" s="680"/>
      <c r="AK901" s="680"/>
      <c r="AL901" s="680"/>
      <c r="AM901" s="680"/>
      <c r="AN901" s="680"/>
      <c r="AO901" s="680"/>
      <c r="AP901" s="680"/>
      <c r="AQ901" s="680"/>
      <c r="AR901" s="680"/>
      <c r="AS901" s="680"/>
      <c r="AT901" s="680"/>
      <c r="AU901" s="680"/>
      <c r="AV901" s="680"/>
      <c r="AW901" s="680"/>
      <c r="AX901" s="680"/>
      <c r="AY901" s="680"/>
      <c r="AZ901" s="680"/>
      <c r="BA901" s="680"/>
      <c r="BB901" s="680"/>
    </row>
    <row r="902" spans="7:54" s="657" customFormat="1" ht="12">
      <c r="G902" s="658"/>
      <c r="H902" s="658"/>
      <c r="I902" s="658"/>
      <c r="J902" s="658"/>
      <c r="L902" s="504"/>
      <c r="M902" s="658"/>
      <c r="N902" s="658"/>
      <c r="O902" s="680"/>
      <c r="P902" s="664"/>
      <c r="Q902" s="664"/>
      <c r="R902" s="664"/>
      <c r="S902" s="664"/>
      <c r="T902" s="664"/>
      <c r="U902" s="665"/>
      <c r="V902" s="665"/>
      <c r="W902" s="665"/>
      <c r="X902" s="665"/>
      <c r="Y902" s="665"/>
      <c r="Z902" s="665"/>
      <c r="AA902" s="665"/>
      <c r="AB902" s="665"/>
      <c r="AC902" s="665"/>
      <c r="AD902" s="665"/>
      <c r="AE902" s="680"/>
      <c r="AF902" s="680"/>
      <c r="AG902" s="680"/>
      <c r="AH902" s="680"/>
      <c r="AI902" s="680"/>
      <c r="AJ902" s="680"/>
      <c r="AK902" s="680"/>
      <c r="AL902" s="680"/>
      <c r="AM902" s="680"/>
      <c r="AN902" s="680"/>
      <c r="AO902" s="680"/>
      <c r="AP902" s="680"/>
      <c r="AQ902" s="680"/>
      <c r="AR902" s="680"/>
      <c r="AS902" s="680"/>
      <c r="AT902" s="680"/>
      <c r="AU902" s="680"/>
      <c r="AV902" s="680"/>
      <c r="AW902" s="680"/>
      <c r="AX902" s="680"/>
      <c r="AY902" s="680"/>
      <c r="AZ902" s="680"/>
      <c r="BA902" s="680"/>
      <c r="BB902" s="680"/>
    </row>
    <row r="903" spans="7:54" s="657" customFormat="1" ht="12">
      <c r="G903" s="658"/>
      <c r="H903" s="658"/>
      <c r="I903" s="658"/>
      <c r="J903" s="658"/>
      <c r="L903" s="504"/>
      <c r="M903" s="658"/>
      <c r="N903" s="658"/>
      <c r="O903" s="680"/>
      <c r="P903" s="664"/>
      <c r="Q903" s="664"/>
      <c r="R903" s="664"/>
      <c r="S903" s="664"/>
      <c r="T903" s="664"/>
      <c r="U903" s="665"/>
      <c r="V903" s="665"/>
      <c r="W903" s="665"/>
      <c r="X903" s="665"/>
      <c r="Y903" s="665"/>
      <c r="Z903" s="665"/>
      <c r="AA903" s="665"/>
      <c r="AB903" s="665"/>
      <c r="AC903" s="665"/>
      <c r="AD903" s="665"/>
      <c r="AE903" s="680"/>
      <c r="AF903" s="680"/>
      <c r="AG903" s="680"/>
      <c r="AH903" s="680"/>
      <c r="AI903" s="680"/>
      <c r="AJ903" s="680"/>
      <c r="AK903" s="680"/>
      <c r="AL903" s="680"/>
      <c r="AM903" s="680"/>
      <c r="AN903" s="680"/>
      <c r="AO903" s="680"/>
      <c r="AP903" s="680"/>
      <c r="AQ903" s="680"/>
      <c r="AR903" s="680"/>
      <c r="AS903" s="680"/>
      <c r="AT903" s="680"/>
      <c r="AU903" s="680"/>
      <c r="AV903" s="680"/>
      <c r="AW903" s="680"/>
      <c r="AX903" s="680"/>
      <c r="AY903" s="680"/>
      <c r="AZ903" s="680"/>
      <c r="BA903" s="680"/>
      <c r="BB903" s="680"/>
    </row>
    <row r="904" spans="7:54" s="657" customFormat="1" ht="12">
      <c r="G904" s="658"/>
      <c r="H904" s="658"/>
      <c r="I904" s="658"/>
      <c r="J904" s="658"/>
      <c r="L904" s="504"/>
      <c r="M904" s="658"/>
      <c r="N904" s="658"/>
      <c r="O904" s="680"/>
      <c r="P904" s="664"/>
      <c r="Q904" s="664"/>
      <c r="R904" s="664"/>
      <c r="S904" s="664"/>
      <c r="T904" s="664"/>
      <c r="U904" s="665"/>
      <c r="V904" s="665"/>
      <c r="W904" s="665"/>
      <c r="X904" s="665"/>
      <c r="Y904" s="665"/>
      <c r="Z904" s="665"/>
      <c r="AA904" s="665"/>
      <c r="AB904" s="665"/>
      <c r="AC904" s="665"/>
      <c r="AD904" s="665"/>
      <c r="AE904" s="680"/>
      <c r="AF904" s="680"/>
      <c r="AG904" s="680"/>
      <c r="AH904" s="680"/>
      <c r="AI904" s="680"/>
      <c r="AJ904" s="680"/>
      <c r="AK904" s="680"/>
      <c r="AL904" s="680"/>
      <c r="AM904" s="680"/>
      <c r="AN904" s="680"/>
      <c r="AO904" s="680"/>
      <c r="AP904" s="680"/>
      <c r="AQ904" s="680"/>
      <c r="AR904" s="680"/>
      <c r="AS904" s="680"/>
      <c r="AT904" s="680"/>
      <c r="AU904" s="680"/>
      <c r="AV904" s="680"/>
      <c r="AW904" s="680"/>
      <c r="AX904" s="680"/>
      <c r="AY904" s="680"/>
      <c r="AZ904" s="680"/>
      <c r="BA904" s="680"/>
      <c r="BB904" s="680"/>
    </row>
    <row r="905" spans="7:54" s="657" customFormat="1" ht="12">
      <c r="G905" s="658"/>
      <c r="H905" s="658"/>
      <c r="I905" s="658"/>
      <c r="J905" s="658"/>
      <c r="L905" s="504"/>
      <c r="M905" s="658"/>
      <c r="N905" s="658"/>
      <c r="O905" s="680"/>
      <c r="P905" s="664"/>
      <c r="Q905" s="664"/>
      <c r="R905" s="664"/>
      <c r="S905" s="664"/>
      <c r="T905" s="664"/>
      <c r="U905" s="665"/>
      <c r="V905" s="665"/>
      <c r="W905" s="665"/>
      <c r="X905" s="665"/>
      <c r="Y905" s="665"/>
      <c r="Z905" s="665"/>
      <c r="AA905" s="665"/>
      <c r="AB905" s="665"/>
      <c r="AC905" s="665"/>
      <c r="AD905" s="665"/>
      <c r="AE905" s="680"/>
      <c r="AF905" s="680"/>
      <c r="AG905" s="680"/>
      <c r="AH905" s="680"/>
      <c r="AI905" s="680"/>
      <c r="AJ905" s="680"/>
      <c r="AK905" s="680"/>
      <c r="AL905" s="680"/>
      <c r="AM905" s="680"/>
      <c r="AN905" s="680"/>
      <c r="AO905" s="680"/>
      <c r="AP905" s="680"/>
      <c r="AQ905" s="680"/>
      <c r="AR905" s="680"/>
      <c r="AS905" s="680"/>
      <c r="AT905" s="680"/>
      <c r="AU905" s="680"/>
      <c r="AV905" s="680"/>
      <c r="AW905" s="680"/>
      <c r="AX905" s="680"/>
      <c r="AY905" s="680"/>
      <c r="AZ905" s="680"/>
      <c r="BA905" s="680"/>
      <c r="BB905" s="680"/>
    </row>
    <row r="906" spans="7:54" s="657" customFormat="1" ht="12">
      <c r="G906" s="658"/>
      <c r="H906" s="658"/>
      <c r="I906" s="658"/>
      <c r="J906" s="658"/>
      <c r="L906" s="504"/>
      <c r="M906" s="658"/>
      <c r="N906" s="658"/>
      <c r="O906" s="680"/>
      <c r="P906" s="664"/>
      <c r="Q906" s="664"/>
      <c r="R906" s="664"/>
      <c r="S906" s="664"/>
      <c r="T906" s="664"/>
      <c r="U906" s="665"/>
      <c r="V906" s="665"/>
      <c r="W906" s="665"/>
      <c r="X906" s="665"/>
      <c r="Y906" s="665"/>
      <c r="Z906" s="665"/>
      <c r="AA906" s="665"/>
      <c r="AB906" s="665"/>
      <c r="AC906" s="665"/>
      <c r="AD906" s="665"/>
      <c r="AE906" s="680"/>
      <c r="AF906" s="680"/>
      <c r="AG906" s="680"/>
      <c r="AH906" s="680"/>
      <c r="AI906" s="680"/>
      <c r="AJ906" s="680"/>
      <c r="AK906" s="680"/>
      <c r="AL906" s="680"/>
      <c r="AM906" s="680"/>
      <c r="AN906" s="680"/>
      <c r="AO906" s="680"/>
      <c r="AP906" s="680"/>
      <c r="AQ906" s="680"/>
      <c r="AR906" s="680"/>
      <c r="AS906" s="680"/>
      <c r="AT906" s="680"/>
      <c r="AU906" s="680"/>
      <c r="AV906" s="680"/>
      <c r="AW906" s="680"/>
      <c r="AX906" s="680"/>
      <c r="AY906" s="680"/>
      <c r="AZ906" s="680"/>
      <c r="BA906" s="680"/>
      <c r="BB906" s="680"/>
    </row>
    <row r="907" spans="7:54" s="657" customFormat="1" ht="12">
      <c r="G907" s="658"/>
      <c r="H907" s="658"/>
      <c r="I907" s="658"/>
      <c r="J907" s="658"/>
      <c r="L907" s="504"/>
      <c r="M907" s="658"/>
      <c r="N907" s="658"/>
      <c r="O907" s="680"/>
      <c r="P907" s="664"/>
      <c r="Q907" s="664"/>
      <c r="R907" s="664"/>
      <c r="S907" s="664"/>
      <c r="T907" s="664"/>
      <c r="U907" s="665"/>
      <c r="V907" s="665"/>
      <c r="W907" s="665"/>
      <c r="X907" s="665"/>
      <c r="Y907" s="665"/>
      <c r="Z907" s="665"/>
      <c r="AA907" s="665"/>
      <c r="AB907" s="665"/>
      <c r="AC907" s="665"/>
      <c r="AD907" s="665"/>
      <c r="AE907" s="680"/>
      <c r="AF907" s="680"/>
      <c r="AG907" s="680"/>
      <c r="AH907" s="680"/>
      <c r="AI907" s="680"/>
      <c r="AJ907" s="680"/>
      <c r="AK907" s="680"/>
      <c r="AL907" s="680"/>
      <c r="AM907" s="680"/>
      <c r="AN907" s="680"/>
      <c r="AO907" s="680"/>
      <c r="AP907" s="680"/>
      <c r="AQ907" s="680"/>
      <c r="AR907" s="680"/>
      <c r="AS907" s="680"/>
      <c r="AT907" s="680"/>
      <c r="AU907" s="680"/>
      <c r="AV907" s="680"/>
      <c r="AW907" s="680"/>
      <c r="AX907" s="680"/>
      <c r="AY907" s="680"/>
      <c r="AZ907" s="680"/>
      <c r="BA907" s="680"/>
      <c r="BB907" s="680"/>
    </row>
    <row r="908" spans="7:54" s="657" customFormat="1" ht="12">
      <c r="G908" s="658"/>
      <c r="H908" s="658"/>
      <c r="I908" s="658"/>
      <c r="J908" s="658"/>
      <c r="L908" s="504"/>
      <c r="M908" s="658"/>
      <c r="N908" s="658"/>
      <c r="O908" s="680"/>
      <c r="P908" s="664"/>
      <c r="Q908" s="664"/>
      <c r="R908" s="664"/>
      <c r="S908" s="664"/>
      <c r="T908" s="664"/>
      <c r="U908" s="665"/>
      <c r="V908" s="665"/>
      <c r="W908" s="665"/>
      <c r="X908" s="665"/>
      <c r="Y908" s="665"/>
      <c r="Z908" s="665"/>
      <c r="AA908" s="665"/>
      <c r="AB908" s="665"/>
      <c r="AC908" s="665"/>
      <c r="AD908" s="665"/>
      <c r="AE908" s="680"/>
      <c r="AF908" s="680"/>
      <c r="AG908" s="680"/>
      <c r="AH908" s="680"/>
      <c r="AI908" s="680"/>
      <c r="AJ908" s="680"/>
      <c r="AK908" s="680"/>
      <c r="AL908" s="680"/>
      <c r="AM908" s="680"/>
      <c r="AN908" s="680"/>
      <c r="AO908" s="680"/>
      <c r="AP908" s="680"/>
      <c r="AQ908" s="680"/>
      <c r="AR908" s="680"/>
      <c r="AS908" s="680"/>
      <c r="AT908" s="680"/>
      <c r="AU908" s="680"/>
      <c r="AV908" s="680"/>
      <c r="AW908" s="680"/>
      <c r="AX908" s="680"/>
      <c r="AY908" s="680"/>
      <c r="AZ908" s="680"/>
      <c r="BA908" s="680"/>
      <c r="BB908" s="680"/>
    </row>
    <row r="909" spans="7:54" s="657" customFormat="1" ht="12">
      <c r="G909" s="658"/>
      <c r="H909" s="658"/>
      <c r="I909" s="658"/>
      <c r="J909" s="658"/>
      <c r="L909" s="504"/>
      <c r="M909" s="658"/>
      <c r="N909" s="658"/>
      <c r="O909" s="680"/>
      <c r="P909" s="664"/>
      <c r="Q909" s="664"/>
      <c r="R909" s="664"/>
      <c r="S909" s="664"/>
      <c r="T909" s="664"/>
      <c r="U909" s="665"/>
      <c r="V909" s="665"/>
      <c r="W909" s="665"/>
      <c r="X909" s="665"/>
      <c r="Y909" s="665"/>
      <c r="Z909" s="665"/>
      <c r="AA909" s="665"/>
      <c r="AB909" s="665"/>
      <c r="AC909" s="665"/>
      <c r="AD909" s="665"/>
      <c r="AE909" s="680"/>
      <c r="AF909" s="680"/>
      <c r="AG909" s="680"/>
      <c r="AH909" s="680"/>
      <c r="AI909" s="680"/>
      <c r="AJ909" s="680"/>
      <c r="AK909" s="680"/>
      <c r="AL909" s="680"/>
      <c r="AM909" s="680"/>
      <c r="AN909" s="680"/>
      <c r="AO909" s="680"/>
      <c r="AP909" s="680"/>
      <c r="AQ909" s="680"/>
      <c r="AR909" s="680"/>
      <c r="AS909" s="680"/>
      <c r="AT909" s="680"/>
      <c r="AU909" s="680"/>
      <c r="AV909" s="680"/>
      <c r="AW909" s="680"/>
      <c r="AX909" s="680"/>
      <c r="AY909" s="680"/>
      <c r="AZ909" s="680"/>
      <c r="BA909" s="680"/>
      <c r="BB909" s="680"/>
    </row>
    <row r="910" spans="7:54" s="657" customFormat="1" ht="12">
      <c r="G910" s="658"/>
      <c r="H910" s="658"/>
      <c r="I910" s="658"/>
      <c r="J910" s="658"/>
      <c r="L910" s="504"/>
      <c r="M910" s="658"/>
      <c r="N910" s="658"/>
      <c r="O910" s="680"/>
      <c r="P910" s="664"/>
      <c r="Q910" s="664"/>
      <c r="R910" s="664"/>
      <c r="S910" s="664"/>
      <c r="T910" s="664"/>
      <c r="U910" s="665"/>
      <c r="V910" s="665"/>
      <c r="W910" s="665"/>
      <c r="X910" s="665"/>
      <c r="Y910" s="665"/>
      <c r="Z910" s="665"/>
      <c r="AA910" s="665"/>
      <c r="AB910" s="665"/>
      <c r="AC910" s="665"/>
      <c r="AD910" s="665"/>
      <c r="AE910" s="680"/>
      <c r="AF910" s="680"/>
      <c r="AG910" s="680"/>
      <c r="AH910" s="680"/>
      <c r="AI910" s="680"/>
      <c r="AJ910" s="680"/>
      <c r="AK910" s="680"/>
      <c r="AL910" s="680"/>
      <c r="AM910" s="680"/>
      <c r="AN910" s="680"/>
      <c r="AO910" s="680"/>
      <c r="AP910" s="680"/>
      <c r="AQ910" s="680"/>
      <c r="AR910" s="680"/>
      <c r="AS910" s="680"/>
      <c r="AT910" s="680"/>
      <c r="AU910" s="680"/>
      <c r="AV910" s="680"/>
      <c r="AW910" s="680"/>
      <c r="AX910" s="680"/>
      <c r="AY910" s="680"/>
      <c r="AZ910" s="680"/>
      <c r="BA910" s="680"/>
      <c r="BB910" s="680"/>
    </row>
    <row r="911" spans="7:54" s="657" customFormat="1" ht="12">
      <c r="G911" s="658"/>
      <c r="H911" s="658"/>
      <c r="I911" s="658"/>
      <c r="J911" s="658"/>
      <c r="L911" s="504"/>
      <c r="M911" s="658"/>
      <c r="N911" s="658"/>
      <c r="O911" s="680"/>
      <c r="P911" s="664"/>
      <c r="Q911" s="664"/>
      <c r="R911" s="664"/>
      <c r="S911" s="664"/>
      <c r="T911" s="664"/>
      <c r="U911" s="665"/>
      <c r="V911" s="665"/>
      <c r="W911" s="665"/>
      <c r="X911" s="665"/>
      <c r="Y911" s="665"/>
      <c r="Z911" s="665"/>
      <c r="AA911" s="665"/>
      <c r="AB911" s="665"/>
      <c r="AC911" s="665"/>
      <c r="AD911" s="665"/>
      <c r="AE911" s="680"/>
      <c r="AF911" s="680"/>
      <c r="AG911" s="680"/>
      <c r="AH911" s="680"/>
      <c r="AI911" s="680"/>
      <c r="AJ911" s="680"/>
      <c r="AK911" s="680"/>
      <c r="AL911" s="680"/>
      <c r="AM911" s="680"/>
      <c r="AN911" s="680"/>
      <c r="AO911" s="680"/>
      <c r="AP911" s="680"/>
      <c r="AQ911" s="680"/>
      <c r="AR911" s="680"/>
      <c r="AS911" s="680"/>
      <c r="AT911" s="680"/>
      <c r="AU911" s="680"/>
      <c r="AV911" s="680"/>
      <c r="AW911" s="680"/>
      <c r="AX911" s="680"/>
      <c r="AY911" s="680"/>
      <c r="AZ911" s="680"/>
      <c r="BA911" s="680"/>
      <c r="BB911" s="680"/>
    </row>
    <row r="912" spans="7:54" s="657" customFormat="1" ht="12">
      <c r="G912" s="658"/>
      <c r="H912" s="658"/>
      <c r="I912" s="658"/>
      <c r="J912" s="658"/>
      <c r="L912" s="504"/>
      <c r="M912" s="658"/>
      <c r="N912" s="658"/>
      <c r="O912" s="680"/>
      <c r="P912" s="664"/>
      <c r="Q912" s="664"/>
      <c r="R912" s="664"/>
      <c r="S912" s="664"/>
      <c r="T912" s="664"/>
      <c r="U912" s="665"/>
      <c r="V912" s="665"/>
      <c r="W912" s="665"/>
      <c r="X912" s="665"/>
      <c r="Y912" s="665"/>
      <c r="Z912" s="665"/>
      <c r="AA912" s="665"/>
      <c r="AB912" s="665"/>
      <c r="AC912" s="665"/>
      <c r="AD912" s="665"/>
      <c r="AE912" s="680"/>
      <c r="AF912" s="680"/>
      <c r="AG912" s="680"/>
      <c r="AH912" s="680"/>
      <c r="AI912" s="680"/>
      <c r="AJ912" s="680"/>
      <c r="AK912" s="680"/>
      <c r="AL912" s="680"/>
      <c r="AM912" s="680"/>
      <c r="AN912" s="680"/>
      <c r="AO912" s="680"/>
      <c r="AP912" s="680"/>
      <c r="AQ912" s="680"/>
      <c r="AR912" s="680"/>
      <c r="AS912" s="680"/>
      <c r="AT912" s="680"/>
      <c r="AU912" s="680"/>
      <c r="AV912" s="680"/>
      <c r="AW912" s="680"/>
      <c r="AX912" s="680"/>
      <c r="AY912" s="680"/>
      <c r="AZ912" s="680"/>
      <c r="BA912" s="680"/>
      <c r="BB912" s="680"/>
    </row>
    <row r="913" spans="7:54" s="657" customFormat="1" ht="12">
      <c r="G913" s="658"/>
      <c r="H913" s="658"/>
      <c r="I913" s="658"/>
      <c r="J913" s="658"/>
      <c r="L913" s="504"/>
      <c r="M913" s="658"/>
      <c r="N913" s="658"/>
      <c r="O913" s="680"/>
      <c r="P913" s="664"/>
      <c r="Q913" s="664"/>
      <c r="R913" s="664"/>
      <c r="S913" s="664"/>
      <c r="T913" s="664"/>
      <c r="U913" s="665"/>
      <c r="V913" s="665"/>
      <c r="W913" s="665"/>
      <c r="X913" s="665"/>
      <c r="Y913" s="665"/>
      <c r="Z913" s="665"/>
      <c r="AA913" s="665"/>
      <c r="AB913" s="665"/>
      <c r="AC913" s="665"/>
      <c r="AD913" s="665"/>
      <c r="AE913" s="680"/>
      <c r="AF913" s="680"/>
      <c r="AG913" s="680"/>
      <c r="AH913" s="680"/>
      <c r="AI913" s="680"/>
      <c r="AJ913" s="680"/>
      <c r="AK913" s="680"/>
      <c r="AL913" s="680"/>
      <c r="AM913" s="680"/>
      <c r="AN913" s="680"/>
      <c r="AO913" s="680"/>
      <c r="AP913" s="680"/>
      <c r="AQ913" s="680"/>
      <c r="AR913" s="680"/>
      <c r="AS913" s="680"/>
      <c r="AT913" s="680"/>
      <c r="AU913" s="680"/>
      <c r="AV913" s="680"/>
      <c r="AW913" s="680"/>
      <c r="AX913" s="680"/>
      <c r="AY913" s="680"/>
      <c r="AZ913" s="680"/>
      <c r="BA913" s="680"/>
      <c r="BB913" s="680"/>
    </row>
    <row r="914" spans="7:54" s="657" customFormat="1" ht="12">
      <c r="G914" s="658"/>
      <c r="H914" s="658"/>
      <c r="I914" s="658"/>
      <c r="J914" s="658"/>
      <c r="L914" s="504"/>
      <c r="M914" s="658"/>
      <c r="N914" s="658"/>
      <c r="O914" s="680"/>
      <c r="P914" s="664"/>
      <c r="Q914" s="664"/>
      <c r="R914" s="664"/>
      <c r="S914" s="664"/>
      <c r="T914" s="664"/>
      <c r="U914" s="665"/>
      <c r="V914" s="665"/>
      <c r="W914" s="665"/>
      <c r="X914" s="665"/>
      <c r="Y914" s="665"/>
      <c r="Z914" s="665"/>
      <c r="AA914" s="665"/>
      <c r="AB914" s="665"/>
      <c r="AC914" s="665"/>
      <c r="AD914" s="665"/>
      <c r="AE914" s="680"/>
      <c r="AF914" s="680"/>
      <c r="AG914" s="680"/>
      <c r="AH914" s="680"/>
      <c r="AI914" s="680"/>
      <c r="AJ914" s="680"/>
      <c r="AK914" s="680"/>
      <c r="AL914" s="680"/>
      <c r="AM914" s="680"/>
      <c r="AN914" s="680"/>
      <c r="AO914" s="680"/>
      <c r="AP914" s="680"/>
      <c r="AQ914" s="680"/>
      <c r="AR914" s="680"/>
      <c r="AS914" s="680"/>
      <c r="AT914" s="680"/>
      <c r="AU914" s="680"/>
      <c r="AV914" s="680"/>
      <c r="AW914" s="680"/>
      <c r="AX914" s="680"/>
      <c r="AY914" s="680"/>
      <c r="AZ914" s="680"/>
      <c r="BA914" s="680"/>
      <c r="BB914" s="680"/>
    </row>
    <row r="915" spans="7:54" s="657" customFormat="1" ht="12">
      <c r="G915" s="658"/>
      <c r="H915" s="658"/>
      <c r="I915" s="658"/>
      <c r="J915" s="658"/>
      <c r="L915" s="504"/>
      <c r="M915" s="658"/>
      <c r="N915" s="658"/>
      <c r="O915" s="680"/>
      <c r="P915" s="664"/>
      <c r="Q915" s="664"/>
      <c r="R915" s="664"/>
      <c r="S915" s="664"/>
      <c r="T915" s="664"/>
      <c r="U915" s="665"/>
      <c r="V915" s="665"/>
      <c r="W915" s="665"/>
      <c r="X915" s="665"/>
      <c r="Y915" s="665"/>
      <c r="Z915" s="665"/>
      <c r="AA915" s="665"/>
      <c r="AB915" s="665"/>
      <c r="AC915" s="665"/>
      <c r="AD915" s="665"/>
      <c r="AE915" s="680"/>
      <c r="AF915" s="680"/>
      <c r="AG915" s="680"/>
      <c r="AH915" s="680"/>
      <c r="AI915" s="680"/>
      <c r="AJ915" s="680"/>
      <c r="AK915" s="680"/>
      <c r="AL915" s="680"/>
      <c r="AM915" s="680"/>
      <c r="AN915" s="680"/>
      <c r="AO915" s="680"/>
      <c r="AP915" s="680"/>
      <c r="AQ915" s="680"/>
      <c r="AR915" s="680"/>
      <c r="AS915" s="680"/>
      <c r="AT915" s="680"/>
      <c r="AU915" s="680"/>
      <c r="AV915" s="680"/>
      <c r="AW915" s="680"/>
      <c r="AX915" s="680"/>
      <c r="AY915" s="680"/>
      <c r="AZ915" s="680"/>
      <c r="BA915" s="680"/>
      <c r="BB915" s="680"/>
    </row>
    <row r="916" spans="7:54" s="657" customFormat="1" ht="12">
      <c r="G916" s="658"/>
      <c r="H916" s="658"/>
      <c r="I916" s="658"/>
      <c r="J916" s="658"/>
      <c r="L916" s="504"/>
      <c r="M916" s="658"/>
      <c r="N916" s="658"/>
      <c r="O916" s="680"/>
      <c r="P916" s="664"/>
      <c r="Q916" s="664"/>
      <c r="R916" s="664"/>
      <c r="S916" s="664"/>
      <c r="T916" s="664"/>
      <c r="U916" s="665"/>
      <c r="V916" s="665"/>
      <c r="W916" s="665"/>
      <c r="X916" s="665"/>
      <c r="Y916" s="665"/>
      <c r="Z916" s="665"/>
      <c r="AA916" s="665"/>
      <c r="AB916" s="665"/>
      <c r="AC916" s="665"/>
      <c r="AD916" s="665"/>
      <c r="AE916" s="680"/>
      <c r="AF916" s="680"/>
      <c r="AG916" s="680"/>
      <c r="AH916" s="680"/>
      <c r="AI916" s="680"/>
      <c r="AJ916" s="680"/>
      <c r="AK916" s="680"/>
      <c r="AL916" s="680"/>
      <c r="AM916" s="680"/>
      <c r="AN916" s="680"/>
      <c r="AO916" s="680"/>
      <c r="AP916" s="680"/>
      <c r="AQ916" s="680"/>
      <c r="AR916" s="680"/>
      <c r="AS916" s="680"/>
      <c r="AT916" s="680"/>
      <c r="AU916" s="680"/>
      <c r="AV916" s="680"/>
      <c r="AW916" s="680"/>
      <c r="AX916" s="680"/>
      <c r="AY916" s="680"/>
      <c r="AZ916" s="680"/>
      <c r="BA916" s="680"/>
      <c r="BB916" s="680"/>
    </row>
    <row r="917" spans="7:54" s="657" customFormat="1" ht="12">
      <c r="G917" s="658"/>
      <c r="H917" s="658"/>
      <c r="I917" s="658"/>
      <c r="J917" s="658"/>
      <c r="L917" s="504"/>
      <c r="M917" s="658"/>
      <c r="N917" s="658"/>
      <c r="O917" s="680"/>
      <c r="P917" s="664"/>
      <c r="Q917" s="664"/>
      <c r="R917" s="664"/>
      <c r="S917" s="664"/>
      <c r="T917" s="664"/>
      <c r="U917" s="665"/>
      <c r="V917" s="665"/>
      <c r="W917" s="665"/>
      <c r="X917" s="665"/>
      <c r="Y917" s="665"/>
      <c r="Z917" s="665"/>
      <c r="AA917" s="665"/>
      <c r="AB917" s="665"/>
      <c r="AC917" s="665"/>
      <c r="AD917" s="665"/>
      <c r="AE917" s="680"/>
      <c r="AF917" s="680"/>
      <c r="AG917" s="680"/>
      <c r="AH917" s="680"/>
      <c r="AI917" s="680"/>
      <c r="AJ917" s="680"/>
      <c r="AK917" s="680"/>
      <c r="AL917" s="680"/>
      <c r="AM917" s="680"/>
      <c r="AN917" s="680"/>
      <c r="AO917" s="680"/>
      <c r="AP917" s="680"/>
      <c r="AQ917" s="680"/>
      <c r="AR917" s="680"/>
      <c r="AS917" s="680"/>
      <c r="AT917" s="680"/>
      <c r="AU917" s="680"/>
      <c r="AV917" s="680"/>
      <c r="AW917" s="680"/>
      <c r="AX917" s="680"/>
      <c r="AY917" s="680"/>
      <c r="AZ917" s="680"/>
      <c r="BA917" s="680"/>
      <c r="BB917" s="680"/>
    </row>
    <row r="918" spans="7:54" s="657" customFormat="1" ht="12">
      <c r="G918" s="658"/>
      <c r="H918" s="658"/>
      <c r="I918" s="658"/>
      <c r="J918" s="658"/>
      <c r="L918" s="504"/>
      <c r="M918" s="658"/>
      <c r="N918" s="658"/>
      <c r="O918" s="680"/>
      <c r="P918" s="664"/>
      <c r="Q918" s="664"/>
      <c r="R918" s="664"/>
      <c r="S918" s="664"/>
      <c r="T918" s="664"/>
      <c r="U918" s="665"/>
      <c r="V918" s="665"/>
      <c r="W918" s="665"/>
      <c r="X918" s="665"/>
      <c r="Y918" s="665"/>
      <c r="Z918" s="665"/>
      <c r="AA918" s="665"/>
      <c r="AB918" s="665"/>
      <c r="AC918" s="665"/>
      <c r="AD918" s="665"/>
      <c r="AE918" s="680"/>
      <c r="AF918" s="680"/>
      <c r="AG918" s="680"/>
      <c r="AH918" s="680"/>
      <c r="AI918" s="680"/>
      <c r="AJ918" s="680"/>
      <c r="AK918" s="680"/>
      <c r="AL918" s="680"/>
      <c r="AM918" s="680"/>
      <c r="AN918" s="680"/>
      <c r="AO918" s="680"/>
      <c r="AP918" s="680"/>
      <c r="AQ918" s="680"/>
      <c r="AR918" s="680"/>
      <c r="AS918" s="680"/>
      <c r="AT918" s="680"/>
      <c r="AU918" s="680"/>
      <c r="AV918" s="680"/>
      <c r="AW918" s="680"/>
      <c r="AX918" s="680"/>
      <c r="AY918" s="680"/>
      <c r="AZ918" s="680"/>
      <c r="BA918" s="680"/>
      <c r="BB918" s="680"/>
    </row>
    <row r="919" spans="7:54" s="657" customFormat="1" ht="12">
      <c r="G919" s="658"/>
      <c r="H919" s="658"/>
      <c r="I919" s="658"/>
      <c r="J919" s="658"/>
      <c r="L919" s="504"/>
      <c r="M919" s="658"/>
      <c r="N919" s="658"/>
      <c r="O919" s="680"/>
      <c r="P919" s="664"/>
      <c r="Q919" s="664"/>
      <c r="R919" s="664"/>
      <c r="S919" s="664"/>
      <c r="T919" s="664"/>
      <c r="U919" s="665"/>
      <c r="V919" s="665"/>
      <c r="W919" s="665"/>
      <c r="X919" s="665"/>
      <c r="Y919" s="665"/>
      <c r="Z919" s="665"/>
      <c r="AA919" s="665"/>
      <c r="AB919" s="665"/>
      <c r="AC919" s="665"/>
      <c r="AD919" s="665"/>
      <c r="AE919" s="680"/>
      <c r="AF919" s="680"/>
      <c r="AG919" s="680"/>
      <c r="AH919" s="680"/>
      <c r="AI919" s="680"/>
      <c r="AJ919" s="680"/>
      <c r="AK919" s="680"/>
      <c r="AL919" s="680"/>
      <c r="AM919" s="680"/>
      <c r="AN919" s="680"/>
      <c r="AO919" s="680"/>
      <c r="AP919" s="680"/>
      <c r="AQ919" s="680"/>
      <c r="AR919" s="680"/>
      <c r="AS919" s="680"/>
      <c r="AT919" s="680"/>
      <c r="AU919" s="680"/>
      <c r="AV919" s="680"/>
      <c r="AW919" s="680"/>
      <c r="AX919" s="680"/>
      <c r="AY919" s="680"/>
      <c r="AZ919" s="680"/>
      <c r="BA919" s="680"/>
      <c r="BB919" s="680"/>
    </row>
    <row r="920" spans="7:54" s="657" customFormat="1" ht="12">
      <c r="G920" s="658"/>
      <c r="H920" s="658"/>
      <c r="I920" s="658"/>
      <c r="J920" s="658"/>
      <c r="L920" s="504"/>
      <c r="M920" s="658"/>
      <c r="N920" s="658"/>
      <c r="O920" s="680"/>
      <c r="P920" s="664"/>
      <c r="Q920" s="664"/>
      <c r="R920" s="664"/>
      <c r="S920" s="664"/>
      <c r="T920" s="664"/>
      <c r="U920" s="665"/>
      <c r="V920" s="665"/>
      <c r="W920" s="665"/>
      <c r="X920" s="665"/>
      <c r="Y920" s="665"/>
      <c r="Z920" s="665"/>
      <c r="AA920" s="665"/>
      <c r="AB920" s="665"/>
      <c r="AC920" s="665"/>
      <c r="AD920" s="665"/>
      <c r="AE920" s="680"/>
      <c r="AF920" s="680"/>
      <c r="AG920" s="680"/>
      <c r="AH920" s="680"/>
      <c r="AI920" s="680"/>
      <c r="AJ920" s="680"/>
      <c r="AK920" s="680"/>
      <c r="AL920" s="680"/>
      <c r="AM920" s="680"/>
      <c r="AN920" s="680"/>
      <c r="AO920" s="680"/>
      <c r="AP920" s="680"/>
      <c r="AQ920" s="680"/>
      <c r="AR920" s="680"/>
      <c r="AS920" s="680"/>
      <c r="AT920" s="680"/>
      <c r="AU920" s="680"/>
      <c r="AV920" s="680"/>
      <c r="AW920" s="680"/>
      <c r="AX920" s="680"/>
      <c r="AY920" s="680"/>
      <c r="AZ920" s="680"/>
      <c r="BA920" s="680"/>
      <c r="BB920" s="680"/>
    </row>
    <row r="921" spans="7:54" s="657" customFormat="1" ht="12">
      <c r="G921" s="658"/>
      <c r="H921" s="658"/>
      <c r="I921" s="658"/>
      <c r="J921" s="658"/>
      <c r="L921" s="504"/>
      <c r="M921" s="658"/>
      <c r="N921" s="658"/>
      <c r="O921" s="680"/>
      <c r="P921" s="664"/>
      <c r="Q921" s="664"/>
      <c r="R921" s="664"/>
      <c r="S921" s="664"/>
      <c r="T921" s="664"/>
      <c r="U921" s="665"/>
      <c r="V921" s="665"/>
      <c r="W921" s="665"/>
      <c r="X921" s="665"/>
      <c r="Y921" s="665"/>
      <c r="Z921" s="665"/>
      <c r="AA921" s="665"/>
      <c r="AB921" s="665"/>
      <c r="AC921" s="665"/>
      <c r="AD921" s="665"/>
      <c r="AE921" s="680"/>
      <c r="AF921" s="680"/>
      <c r="AG921" s="680"/>
      <c r="AH921" s="680"/>
      <c r="AI921" s="680"/>
      <c r="AJ921" s="680"/>
      <c r="AK921" s="680"/>
      <c r="AL921" s="680"/>
      <c r="AM921" s="680"/>
      <c r="AN921" s="680"/>
      <c r="AO921" s="680"/>
      <c r="AP921" s="680"/>
      <c r="AQ921" s="680"/>
      <c r="AR921" s="680"/>
      <c r="AS921" s="680"/>
      <c r="AT921" s="680"/>
      <c r="AU921" s="680"/>
      <c r="AV921" s="680"/>
      <c r="AW921" s="680"/>
      <c r="AX921" s="680"/>
      <c r="AY921" s="680"/>
      <c r="AZ921" s="680"/>
      <c r="BA921" s="680"/>
      <c r="BB921" s="680"/>
    </row>
    <row r="922" spans="7:54" s="657" customFormat="1" ht="12">
      <c r="G922" s="658"/>
      <c r="H922" s="658"/>
      <c r="I922" s="658"/>
      <c r="J922" s="658"/>
      <c r="L922" s="504"/>
      <c r="M922" s="658"/>
      <c r="N922" s="658"/>
      <c r="O922" s="680"/>
      <c r="P922" s="664"/>
      <c r="Q922" s="664"/>
      <c r="R922" s="664"/>
      <c r="S922" s="664"/>
      <c r="T922" s="664"/>
      <c r="U922" s="665"/>
      <c r="V922" s="665"/>
      <c r="W922" s="665"/>
      <c r="X922" s="665"/>
      <c r="Y922" s="665"/>
      <c r="Z922" s="665"/>
      <c r="AA922" s="665"/>
      <c r="AB922" s="665"/>
      <c r="AC922" s="665"/>
      <c r="AD922" s="665"/>
      <c r="AE922" s="680"/>
      <c r="AF922" s="680"/>
      <c r="AG922" s="680"/>
      <c r="AH922" s="680"/>
      <c r="AI922" s="680"/>
      <c r="AJ922" s="680"/>
      <c r="AK922" s="680"/>
      <c r="AL922" s="680"/>
      <c r="AM922" s="680"/>
      <c r="AN922" s="680"/>
      <c r="AO922" s="680"/>
      <c r="AP922" s="680"/>
      <c r="AQ922" s="680"/>
      <c r="AR922" s="680"/>
      <c r="AS922" s="680"/>
      <c r="AT922" s="680"/>
      <c r="AU922" s="680"/>
      <c r="AV922" s="680"/>
      <c r="AW922" s="680"/>
      <c r="AX922" s="680"/>
      <c r="AY922" s="680"/>
      <c r="AZ922" s="680"/>
      <c r="BA922" s="680"/>
      <c r="BB922" s="680"/>
    </row>
    <row r="923" spans="7:54" s="657" customFormat="1" ht="12">
      <c r="G923" s="658"/>
      <c r="H923" s="658"/>
      <c r="I923" s="658"/>
      <c r="J923" s="658"/>
      <c r="L923" s="504"/>
      <c r="M923" s="658"/>
      <c r="N923" s="658"/>
      <c r="O923" s="680"/>
      <c r="P923" s="664"/>
      <c r="Q923" s="664"/>
      <c r="R923" s="664"/>
      <c r="S923" s="664"/>
      <c r="T923" s="664"/>
      <c r="U923" s="665"/>
      <c r="V923" s="665"/>
      <c r="W923" s="665"/>
      <c r="X923" s="665"/>
      <c r="Y923" s="665"/>
      <c r="Z923" s="665"/>
      <c r="AA923" s="665"/>
      <c r="AB923" s="665"/>
      <c r="AC923" s="665"/>
      <c r="AD923" s="665"/>
      <c r="AE923" s="680"/>
      <c r="AF923" s="680"/>
      <c r="AG923" s="680"/>
      <c r="AH923" s="680"/>
      <c r="AI923" s="680"/>
      <c r="AJ923" s="680"/>
      <c r="AK923" s="680"/>
      <c r="AL923" s="680"/>
      <c r="AM923" s="680"/>
      <c r="AN923" s="680"/>
      <c r="AO923" s="680"/>
      <c r="AP923" s="680"/>
      <c r="AQ923" s="680"/>
      <c r="AR923" s="680"/>
      <c r="AS923" s="680"/>
      <c r="AT923" s="680"/>
      <c r="AU923" s="680"/>
      <c r="AV923" s="680"/>
      <c r="AW923" s="680"/>
      <c r="AX923" s="680"/>
      <c r="AY923" s="680"/>
      <c r="AZ923" s="680"/>
      <c r="BA923" s="680"/>
      <c r="BB923" s="680"/>
    </row>
    <row r="924" spans="7:54" s="657" customFormat="1" ht="12">
      <c r="G924" s="658"/>
      <c r="H924" s="658"/>
      <c r="I924" s="658"/>
      <c r="J924" s="658"/>
      <c r="L924" s="504"/>
      <c r="M924" s="658"/>
      <c r="N924" s="658"/>
      <c r="O924" s="680"/>
      <c r="P924" s="664"/>
      <c r="Q924" s="664"/>
      <c r="R924" s="664"/>
      <c r="S924" s="664"/>
      <c r="T924" s="664"/>
      <c r="U924" s="665"/>
      <c r="V924" s="665"/>
      <c r="W924" s="665"/>
      <c r="X924" s="665"/>
      <c r="Y924" s="665"/>
      <c r="Z924" s="665"/>
      <c r="AA924" s="665"/>
      <c r="AB924" s="665"/>
      <c r="AC924" s="665"/>
      <c r="AD924" s="665"/>
      <c r="AE924" s="680"/>
      <c r="AF924" s="680"/>
      <c r="AG924" s="680"/>
      <c r="AH924" s="680"/>
      <c r="AI924" s="680"/>
      <c r="AJ924" s="680"/>
      <c r="AK924" s="680"/>
      <c r="AL924" s="680"/>
      <c r="AM924" s="680"/>
      <c r="AN924" s="680"/>
      <c r="AO924" s="680"/>
      <c r="AP924" s="680"/>
      <c r="AQ924" s="680"/>
      <c r="AR924" s="680"/>
      <c r="AS924" s="680"/>
      <c r="AT924" s="680"/>
      <c r="AU924" s="680"/>
      <c r="AV924" s="680"/>
      <c r="AW924" s="680"/>
      <c r="AX924" s="680"/>
      <c r="AY924" s="680"/>
      <c r="AZ924" s="680"/>
      <c r="BA924" s="680"/>
      <c r="BB924" s="680"/>
    </row>
    <row r="925" spans="7:54" s="657" customFormat="1" ht="12">
      <c r="G925" s="658"/>
      <c r="H925" s="658"/>
      <c r="I925" s="658"/>
      <c r="J925" s="658"/>
      <c r="L925" s="504"/>
      <c r="M925" s="658"/>
      <c r="N925" s="658"/>
      <c r="O925" s="680"/>
      <c r="P925" s="664"/>
      <c r="Q925" s="664"/>
      <c r="R925" s="664"/>
      <c r="S925" s="664"/>
      <c r="T925" s="664"/>
      <c r="U925" s="665"/>
      <c r="V925" s="665"/>
      <c r="W925" s="665"/>
      <c r="X925" s="665"/>
      <c r="Y925" s="665"/>
      <c r="Z925" s="665"/>
      <c r="AA925" s="665"/>
      <c r="AB925" s="665"/>
      <c r="AC925" s="665"/>
      <c r="AD925" s="665"/>
      <c r="AE925" s="680"/>
      <c r="AF925" s="680"/>
      <c r="AG925" s="680"/>
      <c r="AH925" s="680"/>
      <c r="AI925" s="680"/>
      <c r="AJ925" s="680"/>
      <c r="AK925" s="680"/>
      <c r="AL925" s="680"/>
      <c r="AM925" s="680"/>
      <c r="AN925" s="680"/>
      <c r="AO925" s="680"/>
      <c r="AP925" s="680"/>
      <c r="AQ925" s="680"/>
      <c r="AR925" s="680"/>
      <c r="AS925" s="680"/>
      <c r="AT925" s="680"/>
      <c r="AU925" s="680"/>
      <c r="AV925" s="680"/>
      <c r="AW925" s="680"/>
      <c r="AX925" s="680"/>
      <c r="AY925" s="680"/>
      <c r="AZ925" s="680"/>
      <c r="BA925" s="680"/>
      <c r="BB925" s="680"/>
    </row>
    <row r="926" spans="7:54" s="657" customFormat="1" ht="12">
      <c r="G926" s="658"/>
      <c r="H926" s="658"/>
      <c r="I926" s="658"/>
      <c r="J926" s="658"/>
      <c r="L926" s="504"/>
      <c r="M926" s="658"/>
      <c r="N926" s="658"/>
      <c r="O926" s="680"/>
      <c r="P926" s="664"/>
      <c r="Q926" s="664"/>
      <c r="R926" s="664"/>
      <c r="S926" s="664"/>
      <c r="T926" s="664"/>
      <c r="U926" s="665"/>
      <c r="V926" s="665"/>
      <c r="W926" s="665"/>
      <c r="X926" s="665"/>
      <c r="Y926" s="665"/>
      <c r="Z926" s="665"/>
      <c r="AA926" s="665"/>
      <c r="AB926" s="665"/>
      <c r="AC926" s="665"/>
      <c r="AD926" s="665"/>
      <c r="AE926" s="680"/>
      <c r="AF926" s="680"/>
      <c r="AG926" s="680"/>
      <c r="AH926" s="680"/>
      <c r="AI926" s="680"/>
      <c r="AJ926" s="680"/>
      <c r="AK926" s="680"/>
      <c r="AL926" s="680"/>
      <c r="AM926" s="680"/>
      <c r="AN926" s="680"/>
      <c r="AO926" s="680"/>
      <c r="AP926" s="680"/>
      <c r="AQ926" s="680"/>
      <c r="AR926" s="680"/>
      <c r="AS926" s="680"/>
      <c r="AT926" s="680"/>
      <c r="AU926" s="680"/>
      <c r="AV926" s="680"/>
      <c r="AW926" s="680"/>
      <c r="AX926" s="680"/>
      <c r="AY926" s="680"/>
      <c r="AZ926" s="680"/>
      <c r="BA926" s="680"/>
      <c r="BB926" s="680"/>
    </row>
    <row r="927" spans="7:54" s="657" customFormat="1" ht="12">
      <c r="G927" s="658"/>
      <c r="H927" s="658"/>
      <c r="I927" s="658"/>
      <c r="J927" s="658"/>
      <c r="L927" s="504"/>
      <c r="M927" s="658"/>
      <c r="N927" s="658"/>
      <c r="O927" s="680"/>
      <c r="P927" s="664"/>
      <c r="Q927" s="664"/>
      <c r="R927" s="664"/>
      <c r="S927" s="664"/>
      <c r="T927" s="664"/>
      <c r="U927" s="665"/>
      <c r="V927" s="665"/>
      <c r="W927" s="665"/>
      <c r="X927" s="665"/>
      <c r="Y927" s="665"/>
      <c r="Z927" s="665"/>
      <c r="AA927" s="665"/>
      <c r="AB927" s="665"/>
      <c r="AC927" s="665"/>
      <c r="AD927" s="665"/>
      <c r="AE927" s="680"/>
      <c r="AF927" s="680"/>
      <c r="AG927" s="680"/>
      <c r="AH927" s="680"/>
      <c r="AI927" s="680"/>
      <c r="AJ927" s="680"/>
      <c r="AK927" s="680"/>
      <c r="AL927" s="680"/>
      <c r="AM927" s="680"/>
      <c r="AN927" s="680"/>
      <c r="AO927" s="680"/>
      <c r="AP927" s="680"/>
      <c r="AQ927" s="680"/>
      <c r="AR927" s="680"/>
      <c r="AS927" s="680"/>
      <c r="AT927" s="680"/>
      <c r="AU927" s="680"/>
      <c r="AV927" s="680"/>
      <c r="AW927" s="680"/>
      <c r="AX927" s="680"/>
      <c r="AY927" s="680"/>
      <c r="AZ927" s="680"/>
      <c r="BA927" s="680"/>
      <c r="BB927" s="680"/>
    </row>
    <row r="928" spans="7:54" s="657" customFormat="1" ht="12">
      <c r="G928" s="658"/>
      <c r="H928" s="658"/>
      <c r="I928" s="658"/>
      <c r="J928" s="658"/>
      <c r="L928" s="504"/>
      <c r="M928" s="658"/>
      <c r="N928" s="658"/>
      <c r="O928" s="680"/>
      <c r="P928" s="664"/>
      <c r="Q928" s="664"/>
      <c r="R928" s="664"/>
      <c r="S928" s="664"/>
      <c r="T928" s="664"/>
      <c r="U928" s="665"/>
      <c r="V928" s="665"/>
      <c r="W928" s="665"/>
      <c r="X928" s="665"/>
      <c r="Y928" s="665"/>
      <c r="Z928" s="665"/>
      <c r="AA928" s="665"/>
      <c r="AB928" s="665"/>
      <c r="AC928" s="665"/>
      <c r="AD928" s="665"/>
      <c r="AE928" s="680"/>
      <c r="AF928" s="680"/>
      <c r="AG928" s="680"/>
      <c r="AH928" s="680"/>
      <c r="AI928" s="680"/>
      <c r="AJ928" s="680"/>
      <c r="AK928" s="680"/>
      <c r="AL928" s="680"/>
      <c r="AM928" s="680"/>
      <c r="AN928" s="680"/>
      <c r="AO928" s="680"/>
      <c r="AP928" s="680"/>
      <c r="AQ928" s="680"/>
      <c r="AR928" s="680"/>
      <c r="AS928" s="680"/>
      <c r="AT928" s="680"/>
      <c r="AU928" s="680"/>
      <c r="AV928" s="680"/>
      <c r="AW928" s="680"/>
      <c r="AX928" s="680"/>
      <c r="AY928" s="680"/>
      <c r="AZ928" s="680"/>
      <c r="BA928" s="680"/>
      <c r="BB928" s="680"/>
    </row>
    <row r="929" spans="7:54" s="657" customFormat="1" ht="12">
      <c r="G929" s="658"/>
      <c r="H929" s="658"/>
      <c r="I929" s="658"/>
      <c r="J929" s="658"/>
      <c r="L929" s="504"/>
      <c r="M929" s="658"/>
      <c r="N929" s="658"/>
      <c r="O929" s="680"/>
      <c r="P929" s="664"/>
      <c r="Q929" s="664"/>
      <c r="R929" s="664"/>
      <c r="S929" s="664"/>
      <c r="T929" s="664"/>
      <c r="U929" s="665"/>
      <c r="V929" s="665"/>
      <c r="W929" s="665"/>
      <c r="X929" s="665"/>
      <c r="Y929" s="665"/>
      <c r="Z929" s="665"/>
      <c r="AA929" s="665"/>
      <c r="AB929" s="665"/>
      <c r="AC929" s="665"/>
      <c r="AD929" s="665"/>
      <c r="AE929" s="680"/>
      <c r="AF929" s="680"/>
      <c r="AG929" s="680"/>
      <c r="AH929" s="680"/>
      <c r="AI929" s="680"/>
      <c r="AJ929" s="680"/>
      <c r="AK929" s="680"/>
      <c r="AL929" s="680"/>
      <c r="AM929" s="680"/>
      <c r="AN929" s="680"/>
      <c r="AO929" s="680"/>
      <c r="AP929" s="680"/>
      <c r="AQ929" s="680"/>
      <c r="AR929" s="680"/>
      <c r="AS929" s="680"/>
      <c r="AT929" s="680"/>
      <c r="AU929" s="680"/>
      <c r="AV929" s="680"/>
      <c r="AW929" s="680"/>
      <c r="AX929" s="680"/>
      <c r="AY929" s="680"/>
      <c r="AZ929" s="680"/>
      <c r="BA929" s="680"/>
      <c r="BB929" s="680"/>
    </row>
    <row r="930" spans="7:54" s="657" customFormat="1" ht="12">
      <c r="G930" s="658"/>
      <c r="H930" s="658"/>
      <c r="I930" s="658"/>
      <c r="J930" s="658"/>
      <c r="L930" s="504"/>
      <c r="M930" s="658"/>
      <c r="N930" s="658"/>
      <c r="O930" s="680"/>
      <c r="P930" s="664"/>
      <c r="Q930" s="664"/>
      <c r="R930" s="664"/>
      <c r="S930" s="664"/>
      <c r="T930" s="664"/>
      <c r="U930" s="665"/>
      <c r="V930" s="665"/>
      <c r="W930" s="665"/>
      <c r="X930" s="665"/>
      <c r="Y930" s="665"/>
      <c r="Z930" s="665"/>
      <c r="AA930" s="665"/>
      <c r="AB930" s="665"/>
      <c r="AC930" s="665"/>
      <c r="AD930" s="665"/>
      <c r="AE930" s="680"/>
      <c r="AF930" s="680"/>
      <c r="AG930" s="680"/>
      <c r="AH930" s="680"/>
      <c r="AI930" s="680"/>
      <c r="AJ930" s="680"/>
      <c r="AK930" s="680"/>
      <c r="AL930" s="680"/>
      <c r="AM930" s="680"/>
      <c r="AN930" s="680"/>
      <c r="AO930" s="680"/>
      <c r="AP930" s="680"/>
      <c r="AQ930" s="680"/>
      <c r="AR930" s="680"/>
      <c r="AS930" s="680"/>
      <c r="AT930" s="680"/>
      <c r="AU930" s="680"/>
      <c r="AV930" s="680"/>
      <c r="AW930" s="680"/>
      <c r="AX930" s="680"/>
      <c r="AY930" s="680"/>
      <c r="AZ930" s="680"/>
      <c r="BA930" s="680"/>
      <c r="BB930" s="680"/>
    </row>
    <row r="931" spans="7:54" s="657" customFormat="1" ht="12">
      <c r="G931" s="658"/>
      <c r="H931" s="658"/>
      <c r="I931" s="658"/>
      <c r="J931" s="658"/>
      <c r="L931" s="504"/>
      <c r="M931" s="658"/>
      <c r="N931" s="658"/>
      <c r="O931" s="680"/>
      <c r="P931" s="664"/>
      <c r="Q931" s="664"/>
      <c r="R931" s="664"/>
      <c r="S931" s="664"/>
      <c r="T931" s="664"/>
      <c r="U931" s="665"/>
      <c r="V931" s="665"/>
      <c r="W931" s="665"/>
      <c r="X931" s="665"/>
      <c r="Y931" s="665"/>
      <c r="Z931" s="665"/>
      <c r="AA931" s="665"/>
      <c r="AB931" s="665"/>
      <c r="AC931" s="665"/>
      <c r="AD931" s="665"/>
      <c r="AE931" s="680"/>
      <c r="AF931" s="680"/>
      <c r="AG931" s="680"/>
      <c r="AH931" s="680"/>
      <c r="AI931" s="680"/>
      <c r="AJ931" s="680"/>
      <c r="AK931" s="680"/>
      <c r="AL931" s="680"/>
      <c r="AM931" s="680"/>
      <c r="AN931" s="680"/>
      <c r="AO931" s="680"/>
      <c r="AP931" s="680"/>
      <c r="AQ931" s="680"/>
      <c r="AR931" s="680"/>
      <c r="AS931" s="680"/>
      <c r="AT931" s="680"/>
      <c r="AU931" s="680"/>
      <c r="AV931" s="680"/>
      <c r="AW931" s="680"/>
      <c r="AX931" s="680"/>
      <c r="AY931" s="680"/>
      <c r="AZ931" s="680"/>
      <c r="BA931" s="680"/>
      <c r="BB931" s="680"/>
    </row>
    <row r="932" spans="7:54" s="657" customFormat="1" ht="12">
      <c r="G932" s="658"/>
      <c r="H932" s="658"/>
      <c r="I932" s="658"/>
      <c r="J932" s="658"/>
      <c r="L932" s="504"/>
      <c r="M932" s="658"/>
      <c r="N932" s="658"/>
      <c r="O932" s="680"/>
      <c r="P932" s="664"/>
      <c r="Q932" s="664"/>
      <c r="R932" s="664"/>
      <c r="S932" s="664"/>
      <c r="T932" s="664"/>
      <c r="U932" s="665"/>
      <c r="V932" s="665"/>
      <c r="W932" s="665"/>
      <c r="X932" s="665"/>
      <c r="Y932" s="665"/>
      <c r="Z932" s="665"/>
      <c r="AA932" s="665"/>
      <c r="AB932" s="665"/>
      <c r="AC932" s="665"/>
      <c r="AD932" s="665"/>
      <c r="AE932" s="680"/>
      <c r="AF932" s="680"/>
      <c r="AG932" s="680"/>
      <c r="AH932" s="680"/>
      <c r="AI932" s="680"/>
      <c r="AJ932" s="680"/>
      <c r="AK932" s="680"/>
      <c r="AL932" s="680"/>
      <c r="AM932" s="680"/>
      <c r="AN932" s="680"/>
      <c r="AO932" s="680"/>
      <c r="AP932" s="680"/>
      <c r="AQ932" s="680"/>
      <c r="AR932" s="680"/>
      <c r="AS932" s="680"/>
      <c r="AT932" s="680"/>
      <c r="AU932" s="680"/>
      <c r="AV932" s="680"/>
      <c r="AW932" s="680"/>
      <c r="AX932" s="680"/>
      <c r="AY932" s="680"/>
      <c r="AZ932" s="680"/>
      <c r="BA932" s="680"/>
      <c r="BB932" s="680"/>
    </row>
    <row r="933" spans="7:54" s="657" customFormat="1" ht="12">
      <c r="G933" s="658"/>
      <c r="H933" s="658"/>
      <c r="I933" s="658"/>
      <c r="J933" s="658"/>
      <c r="L933" s="504"/>
      <c r="M933" s="658"/>
      <c r="N933" s="658"/>
      <c r="O933" s="680"/>
      <c r="P933" s="664"/>
      <c r="Q933" s="664"/>
      <c r="R933" s="664"/>
      <c r="S933" s="664"/>
      <c r="T933" s="664"/>
      <c r="U933" s="665"/>
      <c r="V933" s="665"/>
      <c r="W933" s="665"/>
      <c r="X933" s="665"/>
      <c r="Y933" s="665"/>
      <c r="Z933" s="665"/>
      <c r="AA933" s="665"/>
      <c r="AB933" s="665"/>
      <c r="AC933" s="665"/>
      <c r="AD933" s="665"/>
      <c r="AE933" s="680"/>
      <c r="AF933" s="680"/>
      <c r="AG933" s="680"/>
      <c r="AH933" s="680"/>
      <c r="AI933" s="680"/>
      <c r="AJ933" s="680"/>
      <c r="AK933" s="680"/>
      <c r="AL933" s="680"/>
      <c r="AM933" s="680"/>
      <c r="AN933" s="680"/>
      <c r="AO933" s="680"/>
      <c r="AP933" s="680"/>
      <c r="AQ933" s="680"/>
      <c r="AR933" s="680"/>
      <c r="AS933" s="680"/>
      <c r="AT933" s="680"/>
      <c r="AU933" s="680"/>
      <c r="AV933" s="680"/>
      <c r="AW933" s="680"/>
      <c r="AX933" s="680"/>
      <c r="AY933" s="680"/>
      <c r="AZ933" s="680"/>
      <c r="BA933" s="680"/>
      <c r="BB933" s="680"/>
    </row>
    <row r="934" spans="7:54" s="657" customFormat="1" ht="12">
      <c r="G934" s="658"/>
      <c r="H934" s="658"/>
      <c r="I934" s="658"/>
      <c r="J934" s="658"/>
      <c r="L934" s="504"/>
      <c r="M934" s="658"/>
      <c r="N934" s="658"/>
      <c r="O934" s="680"/>
      <c r="P934" s="664"/>
      <c r="Q934" s="664"/>
      <c r="R934" s="664"/>
      <c r="S934" s="664"/>
      <c r="T934" s="664"/>
      <c r="U934" s="665"/>
      <c r="V934" s="665"/>
      <c r="W934" s="665"/>
      <c r="X934" s="665"/>
      <c r="Y934" s="665"/>
      <c r="Z934" s="665"/>
      <c r="AA934" s="665"/>
      <c r="AB934" s="665"/>
      <c r="AC934" s="665"/>
      <c r="AD934" s="665"/>
      <c r="AE934" s="680"/>
      <c r="AF934" s="680"/>
      <c r="AG934" s="680"/>
      <c r="AH934" s="680"/>
      <c r="AI934" s="680"/>
      <c r="AJ934" s="680"/>
      <c r="AK934" s="680"/>
      <c r="AL934" s="680"/>
      <c r="AM934" s="680"/>
      <c r="AN934" s="680"/>
      <c r="AO934" s="680"/>
      <c r="AP934" s="680"/>
      <c r="AQ934" s="680"/>
      <c r="AR934" s="680"/>
      <c r="AS934" s="680"/>
      <c r="AT934" s="680"/>
      <c r="AU934" s="680"/>
      <c r="AV934" s="680"/>
      <c r="AW934" s="680"/>
      <c r="AX934" s="680"/>
      <c r="AY934" s="680"/>
      <c r="AZ934" s="680"/>
      <c r="BA934" s="680"/>
      <c r="BB934" s="680"/>
    </row>
    <row r="935" spans="7:54" s="657" customFormat="1" ht="12">
      <c r="G935" s="658"/>
      <c r="H935" s="658"/>
      <c r="I935" s="658"/>
      <c r="J935" s="658"/>
      <c r="L935" s="504"/>
      <c r="M935" s="658"/>
      <c r="N935" s="658"/>
      <c r="O935" s="680"/>
      <c r="P935" s="664"/>
      <c r="Q935" s="664"/>
      <c r="R935" s="664"/>
      <c r="S935" s="664"/>
      <c r="T935" s="664"/>
      <c r="U935" s="665"/>
      <c r="V935" s="665"/>
      <c r="W935" s="665"/>
      <c r="X935" s="665"/>
      <c r="Y935" s="665"/>
      <c r="Z935" s="665"/>
      <c r="AA935" s="665"/>
      <c r="AB935" s="665"/>
      <c r="AC935" s="665"/>
      <c r="AD935" s="665"/>
      <c r="AE935" s="680"/>
      <c r="AF935" s="680"/>
      <c r="AG935" s="680"/>
      <c r="AH935" s="680"/>
      <c r="AI935" s="680"/>
      <c r="AJ935" s="680"/>
      <c r="AK935" s="680"/>
      <c r="AL935" s="680"/>
      <c r="AM935" s="680"/>
      <c r="AN935" s="680"/>
      <c r="AO935" s="680"/>
      <c r="AP935" s="680"/>
      <c r="AQ935" s="680"/>
      <c r="AR935" s="680"/>
      <c r="AS935" s="680"/>
      <c r="AT935" s="680"/>
      <c r="AU935" s="680"/>
      <c r="AV935" s="680"/>
      <c r="AW935" s="680"/>
      <c r="AX935" s="680"/>
      <c r="AY935" s="680"/>
      <c r="AZ935" s="680"/>
      <c r="BA935" s="680"/>
      <c r="BB935" s="680"/>
    </row>
    <row r="936" spans="7:54" s="657" customFormat="1" ht="12">
      <c r="G936" s="658"/>
      <c r="H936" s="658"/>
      <c r="I936" s="658"/>
      <c r="J936" s="658"/>
      <c r="L936" s="504"/>
      <c r="M936" s="658"/>
      <c r="N936" s="658"/>
      <c r="O936" s="680"/>
      <c r="P936" s="664"/>
      <c r="Q936" s="664"/>
      <c r="R936" s="664"/>
      <c r="S936" s="664"/>
      <c r="T936" s="664"/>
      <c r="U936" s="665"/>
      <c r="V936" s="665"/>
      <c r="W936" s="665"/>
      <c r="X936" s="665"/>
      <c r="Y936" s="665"/>
      <c r="Z936" s="665"/>
      <c r="AA936" s="665"/>
      <c r="AB936" s="665"/>
      <c r="AC936" s="665"/>
      <c r="AD936" s="665"/>
      <c r="AE936" s="680"/>
      <c r="AF936" s="680"/>
      <c r="AG936" s="680"/>
      <c r="AH936" s="680"/>
      <c r="AI936" s="680"/>
      <c r="AJ936" s="680"/>
      <c r="AK936" s="680"/>
      <c r="AL936" s="680"/>
      <c r="AM936" s="680"/>
      <c r="AN936" s="680"/>
      <c r="AO936" s="680"/>
      <c r="AP936" s="680"/>
      <c r="AQ936" s="680"/>
      <c r="AR936" s="680"/>
      <c r="AS936" s="680"/>
      <c r="AT936" s="680"/>
      <c r="AU936" s="680"/>
      <c r="AV936" s="680"/>
      <c r="AW936" s="680"/>
      <c r="AX936" s="680"/>
      <c r="AY936" s="680"/>
      <c r="AZ936" s="680"/>
      <c r="BA936" s="680"/>
      <c r="BB936" s="680"/>
    </row>
    <row r="937" spans="7:54" s="657" customFormat="1" ht="12">
      <c r="G937" s="658"/>
      <c r="H937" s="658"/>
      <c r="I937" s="658"/>
      <c r="J937" s="658"/>
      <c r="L937" s="504"/>
      <c r="M937" s="658"/>
      <c r="N937" s="658"/>
      <c r="O937" s="680"/>
      <c r="P937" s="664"/>
      <c r="Q937" s="664"/>
      <c r="R937" s="664"/>
      <c r="S937" s="664"/>
      <c r="T937" s="664"/>
      <c r="U937" s="665"/>
      <c r="V937" s="665"/>
      <c r="W937" s="665"/>
      <c r="X937" s="665"/>
      <c r="Y937" s="665"/>
      <c r="Z937" s="665"/>
      <c r="AA937" s="665"/>
      <c r="AB937" s="665"/>
      <c r="AC937" s="665"/>
      <c r="AD937" s="665"/>
      <c r="AE937" s="680"/>
      <c r="AF937" s="680"/>
      <c r="AG937" s="680"/>
      <c r="AH937" s="680"/>
      <c r="AI937" s="680"/>
      <c r="AJ937" s="680"/>
      <c r="AK937" s="680"/>
      <c r="AL937" s="680"/>
      <c r="AM937" s="680"/>
      <c r="AN937" s="680"/>
      <c r="AO937" s="680"/>
      <c r="AP937" s="680"/>
      <c r="AQ937" s="680"/>
      <c r="AR937" s="680"/>
      <c r="AS937" s="680"/>
      <c r="AT937" s="680"/>
      <c r="AU937" s="680"/>
      <c r="AV937" s="680"/>
      <c r="AW937" s="680"/>
      <c r="AX937" s="680"/>
      <c r="AY937" s="680"/>
      <c r="AZ937" s="680"/>
      <c r="BA937" s="680"/>
      <c r="BB937" s="680"/>
    </row>
    <row r="938" spans="7:54" s="657" customFormat="1" ht="12">
      <c r="G938" s="658"/>
      <c r="H938" s="658"/>
      <c r="I938" s="658"/>
      <c r="J938" s="658"/>
      <c r="L938" s="504"/>
      <c r="M938" s="658"/>
      <c r="N938" s="658"/>
      <c r="O938" s="680"/>
      <c r="P938" s="664"/>
      <c r="Q938" s="664"/>
      <c r="R938" s="664"/>
      <c r="S938" s="664"/>
      <c r="T938" s="664"/>
      <c r="U938" s="665"/>
      <c r="V938" s="665"/>
      <c r="W938" s="665"/>
      <c r="X938" s="665"/>
      <c r="Y938" s="665"/>
      <c r="Z938" s="665"/>
      <c r="AA938" s="665"/>
      <c r="AB938" s="665"/>
      <c r="AC938" s="665"/>
      <c r="AD938" s="665"/>
      <c r="AE938" s="680"/>
      <c r="AF938" s="680"/>
      <c r="AG938" s="680"/>
      <c r="AH938" s="680"/>
      <c r="AI938" s="680"/>
      <c r="AJ938" s="680"/>
      <c r="AK938" s="680"/>
      <c r="AL938" s="680"/>
      <c r="AM938" s="680"/>
      <c r="AN938" s="680"/>
      <c r="AO938" s="680"/>
      <c r="AP938" s="680"/>
      <c r="AQ938" s="680"/>
      <c r="AR938" s="680"/>
      <c r="AS938" s="680"/>
      <c r="AT938" s="680"/>
      <c r="AU938" s="680"/>
      <c r="AV938" s="680"/>
      <c r="AW938" s="680"/>
      <c r="AX938" s="680"/>
      <c r="AY938" s="680"/>
      <c r="AZ938" s="680"/>
      <c r="BA938" s="680"/>
      <c r="BB938" s="680"/>
    </row>
    <row r="939" spans="7:54" s="657" customFormat="1" ht="12">
      <c r="G939" s="658"/>
      <c r="H939" s="658"/>
      <c r="I939" s="658"/>
      <c r="J939" s="658"/>
      <c r="L939" s="504"/>
      <c r="M939" s="658"/>
      <c r="N939" s="658"/>
      <c r="O939" s="680"/>
      <c r="P939" s="664"/>
      <c r="Q939" s="664"/>
      <c r="R939" s="664"/>
      <c r="S939" s="664"/>
      <c r="T939" s="664"/>
      <c r="U939" s="665"/>
      <c r="V939" s="665"/>
      <c r="W939" s="665"/>
      <c r="X939" s="665"/>
      <c r="Y939" s="665"/>
      <c r="Z939" s="665"/>
      <c r="AA939" s="665"/>
      <c r="AB939" s="665"/>
      <c r="AC939" s="665"/>
      <c r="AD939" s="665"/>
      <c r="AE939" s="680"/>
      <c r="AF939" s="680"/>
      <c r="AG939" s="680"/>
      <c r="AH939" s="680"/>
      <c r="AI939" s="680"/>
      <c r="AJ939" s="680"/>
      <c r="AK939" s="680"/>
      <c r="AL939" s="680"/>
      <c r="AM939" s="680"/>
      <c r="AN939" s="680"/>
      <c r="AO939" s="680"/>
      <c r="AP939" s="680"/>
      <c r="AQ939" s="680"/>
      <c r="AR939" s="680"/>
      <c r="AS939" s="680"/>
      <c r="AT939" s="680"/>
      <c r="AU939" s="680"/>
      <c r="AV939" s="680"/>
      <c r="AW939" s="680"/>
      <c r="AX939" s="680"/>
      <c r="AY939" s="680"/>
      <c r="AZ939" s="680"/>
      <c r="BA939" s="680"/>
      <c r="BB939" s="680"/>
    </row>
    <row r="940" spans="7:54" s="657" customFormat="1" ht="12">
      <c r="G940" s="658"/>
      <c r="H940" s="658"/>
      <c r="I940" s="658"/>
      <c r="J940" s="658"/>
      <c r="L940" s="504"/>
      <c r="M940" s="658"/>
      <c r="N940" s="658"/>
      <c r="O940" s="680"/>
      <c r="P940" s="664"/>
      <c r="Q940" s="664"/>
      <c r="R940" s="664"/>
      <c r="S940" s="664"/>
      <c r="T940" s="664"/>
      <c r="U940" s="665"/>
      <c r="V940" s="665"/>
      <c r="W940" s="665"/>
      <c r="X940" s="665"/>
      <c r="Y940" s="665"/>
      <c r="Z940" s="665"/>
      <c r="AA940" s="665"/>
      <c r="AB940" s="665"/>
      <c r="AC940" s="665"/>
      <c r="AD940" s="665"/>
      <c r="AE940" s="680"/>
      <c r="AF940" s="680"/>
      <c r="AG940" s="680"/>
      <c r="AH940" s="680"/>
      <c r="AI940" s="680"/>
      <c r="AJ940" s="680"/>
      <c r="AK940" s="680"/>
      <c r="AL940" s="680"/>
      <c r="AM940" s="680"/>
      <c r="AN940" s="680"/>
      <c r="AO940" s="680"/>
      <c r="AP940" s="680"/>
      <c r="AQ940" s="680"/>
      <c r="AR940" s="680"/>
      <c r="AS940" s="680"/>
      <c r="AT940" s="680"/>
      <c r="AU940" s="680"/>
      <c r="AV940" s="680"/>
      <c r="AW940" s="680"/>
      <c r="AX940" s="680"/>
      <c r="AY940" s="680"/>
      <c r="AZ940" s="680"/>
      <c r="BA940" s="680"/>
      <c r="BB940" s="680"/>
    </row>
    <row r="941" spans="7:54" s="657" customFormat="1" ht="12">
      <c r="G941" s="658"/>
      <c r="H941" s="658"/>
      <c r="I941" s="658"/>
      <c r="J941" s="658"/>
      <c r="L941" s="504"/>
      <c r="M941" s="658"/>
      <c r="N941" s="658"/>
      <c r="O941" s="680"/>
      <c r="P941" s="664"/>
      <c r="Q941" s="664"/>
      <c r="R941" s="664"/>
      <c r="S941" s="664"/>
      <c r="T941" s="664"/>
      <c r="U941" s="665"/>
      <c r="V941" s="665"/>
      <c r="W941" s="665"/>
      <c r="X941" s="665"/>
      <c r="Y941" s="665"/>
      <c r="Z941" s="665"/>
      <c r="AA941" s="665"/>
      <c r="AB941" s="665"/>
      <c r="AC941" s="665"/>
      <c r="AD941" s="665"/>
      <c r="AE941" s="680"/>
      <c r="AF941" s="680"/>
      <c r="AG941" s="680"/>
      <c r="AH941" s="680"/>
      <c r="AI941" s="680"/>
      <c r="AJ941" s="680"/>
      <c r="AK941" s="680"/>
      <c r="AL941" s="680"/>
      <c r="AM941" s="680"/>
      <c r="AN941" s="680"/>
      <c r="AO941" s="680"/>
      <c r="AP941" s="680"/>
      <c r="AQ941" s="680"/>
      <c r="AR941" s="680"/>
      <c r="AS941" s="680"/>
      <c r="AT941" s="680"/>
      <c r="AU941" s="680"/>
      <c r="AV941" s="680"/>
      <c r="AW941" s="680"/>
      <c r="AX941" s="680"/>
      <c r="AY941" s="680"/>
      <c r="AZ941" s="680"/>
      <c r="BA941" s="680"/>
      <c r="BB941" s="680"/>
    </row>
    <row r="942" spans="7:54" s="657" customFormat="1" ht="12">
      <c r="G942" s="658"/>
      <c r="H942" s="658"/>
      <c r="I942" s="658"/>
      <c r="J942" s="658"/>
      <c r="L942" s="504"/>
      <c r="M942" s="658"/>
      <c r="N942" s="658"/>
      <c r="O942" s="680"/>
      <c r="P942" s="664"/>
      <c r="Q942" s="664"/>
      <c r="R942" s="664"/>
      <c r="S942" s="664"/>
      <c r="T942" s="664"/>
      <c r="U942" s="665"/>
      <c r="V942" s="665"/>
      <c r="W942" s="665"/>
      <c r="X942" s="665"/>
      <c r="Y942" s="665"/>
      <c r="Z942" s="665"/>
      <c r="AA942" s="665"/>
      <c r="AB942" s="665"/>
      <c r="AC942" s="665"/>
      <c r="AD942" s="665"/>
      <c r="AE942" s="680"/>
      <c r="AF942" s="680"/>
      <c r="AG942" s="680"/>
      <c r="AH942" s="680"/>
      <c r="AI942" s="680"/>
      <c r="AJ942" s="680"/>
      <c r="AK942" s="680"/>
      <c r="AL942" s="680"/>
      <c r="AM942" s="680"/>
      <c r="AN942" s="680"/>
      <c r="AO942" s="680"/>
      <c r="AP942" s="680"/>
      <c r="AQ942" s="680"/>
      <c r="AR942" s="680"/>
      <c r="AS942" s="680"/>
      <c r="AT942" s="680"/>
      <c r="AU942" s="680"/>
      <c r="AV942" s="680"/>
      <c r="AW942" s="680"/>
      <c r="AX942" s="680"/>
      <c r="AY942" s="680"/>
      <c r="AZ942" s="680"/>
      <c r="BA942" s="680"/>
      <c r="BB942" s="680"/>
    </row>
    <row r="943" spans="7:54" s="657" customFormat="1" ht="12">
      <c r="G943" s="658"/>
      <c r="H943" s="658"/>
      <c r="I943" s="658"/>
      <c r="J943" s="658"/>
      <c r="L943" s="504"/>
      <c r="M943" s="658"/>
      <c r="N943" s="658"/>
      <c r="O943" s="680"/>
      <c r="P943" s="664"/>
      <c r="Q943" s="664"/>
      <c r="R943" s="664"/>
      <c r="S943" s="664"/>
      <c r="T943" s="664"/>
      <c r="U943" s="665"/>
      <c r="V943" s="665"/>
      <c r="W943" s="665"/>
      <c r="X943" s="665"/>
      <c r="Y943" s="665"/>
      <c r="Z943" s="665"/>
      <c r="AA943" s="665"/>
      <c r="AB943" s="665"/>
      <c r="AC943" s="665"/>
      <c r="AD943" s="665"/>
      <c r="AE943" s="680"/>
      <c r="AF943" s="680"/>
      <c r="AG943" s="680"/>
      <c r="AH943" s="680"/>
      <c r="AI943" s="680"/>
      <c r="AJ943" s="680"/>
      <c r="AK943" s="680"/>
      <c r="AL943" s="680"/>
      <c r="AM943" s="680"/>
      <c r="AN943" s="680"/>
      <c r="AO943" s="680"/>
      <c r="AP943" s="680"/>
      <c r="AQ943" s="680"/>
      <c r="AR943" s="680"/>
      <c r="AS943" s="680"/>
      <c r="AT943" s="680"/>
      <c r="AU943" s="680"/>
      <c r="AV943" s="680"/>
      <c r="AW943" s="680"/>
      <c r="AX943" s="680"/>
      <c r="AY943" s="680"/>
      <c r="AZ943" s="680"/>
      <c r="BA943" s="680"/>
      <c r="BB943" s="680"/>
    </row>
    <row r="944" spans="7:54" s="657" customFormat="1" ht="12">
      <c r="G944" s="658"/>
      <c r="H944" s="658"/>
      <c r="I944" s="658"/>
      <c r="J944" s="658"/>
      <c r="L944" s="504"/>
      <c r="M944" s="658"/>
      <c r="N944" s="658"/>
      <c r="O944" s="680"/>
      <c r="P944" s="664"/>
      <c r="Q944" s="664"/>
      <c r="R944" s="664"/>
      <c r="S944" s="664"/>
      <c r="T944" s="664"/>
      <c r="U944" s="665"/>
      <c r="V944" s="665"/>
      <c r="W944" s="665"/>
      <c r="X944" s="665"/>
      <c r="Y944" s="665"/>
      <c r="Z944" s="665"/>
      <c r="AA944" s="665"/>
      <c r="AB944" s="665"/>
      <c r="AC944" s="665"/>
      <c r="AD944" s="665"/>
      <c r="AE944" s="680"/>
      <c r="AF944" s="680"/>
      <c r="AG944" s="680"/>
      <c r="AH944" s="680"/>
      <c r="AI944" s="680"/>
      <c r="AJ944" s="680"/>
      <c r="AK944" s="680"/>
      <c r="AL944" s="680"/>
      <c r="AM944" s="680"/>
      <c r="AN944" s="680"/>
      <c r="AO944" s="680"/>
      <c r="AP944" s="680"/>
      <c r="AQ944" s="680"/>
      <c r="AR944" s="680"/>
      <c r="AS944" s="680"/>
      <c r="AT944" s="680"/>
      <c r="AU944" s="680"/>
      <c r="AV944" s="680"/>
      <c r="AW944" s="680"/>
      <c r="AX944" s="680"/>
      <c r="AY944" s="680"/>
      <c r="AZ944" s="680"/>
      <c r="BA944" s="680"/>
      <c r="BB944" s="680"/>
    </row>
    <row r="945" spans="7:54" s="657" customFormat="1" ht="12">
      <c r="G945" s="658"/>
      <c r="H945" s="658"/>
      <c r="I945" s="658"/>
      <c r="J945" s="658"/>
      <c r="L945" s="504"/>
      <c r="M945" s="658"/>
      <c r="N945" s="658"/>
      <c r="O945" s="680"/>
      <c r="P945" s="664"/>
      <c r="Q945" s="664"/>
      <c r="R945" s="664"/>
      <c r="S945" s="664"/>
      <c r="T945" s="664"/>
      <c r="U945" s="665"/>
      <c r="V945" s="665"/>
      <c r="W945" s="665"/>
      <c r="X945" s="665"/>
      <c r="Y945" s="665"/>
      <c r="Z945" s="665"/>
      <c r="AA945" s="665"/>
      <c r="AB945" s="665"/>
      <c r="AC945" s="665"/>
      <c r="AD945" s="665"/>
      <c r="AE945" s="680"/>
      <c r="AF945" s="680"/>
      <c r="AG945" s="680"/>
      <c r="AH945" s="680"/>
      <c r="AI945" s="680"/>
      <c r="AJ945" s="680"/>
      <c r="AK945" s="680"/>
      <c r="AL945" s="680"/>
      <c r="AM945" s="680"/>
      <c r="AN945" s="680"/>
      <c r="AO945" s="680"/>
      <c r="AP945" s="680"/>
      <c r="AQ945" s="680"/>
      <c r="AR945" s="680"/>
      <c r="AS945" s="680"/>
      <c r="AT945" s="680"/>
      <c r="AU945" s="680"/>
      <c r="AV945" s="680"/>
      <c r="AW945" s="680"/>
      <c r="AX945" s="680"/>
      <c r="AY945" s="680"/>
      <c r="AZ945" s="680"/>
      <c r="BA945" s="680"/>
      <c r="BB945" s="680"/>
    </row>
    <row r="946" spans="7:54" s="657" customFormat="1" ht="12">
      <c r="G946" s="658"/>
      <c r="H946" s="658"/>
      <c r="I946" s="658"/>
      <c r="J946" s="658"/>
      <c r="L946" s="504"/>
      <c r="M946" s="658"/>
      <c r="N946" s="658"/>
      <c r="O946" s="680"/>
      <c r="P946" s="664"/>
      <c r="Q946" s="664"/>
      <c r="R946" s="664"/>
      <c r="S946" s="664"/>
      <c r="T946" s="664"/>
      <c r="U946" s="665"/>
      <c r="V946" s="665"/>
      <c r="W946" s="665"/>
      <c r="X946" s="665"/>
      <c r="Y946" s="665"/>
      <c r="Z946" s="665"/>
      <c r="AA946" s="665"/>
      <c r="AB946" s="665"/>
      <c r="AC946" s="665"/>
      <c r="AD946" s="665"/>
      <c r="AE946" s="680"/>
      <c r="AF946" s="680"/>
      <c r="AG946" s="680"/>
      <c r="AH946" s="680"/>
      <c r="AI946" s="680"/>
      <c r="AJ946" s="680"/>
      <c r="AK946" s="680"/>
      <c r="AL946" s="680"/>
      <c r="AM946" s="680"/>
      <c r="AN946" s="680"/>
      <c r="AO946" s="680"/>
      <c r="AP946" s="680"/>
      <c r="AQ946" s="680"/>
      <c r="AR946" s="680"/>
      <c r="AS946" s="680"/>
      <c r="AT946" s="680"/>
      <c r="AU946" s="680"/>
      <c r="AV946" s="680"/>
      <c r="AW946" s="680"/>
      <c r="AX946" s="680"/>
      <c r="AY946" s="680"/>
      <c r="AZ946" s="680"/>
      <c r="BA946" s="680"/>
      <c r="BB946" s="680"/>
    </row>
    <row r="947" spans="7:54" s="657" customFormat="1" ht="12">
      <c r="G947" s="658"/>
      <c r="H947" s="658"/>
      <c r="I947" s="658"/>
      <c r="J947" s="658"/>
      <c r="L947" s="504"/>
      <c r="M947" s="658"/>
      <c r="N947" s="658"/>
      <c r="O947" s="680"/>
      <c r="P947" s="664"/>
      <c r="Q947" s="664"/>
      <c r="R947" s="664"/>
      <c r="S947" s="664"/>
      <c r="T947" s="664"/>
      <c r="U947" s="665"/>
      <c r="V947" s="665"/>
      <c r="W947" s="665"/>
      <c r="X947" s="665"/>
      <c r="Y947" s="665"/>
      <c r="Z947" s="665"/>
      <c r="AA947" s="665"/>
      <c r="AB947" s="665"/>
      <c r="AC947" s="665"/>
      <c r="AD947" s="665"/>
      <c r="AE947" s="680"/>
      <c r="AF947" s="680"/>
      <c r="AG947" s="680"/>
      <c r="AH947" s="680"/>
      <c r="AI947" s="680"/>
      <c r="AJ947" s="680"/>
      <c r="AK947" s="680"/>
      <c r="AL947" s="680"/>
      <c r="AM947" s="680"/>
      <c r="AN947" s="680"/>
      <c r="AO947" s="680"/>
      <c r="AP947" s="680"/>
      <c r="AQ947" s="680"/>
      <c r="AR947" s="680"/>
      <c r="AS947" s="680"/>
      <c r="AT947" s="680"/>
      <c r="AU947" s="680"/>
      <c r="AV947" s="680"/>
      <c r="AW947" s="680"/>
      <c r="AX947" s="680"/>
      <c r="AY947" s="680"/>
      <c r="AZ947" s="680"/>
      <c r="BA947" s="680"/>
      <c r="BB947" s="680"/>
    </row>
    <row r="948" spans="7:54" s="657" customFormat="1" ht="12">
      <c r="G948" s="658"/>
      <c r="H948" s="658"/>
      <c r="I948" s="658"/>
      <c r="J948" s="658"/>
      <c r="L948" s="504"/>
      <c r="M948" s="658"/>
      <c r="N948" s="658"/>
      <c r="O948" s="680"/>
      <c r="P948" s="664"/>
      <c r="Q948" s="664"/>
      <c r="R948" s="664"/>
      <c r="S948" s="664"/>
      <c r="T948" s="664"/>
      <c r="U948" s="665"/>
      <c r="V948" s="665"/>
      <c r="W948" s="665"/>
      <c r="X948" s="665"/>
      <c r="Y948" s="665"/>
      <c r="Z948" s="665"/>
      <c r="AA948" s="665"/>
      <c r="AB948" s="665"/>
      <c r="AC948" s="665"/>
      <c r="AD948" s="665"/>
      <c r="AE948" s="680"/>
      <c r="AF948" s="680"/>
      <c r="AG948" s="680"/>
      <c r="AH948" s="680"/>
      <c r="AI948" s="680"/>
      <c r="AJ948" s="680"/>
      <c r="AK948" s="680"/>
      <c r="AL948" s="680"/>
      <c r="AM948" s="680"/>
      <c r="AN948" s="680"/>
      <c r="AO948" s="680"/>
      <c r="AP948" s="680"/>
      <c r="AQ948" s="680"/>
      <c r="AR948" s="680"/>
      <c r="AS948" s="680"/>
      <c r="AT948" s="680"/>
      <c r="AU948" s="680"/>
      <c r="AV948" s="680"/>
      <c r="AW948" s="680"/>
      <c r="AX948" s="680"/>
      <c r="AY948" s="680"/>
      <c r="AZ948" s="680"/>
      <c r="BA948" s="680"/>
      <c r="BB948" s="680"/>
    </row>
    <row r="949" spans="7:54" s="657" customFormat="1" ht="12">
      <c r="G949" s="658"/>
      <c r="H949" s="658"/>
      <c r="I949" s="658"/>
      <c r="J949" s="658"/>
      <c r="L949" s="504"/>
      <c r="M949" s="658"/>
      <c r="N949" s="658"/>
      <c r="O949" s="680"/>
      <c r="P949" s="664"/>
      <c r="Q949" s="664"/>
      <c r="R949" s="664"/>
      <c r="S949" s="664"/>
      <c r="T949" s="664"/>
      <c r="U949" s="665"/>
      <c r="V949" s="665"/>
      <c r="W949" s="665"/>
      <c r="X949" s="665"/>
      <c r="Y949" s="665"/>
      <c r="Z949" s="665"/>
      <c r="AA949" s="665"/>
      <c r="AB949" s="665"/>
      <c r="AC949" s="665"/>
      <c r="AD949" s="665"/>
      <c r="AE949" s="680"/>
      <c r="AF949" s="680"/>
      <c r="AG949" s="680"/>
      <c r="AH949" s="680"/>
      <c r="AI949" s="680"/>
      <c r="AJ949" s="680"/>
      <c r="AK949" s="680"/>
      <c r="AL949" s="680"/>
      <c r="AM949" s="680"/>
      <c r="AN949" s="680"/>
      <c r="AO949" s="680"/>
      <c r="AP949" s="680"/>
      <c r="AQ949" s="680"/>
      <c r="AR949" s="680"/>
      <c r="AS949" s="680"/>
      <c r="AT949" s="680"/>
      <c r="AU949" s="680"/>
      <c r="AV949" s="680"/>
      <c r="AW949" s="680"/>
      <c r="AX949" s="680"/>
      <c r="AY949" s="680"/>
      <c r="AZ949" s="680"/>
      <c r="BA949" s="680"/>
      <c r="BB949" s="680"/>
    </row>
    <row r="950" spans="7:54" s="657" customFormat="1" ht="12">
      <c r="G950" s="658"/>
      <c r="H950" s="658"/>
      <c r="I950" s="658"/>
      <c r="J950" s="658"/>
      <c r="L950" s="504"/>
      <c r="M950" s="658"/>
      <c r="N950" s="658"/>
      <c r="O950" s="680"/>
      <c r="P950" s="664"/>
      <c r="Q950" s="664"/>
      <c r="R950" s="664"/>
      <c r="S950" s="664"/>
      <c r="T950" s="664"/>
      <c r="U950" s="665"/>
      <c r="V950" s="665"/>
      <c r="W950" s="665"/>
      <c r="X950" s="665"/>
      <c r="Y950" s="665"/>
      <c r="Z950" s="665"/>
      <c r="AA950" s="665"/>
      <c r="AB950" s="665"/>
      <c r="AC950" s="665"/>
      <c r="AD950" s="665"/>
      <c r="AE950" s="680"/>
      <c r="AF950" s="680"/>
      <c r="AG950" s="680"/>
      <c r="AH950" s="680"/>
      <c r="AI950" s="680"/>
      <c r="AJ950" s="680"/>
      <c r="AK950" s="680"/>
      <c r="AL950" s="680"/>
      <c r="AM950" s="680"/>
      <c r="AN950" s="680"/>
      <c r="AO950" s="680"/>
      <c r="AP950" s="680"/>
      <c r="AQ950" s="680"/>
      <c r="AR950" s="680"/>
      <c r="AS950" s="680"/>
      <c r="AT950" s="680"/>
      <c r="AU950" s="680"/>
      <c r="AV950" s="680"/>
      <c r="AW950" s="680"/>
      <c r="AX950" s="680"/>
      <c r="AY950" s="680"/>
      <c r="AZ950" s="680"/>
      <c r="BA950" s="680"/>
      <c r="BB950" s="680"/>
    </row>
    <row r="951" spans="7:54" s="657" customFormat="1" ht="12">
      <c r="G951" s="658"/>
      <c r="H951" s="658"/>
      <c r="I951" s="658"/>
      <c r="J951" s="658"/>
      <c r="L951" s="504"/>
      <c r="M951" s="658"/>
      <c r="N951" s="658"/>
      <c r="O951" s="680"/>
      <c r="P951" s="664"/>
      <c r="Q951" s="664"/>
      <c r="R951" s="664"/>
      <c r="S951" s="664"/>
      <c r="T951" s="664"/>
      <c r="U951" s="665"/>
      <c r="V951" s="665"/>
      <c r="W951" s="665"/>
      <c r="X951" s="665"/>
      <c r="Y951" s="665"/>
      <c r="Z951" s="665"/>
      <c r="AA951" s="665"/>
      <c r="AB951" s="665"/>
      <c r="AC951" s="665"/>
      <c r="AD951" s="665"/>
      <c r="AE951" s="680"/>
      <c r="AF951" s="680"/>
      <c r="AG951" s="680"/>
      <c r="AH951" s="680"/>
      <c r="AI951" s="680"/>
      <c r="AJ951" s="680"/>
      <c r="AK951" s="680"/>
      <c r="AL951" s="680"/>
      <c r="AM951" s="680"/>
      <c r="AN951" s="680"/>
      <c r="AO951" s="680"/>
      <c r="AP951" s="680"/>
      <c r="AQ951" s="680"/>
      <c r="AR951" s="680"/>
      <c r="AS951" s="680"/>
      <c r="AT951" s="680"/>
      <c r="AU951" s="680"/>
      <c r="AV951" s="680"/>
      <c r="AW951" s="680"/>
      <c r="AX951" s="680"/>
      <c r="AY951" s="680"/>
      <c r="AZ951" s="680"/>
      <c r="BA951" s="680"/>
      <c r="BB951" s="680"/>
    </row>
    <row r="952" spans="7:54" s="657" customFormat="1" ht="12">
      <c r="G952" s="658"/>
      <c r="H952" s="658"/>
      <c r="I952" s="658"/>
      <c r="J952" s="658"/>
      <c r="L952" s="504"/>
      <c r="M952" s="658"/>
      <c r="N952" s="658"/>
      <c r="O952" s="680"/>
      <c r="P952" s="664"/>
      <c r="Q952" s="664"/>
      <c r="R952" s="664"/>
      <c r="S952" s="664"/>
      <c r="T952" s="664"/>
      <c r="U952" s="665"/>
      <c r="V952" s="665"/>
      <c r="W952" s="665"/>
      <c r="X952" s="665"/>
      <c r="Y952" s="665"/>
      <c r="Z952" s="665"/>
      <c r="AA952" s="665"/>
      <c r="AB952" s="665"/>
      <c r="AC952" s="665"/>
      <c r="AD952" s="665"/>
      <c r="AE952" s="680"/>
      <c r="AF952" s="680"/>
      <c r="AG952" s="680"/>
      <c r="AH952" s="680"/>
      <c r="AI952" s="680"/>
      <c r="AJ952" s="680"/>
      <c r="AK952" s="680"/>
      <c r="AL952" s="680"/>
      <c r="AM952" s="680"/>
      <c r="AN952" s="680"/>
      <c r="AO952" s="680"/>
      <c r="AP952" s="680"/>
      <c r="AQ952" s="680"/>
      <c r="AR952" s="680"/>
      <c r="AS952" s="680"/>
      <c r="AT952" s="680"/>
      <c r="AU952" s="680"/>
      <c r="AV952" s="680"/>
      <c r="AW952" s="680"/>
      <c r="AX952" s="680"/>
      <c r="AY952" s="680"/>
      <c r="AZ952" s="680"/>
      <c r="BA952" s="680"/>
      <c r="BB952" s="680"/>
    </row>
    <row r="953" spans="7:54" s="657" customFormat="1" ht="12">
      <c r="G953" s="658"/>
      <c r="H953" s="658"/>
      <c r="I953" s="658"/>
      <c r="J953" s="658"/>
      <c r="L953" s="504"/>
      <c r="M953" s="658"/>
      <c r="N953" s="658"/>
      <c r="O953" s="680"/>
      <c r="P953" s="664"/>
      <c r="Q953" s="664"/>
      <c r="R953" s="664"/>
      <c r="S953" s="664"/>
      <c r="T953" s="664"/>
      <c r="U953" s="665"/>
      <c r="V953" s="665"/>
      <c r="W953" s="665"/>
      <c r="X953" s="665"/>
      <c r="Y953" s="665"/>
      <c r="Z953" s="665"/>
      <c r="AA953" s="665"/>
      <c r="AB953" s="665"/>
      <c r="AC953" s="665"/>
      <c r="AD953" s="665"/>
      <c r="AE953" s="680"/>
      <c r="AF953" s="680"/>
      <c r="AG953" s="680"/>
      <c r="AH953" s="680"/>
      <c r="AI953" s="680"/>
      <c r="AJ953" s="680"/>
      <c r="AK953" s="680"/>
      <c r="AL953" s="680"/>
      <c r="AM953" s="680"/>
      <c r="AN953" s="680"/>
      <c r="AO953" s="680"/>
      <c r="AP953" s="680"/>
      <c r="AQ953" s="680"/>
      <c r="AR953" s="680"/>
      <c r="AS953" s="680"/>
      <c r="AT953" s="680"/>
      <c r="AU953" s="680"/>
      <c r="AV953" s="680"/>
      <c r="AW953" s="680"/>
      <c r="AX953" s="680"/>
      <c r="AY953" s="680"/>
      <c r="AZ953" s="680"/>
      <c r="BA953" s="680"/>
      <c r="BB953" s="680"/>
    </row>
    <row r="954" spans="7:54" s="657" customFormat="1" ht="12">
      <c r="G954" s="658"/>
      <c r="H954" s="658"/>
      <c r="I954" s="658"/>
      <c r="J954" s="658"/>
      <c r="L954" s="504"/>
      <c r="M954" s="658"/>
      <c r="N954" s="658"/>
      <c r="O954" s="680"/>
      <c r="P954" s="664"/>
      <c r="Q954" s="664"/>
      <c r="R954" s="664"/>
      <c r="S954" s="664"/>
      <c r="T954" s="664"/>
      <c r="U954" s="665"/>
      <c r="V954" s="665"/>
      <c r="W954" s="665"/>
      <c r="X954" s="665"/>
      <c r="Y954" s="665"/>
      <c r="Z954" s="665"/>
      <c r="AA954" s="665"/>
      <c r="AB954" s="665"/>
      <c r="AC954" s="665"/>
      <c r="AD954" s="665"/>
      <c r="AE954" s="680"/>
      <c r="AF954" s="680"/>
      <c r="AG954" s="680"/>
      <c r="AH954" s="680"/>
      <c r="AI954" s="680"/>
      <c r="AJ954" s="680"/>
      <c r="AK954" s="680"/>
      <c r="AL954" s="680"/>
      <c r="AM954" s="680"/>
      <c r="AN954" s="680"/>
      <c r="AO954" s="680"/>
      <c r="AP954" s="680"/>
      <c r="AQ954" s="680"/>
      <c r="AR954" s="680"/>
      <c r="AS954" s="680"/>
      <c r="AT954" s="680"/>
      <c r="AU954" s="680"/>
      <c r="AV954" s="680"/>
      <c r="AW954" s="680"/>
      <c r="AX954" s="680"/>
      <c r="AY954" s="680"/>
      <c r="AZ954" s="680"/>
      <c r="BA954" s="680"/>
      <c r="BB954" s="680"/>
    </row>
    <row r="955" spans="7:54" s="657" customFormat="1" ht="12">
      <c r="G955" s="658"/>
      <c r="H955" s="658"/>
      <c r="I955" s="658"/>
      <c r="J955" s="658"/>
      <c r="L955" s="504"/>
      <c r="M955" s="658"/>
      <c r="N955" s="658"/>
      <c r="O955" s="680"/>
      <c r="P955" s="664"/>
      <c r="Q955" s="664"/>
      <c r="R955" s="664"/>
      <c r="S955" s="664"/>
      <c r="T955" s="664"/>
      <c r="U955" s="665"/>
      <c r="V955" s="665"/>
      <c r="W955" s="665"/>
      <c r="X955" s="665"/>
      <c r="Y955" s="665"/>
      <c r="Z955" s="665"/>
      <c r="AA955" s="665"/>
      <c r="AB955" s="665"/>
      <c r="AC955" s="665"/>
      <c r="AD955" s="665"/>
      <c r="AE955" s="680"/>
      <c r="AF955" s="680"/>
      <c r="AG955" s="680"/>
      <c r="AH955" s="680"/>
      <c r="AI955" s="680"/>
      <c r="AJ955" s="680"/>
      <c r="AK955" s="680"/>
      <c r="AL955" s="680"/>
      <c r="AM955" s="680"/>
      <c r="AN955" s="680"/>
      <c r="AO955" s="680"/>
      <c r="AP955" s="680"/>
      <c r="AQ955" s="680"/>
      <c r="AR955" s="680"/>
      <c r="AS955" s="680"/>
      <c r="AT955" s="680"/>
      <c r="AU955" s="680"/>
      <c r="AV955" s="680"/>
      <c r="AW955" s="680"/>
      <c r="AX955" s="680"/>
      <c r="AY955" s="680"/>
      <c r="AZ955" s="680"/>
      <c r="BA955" s="680"/>
      <c r="BB955" s="680"/>
    </row>
    <row r="956" spans="7:54" s="657" customFormat="1" ht="12">
      <c r="G956" s="658"/>
      <c r="H956" s="658"/>
      <c r="I956" s="658"/>
      <c r="J956" s="658"/>
      <c r="L956" s="504"/>
      <c r="M956" s="658"/>
      <c r="N956" s="658"/>
      <c r="O956" s="680"/>
      <c r="P956" s="664"/>
      <c r="Q956" s="664"/>
      <c r="R956" s="664"/>
      <c r="S956" s="664"/>
      <c r="T956" s="664"/>
      <c r="U956" s="665"/>
      <c r="V956" s="665"/>
      <c r="W956" s="665"/>
      <c r="X956" s="665"/>
      <c r="Y956" s="665"/>
      <c r="Z956" s="665"/>
      <c r="AA956" s="665"/>
      <c r="AB956" s="665"/>
      <c r="AC956" s="665"/>
      <c r="AD956" s="665"/>
      <c r="AE956" s="680"/>
      <c r="AF956" s="680"/>
      <c r="AG956" s="680"/>
      <c r="AH956" s="680"/>
      <c r="AI956" s="680"/>
      <c r="AJ956" s="680"/>
      <c r="AK956" s="680"/>
      <c r="AL956" s="680"/>
      <c r="AM956" s="680"/>
      <c r="AN956" s="680"/>
      <c r="AO956" s="680"/>
      <c r="AP956" s="680"/>
      <c r="AQ956" s="680"/>
      <c r="AR956" s="680"/>
      <c r="AS956" s="680"/>
      <c r="AT956" s="680"/>
      <c r="AU956" s="680"/>
      <c r="AV956" s="680"/>
      <c r="AW956" s="680"/>
      <c r="AX956" s="680"/>
      <c r="AY956" s="680"/>
      <c r="AZ956" s="680"/>
      <c r="BA956" s="680"/>
      <c r="BB956" s="680"/>
    </row>
    <row r="957" spans="7:54" s="657" customFormat="1" ht="12">
      <c r="G957" s="658"/>
      <c r="H957" s="658"/>
      <c r="I957" s="658"/>
      <c r="J957" s="658"/>
      <c r="L957" s="504"/>
      <c r="M957" s="658"/>
      <c r="N957" s="658"/>
      <c r="O957" s="680"/>
      <c r="P957" s="664"/>
      <c r="Q957" s="664"/>
      <c r="R957" s="664"/>
      <c r="S957" s="664"/>
      <c r="T957" s="664"/>
      <c r="U957" s="665"/>
      <c r="V957" s="665"/>
      <c r="W957" s="665"/>
      <c r="X957" s="665"/>
      <c r="Y957" s="665"/>
      <c r="Z957" s="665"/>
      <c r="AA957" s="665"/>
      <c r="AB957" s="665"/>
      <c r="AC957" s="665"/>
      <c r="AD957" s="665"/>
      <c r="AE957" s="680"/>
      <c r="AF957" s="680"/>
      <c r="AG957" s="680"/>
      <c r="AH957" s="680"/>
      <c r="AI957" s="680"/>
      <c r="AJ957" s="680"/>
      <c r="AK957" s="680"/>
      <c r="AL957" s="680"/>
      <c r="AM957" s="680"/>
      <c r="AN957" s="680"/>
      <c r="AO957" s="680"/>
      <c r="AP957" s="680"/>
      <c r="AQ957" s="680"/>
      <c r="AR957" s="680"/>
      <c r="AS957" s="680"/>
      <c r="AT957" s="680"/>
      <c r="AU957" s="680"/>
      <c r="AV957" s="680"/>
      <c r="AW957" s="680"/>
      <c r="AX957" s="680"/>
      <c r="AY957" s="680"/>
      <c r="AZ957" s="680"/>
      <c r="BA957" s="680"/>
      <c r="BB957" s="680"/>
    </row>
    <row r="958" spans="7:54" s="657" customFormat="1" ht="12">
      <c r="G958" s="658"/>
      <c r="H958" s="658"/>
      <c r="I958" s="658"/>
      <c r="J958" s="658"/>
      <c r="L958" s="504"/>
      <c r="M958" s="658"/>
      <c r="N958" s="658"/>
      <c r="O958" s="680"/>
      <c r="P958" s="664"/>
      <c r="Q958" s="664"/>
      <c r="R958" s="664"/>
      <c r="S958" s="664"/>
      <c r="T958" s="664"/>
      <c r="U958" s="665"/>
      <c r="V958" s="665"/>
      <c r="W958" s="665"/>
      <c r="X958" s="665"/>
      <c r="Y958" s="665"/>
      <c r="Z958" s="665"/>
      <c r="AA958" s="665"/>
      <c r="AB958" s="665"/>
      <c r="AC958" s="665"/>
      <c r="AD958" s="665"/>
      <c r="AE958" s="680"/>
      <c r="AF958" s="680"/>
      <c r="AG958" s="680"/>
      <c r="AH958" s="680"/>
      <c r="AI958" s="680"/>
      <c r="AJ958" s="680"/>
      <c r="AK958" s="680"/>
      <c r="AL958" s="680"/>
      <c r="AM958" s="680"/>
      <c r="AN958" s="680"/>
      <c r="AO958" s="680"/>
      <c r="AP958" s="680"/>
      <c r="AQ958" s="680"/>
      <c r="AR958" s="680"/>
      <c r="AS958" s="680"/>
      <c r="AT958" s="680"/>
      <c r="AU958" s="680"/>
      <c r="AV958" s="680"/>
      <c r="AW958" s="680"/>
      <c r="AX958" s="680"/>
      <c r="AY958" s="680"/>
      <c r="AZ958" s="680"/>
      <c r="BA958" s="680"/>
      <c r="BB958" s="680"/>
    </row>
    <row r="959" spans="7:54" s="657" customFormat="1" ht="12">
      <c r="G959" s="658"/>
      <c r="H959" s="658"/>
      <c r="I959" s="658"/>
      <c r="J959" s="658"/>
      <c r="L959" s="504"/>
      <c r="M959" s="658"/>
      <c r="N959" s="658"/>
      <c r="O959" s="680"/>
      <c r="P959" s="664"/>
      <c r="Q959" s="664"/>
      <c r="R959" s="664"/>
      <c r="S959" s="664"/>
      <c r="T959" s="664"/>
      <c r="U959" s="665"/>
      <c r="V959" s="665"/>
      <c r="W959" s="665"/>
      <c r="X959" s="665"/>
      <c r="Y959" s="665"/>
      <c r="Z959" s="665"/>
      <c r="AA959" s="665"/>
      <c r="AB959" s="665"/>
      <c r="AC959" s="665"/>
      <c r="AD959" s="665"/>
      <c r="AE959" s="680"/>
      <c r="AF959" s="680"/>
      <c r="AG959" s="680"/>
      <c r="AH959" s="680"/>
      <c r="AI959" s="680"/>
      <c r="AJ959" s="680"/>
      <c r="AK959" s="680"/>
      <c r="AL959" s="680"/>
      <c r="AM959" s="680"/>
      <c r="AN959" s="680"/>
      <c r="AO959" s="680"/>
      <c r="AP959" s="680"/>
      <c r="AQ959" s="680"/>
      <c r="AR959" s="680"/>
      <c r="AS959" s="680"/>
      <c r="AT959" s="680"/>
      <c r="AU959" s="680"/>
      <c r="AV959" s="680"/>
      <c r="AW959" s="680"/>
      <c r="AX959" s="680"/>
      <c r="AY959" s="680"/>
      <c r="AZ959" s="680"/>
      <c r="BA959" s="680"/>
      <c r="BB959" s="680"/>
    </row>
    <row r="960" spans="7:54" s="657" customFormat="1" ht="12">
      <c r="G960" s="658"/>
      <c r="H960" s="658"/>
      <c r="I960" s="658"/>
      <c r="J960" s="658"/>
      <c r="L960" s="504"/>
      <c r="M960" s="658"/>
      <c r="N960" s="658"/>
      <c r="O960" s="680"/>
      <c r="P960" s="664"/>
      <c r="Q960" s="664"/>
      <c r="R960" s="664"/>
      <c r="S960" s="664"/>
      <c r="T960" s="664"/>
      <c r="U960" s="665"/>
      <c r="V960" s="665"/>
      <c r="W960" s="665"/>
      <c r="X960" s="665"/>
      <c r="Y960" s="665"/>
      <c r="Z960" s="665"/>
      <c r="AA960" s="665"/>
      <c r="AB960" s="665"/>
      <c r="AC960" s="665"/>
      <c r="AD960" s="665"/>
      <c r="AE960" s="680"/>
      <c r="AF960" s="680"/>
      <c r="AG960" s="680"/>
      <c r="AH960" s="680"/>
      <c r="AI960" s="680"/>
      <c r="AJ960" s="680"/>
      <c r="AK960" s="680"/>
      <c r="AL960" s="680"/>
      <c r="AM960" s="680"/>
      <c r="AN960" s="680"/>
      <c r="AO960" s="680"/>
      <c r="AP960" s="680"/>
      <c r="AQ960" s="680"/>
      <c r="AR960" s="680"/>
      <c r="AS960" s="680"/>
      <c r="AT960" s="680"/>
      <c r="AU960" s="680"/>
      <c r="AV960" s="680"/>
      <c r="AW960" s="680"/>
      <c r="AX960" s="680"/>
      <c r="AY960" s="680"/>
      <c r="AZ960" s="680"/>
      <c r="BA960" s="680"/>
      <c r="BB960" s="680"/>
    </row>
    <row r="961" spans="7:54" s="657" customFormat="1" ht="12">
      <c r="G961" s="658"/>
      <c r="H961" s="658"/>
      <c r="I961" s="658"/>
      <c r="J961" s="658"/>
      <c r="L961" s="504"/>
      <c r="M961" s="658"/>
      <c r="N961" s="658"/>
      <c r="O961" s="680"/>
      <c r="P961" s="664"/>
      <c r="Q961" s="664"/>
      <c r="R961" s="664"/>
      <c r="S961" s="664"/>
      <c r="T961" s="664"/>
      <c r="U961" s="665"/>
      <c r="V961" s="665"/>
      <c r="W961" s="665"/>
      <c r="X961" s="665"/>
      <c r="Y961" s="665"/>
      <c r="Z961" s="665"/>
      <c r="AA961" s="665"/>
      <c r="AB961" s="665"/>
      <c r="AC961" s="665"/>
      <c r="AD961" s="665"/>
      <c r="AE961" s="680"/>
      <c r="AF961" s="680"/>
      <c r="AG961" s="680"/>
      <c r="AH961" s="680"/>
      <c r="AI961" s="680"/>
      <c r="AJ961" s="680"/>
      <c r="AK961" s="680"/>
      <c r="AL961" s="680"/>
      <c r="AM961" s="680"/>
      <c r="AN961" s="680"/>
      <c r="AO961" s="680"/>
      <c r="AP961" s="680"/>
      <c r="AQ961" s="680"/>
      <c r="AR961" s="680"/>
      <c r="AS961" s="680"/>
      <c r="AT961" s="680"/>
      <c r="AU961" s="680"/>
      <c r="AV961" s="680"/>
      <c r="AW961" s="680"/>
      <c r="AX961" s="680"/>
      <c r="AY961" s="680"/>
      <c r="AZ961" s="680"/>
      <c r="BA961" s="680"/>
      <c r="BB961" s="680"/>
    </row>
    <row r="962" spans="7:54" s="657" customFormat="1" ht="12">
      <c r="G962" s="658"/>
      <c r="H962" s="658"/>
      <c r="I962" s="658"/>
      <c r="J962" s="658"/>
      <c r="L962" s="504"/>
      <c r="M962" s="658"/>
      <c r="N962" s="658"/>
      <c r="O962" s="680"/>
      <c r="P962" s="664"/>
      <c r="Q962" s="664"/>
      <c r="R962" s="664"/>
      <c r="S962" s="664"/>
      <c r="T962" s="664"/>
      <c r="U962" s="665"/>
      <c r="V962" s="665"/>
      <c r="W962" s="665"/>
      <c r="X962" s="665"/>
      <c r="Y962" s="665"/>
      <c r="Z962" s="665"/>
      <c r="AA962" s="665"/>
      <c r="AB962" s="665"/>
      <c r="AC962" s="665"/>
      <c r="AD962" s="665"/>
      <c r="AE962" s="680"/>
      <c r="AF962" s="680"/>
      <c r="AG962" s="680"/>
      <c r="AH962" s="680"/>
      <c r="AI962" s="680"/>
      <c r="AJ962" s="680"/>
      <c r="AK962" s="680"/>
      <c r="AL962" s="680"/>
      <c r="AM962" s="680"/>
      <c r="AN962" s="680"/>
      <c r="AO962" s="680"/>
      <c r="AP962" s="680"/>
      <c r="AQ962" s="680"/>
      <c r="AR962" s="680"/>
      <c r="AS962" s="680"/>
      <c r="AT962" s="680"/>
      <c r="AU962" s="680"/>
      <c r="AV962" s="680"/>
      <c r="AW962" s="680"/>
      <c r="AX962" s="680"/>
      <c r="AY962" s="680"/>
      <c r="AZ962" s="680"/>
      <c r="BA962" s="680"/>
      <c r="BB962" s="680"/>
    </row>
    <row r="963" spans="7:54" s="657" customFormat="1" ht="12">
      <c r="G963" s="658"/>
      <c r="H963" s="658"/>
      <c r="I963" s="658"/>
      <c r="J963" s="658"/>
      <c r="L963" s="504"/>
      <c r="M963" s="658"/>
      <c r="N963" s="658"/>
      <c r="O963" s="680"/>
      <c r="P963" s="664"/>
      <c r="Q963" s="664"/>
      <c r="R963" s="664"/>
      <c r="S963" s="664"/>
      <c r="T963" s="664"/>
      <c r="U963" s="665"/>
      <c r="V963" s="665"/>
      <c r="W963" s="665"/>
      <c r="X963" s="665"/>
      <c r="Y963" s="665"/>
      <c r="Z963" s="665"/>
      <c r="AA963" s="665"/>
      <c r="AB963" s="665"/>
      <c r="AC963" s="665"/>
      <c r="AD963" s="665"/>
      <c r="AE963" s="680"/>
      <c r="AF963" s="680"/>
      <c r="AG963" s="680"/>
      <c r="AH963" s="680"/>
      <c r="AI963" s="680"/>
      <c r="AJ963" s="680"/>
      <c r="AK963" s="680"/>
      <c r="AL963" s="680"/>
      <c r="AM963" s="680"/>
      <c r="AN963" s="680"/>
      <c r="AO963" s="680"/>
      <c r="AP963" s="680"/>
      <c r="AQ963" s="680"/>
      <c r="AR963" s="680"/>
      <c r="AS963" s="680"/>
      <c r="AT963" s="680"/>
      <c r="AU963" s="680"/>
      <c r="AV963" s="680"/>
      <c r="AW963" s="680"/>
      <c r="AX963" s="680"/>
      <c r="AY963" s="680"/>
      <c r="AZ963" s="680"/>
      <c r="BA963" s="680"/>
      <c r="BB963" s="680"/>
    </row>
    <row r="964" spans="7:54" s="657" customFormat="1" ht="12">
      <c r="G964" s="658"/>
      <c r="H964" s="658"/>
      <c r="I964" s="658"/>
      <c r="J964" s="658"/>
      <c r="L964" s="504"/>
      <c r="M964" s="658"/>
      <c r="N964" s="658"/>
      <c r="O964" s="680"/>
      <c r="P964" s="664"/>
      <c r="Q964" s="664"/>
      <c r="R964" s="664"/>
      <c r="S964" s="664"/>
      <c r="T964" s="664"/>
      <c r="U964" s="665"/>
      <c r="V964" s="665"/>
      <c r="W964" s="665"/>
      <c r="X964" s="665"/>
      <c r="Y964" s="665"/>
      <c r="Z964" s="665"/>
      <c r="AA964" s="665"/>
      <c r="AB964" s="665"/>
      <c r="AC964" s="665"/>
      <c r="AD964" s="665"/>
      <c r="AE964" s="680"/>
      <c r="AF964" s="680"/>
      <c r="AG964" s="680"/>
      <c r="AH964" s="680"/>
      <c r="AI964" s="680"/>
      <c r="AJ964" s="680"/>
      <c r="AK964" s="680"/>
      <c r="AL964" s="680"/>
      <c r="AM964" s="680"/>
      <c r="AN964" s="680"/>
      <c r="AO964" s="680"/>
      <c r="AP964" s="680"/>
      <c r="AQ964" s="680"/>
      <c r="AR964" s="680"/>
      <c r="AS964" s="680"/>
      <c r="AT964" s="680"/>
      <c r="AU964" s="680"/>
      <c r="AV964" s="680"/>
      <c r="AW964" s="680"/>
      <c r="AX964" s="680"/>
      <c r="AY964" s="680"/>
      <c r="AZ964" s="680"/>
      <c r="BA964" s="680"/>
      <c r="BB964" s="680"/>
    </row>
    <row r="965" spans="7:54" s="657" customFormat="1" ht="12">
      <c r="G965" s="658"/>
      <c r="H965" s="658"/>
      <c r="I965" s="658"/>
      <c r="J965" s="658"/>
      <c r="L965" s="504"/>
      <c r="M965" s="658"/>
      <c r="N965" s="658"/>
      <c r="O965" s="680"/>
      <c r="P965" s="664"/>
      <c r="Q965" s="664"/>
      <c r="R965" s="664"/>
      <c r="S965" s="664"/>
      <c r="T965" s="664"/>
      <c r="U965" s="665"/>
      <c r="V965" s="665"/>
      <c r="W965" s="665"/>
      <c r="X965" s="665"/>
      <c r="Y965" s="665"/>
      <c r="Z965" s="665"/>
      <c r="AA965" s="665"/>
      <c r="AB965" s="665"/>
      <c r="AC965" s="665"/>
      <c r="AD965" s="665"/>
      <c r="AE965" s="680"/>
      <c r="AF965" s="680"/>
      <c r="AG965" s="680"/>
      <c r="AH965" s="680"/>
      <c r="AI965" s="680"/>
      <c r="AJ965" s="680"/>
      <c r="AK965" s="680"/>
      <c r="AL965" s="680"/>
      <c r="AM965" s="680"/>
      <c r="AN965" s="680"/>
      <c r="AO965" s="680"/>
      <c r="AP965" s="680"/>
      <c r="AQ965" s="680"/>
      <c r="AR965" s="680"/>
      <c r="AS965" s="680"/>
      <c r="AT965" s="680"/>
      <c r="AU965" s="680"/>
      <c r="AV965" s="680"/>
      <c r="AW965" s="680"/>
      <c r="AX965" s="680"/>
      <c r="AY965" s="680"/>
      <c r="AZ965" s="680"/>
      <c r="BA965" s="680"/>
      <c r="BB965" s="680"/>
    </row>
    <row r="966" spans="7:54" s="657" customFormat="1" ht="12">
      <c r="G966" s="658"/>
      <c r="H966" s="658"/>
      <c r="I966" s="658"/>
      <c r="J966" s="658"/>
      <c r="L966" s="504"/>
      <c r="M966" s="658"/>
      <c r="N966" s="658"/>
      <c r="O966" s="680"/>
      <c r="P966" s="664"/>
      <c r="Q966" s="664"/>
      <c r="R966" s="664"/>
      <c r="S966" s="664"/>
      <c r="T966" s="664"/>
      <c r="U966" s="665"/>
      <c r="V966" s="665"/>
      <c r="W966" s="665"/>
      <c r="X966" s="665"/>
      <c r="Y966" s="665"/>
      <c r="Z966" s="665"/>
      <c r="AA966" s="665"/>
      <c r="AB966" s="665"/>
      <c r="AC966" s="665"/>
      <c r="AD966" s="665"/>
      <c r="AE966" s="680"/>
      <c r="AF966" s="680"/>
      <c r="AG966" s="680"/>
      <c r="AH966" s="680"/>
      <c r="AI966" s="680"/>
      <c r="AJ966" s="680"/>
      <c r="AK966" s="680"/>
      <c r="AL966" s="680"/>
      <c r="AM966" s="680"/>
      <c r="AN966" s="680"/>
      <c r="AO966" s="680"/>
      <c r="AP966" s="680"/>
      <c r="AQ966" s="680"/>
      <c r="AR966" s="680"/>
      <c r="AS966" s="680"/>
      <c r="AT966" s="680"/>
      <c r="AU966" s="680"/>
      <c r="AV966" s="680"/>
      <c r="AW966" s="680"/>
      <c r="AX966" s="680"/>
      <c r="AY966" s="680"/>
      <c r="AZ966" s="680"/>
      <c r="BA966" s="680"/>
      <c r="BB966" s="680"/>
    </row>
    <row r="967" spans="7:54" s="657" customFormat="1" ht="12">
      <c r="G967" s="658"/>
      <c r="H967" s="658"/>
      <c r="I967" s="658"/>
      <c r="J967" s="658"/>
      <c r="L967" s="504"/>
      <c r="M967" s="658"/>
      <c r="N967" s="658"/>
      <c r="O967" s="680"/>
      <c r="P967" s="664"/>
      <c r="Q967" s="664"/>
      <c r="R967" s="664"/>
      <c r="S967" s="664"/>
      <c r="T967" s="664"/>
      <c r="U967" s="665"/>
      <c r="V967" s="665"/>
      <c r="W967" s="665"/>
      <c r="X967" s="665"/>
      <c r="Y967" s="665"/>
      <c r="Z967" s="665"/>
      <c r="AA967" s="665"/>
      <c r="AB967" s="665"/>
      <c r="AC967" s="665"/>
      <c r="AD967" s="665"/>
      <c r="AE967" s="680"/>
      <c r="AF967" s="680"/>
      <c r="AG967" s="680"/>
      <c r="AH967" s="680"/>
      <c r="AI967" s="680"/>
      <c r="AJ967" s="680"/>
      <c r="AK967" s="680"/>
      <c r="AL967" s="680"/>
      <c r="AM967" s="680"/>
      <c r="AN967" s="680"/>
      <c r="AO967" s="680"/>
      <c r="AP967" s="680"/>
      <c r="AQ967" s="680"/>
      <c r="AR967" s="680"/>
      <c r="AS967" s="680"/>
      <c r="AT967" s="680"/>
      <c r="AU967" s="680"/>
      <c r="AV967" s="680"/>
      <c r="AW967" s="680"/>
      <c r="AX967" s="680"/>
      <c r="AY967" s="680"/>
      <c r="AZ967" s="680"/>
      <c r="BA967" s="680"/>
      <c r="BB967" s="680"/>
    </row>
    <row r="968" spans="7:54" s="657" customFormat="1" ht="12">
      <c r="G968" s="658"/>
      <c r="H968" s="658"/>
      <c r="I968" s="658"/>
      <c r="J968" s="658"/>
      <c r="L968" s="504"/>
      <c r="M968" s="658"/>
      <c r="N968" s="658"/>
      <c r="O968" s="680"/>
      <c r="P968" s="664"/>
      <c r="Q968" s="664"/>
      <c r="R968" s="664"/>
      <c r="S968" s="664"/>
      <c r="T968" s="664"/>
      <c r="U968" s="665"/>
      <c r="V968" s="665"/>
      <c r="W968" s="665"/>
      <c r="X968" s="665"/>
      <c r="Y968" s="665"/>
      <c r="Z968" s="665"/>
      <c r="AA968" s="665"/>
      <c r="AB968" s="665"/>
      <c r="AC968" s="665"/>
      <c r="AD968" s="665"/>
      <c r="AE968" s="680"/>
      <c r="AF968" s="680"/>
      <c r="AG968" s="680"/>
      <c r="AH968" s="680"/>
      <c r="AI968" s="680"/>
      <c r="AJ968" s="680"/>
      <c r="AK968" s="680"/>
      <c r="AL968" s="680"/>
      <c r="AM968" s="680"/>
      <c r="AN968" s="680"/>
      <c r="AO968" s="680"/>
      <c r="AP968" s="680"/>
      <c r="AQ968" s="680"/>
      <c r="AR968" s="680"/>
      <c r="AS968" s="680"/>
      <c r="AT968" s="680"/>
      <c r="AU968" s="680"/>
      <c r="AV968" s="680"/>
      <c r="AW968" s="680"/>
      <c r="AX968" s="680"/>
      <c r="AY968" s="680"/>
      <c r="AZ968" s="680"/>
      <c r="BA968" s="680"/>
      <c r="BB968" s="680"/>
    </row>
    <row r="969" spans="7:54" s="657" customFormat="1" ht="12">
      <c r="G969" s="658"/>
      <c r="H969" s="658"/>
      <c r="I969" s="658"/>
      <c r="J969" s="658"/>
      <c r="L969" s="504"/>
      <c r="M969" s="658"/>
      <c r="N969" s="658"/>
      <c r="O969" s="680"/>
      <c r="P969" s="664"/>
      <c r="Q969" s="664"/>
      <c r="R969" s="664"/>
      <c r="S969" s="664"/>
      <c r="T969" s="664"/>
      <c r="U969" s="665"/>
      <c r="V969" s="665"/>
      <c r="W969" s="665"/>
      <c r="X969" s="665"/>
      <c r="Y969" s="665"/>
      <c r="Z969" s="665"/>
      <c r="AA969" s="665"/>
      <c r="AB969" s="665"/>
      <c r="AC969" s="665"/>
      <c r="AD969" s="665"/>
      <c r="AE969" s="680"/>
      <c r="AF969" s="680"/>
      <c r="AG969" s="680"/>
      <c r="AH969" s="680"/>
      <c r="AI969" s="680"/>
      <c r="AJ969" s="680"/>
      <c r="AK969" s="680"/>
      <c r="AL969" s="680"/>
      <c r="AM969" s="680"/>
      <c r="AN969" s="680"/>
      <c r="AO969" s="680"/>
      <c r="AP969" s="680"/>
      <c r="AQ969" s="680"/>
      <c r="AR969" s="680"/>
      <c r="AS969" s="680"/>
      <c r="AT969" s="680"/>
      <c r="AU969" s="680"/>
      <c r="AV969" s="680"/>
      <c r="AW969" s="680"/>
      <c r="AX969" s="680"/>
      <c r="AY969" s="680"/>
      <c r="AZ969" s="680"/>
      <c r="BA969" s="680"/>
      <c r="BB969" s="680"/>
    </row>
    <row r="970" spans="7:54" s="657" customFormat="1" ht="12">
      <c r="G970" s="658"/>
      <c r="H970" s="658"/>
      <c r="I970" s="658"/>
      <c r="J970" s="658"/>
      <c r="L970" s="504"/>
      <c r="M970" s="658"/>
      <c r="N970" s="658"/>
      <c r="O970" s="680"/>
      <c r="P970" s="664"/>
      <c r="Q970" s="664"/>
      <c r="R970" s="664"/>
      <c r="S970" s="664"/>
      <c r="T970" s="664"/>
      <c r="U970" s="665"/>
      <c r="V970" s="665"/>
      <c r="W970" s="665"/>
      <c r="X970" s="665"/>
      <c r="Y970" s="665"/>
      <c r="Z970" s="665"/>
      <c r="AA970" s="665"/>
      <c r="AB970" s="665"/>
      <c r="AC970" s="665"/>
      <c r="AD970" s="665"/>
      <c r="AE970" s="680"/>
      <c r="AF970" s="680"/>
      <c r="AG970" s="680"/>
      <c r="AH970" s="680"/>
      <c r="AI970" s="680"/>
      <c r="AJ970" s="680"/>
      <c r="AK970" s="680"/>
      <c r="AL970" s="680"/>
      <c r="AM970" s="680"/>
      <c r="AN970" s="680"/>
      <c r="AO970" s="680"/>
      <c r="AP970" s="680"/>
      <c r="AQ970" s="680"/>
      <c r="AR970" s="680"/>
      <c r="AS970" s="680"/>
      <c r="AT970" s="680"/>
      <c r="AU970" s="680"/>
      <c r="AV970" s="680"/>
      <c r="AW970" s="680"/>
      <c r="AX970" s="680"/>
      <c r="AY970" s="680"/>
      <c r="AZ970" s="680"/>
      <c r="BA970" s="680"/>
      <c r="BB970" s="680"/>
    </row>
    <row r="971" spans="7:54" s="657" customFormat="1" ht="12">
      <c r="G971" s="658"/>
      <c r="H971" s="658"/>
      <c r="I971" s="658"/>
      <c r="J971" s="658"/>
      <c r="L971" s="504"/>
      <c r="M971" s="658"/>
      <c r="N971" s="658"/>
      <c r="O971" s="680"/>
      <c r="P971" s="664"/>
      <c r="Q971" s="664"/>
      <c r="R971" s="664"/>
      <c r="S971" s="664"/>
      <c r="T971" s="664"/>
      <c r="U971" s="665"/>
      <c r="V971" s="665"/>
      <c r="W971" s="665"/>
      <c r="X971" s="665"/>
      <c r="Y971" s="665"/>
      <c r="Z971" s="665"/>
      <c r="AA971" s="665"/>
      <c r="AB971" s="665"/>
      <c r="AC971" s="665"/>
      <c r="AD971" s="665"/>
      <c r="AE971" s="680"/>
      <c r="AF971" s="680"/>
      <c r="AG971" s="680"/>
      <c r="AH971" s="680"/>
      <c r="AI971" s="680"/>
      <c r="AJ971" s="680"/>
      <c r="AK971" s="680"/>
      <c r="AL971" s="680"/>
      <c r="AM971" s="680"/>
      <c r="AN971" s="680"/>
      <c r="AO971" s="680"/>
      <c r="AP971" s="680"/>
      <c r="AQ971" s="680"/>
      <c r="AR971" s="680"/>
      <c r="AS971" s="680"/>
      <c r="AT971" s="680"/>
      <c r="AU971" s="680"/>
      <c r="AV971" s="680"/>
      <c r="AW971" s="680"/>
      <c r="AX971" s="680"/>
      <c r="AY971" s="680"/>
      <c r="AZ971" s="680"/>
      <c r="BA971" s="680"/>
      <c r="BB971" s="680"/>
    </row>
    <row r="972" spans="7:54" s="657" customFormat="1" ht="12">
      <c r="G972" s="658"/>
      <c r="H972" s="658"/>
      <c r="I972" s="658"/>
      <c r="J972" s="658"/>
      <c r="L972" s="504"/>
      <c r="M972" s="658"/>
      <c r="N972" s="658"/>
      <c r="O972" s="680"/>
      <c r="P972" s="664"/>
      <c r="Q972" s="664"/>
      <c r="R972" s="664"/>
      <c r="S972" s="664"/>
      <c r="T972" s="664"/>
      <c r="U972" s="665"/>
      <c r="V972" s="665"/>
      <c r="W972" s="665"/>
      <c r="X972" s="665"/>
      <c r="Y972" s="665"/>
      <c r="Z972" s="665"/>
      <c r="AA972" s="665"/>
      <c r="AB972" s="665"/>
      <c r="AC972" s="665"/>
      <c r="AD972" s="665"/>
      <c r="AE972" s="680"/>
      <c r="AF972" s="680"/>
      <c r="AG972" s="680"/>
      <c r="AH972" s="680"/>
      <c r="AI972" s="680"/>
      <c r="AJ972" s="680"/>
      <c r="AK972" s="680"/>
      <c r="AL972" s="680"/>
      <c r="AM972" s="680"/>
      <c r="AN972" s="680"/>
      <c r="AO972" s="680"/>
      <c r="AP972" s="680"/>
      <c r="AQ972" s="680"/>
      <c r="AR972" s="680"/>
      <c r="AS972" s="680"/>
      <c r="AT972" s="680"/>
      <c r="AU972" s="680"/>
      <c r="AV972" s="680"/>
      <c r="AW972" s="680"/>
      <c r="AX972" s="680"/>
      <c r="AY972" s="680"/>
      <c r="AZ972" s="680"/>
      <c r="BA972" s="680"/>
      <c r="BB972" s="680"/>
    </row>
    <row r="973" spans="7:54" s="657" customFormat="1" ht="12">
      <c r="G973" s="658"/>
      <c r="H973" s="658"/>
      <c r="I973" s="658"/>
      <c r="J973" s="658"/>
      <c r="L973" s="504"/>
      <c r="M973" s="658"/>
      <c r="N973" s="658"/>
      <c r="O973" s="680"/>
      <c r="P973" s="664"/>
      <c r="Q973" s="664"/>
      <c r="R973" s="664"/>
      <c r="S973" s="664"/>
      <c r="T973" s="664"/>
      <c r="U973" s="665"/>
      <c r="V973" s="665"/>
      <c r="W973" s="665"/>
      <c r="X973" s="665"/>
      <c r="Y973" s="665"/>
      <c r="Z973" s="665"/>
      <c r="AA973" s="665"/>
      <c r="AB973" s="665"/>
      <c r="AC973" s="665"/>
      <c r="AD973" s="665"/>
      <c r="AE973" s="680"/>
      <c r="AF973" s="680"/>
      <c r="AG973" s="680"/>
      <c r="AH973" s="680"/>
      <c r="AI973" s="680"/>
      <c r="AJ973" s="680"/>
      <c r="AK973" s="680"/>
      <c r="AL973" s="680"/>
      <c r="AM973" s="680"/>
      <c r="AN973" s="680"/>
      <c r="AO973" s="680"/>
      <c r="AP973" s="680"/>
      <c r="AQ973" s="680"/>
      <c r="AR973" s="680"/>
      <c r="AS973" s="680"/>
      <c r="AT973" s="680"/>
      <c r="AU973" s="680"/>
      <c r="AV973" s="680"/>
      <c r="AW973" s="680"/>
      <c r="AX973" s="680"/>
      <c r="AY973" s="680"/>
      <c r="AZ973" s="680"/>
      <c r="BA973" s="680"/>
      <c r="BB973" s="680"/>
    </row>
    <row r="974" spans="7:54" s="657" customFormat="1" ht="12">
      <c r="G974" s="658"/>
      <c r="H974" s="658"/>
      <c r="I974" s="658"/>
      <c r="J974" s="658"/>
      <c r="L974" s="504"/>
      <c r="M974" s="658"/>
      <c r="N974" s="658"/>
      <c r="O974" s="680"/>
      <c r="P974" s="664"/>
      <c r="Q974" s="664"/>
      <c r="R974" s="664"/>
      <c r="S974" s="664"/>
      <c r="T974" s="664"/>
      <c r="U974" s="665"/>
      <c r="V974" s="665"/>
      <c r="W974" s="665"/>
      <c r="X974" s="665"/>
      <c r="Y974" s="665"/>
      <c r="Z974" s="665"/>
      <c r="AA974" s="665"/>
      <c r="AB974" s="665"/>
      <c r="AC974" s="665"/>
      <c r="AD974" s="665"/>
      <c r="AE974" s="680"/>
      <c r="AF974" s="680"/>
      <c r="AG974" s="680"/>
      <c r="AH974" s="680"/>
      <c r="AI974" s="680"/>
      <c r="AJ974" s="680"/>
      <c r="AK974" s="680"/>
      <c r="AL974" s="680"/>
      <c r="AM974" s="680"/>
      <c r="AN974" s="680"/>
      <c r="AO974" s="680"/>
      <c r="AP974" s="680"/>
      <c r="AQ974" s="680"/>
      <c r="AR974" s="680"/>
      <c r="AS974" s="680"/>
      <c r="AT974" s="680"/>
      <c r="AU974" s="680"/>
      <c r="AV974" s="680"/>
      <c r="AW974" s="680"/>
      <c r="AX974" s="680"/>
      <c r="AY974" s="680"/>
      <c r="AZ974" s="680"/>
      <c r="BA974" s="680"/>
      <c r="BB974" s="680"/>
    </row>
    <row r="975" spans="7:54" s="657" customFormat="1" ht="12">
      <c r="G975" s="658"/>
      <c r="H975" s="658"/>
      <c r="I975" s="658"/>
      <c r="J975" s="658"/>
      <c r="L975" s="504"/>
      <c r="M975" s="658"/>
      <c r="N975" s="658"/>
      <c r="O975" s="680"/>
      <c r="P975" s="664"/>
      <c r="Q975" s="664"/>
      <c r="R975" s="664"/>
      <c r="S975" s="664"/>
      <c r="T975" s="664"/>
      <c r="U975" s="665"/>
      <c r="V975" s="665"/>
      <c r="W975" s="665"/>
      <c r="X975" s="665"/>
      <c r="Y975" s="665"/>
      <c r="Z975" s="665"/>
      <c r="AA975" s="665"/>
      <c r="AB975" s="665"/>
      <c r="AC975" s="665"/>
      <c r="AD975" s="665"/>
      <c r="AE975" s="680"/>
      <c r="AF975" s="680"/>
      <c r="AG975" s="680"/>
      <c r="AH975" s="680"/>
      <c r="AI975" s="680"/>
      <c r="AJ975" s="680"/>
      <c r="AK975" s="680"/>
      <c r="AL975" s="680"/>
      <c r="AM975" s="680"/>
      <c r="AN975" s="680"/>
      <c r="AO975" s="680"/>
      <c r="AP975" s="680"/>
      <c r="AQ975" s="680"/>
      <c r="AR975" s="680"/>
      <c r="AS975" s="680"/>
      <c r="AT975" s="680"/>
      <c r="AU975" s="680"/>
      <c r="AV975" s="680"/>
      <c r="AW975" s="680"/>
      <c r="AX975" s="680"/>
      <c r="AY975" s="680"/>
      <c r="AZ975" s="680"/>
      <c r="BA975" s="680"/>
      <c r="BB975" s="680"/>
    </row>
    <row r="976" spans="7:54" s="657" customFormat="1" ht="12">
      <c r="G976" s="658"/>
      <c r="H976" s="658"/>
      <c r="I976" s="658"/>
      <c r="J976" s="658"/>
      <c r="L976" s="504"/>
      <c r="M976" s="658"/>
      <c r="N976" s="658"/>
      <c r="O976" s="680"/>
      <c r="P976" s="664"/>
      <c r="Q976" s="664"/>
      <c r="R976" s="664"/>
      <c r="S976" s="664"/>
      <c r="T976" s="664"/>
      <c r="U976" s="665"/>
      <c r="V976" s="665"/>
      <c r="W976" s="665"/>
      <c r="X976" s="665"/>
      <c r="Y976" s="665"/>
      <c r="Z976" s="665"/>
      <c r="AA976" s="665"/>
      <c r="AB976" s="665"/>
      <c r="AC976" s="665"/>
      <c r="AD976" s="665"/>
      <c r="AE976" s="680"/>
      <c r="AF976" s="680"/>
      <c r="AG976" s="680"/>
      <c r="AH976" s="680"/>
      <c r="AI976" s="680"/>
      <c r="AJ976" s="680"/>
      <c r="AK976" s="680"/>
      <c r="AL976" s="680"/>
      <c r="AM976" s="680"/>
      <c r="AN976" s="680"/>
      <c r="AO976" s="680"/>
      <c r="AP976" s="680"/>
      <c r="AQ976" s="680"/>
      <c r="AR976" s="680"/>
      <c r="AS976" s="680"/>
      <c r="AT976" s="680"/>
      <c r="AU976" s="680"/>
      <c r="AV976" s="680"/>
      <c r="AW976" s="680"/>
      <c r="AX976" s="680"/>
      <c r="AY976" s="680"/>
      <c r="AZ976" s="680"/>
      <c r="BA976" s="680"/>
      <c r="BB976" s="680"/>
    </row>
    <row r="977" spans="7:54" s="657" customFormat="1" ht="12">
      <c r="G977" s="658"/>
      <c r="H977" s="658"/>
      <c r="I977" s="658"/>
      <c r="J977" s="658"/>
      <c r="L977" s="504"/>
      <c r="M977" s="658"/>
      <c r="N977" s="658"/>
      <c r="O977" s="680"/>
      <c r="P977" s="664"/>
      <c r="Q977" s="664"/>
      <c r="R977" s="664"/>
      <c r="S977" s="664"/>
      <c r="T977" s="664"/>
      <c r="U977" s="665"/>
      <c r="V977" s="665"/>
      <c r="W977" s="665"/>
      <c r="X977" s="665"/>
      <c r="Y977" s="665"/>
      <c r="Z977" s="665"/>
      <c r="AA977" s="665"/>
      <c r="AB977" s="665"/>
      <c r="AC977" s="665"/>
      <c r="AD977" s="665"/>
      <c r="AE977" s="680"/>
      <c r="AF977" s="680"/>
      <c r="AG977" s="680"/>
      <c r="AH977" s="680"/>
      <c r="AI977" s="680"/>
      <c r="AJ977" s="680"/>
      <c r="AK977" s="680"/>
      <c r="AL977" s="680"/>
      <c r="AM977" s="680"/>
      <c r="AN977" s="680"/>
      <c r="AO977" s="680"/>
      <c r="AP977" s="680"/>
      <c r="AQ977" s="680"/>
      <c r="AR977" s="680"/>
      <c r="AS977" s="680"/>
      <c r="AT977" s="680"/>
      <c r="AU977" s="680"/>
      <c r="AV977" s="680"/>
      <c r="AW977" s="680"/>
      <c r="AX977" s="680"/>
      <c r="AY977" s="680"/>
      <c r="AZ977" s="680"/>
      <c r="BA977" s="680"/>
      <c r="BB977" s="680"/>
    </row>
    <row r="978" spans="7:54" s="657" customFormat="1" ht="12">
      <c r="G978" s="658"/>
      <c r="H978" s="658"/>
      <c r="I978" s="658"/>
      <c r="J978" s="658"/>
      <c r="L978" s="504"/>
      <c r="M978" s="658"/>
      <c r="N978" s="658"/>
      <c r="O978" s="680"/>
      <c r="P978" s="664"/>
      <c r="Q978" s="664"/>
      <c r="R978" s="664"/>
      <c r="S978" s="664"/>
      <c r="T978" s="664"/>
      <c r="U978" s="665"/>
      <c r="V978" s="665"/>
      <c r="W978" s="665"/>
      <c r="X978" s="665"/>
      <c r="Y978" s="665"/>
      <c r="Z978" s="665"/>
      <c r="AA978" s="665"/>
      <c r="AB978" s="665"/>
      <c r="AC978" s="665"/>
      <c r="AD978" s="665"/>
      <c r="AE978" s="680"/>
      <c r="AF978" s="680"/>
      <c r="AG978" s="680"/>
      <c r="AH978" s="680"/>
      <c r="AI978" s="680"/>
      <c r="AJ978" s="680"/>
      <c r="AK978" s="680"/>
      <c r="AL978" s="680"/>
      <c r="AM978" s="680"/>
      <c r="AN978" s="680"/>
      <c r="AO978" s="680"/>
      <c r="AP978" s="680"/>
      <c r="AQ978" s="680"/>
      <c r="AR978" s="680"/>
      <c r="AS978" s="680"/>
      <c r="AT978" s="680"/>
      <c r="AU978" s="680"/>
      <c r="AV978" s="680"/>
      <c r="AW978" s="680"/>
      <c r="AX978" s="680"/>
      <c r="AY978" s="680"/>
      <c r="AZ978" s="680"/>
      <c r="BA978" s="680"/>
      <c r="BB978" s="680"/>
    </row>
    <row r="979" spans="7:54" s="657" customFormat="1" ht="12">
      <c r="G979" s="658"/>
      <c r="H979" s="658"/>
      <c r="I979" s="658"/>
      <c r="J979" s="658"/>
      <c r="L979" s="504"/>
      <c r="M979" s="658"/>
      <c r="N979" s="658"/>
      <c r="O979" s="680"/>
      <c r="P979" s="664"/>
      <c r="Q979" s="664"/>
      <c r="R979" s="664"/>
      <c r="S979" s="664"/>
      <c r="T979" s="664"/>
      <c r="U979" s="665"/>
      <c r="V979" s="665"/>
      <c r="W979" s="665"/>
      <c r="X979" s="665"/>
      <c r="Y979" s="665"/>
      <c r="Z979" s="665"/>
      <c r="AA979" s="665"/>
      <c r="AB979" s="665"/>
      <c r="AC979" s="665"/>
      <c r="AD979" s="665"/>
      <c r="AE979" s="680"/>
      <c r="AF979" s="680"/>
      <c r="AG979" s="680"/>
      <c r="AH979" s="680"/>
      <c r="AI979" s="680"/>
      <c r="AJ979" s="680"/>
      <c r="AK979" s="680"/>
      <c r="AL979" s="680"/>
      <c r="AM979" s="680"/>
      <c r="AN979" s="680"/>
      <c r="AO979" s="680"/>
      <c r="AP979" s="680"/>
      <c r="AQ979" s="680"/>
      <c r="AR979" s="680"/>
      <c r="AS979" s="680"/>
      <c r="AT979" s="680"/>
      <c r="AU979" s="680"/>
      <c r="AV979" s="680"/>
      <c r="AW979" s="680"/>
      <c r="AX979" s="680"/>
      <c r="AY979" s="680"/>
      <c r="AZ979" s="680"/>
      <c r="BA979" s="680"/>
      <c r="BB979" s="680"/>
    </row>
    <row r="980" spans="7:54" s="657" customFormat="1" ht="12">
      <c r="G980" s="658"/>
      <c r="H980" s="658"/>
      <c r="I980" s="658"/>
      <c r="J980" s="658"/>
      <c r="L980" s="504"/>
      <c r="M980" s="658"/>
      <c r="N980" s="658"/>
      <c r="O980" s="680"/>
      <c r="P980" s="664"/>
      <c r="Q980" s="664"/>
      <c r="R980" s="664"/>
      <c r="S980" s="664"/>
      <c r="T980" s="664"/>
      <c r="U980" s="665"/>
      <c r="V980" s="665"/>
      <c r="W980" s="665"/>
      <c r="X980" s="665"/>
      <c r="Y980" s="665"/>
      <c r="Z980" s="665"/>
      <c r="AA980" s="665"/>
      <c r="AB980" s="665"/>
      <c r="AC980" s="665"/>
      <c r="AD980" s="665"/>
      <c r="AE980" s="680"/>
      <c r="AF980" s="680"/>
      <c r="AG980" s="680"/>
      <c r="AH980" s="680"/>
      <c r="AI980" s="680"/>
      <c r="AJ980" s="680"/>
      <c r="AK980" s="680"/>
      <c r="AL980" s="680"/>
      <c r="AM980" s="680"/>
      <c r="AN980" s="680"/>
      <c r="AO980" s="680"/>
      <c r="AP980" s="680"/>
      <c r="AQ980" s="680"/>
      <c r="AR980" s="680"/>
      <c r="AS980" s="680"/>
      <c r="AT980" s="680"/>
      <c r="AU980" s="680"/>
      <c r="AV980" s="680"/>
      <c r="AW980" s="680"/>
      <c r="AX980" s="680"/>
      <c r="AY980" s="680"/>
      <c r="AZ980" s="680"/>
      <c r="BA980" s="680"/>
      <c r="BB980" s="680"/>
    </row>
    <row r="981" spans="7:54" s="657" customFormat="1" ht="12">
      <c r="G981" s="658"/>
      <c r="H981" s="658"/>
      <c r="I981" s="658"/>
      <c r="J981" s="658"/>
      <c r="L981" s="504"/>
      <c r="M981" s="658"/>
      <c r="N981" s="658"/>
      <c r="O981" s="680"/>
      <c r="P981" s="664"/>
      <c r="Q981" s="664"/>
      <c r="R981" s="664"/>
      <c r="S981" s="664"/>
      <c r="T981" s="664"/>
      <c r="U981" s="665"/>
      <c r="V981" s="665"/>
      <c r="W981" s="665"/>
      <c r="X981" s="665"/>
      <c r="Y981" s="665"/>
      <c r="Z981" s="665"/>
      <c r="AA981" s="665"/>
      <c r="AB981" s="665"/>
      <c r="AC981" s="665"/>
      <c r="AD981" s="665"/>
      <c r="AE981" s="680"/>
      <c r="AF981" s="680"/>
      <c r="AG981" s="680"/>
      <c r="AH981" s="680"/>
      <c r="AI981" s="680"/>
      <c r="AJ981" s="680"/>
      <c r="AK981" s="680"/>
      <c r="AL981" s="680"/>
      <c r="AM981" s="680"/>
      <c r="AN981" s="680"/>
      <c r="AO981" s="680"/>
      <c r="AP981" s="680"/>
      <c r="AQ981" s="680"/>
      <c r="AR981" s="680"/>
      <c r="AS981" s="680"/>
      <c r="AT981" s="680"/>
      <c r="AU981" s="680"/>
      <c r="AV981" s="680"/>
      <c r="AW981" s="680"/>
      <c r="AX981" s="680"/>
      <c r="AY981" s="680"/>
      <c r="AZ981" s="680"/>
      <c r="BA981" s="680"/>
      <c r="BB981" s="680"/>
    </row>
    <row r="982" spans="7:54" s="657" customFormat="1" ht="12">
      <c r="G982" s="658"/>
      <c r="H982" s="658"/>
      <c r="I982" s="658"/>
      <c r="J982" s="658"/>
      <c r="L982" s="504"/>
      <c r="M982" s="658"/>
      <c r="N982" s="658"/>
      <c r="O982" s="680"/>
      <c r="P982" s="664"/>
      <c r="Q982" s="664"/>
      <c r="R982" s="664"/>
      <c r="S982" s="664"/>
      <c r="T982" s="664"/>
      <c r="U982" s="665"/>
      <c r="V982" s="665"/>
      <c r="W982" s="665"/>
      <c r="X982" s="665"/>
      <c r="Y982" s="665"/>
      <c r="Z982" s="665"/>
      <c r="AA982" s="665"/>
      <c r="AB982" s="665"/>
      <c r="AC982" s="665"/>
      <c r="AD982" s="665"/>
      <c r="AE982" s="680"/>
      <c r="AF982" s="680"/>
      <c r="AG982" s="680"/>
      <c r="AH982" s="680"/>
      <c r="AI982" s="680"/>
      <c r="AJ982" s="680"/>
      <c r="AK982" s="680"/>
      <c r="AL982" s="680"/>
      <c r="AM982" s="680"/>
      <c r="AN982" s="680"/>
      <c r="AO982" s="680"/>
      <c r="AP982" s="680"/>
      <c r="AQ982" s="680"/>
      <c r="AR982" s="680"/>
      <c r="AS982" s="680"/>
      <c r="AT982" s="680"/>
      <c r="AU982" s="680"/>
      <c r="AV982" s="680"/>
      <c r="AW982" s="680"/>
      <c r="AX982" s="680"/>
      <c r="AY982" s="680"/>
      <c r="AZ982" s="680"/>
      <c r="BA982" s="680"/>
      <c r="BB982" s="680"/>
    </row>
    <row r="983" spans="7:54" s="657" customFormat="1" ht="12">
      <c r="G983" s="658"/>
      <c r="H983" s="658"/>
      <c r="I983" s="658"/>
      <c r="J983" s="658"/>
      <c r="L983" s="504"/>
      <c r="M983" s="658"/>
      <c r="N983" s="658"/>
      <c r="O983" s="680"/>
      <c r="P983" s="664"/>
      <c r="Q983" s="664"/>
      <c r="R983" s="664"/>
      <c r="S983" s="664"/>
      <c r="T983" s="664"/>
      <c r="U983" s="665"/>
      <c r="V983" s="665"/>
      <c r="W983" s="665"/>
      <c r="X983" s="665"/>
      <c r="Y983" s="665"/>
      <c r="Z983" s="665"/>
      <c r="AA983" s="665"/>
      <c r="AB983" s="665"/>
      <c r="AC983" s="665"/>
      <c r="AD983" s="665"/>
      <c r="AE983" s="680"/>
      <c r="AF983" s="680"/>
      <c r="AG983" s="680"/>
      <c r="AH983" s="680"/>
      <c r="AI983" s="680"/>
      <c r="AJ983" s="680"/>
      <c r="AK983" s="680"/>
      <c r="AL983" s="680"/>
      <c r="AM983" s="680"/>
      <c r="AN983" s="680"/>
      <c r="AO983" s="680"/>
      <c r="AP983" s="680"/>
      <c r="AQ983" s="680"/>
      <c r="AR983" s="680"/>
      <c r="AS983" s="680"/>
      <c r="AT983" s="680"/>
      <c r="AU983" s="680"/>
      <c r="AV983" s="680"/>
      <c r="AW983" s="680"/>
      <c r="AX983" s="680"/>
      <c r="AY983" s="680"/>
      <c r="AZ983" s="680"/>
      <c r="BA983" s="680"/>
      <c r="BB983" s="680"/>
    </row>
    <row r="984" spans="7:54" s="657" customFormat="1" ht="12">
      <c r="G984" s="658"/>
      <c r="H984" s="658"/>
      <c r="I984" s="658"/>
      <c r="J984" s="658"/>
      <c r="L984" s="504"/>
      <c r="M984" s="658"/>
      <c r="N984" s="658"/>
      <c r="O984" s="680"/>
      <c r="P984" s="664"/>
      <c r="Q984" s="664"/>
      <c r="R984" s="664"/>
      <c r="S984" s="664"/>
      <c r="T984" s="664"/>
      <c r="U984" s="665"/>
      <c r="V984" s="665"/>
      <c r="W984" s="665"/>
      <c r="X984" s="665"/>
      <c r="Y984" s="665"/>
      <c r="Z984" s="665"/>
      <c r="AA984" s="665"/>
      <c r="AB984" s="665"/>
      <c r="AC984" s="665"/>
      <c r="AD984" s="665"/>
      <c r="AE984" s="680"/>
      <c r="AF984" s="680"/>
      <c r="AG984" s="680"/>
      <c r="AH984" s="680"/>
      <c r="AI984" s="680"/>
      <c r="AJ984" s="680"/>
      <c r="AK984" s="680"/>
      <c r="AL984" s="680"/>
      <c r="AM984" s="680"/>
      <c r="AN984" s="680"/>
      <c r="AO984" s="680"/>
      <c r="AP984" s="680"/>
      <c r="AQ984" s="680"/>
      <c r="AR984" s="680"/>
      <c r="AS984" s="680"/>
      <c r="AT984" s="680"/>
      <c r="AU984" s="680"/>
      <c r="AV984" s="680"/>
      <c r="AW984" s="680"/>
      <c r="AX984" s="680"/>
      <c r="AY984" s="680"/>
      <c r="AZ984" s="680"/>
      <c r="BA984" s="680"/>
      <c r="BB984" s="680"/>
    </row>
    <row r="985" spans="7:54" s="657" customFormat="1" ht="12">
      <c r="G985" s="658"/>
      <c r="H985" s="658"/>
      <c r="I985" s="658"/>
      <c r="J985" s="658"/>
      <c r="L985" s="504"/>
      <c r="M985" s="658"/>
      <c r="N985" s="658"/>
      <c r="O985" s="680"/>
      <c r="P985" s="664"/>
      <c r="Q985" s="664"/>
      <c r="R985" s="664"/>
      <c r="S985" s="664"/>
      <c r="T985" s="664"/>
      <c r="U985" s="665"/>
      <c r="V985" s="665"/>
      <c r="W985" s="665"/>
      <c r="X985" s="665"/>
      <c r="Y985" s="665"/>
      <c r="Z985" s="665"/>
      <c r="AA985" s="665"/>
      <c r="AB985" s="665"/>
      <c r="AC985" s="665"/>
      <c r="AD985" s="665"/>
      <c r="AE985" s="680"/>
      <c r="AF985" s="680"/>
      <c r="AG985" s="680"/>
      <c r="AH985" s="680"/>
      <c r="AI985" s="680"/>
      <c r="AJ985" s="680"/>
      <c r="AK985" s="680"/>
      <c r="AL985" s="680"/>
      <c r="AM985" s="680"/>
      <c r="AN985" s="680"/>
      <c r="AO985" s="680"/>
      <c r="AP985" s="680"/>
      <c r="AQ985" s="680"/>
      <c r="AR985" s="680"/>
      <c r="AS985" s="680"/>
      <c r="AT985" s="680"/>
      <c r="AU985" s="680"/>
      <c r="AV985" s="680"/>
      <c r="AW985" s="680"/>
      <c r="AX985" s="680"/>
      <c r="AY985" s="680"/>
      <c r="AZ985" s="680"/>
      <c r="BA985" s="680"/>
      <c r="BB985" s="680"/>
    </row>
    <row r="986" spans="7:54" s="657" customFormat="1" ht="12">
      <c r="G986" s="658"/>
      <c r="H986" s="658"/>
      <c r="I986" s="658"/>
      <c r="J986" s="658"/>
      <c r="L986" s="504"/>
      <c r="M986" s="658"/>
      <c r="N986" s="658"/>
      <c r="O986" s="680"/>
      <c r="P986" s="664"/>
      <c r="Q986" s="664"/>
      <c r="R986" s="664"/>
      <c r="S986" s="664"/>
      <c r="T986" s="664"/>
      <c r="U986" s="665"/>
      <c r="V986" s="665"/>
      <c r="W986" s="665"/>
      <c r="X986" s="665"/>
      <c r="Y986" s="665"/>
      <c r="Z986" s="665"/>
      <c r="AA986" s="665"/>
      <c r="AB986" s="665"/>
      <c r="AC986" s="665"/>
      <c r="AD986" s="665"/>
      <c r="AE986" s="680"/>
      <c r="AF986" s="680"/>
      <c r="AG986" s="680"/>
      <c r="AH986" s="680"/>
      <c r="AI986" s="680"/>
      <c r="AJ986" s="680"/>
      <c r="AK986" s="680"/>
      <c r="AL986" s="680"/>
      <c r="AM986" s="680"/>
      <c r="AN986" s="680"/>
      <c r="AO986" s="680"/>
      <c r="AP986" s="680"/>
      <c r="AQ986" s="680"/>
      <c r="AR986" s="680"/>
      <c r="AS986" s="680"/>
      <c r="AT986" s="680"/>
      <c r="AU986" s="680"/>
      <c r="AV986" s="680"/>
      <c r="AW986" s="680"/>
      <c r="AX986" s="680"/>
      <c r="AY986" s="680"/>
      <c r="AZ986" s="680"/>
      <c r="BA986" s="680"/>
      <c r="BB986" s="680"/>
    </row>
    <row r="987" spans="7:54" s="657" customFormat="1" ht="12">
      <c r="G987" s="658"/>
      <c r="H987" s="658"/>
      <c r="I987" s="658"/>
      <c r="J987" s="658"/>
      <c r="L987" s="504"/>
      <c r="M987" s="658"/>
      <c r="N987" s="658"/>
      <c r="O987" s="680"/>
      <c r="P987" s="664"/>
      <c r="Q987" s="664"/>
      <c r="R987" s="664"/>
      <c r="S987" s="664"/>
      <c r="T987" s="664"/>
      <c r="U987" s="665"/>
      <c r="V987" s="665"/>
      <c r="W987" s="665"/>
      <c r="X987" s="665"/>
      <c r="Y987" s="665"/>
      <c r="Z987" s="665"/>
      <c r="AA987" s="665"/>
      <c r="AB987" s="665"/>
      <c r="AC987" s="665"/>
      <c r="AD987" s="665"/>
      <c r="AE987" s="680"/>
      <c r="AF987" s="680"/>
      <c r="AG987" s="680"/>
      <c r="AH987" s="680"/>
      <c r="AI987" s="680"/>
      <c r="AJ987" s="680"/>
      <c r="AK987" s="680"/>
      <c r="AL987" s="680"/>
      <c r="AM987" s="680"/>
      <c r="AN987" s="680"/>
      <c r="AO987" s="680"/>
      <c r="AP987" s="680"/>
      <c r="AQ987" s="680"/>
      <c r="AR987" s="680"/>
      <c r="AS987" s="680"/>
      <c r="AT987" s="680"/>
      <c r="AU987" s="680"/>
      <c r="AV987" s="680"/>
      <c r="AW987" s="680"/>
      <c r="AX987" s="680"/>
      <c r="AY987" s="680"/>
      <c r="AZ987" s="680"/>
      <c r="BA987" s="680"/>
      <c r="BB987" s="680"/>
    </row>
    <row r="988" spans="7:54" s="657" customFormat="1" ht="12">
      <c r="G988" s="658"/>
      <c r="H988" s="658"/>
      <c r="I988" s="658"/>
      <c r="J988" s="658"/>
      <c r="L988" s="504"/>
      <c r="M988" s="658"/>
      <c r="N988" s="658"/>
      <c r="O988" s="680"/>
      <c r="P988" s="664"/>
      <c r="Q988" s="664"/>
      <c r="R988" s="664"/>
      <c r="S988" s="664"/>
      <c r="T988" s="664"/>
      <c r="U988" s="665"/>
      <c r="V988" s="665"/>
      <c r="W988" s="665"/>
      <c r="X988" s="665"/>
      <c r="Y988" s="665"/>
      <c r="Z988" s="665"/>
      <c r="AA988" s="665"/>
      <c r="AB988" s="665"/>
      <c r="AC988" s="665"/>
      <c r="AD988" s="665"/>
      <c r="AE988" s="680"/>
      <c r="AF988" s="680"/>
      <c r="AG988" s="680"/>
      <c r="AH988" s="680"/>
      <c r="AI988" s="680"/>
      <c r="AJ988" s="680"/>
      <c r="AK988" s="680"/>
      <c r="AL988" s="680"/>
      <c r="AM988" s="680"/>
      <c r="AN988" s="680"/>
      <c r="AO988" s="680"/>
      <c r="AP988" s="680"/>
      <c r="AQ988" s="680"/>
      <c r="AR988" s="680"/>
      <c r="AS988" s="680"/>
      <c r="AT988" s="680"/>
      <c r="AU988" s="680"/>
      <c r="AV988" s="680"/>
      <c r="AW988" s="680"/>
      <c r="AX988" s="680"/>
      <c r="AY988" s="680"/>
      <c r="AZ988" s="680"/>
      <c r="BA988" s="680"/>
      <c r="BB988" s="680"/>
    </row>
    <row r="989" spans="7:54" s="657" customFormat="1" ht="12">
      <c r="G989" s="658"/>
      <c r="H989" s="658"/>
      <c r="I989" s="658"/>
      <c r="J989" s="658"/>
      <c r="L989" s="504"/>
      <c r="M989" s="658"/>
      <c r="N989" s="658"/>
      <c r="O989" s="680"/>
      <c r="P989" s="664"/>
      <c r="Q989" s="664"/>
      <c r="R989" s="664"/>
      <c r="S989" s="664"/>
      <c r="T989" s="664"/>
      <c r="U989" s="665"/>
      <c r="V989" s="665"/>
      <c r="W989" s="665"/>
      <c r="X989" s="665"/>
      <c r="Y989" s="665"/>
      <c r="Z989" s="665"/>
      <c r="AA989" s="665"/>
      <c r="AB989" s="665"/>
      <c r="AC989" s="665"/>
      <c r="AD989" s="665"/>
      <c r="AE989" s="680"/>
      <c r="AF989" s="680"/>
      <c r="AG989" s="680"/>
      <c r="AH989" s="680"/>
      <c r="AI989" s="680"/>
      <c r="AJ989" s="680"/>
      <c r="AK989" s="680"/>
      <c r="AL989" s="680"/>
      <c r="AM989" s="680"/>
      <c r="AN989" s="680"/>
      <c r="AO989" s="680"/>
      <c r="AP989" s="680"/>
      <c r="AQ989" s="680"/>
      <c r="AR989" s="680"/>
      <c r="AS989" s="680"/>
      <c r="AT989" s="680"/>
      <c r="AU989" s="680"/>
      <c r="AV989" s="680"/>
      <c r="AW989" s="680"/>
      <c r="AX989" s="680"/>
      <c r="AY989" s="680"/>
      <c r="AZ989" s="680"/>
      <c r="BA989" s="680"/>
      <c r="BB989" s="680"/>
    </row>
    <row r="990" spans="7:54" s="657" customFormat="1" ht="12">
      <c r="G990" s="658"/>
      <c r="H990" s="658"/>
      <c r="I990" s="658"/>
      <c r="J990" s="658"/>
      <c r="L990" s="504"/>
      <c r="M990" s="658"/>
      <c r="N990" s="658"/>
      <c r="O990" s="680"/>
      <c r="P990" s="664"/>
      <c r="Q990" s="664"/>
      <c r="R990" s="664"/>
      <c r="S990" s="664"/>
      <c r="T990" s="664"/>
      <c r="U990" s="665"/>
      <c r="V990" s="665"/>
      <c r="W990" s="665"/>
      <c r="X990" s="665"/>
      <c r="Y990" s="665"/>
      <c r="Z990" s="665"/>
      <c r="AA990" s="665"/>
      <c r="AB990" s="665"/>
      <c r="AC990" s="665"/>
      <c r="AD990" s="665"/>
      <c r="AE990" s="680"/>
      <c r="AF990" s="680"/>
      <c r="AG990" s="680"/>
      <c r="AH990" s="680"/>
      <c r="AI990" s="680"/>
      <c r="AJ990" s="680"/>
      <c r="AK990" s="680"/>
      <c r="AL990" s="680"/>
      <c r="AM990" s="680"/>
      <c r="AN990" s="680"/>
      <c r="AO990" s="680"/>
      <c r="AP990" s="680"/>
      <c r="AQ990" s="680"/>
      <c r="AR990" s="680"/>
      <c r="AS990" s="680"/>
      <c r="AT990" s="680"/>
      <c r="AU990" s="680"/>
      <c r="AV990" s="680"/>
      <c r="AW990" s="680"/>
      <c r="AX990" s="680"/>
      <c r="AY990" s="680"/>
      <c r="AZ990" s="680"/>
      <c r="BA990" s="680"/>
      <c r="BB990" s="680"/>
    </row>
    <row r="991" spans="7:54" s="657" customFormat="1" ht="12">
      <c r="G991" s="658"/>
      <c r="H991" s="658"/>
      <c r="I991" s="658"/>
      <c r="J991" s="658"/>
      <c r="L991" s="504"/>
      <c r="M991" s="658"/>
      <c r="N991" s="658"/>
      <c r="O991" s="680"/>
      <c r="P991" s="664"/>
      <c r="Q991" s="664"/>
      <c r="R991" s="664"/>
      <c r="S991" s="664"/>
      <c r="T991" s="664"/>
      <c r="U991" s="665"/>
      <c r="V991" s="665"/>
      <c r="W991" s="665"/>
      <c r="X991" s="665"/>
      <c r="Y991" s="665"/>
      <c r="Z991" s="665"/>
      <c r="AA991" s="665"/>
      <c r="AB991" s="665"/>
      <c r="AC991" s="665"/>
      <c r="AD991" s="665"/>
      <c r="AE991" s="680"/>
      <c r="AF991" s="680"/>
      <c r="AG991" s="680"/>
      <c r="AH991" s="680"/>
      <c r="AI991" s="680"/>
      <c r="AJ991" s="680"/>
      <c r="AK991" s="680"/>
      <c r="AL991" s="680"/>
      <c r="AM991" s="680"/>
      <c r="AN991" s="680"/>
      <c r="AO991" s="680"/>
      <c r="AP991" s="680"/>
      <c r="AQ991" s="680"/>
      <c r="AR991" s="680"/>
      <c r="AS991" s="680"/>
      <c r="AT991" s="680"/>
      <c r="AU991" s="680"/>
      <c r="AV991" s="680"/>
      <c r="AW991" s="680"/>
      <c r="AX991" s="680"/>
      <c r="AY991" s="680"/>
      <c r="AZ991" s="680"/>
      <c r="BA991" s="680"/>
      <c r="BB991" s="680"/>
    </row>
    <row r="992" spans="7:54" s="657" customFormat="1" ht="12">
      <c r="G992" s="658"/>
      <c r="H992" s="658"/>
      <c r="I992" s="658"/>
      <c r="J992" s="658"/>
      <c r="L992" s="504"/>
      <c r="M992" s="658"/>
      <c r="N992" s="658"/>
      <c r="O992" s="680"/>
      <c r="P992" s="664"/>
      <c r="Q992" s="664"/>
      <c r="R992" s="664"/>
      <c r="S992" s="664"/>
      <c r="T992" s="664"/>
      <c r="U992" s="665"/>
      <c r="V992" s="665"/>
      <c r="W992" s="665"/>
      <c r="X992" s="665"/>
      <c r="Y992" s="665"/>
      <c r="Z992" s="665"/>
      <c r="AA992" s="665"/>
      <c r="AB992" s="665"/>
      <c r="AC992" s="665"/>
      <c r="AD992" s="665"/>
      <c r="AE992" s="680"/>
      <c r="AF992" s="680"/>
      <c r="AG992" s="680"/>
      <c r="AH992" s="680"/>
      <c r="AI992" s="680"/>
      <c r="AJ992" s="680"/>
      <c r="AK992" s="680"/>
      <c r="AL992" s="680"/>
      <c r="AM992" s="680"/>
      <c r="AN992" s="680"/>
      <c r="AO992" s="680"/>
      <c r="AP992" s="680"/>
      <c r="AQ992" s="680"/>
      <c r="AR992" s="680"/>
      <c r="AS992" s="680"/>
      <c r="AT992" s="680"/>
      <c r="AU992" s="680"/>
      <c r="AV992" s="680"/>
      <c r="AW992" s="680"/>
      <c r="AX992" s="680"/>
      <c r="AY992" s="680"/>
      <c r="AZ992" s="680"/>
      <c r="BA992" s="680"/>
      <c r="BB992" s="680"/>
    </row>
    <row r="993" spans="7:54" s="657" customFormat="1" ht="12">
      <c r="G993" s="658"/>
      <c r="H993" s="658"/>
      <c r="I993" s="658"/>
      <c r="J993" s="658"/>
      <c r="L993" s="504"/>
      <c r="M993" s="658"/>
      <c r="N993" s="658"/>
      <c r="O993" s="680"/>
      <c r="P993" s="664"/>
      <c r="Q993" s="664"/>
      <c r="R993" s="664"/>
      <c r="S993" s="664"/>
      <c r="T993" s="664"/>
      <c r="U993" s="665"/>
      <c r="V993" s="665"/>
      <c r="W993" s="665"/>
      <c r="X993" s="665"/>
      <c r="Y993" s="665"/>
      <c r="Z993" s="665"/>
      <c r="AA993" s="665"/>
      <c r="AB993" s="665"/>
      <c r="AC993" s="665"/>
      <c r="AD993" s="665"/>
      <c r="AE993" s="680"/>
      <c r="AF993" s="680"/>
      <c r="AG993" s="680"/>
      <c r="AH993" s="680"/>
      <c r="AI993" s="680"/>
      <c r="AJ993" s="680"/>
      <c r="AK993" s="680"/>
      <c r="AL993" s="680"/>
      <c r="AM993" s="680"/>
      <c r="AN993" s="680"/>
      <c r="AO993" s="680"/>
      <c r="AP993" s="680"/>
      <c r="AQ993" s="680"/>
      <c r="AR993" s="680"/>
      <c r="AS993" s="680"/>
      <c r="AT993" s="680"/>
      <c r="AU993" s="680"/>
      <c r="AV993" s="680"/>
      <c r="AW993" s="680"/>
      <c r="AX993" s="680"/>
      <c r="AY993" s="680"/>
      <c r="AZ993" s="680"/>
      <c r="BA993" s="680"/>
      <c r="BB993" s="680"/>
    </row>
    <row r="994" spans="7:54" s="657" customFormat="1" ht="12">
      <c r="G994" s="658"/>
      <c r="H994" s="658"/>
      <c r="I994" s="658"/>
      <c r="J994" s="658"/>
      <c r="L994" s="504"/>
      <c r="M994" s="658"/>
      <c r="N994" s="658"/>
      <c r="O994" s="680"/>
      <c r="P994" s="664"/>
      <c r="Q994" s="664"/>
      <c r="R994" s="664"/>
      <c r="S994" s="664"/>
      <c r="T994" s="664"/>
      <c r="U994" s="665"/>
      <c r="V994" s="665"/>
      <c r="W994" s="665"/>
      <c r="X994" s="665"/>
      <c r="Y994" s="665"/>
      <c r="Z994" s="665"/>
      <c r="AA994" s="665"/>
      <c r="AB994" s="665"/>
      <c r="AC994" s="665"/>
      <c r="AD994" s="665"/>
      <c r="AE994" s="680"/>
      <c r="AF994" s="680"/>
      <c r="AG994" s="680"/>
      <c r="AH994" s="680"/>
      <c r="AI994" s="680"/>
      <c r="AJ994" s="680"/>
      <c r="AK994" s="680"/>
      <c r="AL994" s="680"/>
      <c r="AM994" s="680"/>
      <c r="AN994" s="680"/>
      <c r="AO994" s="680"/>
      <c r="AP994" s="680"/>
      <c r="AQ994" s="680"/>
      <c r="AR994" s="680"/>
      <c r="AS994" s="680"/>
      <c r="AT994" s="680"/>
      <c r="AU994" s="680"/>
      <c r="AV994" s="680"/>
      <c r="AW994" s="680"/>
      <c r="AX994" s="680"/>
      <c r="AY994" s="680"/>
      <c r="AZ994" s="680"/>
      <c r="BA994" s="680"/>
      <c r="BB994" s="680"/>
    </row>
    <row r="995" spans="7:54" s="657" customFormat="1" ht="12">
      <c r="G995" s="658"/>
      <c r="H995" s="658"/>
      <c r="I995" s="658"/>
      <c r="J995" s="658"/>
      <c r="L995" s="504"/>
      <c r="M995" s="658"/>
      <c r="N995" s="658"/>
      <c r="O995" s="680"/>
      <c r="P995" s="664"/>
      <c r="Q995" s="664"/>
      <c r="R995" s="664"/>
      <c r="S995" s="664"/>
      <c r="T995" s="664"/>
      <c r="U995" s="665"/>
      <c r="V995" s="665"/>
      <c r="W995" s="665"/>
      <c r="X995" s="665"/>
      <c r="Y995" s="665"/>
      <c r="Z995" s="665"/>
      <c r="AA995" s="665"/>
      <c r="AB995" s="665"/>
      <c r="AC995" s="665"/>
      <c r="AD995" s="665"/>
      <c r="AE995" s="680"/>
      <c r="AF995" s="680"/>
      <c r="AG995" s="680"/>
      <c r="AH995" s="680"/>
      <c r="AI995" s="680"/>
      <c r="AJ995" s="680"/>
      <c r="AK995" s="680"/>
      <c r="AL995" s="680"/>
      <c r="AM995" s="680"/>
      <c r="AN995" s="680"/>
      <c r="AO995" s="680"/>
      <c r="AP995" s="680"/>
      <c r="AQ995" s="680"/>
      <c r="AR995" s="680"/>
      <c r="AS995" s="680"/>
      <c r="AT995" s="680"/>
      <c r="AU995" s="680"/>
      <c r="AV995" s="680"/>
      <c r="AW995" s="680"/>
      <c r="AX995" s="680"/>
      <c r="AY995" s="680"/>
      <c r="AZ995" s="680"/>
      <c r="BA995" s="680"/>
      <c r="BB995" s="680"/>
    </row>
    <row r="996" spans="7:54" s="657" customFormat="1" ht="12">
      <c r="G996" s="658"/>
      <c r="H996" s="658"/>
      <c r="I996" s="658"/>
      <c r="J996" s="658"/>
      <c r="L996" s="504"/>
      <c r="M996" s="658"/>
      <c r="N996" s="658"/>
      <c r="O996" s="680"/>
      <c r="P996" s="664"/>
      <c r="Q996" s="664"/>
      <c r="R996" s="664"/>
      <c r="S996" s="664"/>
      <c r="T996" s="664"/>
      <c r="U996" s="665"/>
      <c r="V996" s="665"/>
      <c r="W996" s="665"/>
      <c r="X996" s="665"/>
      <c r="Y996" s="665"/>
      <c r="Z996" s="665"/>
      <c r="AA996" s="665"/>
      <c r="AB996" s="665"/>
      <c r="AC996" s="665"/>
      <c r="AD996" s="665"/>
      <c r="AE996" s="680"/>
      <c r="AF996" s="680"/>
      <c r="AG996" s="680"/>
      <c r="AH996" s="680"/>
      <c r="AI996" s="680"/>
      <c r="AJ996" s="680"/>
      <c r="AK996" s="680"/>
      <c r="AL996" s="680"/>
      <c r="AM996" s="680"/>
      <c r="AN996" s="680"/>
      <c r="AO996" s="680"/>
      <c r="AP996" s="680"/>
      <c r="AQ996" s="680"/>
      <c r="AR996" s="680"/>
      <c r="AS996" s="680"/>
      <c r="AT996" s="680"/>
      <c r="AU996" s="680"/>
      <c r="AV996" s="680"/>
      <c r="AW996" s="680"/>
      <c r="AX996" s="680"/>
      <c r="AY996" s="680"/>
      <c r="AZ996" s="680"/>
      <c r="BA996" s="680"/>
      <c r="BB996" s="680"/>
    </row>
    <row r="997" spans="7:54" s="657" customFormat="1" ht="12">
      <c r="G997" s="658"/>
      <c r="H997" s="658"/>
      <c r="I997" s="658"/>
      <c r="J997" s="658"/>
      <c r="L997" s="504"/>
      <c r="M997" s="658"/>
      <c r="N997" s="658"/>
      <c r="O997" s="680"/>
      <c r="P997" s="664"/>
      <c r="Q997" s="664"/>
      <c r="R997" s="664"/>
      <c r="S997" s="664"/>
      <c r="T997" s="664"/>
      <c r="U997" s="665"/>
      <c r="V997" s="665"/>
      <c r="W997" s="665"/>
      <c r="X997" s="665"/>
      <c r="Y997" s="665"/>
      <c r="Z997" s="665"/>
      <c r="AA997" s="665"/>
      <c r="AB997" s="665"/>
      <c r="AC997" s="665"/>
      <c r="AD997" s="665"/>
      <c r="AE997" s="680"/>
      <c r="AF997" s="680"/>
      <c r="AG997" s="680"/>
      <c r="AH997" s="680"/>
      <c r="AI997" s="680"/>
      <c r="AJ997" s="680"/>
      <c r="AK997" s="680"/>
      <c r="AL997" s="680"/>
      <c r="AM997" s="680"/>
      <c r="AN997" s="680"/>
      <c r="AO997" s="680"/>
      <c r="AP997" s="680"/>
      <c r="AQ997" s="680"/>
      <c r="AR997" s="680"/>
      <c r="AS997" s="680"/>
      <c r="AT997" s="680"/>
      <c r="AU997" s="680"/>
      <c r="AV997" s="680"/>
      <c r="AW997" s="680"/>
      <c r="AX997" s="680"/>
      <c r="AY997" s="680"/>
      <c r="AZ997" s="680"/>
      <c r="BA997" s="680"/>
      <c r="BB997" s="680"/>
    </row>
    <row r="998" spans="7:54" s="657" customFormat="1" ht="12">
      <c r="G998" s="658"/>
      <c r="H998" s="658"/>
      <c r="I998" s="658"/>
      <c r="J998" s="658"/>
      <c r="L998" s="504"/>
      <c r="M998" s="658"/>
      <c r="N998" s="658"/>
      <c r="O998" s="680"/>
      <c r="P998" s="664"/>
      <c r="Q998" s="664"/>
      <c r="R998" s="664"/>
      <c r="S998" s="664"/>
      <c r="T998" s="664"/>
      <c r="U998" s="665"/>
      <c r="V998" s="665"/>
      <c r="W998" s="665"/>
      <c r="X998" s="665"/>
      <c r="Y998" s="665"/>
      <c r="Z998" s="665"/>
      <c r="AA998" s="665"/>
      <c r="AB998" s="665"/>
      <c r="AC998" s="665"/>
      <c r="AD998" s="665"/>
      <c r="AE998" s="680"/>
      <c r="AF998" s="680"/>
      <c r="AG998" s="680"/>
      <c r="AH998" s="680"/>
      <c r="AI998" s="680"/>
      <c r="AJ998" s="680"/>
      <c r="AK998" s="680"/>
      <c r="AL998" s="680"/>
      <c r="AM998" s="680"/>
      <c r="AN998" s="680"/>
      <c r="AO998" s="680"/>
      <c r="AP998" s="680"/>
      <c r="AQ998" s="680"/>
      <c r="AR998" s="680"/>
      <c r="AS998" s="680"/>
      <c r="AT998" s="680"/>
      <c r="AU998" s="680"/>
      <c r="AV998" s="680"/>
      <c r="AW998" s="680"/>
      <c r="AX998" s="680"/>
      <c r="AY998" s="680"/>
      <c r="AZ998" s="680"/>
      <c r="BA998" s="680"/>
      <c r="BB998" s="680"/>
    </row>
    <row r="999" spans="7:54" s="657" customFormat="1" ht="12">
      <c r="G999" s="658"/>
      <c r="H999" s="658"/>
      <c r="I999" s="658"/>
      <c r="J999" s="658"/>
      <c r="L999" s="504"/>
      <c r="M999" s="658"/>
      <c r="N999" s="658"/>
      <c r="O999" s="680"/>
      <c r="P999" s="664"/>
      <c r="Q999" s="664"/>
      <c r="R999" s="664"/>
      <c r="S999" s="664"/>
      <c r="T999" s="664"/>
      <c r="U999" s="665"/>
      <c r="V999" s="665"/>
      <c r="W999" s="665"/>
      <c r="X999" s="665"/>
      <c r="Y999" s="665"/>
      <c r="Z999" s="665"/>
      <c r="AA999" s="665"/>
      <c r="AB999" s="665"/>
      <c r="AC999" s="665"/>
      <c r="AD999" s="665"/>
      <c r="AE999" s="680"/>
      <c r="AF999" s="680"/>
      <c r="AG999" s="680"/>
      <c r="AH999" s="680"/>
      <c r="AI999" s="680"/>
      <c r="AJ999" s="680"/>
      <c r="AK999" s="680"/>
      <c r="AL999" s="680"/>
      <c r="AM999" s="680"/>
      <c r="AN999" s="680"/>
      <c r="AO999" s="680"/>
      <c r="AP999" s="680"/>
      <c r="AQ999" s="680"/>
      <c r="AR999" s="680"/>
      <c r="AS999" s="680"/>
      <c r="AT999" s="680"/>
      <c r="AU999" s="680"/>
      <c r="AV999" s="680"/>
      <c r="AW999" s="680"/>
      <c r="AX999" s="680"/>
      <c r="AY999" s="680"/>
      <c r="AZ999" s="680"/>
      <c r="BA999" s="680"/>
      <c r="BB999" s="680"/>
    </row>
    <row r="1000" spans="7:54" s="657" customFormat="1" ht="12">
      <c r="G1000" s="658"/>
      <c r="H1000" s="658"/>
      <c r="I1000" s="658"/>
      <c r="J1000" s="658"/>
      <c r="L1000" s="504"/>
      <c r="M1000" s="658"/>
      <c r="N1000" s="658"/>
      <c r="O1000" s="680"/>
      <c r="P1000" s="664"/>
      <c r="Q1000" s="664"/>
      <c r="R1000" s="664"/>
      <c r="S1000" s="664"/>
      <c r="T1000" s="664"/>
      <c r="U1000" s="665"/>
      <c r="V1000" s="665"/>
      <c r="W1000" s="665"/>
      <c r="X1000" s="665"/>
      <c r="Y1000" s="665"/>
      <c r="Z1000" s="665"/>
      <c r="AA1000" s="665"/>
      <c r="AB1000" s="665"/>
      <c r="AC1000" s="665"/>
      <c r="AD1000" s="665"/>
      <c r="AE1000" s="680"/>
      <c r="AF1000" s="680"/>
      <c r="AG1000" s="680"/>
      <c r="AH1000" s="680"/>
      <c r="AI1000" s="680"/>
      <c r="AJ1000" s="680"/>
      <c r="AK1000" s="680"/>
      <c r="AL1000" s="680"/>
      <c r="AM1000" s="680"/>
      <c r="AN1000" s="680"/>
      <c r="AO1000" s="680"/>
      <c r="AP1000" s="680"/>
      <c r="AQ1000" s="680"/>
      <c r="AR1000" s="680"/>
      <c r="AS1000" s="680"/>
      <c r="AT1000" s="680"/>
      <c r="AU1000" s="680"/>
      <c r="AV1000" s="680"/>
      <c r="AW1000" s="680"/>
      <c r="AX1000" s="680"/>
      <c r="AY1000" s="680"/>
      <c r="AZ1000" s="680"/>
      <c r="BA1000" s="680"/>
      <c r="BB1000" s="680"/>
    </row>
    <row r="1001" spans="7:54" s="657" customFormat="1" ht="12">
      <c r="G1001" s="658"/>
      <c r="H1001" s="658"/>
      <c r="I1001" s="658"/>
      <c r="J1001" s="658"/>
      <c r="L1001" s="504"/>
      <c r="M1001" s="658"/>
      <c r="N1001" s="658"/>
      <c r="O1001" s="680"/>
      <c r="P1001" s="664"/>
      <c r="Q1001" s="664"/>
      <c r="R1001" s="664"/>
      <c r="S1001" s="664"/>
      <c r="T1001" s="664"/>
      <c r="U1001" s="665"/>
      <c r="V1001" s="665"/>
      <c r="W1001" s="665"/>
      <c r="X1001" s="665"/>
      <c r="Y1001" s="665"/>
      <c r="Z1001" s="665"/>
      <c r="AA1001" s="665"/>
      <c r="AB1001" s="665"/>
      <c r="AC1001" s="665"/>
      <c r="AD1001" s="665"/>
      <c r="AE1001" s="680"/>
      <c r="AF1001" s="680"/>
      <c r="AG1001" s="680"/>
      <c r="AH1001" s="680"/>
      <c r="AI1001" s="680"/>
      <c r="AJ1001" s="680"/>
      <c r="AK1001" s="680"/>
      <c r="AL1001" s="680"/>
      <c r="AM1001" s="680"/>
      <c r="AN1001" s="680"/>
      <c r="AO1001" s="680"/>
      <c r="AP1001" s="680"/>
      <c r="AQ1001" s="680"/>
      <c r="AR1001" s="680"/>
      <c r="AS1001" s="680"/>
      <c r="AT1001" s="680"/>
      <c r="AU1001" s="680"/>
      <c r="AV1001" s="680"/>
      <c r="AW1001" s="680"/>
      <c r="AX1001" s="680"/>
      <c r="AY1001" s="680"/>
      <c r="AZ1001" s="680"/>
      <c r="BA1001" s="680"/>
      <c r="BB1001" s="680"/>
    </row>
    <row r="1002" spans="7:54" s="657" customFormat="1" ht="12">
      <c r="G1002" s="658"/>
      <c r="H1002" s="658"/>
      <c r="I1002" s="658"/>
      <c r="J1002" s="658"/>
      <c r="L1002" s="504"/>
      <c r="M1002" s="658"/>
      <c r="N1002" s="658"/>
      <c r="O1002" s="680"/>
      <c r="P1002" s="664"/>
      <c r="Q1002" s="664"/>
      <c r="R1002" s="664"/>
      <c r="S1002" s="664"/>
      <c r="T1002" s="664"/>
      <c r="U1002" s="665"/>
      <c r="V1002" s="665"/>
      <c r="W1002" s="665"/>
      <c r="X1002" s="665"/>
      <c r="Y1002" s="665"/>
      <c r="Z1002" s="665"/>
      <c r="AA1002" s="665"/>
      <c r="AB1002" s="665"/>
      <c r="AC1002" s="665"/>
      <c r="AD1002" s="665"/>
      <c r="AE1002" s="680"/>
      <c r="AF1002" s="680"/>
      <c r="AG1002" s="680"/>
      <c r="AH1002" s="680"/>
      <c r="AI1002" s="680"/>
      <c r="AJ1002" s="680"/>
      <c r="AK1002" s="680"/>
      <c r="AL1002" s="680"/>
      <c r="AM1002" s="680"/>
      <c r="AN1002" s="680"/>
      <c r="AO1002" s="680"/>
      <c r="AP1002" s="680"/>
      <c r="AQ1002" s="680"/>
      <c r="AR1002" s="680"/>
      <c r="AS1002" s="680"/>
      <c r="AT1002" s="680"/>
      <c r="AU1002" s="680"/>
      <c r="AV1002" s="680"/>
      <c r="AW1002" s="680"/>
      <c r="AX1002" s="680"/>
      <c r="AY1002" s="680"/>
      <c r="AZ1002" s="680"/>
      <c r="BA1002" s="680"/>
      <c r="BB1002" s="680"/>
    </row>
    <row r="1003" spans="7:54" s="657" customFormat="1" ht="12">
      <c r="G1003" s="658"/>
      <c r="H1003" s="658"/>
      <c r="I1003" s="658"/>
      <c r="J1003" s="658"/>
      <c r="L1003" s="504"/>
      <c r="M1003" s="658"/>
      <c r="N1003" s="658"/>
      <c r="O1003" s="680"/>
      <c r="P1003" s="664"/>
      <c r="Q1003" s="664"/>
      <c r="R1003" s="664"/>
      <c r="S1003" s="664"/>
      <c r="T1003" s="664"/>
      <c r="U1003" s="665"/>
      <c r="V1003" s="665"/>
      <c r="W1003" s="665"/>
      <c r="X1003" s="665"/>
      <c r="Y1003" s="665"/>
      <c r="Z1003" s="665"/>
      <c r="AA1003" s="665"/>
      <c r="AB1003" s="665"/>
      <c r="AC1003" s="665"/>
      <c r="AD1003" s="665"/>
      <c r="AE1003" s="680"/>
      <c r="AF1003" s="680"/>
      <c r="AG1003" s="680"/>
      <c r="AH1003" s="680"/>
      <c r="AI1003" s="680"/>
      <c r="AJ1003" s="680"/>
      <c r="AK1003" s="680"/>
      <c r="AL1003" s="680"/>
      <c r="AM1003" s="680"/>
      <c r="AN1003" s="680"/>
      <c r="AO1003" s="680"/>
      <c r="AP1003" s="680"/>
      <c r="AQ1003" s="680"/>
      <c r="AR1003" s="680"/>
      <c r="AS1003" s="680"/>
      <c r="AT1003" s="680"/>
      <c r="AU1003" s="680"/>
      <c r="AV1003" s="680"/>
      <c r="AW1003" s="680"/>
      <c r="AX1003" s="680"/>
      <c r="AY1003" s="680"/>
      <c r="AZ1003" s="680"/>
      <c r="BA1003" s="680"/>
      <c r="BB1003" s="680"/>
    </row>
    <row r="1004" spans="7:54" s="657" customFormat="1" ht="12">
      <c r="G1004" s="658"/>
      <c r="H1004" s="658"/>
      <c r="I1004" s="658"/>
      <c r="J1004" s="658"/>
      <c r="L1004" s="504"/>
      <c r="M1004" s="658"/>
      <c r="N1004" s="658"/>
      <c r="O1004" s="680"/>
      <c r="P1004" s="664"/>
      <c r="Q1004" s="664"/>
      <c r="R1004" s="664"/>
      <c r="S1004" s="664"/>
      <c r="T1004" s="664"/>
      <c r="U1004" s="665"/>
      <c r="V1004" s="665"/>
      <c r="W1004" s="665"/>
      <c r="X1004" s="665"/>
      <c r="Y1004" s="665"/>
      <c r="Z1004" s="665"/>
      <c r="AA1004" s="665"/>
      <c r="AB1004" s="665"/>
      <c r="AC1004" s="665"/>
      <c r="AD1004" s="665"/>
      <c r="AE1004" s="680"/>
      <c r="AF1004" s="680"/>
      <c r="AG1004" s="680"/>
      <c r="AH1004" s="680"/>
      <c r="AI1004" s="680"/>
      <c r="AJ1004" s="680"/>
      <c r="AK1004" s="680"/>
      <c r="AL1004" s="680"/>
      <c r="AM1004" s="680"/>
      <c r="AN1004" s="680"/>
      <c r="AO1004" s="680"/>
      <c r="AP1004" s="680"/>
      <c r="AQ1004" s="680"/>
      <c r="AR1004" s="680"/>
      <c r="AS1004" s="680"/>
      <c r="AT1004" s="680"/>
      <c r="AU1004" s="680"/>
      <c r="AV1004" s="680"/>
      <c r="AW1004" s="680"/>
      <c r="AX1004" s="680"/>
      <c r="AY1004" s="680"/>
      <c r="AZ1004" s="680"/>
      <c r="BA1004" s="680"/>
      <c r="BB1004" s="680"/>
    </row>
    <row r="1005" spans="7:54" s="657" customFormat="1" ht="12">
      <c r="G1005" s="658"/>
      <c r="H1005" s="658"/>
      <c r="I1005" s="658"/>
      <c r="J1005" s="658"/>
      <c r="L1005" s="504"/>
      <c r="M1005" s="658"/>
      <c r="N1005" s="658"/>
      <c r="O1005" s="680"/>
      <c r="P1005" s="664"/>
      <c r="Q1005" s="664"/>
      <c r="R1005" s="664"/>
      <c r="S1005" s="664"/>
      <c r="T1005" s="664"/>
      <c r="U1005" s="665"/>
      <c r="V1005" s="665"/>
      <c r="W1005" s="665"/>
      <c r="X1005" s="665"/>
      <c r="Y1005" s="665"/>
      <c r="Z1005" s="665"/>
      <c r="AA1005" s="665"/>
      <c r="AB1005" s="665"/>
      <c r="AC1005" s="665"/>
      <c r="AD1005" s="665"/>
      <c r="AE1005" s="680"/>
      <c r="AF1005" s="680"/>
      <c r="AG1005" s="680"/>
      <c r="AH1005" s="680"/>
      <c r="AI1005" s="680"/>
      <c r="AJ1005" s="680"/>
      <c r="AK1005" s="680"/>
      <c r="AL1005" s="680"/>
      <c r="AM1005" s="680"/>
      <c r="AN1005" s="680"/>
      <c r="AO1005" s="680"/>
      <c r="AP1005" s="680"/>
      <c r="AQ1005" s="680"/>
      <c r="AR1005" s="680"/>
      <c r="AS1005" s="680"/>
      <c r="AT1005" s="680"/>
      <c r="AU1005" s="680"/>
      <c r="AV1005" s="680"/>
      <c r="AW1005" s="680"/>
      <c r="AX1005" s="680"/>
      <c r="AY1005" s="680"/>
      <c r="AZ1005" s="680"/>
      <c r="BA1005" s="680"/>
      <c r="BB1005" s="680"/>
    </row>
    <row r="1006" spans="7:54" s="657" customFormat="1" ht="12">
      <c r="G1006" s="658"/>
      <c r="H1006" s="658"/>
      <c r="I1006" s="658"/>
      <c r="J1006" s="658"/>
      <c r="L1006" s="504"/>
      <c r="M1006" s="658"/>
      <c r="N1006" s="658"/>
      <c r="O1006" s="680"/>
      <c r="P1006" s="664"/>
      <c r="Q1006" s="664"/>
      <c r="R1006" s="664"/>
      <c r="S1006" s="664"/>
      <c r="T1006" s="664"/>
      <c r="U1006" s="665"/>
      <c r="V1006" s="665"/>
      <c r="W1006" s="665"/>
      <c r="X1006" s="665"/>
      <c r="Y1006" s="665"/>
      <c r="Z1006" s="665"/>
      <c r="AA1006" s="665"/>
      <c r="AB1006" s="665"/>
      <c r="AC1006" s="665"/>
      <c r="AD1006" s="665"/>
      <c r="AE1006" s="680"/>
      <c r="AF1006" s="680"/>
      <c r="AG1006" s="680"/>
      <c r="AH1006" s="680"/>
      <c r="AI1006" s="680"/>
      <c r="AJ1006" s="680"/>
      <c r="AK1006" s="680"/>
      <c r="AL1006" s="680"/>
      <c r="AM1006" s="680"/>
      <c r="AN1006" s="680"/>
      <c r="AO1006" s="680"/>
      <c r="AP1006" s="680"/>
      <c r="AQ1006" s="680"/>
      <c r="AR1006" s="680"/>
      <c r="AS1006" s="680"/>
      <c r="AT1006" s="680"/>
      <c r="AU1006" s="680"/>
      <c r="AV1006" s="680"/>
      <c r="AW1006" s="680"/>
      <c r="AX1006" s="680"/>
      <c r="AY1006" s="680"/>
      <c r="AZ1006" s="680"/>
      <c r="BA1006" s="680"/>
      <c r="BB1006" s="680"/>
    </row>
    <row r="1007" spans="7:54" s="657" customFormat="1" ht="12">
      <c r="G1007" s="658"/>
      <c r="H1007" s="658"/>
      <c r="I1007" s="658"/>
      <c r="J1007" s="658"/>
      <c r="L1007" s="504"/>
      <c r="M1007" s="658"/>
      <c r="N1007" s="658"/>
      <c r="O1007" s="680"/>
      <c r="P1007" s="664"/>
      <c r="Q1007" s="664"/>
      <c r="R1007" s="664"/>
      <c r="S1007" s="664"/>
      <c r="T1007" s="664"/>
      <c r="U1007" s="665"/>
      <c r="V1007" s="665"/>
      <c r="W1007" s="665"/>
      <c r="X1007" s="665"/>
      <c r="Y1007" s="665"/>
      <c r="Z1007" s="665"/>
      <c r="AA1007" s="665"/>
      <c r="AB1007" s="665"/>
      <c r="AC1007" s="665"/>
      <c r="AD1007" s="665"/>
      <c r="AE1007" s="680"/>
      <c r="AF1007" s="680"/>
      <c r="AG1007" s="680"/>
      <c r="AH1007" s="680"/>
      <c r="AI1007" s="680"/>
      <c r="AJ1007" s="680"/>
      <c r="AK1007" s="680"/>
      <c r="AL1007" s="680"/>
      <c r="AM1007" s="680"/>
      <c r="AN1007" s="680"/>
      <c r="AO1007" s="680"/>
      <c r="AP1007" s="680"/>
      <c r="AQ1007" s="680"/>
      <c r="AR1007" s="680"/>
      <c r="AS1007" s="680"/>
      <c r="AT1007" s="680"/>
      <c r="AU1007" s="680"/>
      <c r="AV1007" s="680"/>
      <c r="AW1007" s="680"/>
      <c r="AX1007" s="680"/>
      <c r="AY1007" s="680"/>
      <c r="AZ1007" s="680"/>
      <c r="BA1007" s="680"/>
      <c r="BB1007" s="680"/>
    </row>
    <row r="1008" spans="7:54" s="657" customFormat="1" ht="12">
      <c r="G1008" s="658"/>
      <c r="H1008" s="658"/>
      <c r="I1008" s="658"/>
      <c r="J1008" s="658"/>
      <c r="L1008" s="504"/>
      <c r="M1008" s="658"/>
      <c r="N1008" s="658"/>
      <c r="O1008" s="680"/>
      <c r="P1008" s="664"/>
      <c r="Q1008" s="664"/>
      <c r="R1008" s="664"/>
      <c r="S1008" s="664"/>
      <c r="T1008" s="664"/>
      <c r="U1008" s="665"/>
      <c r="V1008" s="665"/>
      <c r="W1008" s="665"/>
      <c r="X1008" s="665"/>
      <c r="Y1008" s="665"/>
      <c r="Z1008" s="665"/>
      <c r="AA1008" s="665"/>
      <c r="AB1008" s="665"/>
      <c r="AC1008" s="665"/>
      <c r="AD1008" s="665"/>
      <c r="AE1008" s="680"/>
      <c r="AF1008" s="680"/>
      <c r="AG1008" s="680"/>
      <c r="AH1008" s="680"/>
      <c r="AI1008" s="680"/>
      <c r="AJ1008" s="680"/>
      <c r="AK1008" s="680"/>
      <c r="AL1008" s="680"/>
      <c r="AM1008" s="680"/>
      <c r="AN1008" s="680"/>
      <c r="AO1008" s="680"/>
      <c r="AP1008" s="680"/>
      <c r="AQ1008" s="680"/>
      <c r="AR1008" s="680"/>
      <c r="AS1008" s="680"/>
      <c r="AT1008" s="680"/>
      <c r="AU1008" s="680"/>
      <c r="AV1008" s="680"/>
      <c r="AW1008" s="680"/>
      <c r="AX1008" s="680"/>
      <c r="AY1008" s="680"/>
      <c r="AZ1008" s="680"/>
      <c r="BA1008" s="680"/>
      <c r="BB1008" s="680"/>
    </row>
    <row r="1009" spans="7:54" s="657" customFormat="1" ht="12">
      <c r="G1009" s="658"/>
      <c r="H1009" s="658"/>
      <c r="I1009" s="658"/>
      <c r="J1009" s="658"/>
      <c r="L1009" s="504"/>
      <c r="M1009" s="658"/>
      <c r="N1009" s="658"/>
      <c r="O1009" s="680"/>
      <c r="P1009" s="664"/>
      <c r="Q1009" s="664"/>
      <c r="R1009" s="664"/>
      <c r="S1009" s="664"/>
      <c r="T1009" s="664"/>
      <c r="U1009" s="665"/>
      <c r="V1009" s="665"/>
      <c r="W1009" s="665"/>
      <c r="X1009" s="665"/>
      <c r="Y1009" s="665"/>
      <c r="Z1009" s="665"/>
      <c r="AA1009" s="665"/>
      <c r="AB1009" s="665"/>
      <c r="AC1009" s="665"/>
      <c r="AD1009" s="665"/>
      <c r="AE1009" s="680"/>
      <c r="AF1009" s="680"/>
      <c r="AG1009" s="680"/>
      <c r="AH1009" s="680"/>
      <c r="AI1009" s="680"/>
      <c r="AJ1009" s="680"/>
      <c r="AK1009" s="680"/>
      <c r="AL1009" s="680"/>
      <c r="AM1009" s="680"/>
      <c r="AN1009" s="680"/>
      <c r="AO1009" s="680"/>
      <c r="AP1009" s="680"/>
      <c r="AQ1009" s="680"/>
      <c r="AR1009" s="680"/>
      <c r="AS1009" s="680"/>
      <c r="AT1009" s="680"/>
      <c r="AU1009" s="680"/>
      <c r="AV1009" s="680"/>
      <c r="AW1009" s="680"/>
      <c r="AX1009" s="680"/>
      <c r="AY1009" s="680"/>
      <c r="AZ1009" s="680"/>
      <c r="BA1009" s="680"/>
      <c r="BB1009" s="680"/>
    </row>
    <row r="1010" spans="7:54" s="657" customFormat="1" ht="12">
      <c r="G1010" s="658"/>
      <c r="H1010" s="658"/>
      <c r="I1010" s="658"/>
      <c r="J1010" s="658"/>
      <c r="L1010" s="504"/>
      <c r="M1010" s="658"/>
      <c r="N1010" s="658"/>
      <c r="O1010" s="680"/>
      <c r="P1010" s="664"/>
      <c r="Q1010" s="664"/>
      <c r="R1010" s="664"/>
      <c r="S1010" s="664"/>
      <c r="T1010" s="664"/>
      <c r="U1010" s="665"/>
      <c r="V1010" s="665"/>
      <c r="W1010" s="665"/>
      <c r="X1010" s="665"/>
      <c r="Y1010" s="665"/>
      <c r="Z1010" s="665"/>
      <c r="AA1010" s="665"/>
      <c r="AB1010" s="665"/>
      <c r="AC1010" s="665"/>
      <c r="AD1010" s="665"/>
      <c r="AE1010" s="680"/>
      <c r="AF1010" s="680"/>
      <c r="AG1010" s="680"/>
      <c r="AH1010" s="680"/>
      <c r="AI1010" s="680"/>
      <c r="AJ1010" s="680"/>
      <c r="AK1010" s="680"/>
      <c r="AL1010" s="680"/>
      <c r="AM1010" s="680"/>
      <c r="AN1010" s="680"/>
      <c r="AO1010" s="680"/>
      <c r="AP1010" s="680"/>
      <c r="AQ1010" s="680"/>
      <c r="AR1010" s="680"/>
      <c r="AS1010" s="680"/>
      <c r="AT1010" s="680"/>
      <c r="AU1010" s="680"/>
      <c r="AV1010" s="680"/>
      <c r="AW1010" s="680"/>
      <c r="AX1010" s="680"/>
      <c r="AY1010" s="680"/>
      <c r="AZ1010" s="680"/>
      <c r="BA1010" s="680"/>
      <c r="BB1010" s="680"/>
    </row>
    <row r="1011" spans="7:54" s="657" customFormat="1" ht="12">
      <c r="G1011" s="658"/>
      <c r="H1011" s="658"/>
      <c r="I1011" s="658"/>
      <c r="J1011" s="658"/>
      <c r="L1011" s="504"/>
      <c r="M1011" s="658"/>
      <c r="N1011" s="658"/>
      <c r="O1011" s="680"/>
      <c r="P1011" s="664"/>
      <c r="Q1011" s="664"/>
      <c r="R1011" s="664"/>
      <c r="S1011" s="664"/>
      <c r="T1011" s="664"/>
      <c r="U1011" s="665"/>
      <c r="V1011" s="665"/>
      <c r="W1011" s="665"/>
      <c r="X1011" s="665"/>
      <c r="Y1011" s="665"/>
      <c r="Z1011" s="665"/>
      <c r="AA1011" s="665"/>
      <c r="AB1011" s="665"/>
      <c r="AC1011" s="665"/>
      <c r="AD1011" s="665"/>
      <c r="AE1011" s="680"/>
      <c r="AF1011" s="680"/>
      <c r="AG1011" s="680"/>
      <c r="AH1011" s="680"/>
      <c r="AI1011" s="680"/>
      <c r="AJ1011" s="680"/>
      <c r="AK1011" s="680"/>
      <c r="AL1011" s="680"/>
      <c r="AM1011" s="680"/>
      <c r="AN1011" s="680"/>
      <c r="AO1011" s="680"/>
      <c r="AP1011" s="680"/>
      <c r="AQ1011" s="680"/>
      <c r="AR1011" s="680"/>
      <c r="AS1011" s="680"/>
      <c r="AT1011" s="680"/>
      <c r="AU1011" s="680"/>
      <c r="AV1011" s="680"/>
      <c r="AW1011" s="680"/>
      <c r="AX1011" s="680"/>
      <c r="AY1011" s="680"/>
      <c r="AZ1011" s="680"/>
      <c r="BA1011" s="680"/>
      <c r="BB1011" s="680"/>
    </row>
  </sheetData>
  <mergeCells count="54">
    <mergeCell ref="AB5:AC5"/>
    <mergeCell ref="P57:P69"/>
    <mergeCell ref="R43:T46"/>
    <mergeCell ref="R61:T62"/>
    <mergeCell ref="B6:B41"/>
    <mergeCell ref="C5:D5"/>
    <mergeCell ref="D16:D20"/>
    <mergeCell ref="L58:L62"/>
    <mergeCell ref="G54:I54"/>
    <mergeCell ref="J37:J41"/>
    <mergeCell ref="K58:K62"/>
    <mergeCell ref="G48:I48"/>
    <mergeCell ref="J21:J24"/>
    <mergeCell ref="D36:D41"/>
    <mergeCell ref="D42:D44"/>
    <mergeCell ref="D45:D46"/>
    <mergeCell ref="R3:T3"/>
    <mergeCell ref="C6:D6"/>
    <mergeCell ref="C7:D15"/>
    <mergeCell ref="F5:I5"/>
    <mergeCell ref="G4:I4"/>
    <mergeCell ref="D3:M3"/>
    <mergeCell ref="R4:T4"/>
    <mergeCell ref="D4:F4"/>
    <mergeCell ref="C42:C47"/>
    <mergeCell ref="B48:B52"/>
    <mergeCell ref="C48:C52"/>
    <mergeCell ref="J7:J14"/>
    <mergeCell ref="J25:J29"/>
    <mergeCell ref="G32:I32"/>
    <mergeCell ref="C16:C41"/>
    <mergeCell ref="D25:D29"/>
    <mergeCell ref="B42:B47"/>
    <mergeCell ref="B57:B77"/>
    <mergeCell ref="J72:J77"/>
    <mergeCell ref="B53:B56"/>
    <mergeCell ref="C53:D53"/>
    <mergeCell ref="C54:D56"/>
    <mergeCell ref="J57:J69"/>
    <mergeCell ref="D63:D70"/>
    <mergeCell ref="E58:E62"/>
    <mergeCell ref="G58:G62"/>
    <mergeCell ref="C71:D77"/>
    <mergeCell ref="G67:I67"/>
    <mergeCell ref="C57:C70"/>
    <mergeCell ref="D57:D62"/>
    <mergeCell ref="K2:M2"/>
    <mergeCell ref="M75:M76"/>
    <mergeCell ref="D21:D24"/>
    <mergeCell ref="D30:D35"/>
    <mergeCell ref="J32:J35"/>
    <mergeCell ref="M32:M34"/>
    <mergeCell ref="M67:M69"/>
    <mergeCell ref="D48:D52"/>
  </mergeCells>
  <phoneticPr fontId="3"/>
  <hyperlinks>
    <hyperlink ref="G7" location="'1-1着工届 (技術者４人用)'!A1" display="着工届"/>
    <hyperlink ref="G9" location="'2-1現･主通知書'!A1" display="現場代理人及び主任技術者等通知書"/>
    <hyperlink ref="G10" location="'2-2経歴書'!A1" display="　　　　　　　　　　〃　　　　 　  　　経歴書"/>
    <hyperlink ref="G11" location="'3工程表'!A1" display="工事工程表"/>
    <hyperlink ref="G15" location="'５建退共'!A1" display="建設業退職金共済組合証紙購入状況報告書"/>
    <hyperlink ref="G17" location="'６段階確認'!A1" display="段階確認願 ・ 段階確認書"/>
    <hyperlink ref="G18" location="'７ポンプ車'!A1" display="コンクリートポンプ車による打設計画"/>
    <hyperlink ref="G21" location="'10-1材料承認'!Print_Area" display="材料使用承認願"/>
    <hyperlink ref="G22" location="'10-2材料一覧表'!A1" display="使用承認願材料一覧表"/>
    <hyperlink ref="G24" location="'11県産材不使用'!A1" display="県産資材不使用理由書"/>
    <hyperlink ref="G30" location="'15廃棄物処理計画'!A1" display="建設廃棄物処理計画書"/>
    <hyperlink ref="G31" location="'16発生土処分計画'!A1" display="建設発生土処分地計画書"/>
    <hyperlink ref="G38" location="'19安全訓練_計画'!A1" display="安全・訓練等の活動計画書"/>
    <hyperlink ref="G40" location="'21交通安全計画'!A1" display="交通安全管理計画書"/>
    <hyperlink ref="G42" location="'22打合書'!A1" display="工事打合書（協議・承諾・指示・提出・報告・通知）"/>
    <hyperlink ref="G43" location="'６段階確認'!A1" display="段階確認願 ・ 段階確認書"/>
    <hyperlink ref="G45" location="'23安全訓練_報告'!A1" display="安全・訓練等の活動報告書"/>
    <hyperlink ref="G46" location="'24事故報告'!A1" display="事故報告書"/>
    <hyperlink ref="G47" location="'25履行報告'!A1" display="工事履行報告書"/>
    <hyperlink ref="G48" location="'27統括安全衛生義務者'!A1" display="土木工事共通仕様書に基づく統括安全衛生管理義務者の指名について（同意）"/>
    <hyperlink ref="G49" location="'27現場発生品'!A1" display="現場発生品調書"/>
    <hyperlink ref="G50" location="'28下請契約解除報告'!A1" display="下請契約解除要求書に対する回答書"/>
    <hyperlink ref="G51" location="'29期間延長申請'!A1" display="契約期間延長申請書"/>
    <hyperlink ref="G57" location="'31しゅん工届'!A1" display="しゅん工届"/>
    <hyperlink ref="G63" location="'32発生土処分確認'!A1" display="建設発生土処分地確認書"/>
    <hyperlink ref="G66" location="'34再資源化等報告'!A1" display="再資源化等報告書"/>
    <hyperlink ref="G72" location="'35公共事業失業者吸収証明願い'!A1" display="公共事業失業者吸収証明願い"/>
    <hyperlink ref="G19" location="'８実施状況確認表'!A1" display="簡易な施工計画の実施状況確認表"/>
    <hyperlink ref="G20" location="'９不履行協議書'!A1" display="簡易な施工計画不履行協議書"/>
    <hyperlink ref="G8" location="'1-2着工予定報告書'!A1" display="着工予定報告書"/>
    <hyperlink ref="G26" location="'12-2選定理由'!A1" display="選定理由書"/>
    <hyperlink ref="G29" location="'14施工体系図（様式３）'!A1" display="施工体系図"/>
    <hyperlink ref="G25" location="'12-1施工体制台帳（様式１）'!A1" display="施工体制台帳"/>
    <hyperlink ref="G75" location="'36電子媒体納品書'!A1" display="電子媒体納品書"/>
    <hyperlink ref="G52" location="'30中間検査請求'!A1" display="中間検査請求"/>
    <hyperlink ref="G12" location="'４請負代金内訳書'!A1" display="請負代金内訳書"/>
    <hyperlink ref="G28" location="'13再下請通知書（様式２）'!A1" display="再下請負通知書"/>
    <hyperlink ref="G39" location="'20事前協議'!A1" display="事前協議チェックシート【工事】"/>
    <hyperlink ref="G48:I48" location="'26統括安全衛生義務者'!A1" display="土木工事共通仕様書に基づく統括安全衛生管理義務者の指名について（同意）"/>
    <hyperlink ref="G77" location="'37建退共証紙配付状況報告書'!A1" display="建退共証紙配付状況報告書"/>
    <hyperlink ref="G27" location="'12-３作業員名簿'!A1" display="作業員名簿"/>
    <hyperlink ref="G35" location="'17確認結果票'!A1" display="再生資源利用促進計画の作成に伴う確認結果表"/>
    <hyperlink ref="G64" location="'33-1土砂受領書'!A1" display="土砂受領書"/>
    <hyperlink ref="G65" location="'33-2土砂搬出及び受領証明書'!A1" display="土砂搬出及び受領証明書"/>
    <hyperlink ref="G37" location="'18公共事業施行通知'!A1" display="公共事業施行通知書"/>
  </hyperlinks>
  <pageMargins left="0.74803149606299213" right="7.874015748031496E-2" top="0.62992125984251968" bottom="0.15748031496062992" header="0.31496062992125984" footer="0.15748031496062992"/>
  <pageSetup paperSize="9" scale="53" orientation="portrait" r:id="rId1"/>
  <headerFooter>
    <oddFooter>&amp;R&amp;P / &amp;N ページ</oddFooter>
  </headerFooter>
  <rowBreaks count="1" manualBreakCount="1">
    <brk id="47" max="1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A125"/>
  <sheetViews>
    <sheetView showGridLines="0" showWhiteSpace="0" view="pageBreakPreview" zoomScale="80" zoomScaleNormal="85" zoomScaleSheetLayoutView="80" zoomScalePageLayoutView="70" workbookViewId="0">
      <selection activeCell="AF27" sqref="AF27:AR28"/>
    </sheetView>
  </sheetViews>
  <sheetFormatPr defaultColWidth="2.25" defaultRowHeight="13.5" customHeight="1"/>
  <cols>
    <col min="1" max="1" width="10.625" style="275" customWidth="1"/>
    <col min="2" max="2" width="1" style="963" customWidth="1"/>
    <col min="3" max="7" width="2.25" style="963" customWidth="1"/>
    <col min="8" max="8" width="1" style="963" customWidth="1"/>
    <col min="9" max="21" width="2.25" style="963" customWidth="1"/>
    <col min="22" max="22" width="1.25" style="963" customWidth="1"/>
    <col min="23" max="23" width="1" style="963" customWidth="1"/>
    <col min="24" max="31" width="2.25" style="963" customWidth="1"/>
    <col min="32" max="32" width="1.25" style="963" customWidth="1"/>
    <col min="33" max="33" width="1" style="963" customWidth="1"/>
    <col min="34" max="41" width="2.25" style="963" customWidth="1"/>
    <col min="42" max="42" width="1.25" style="963" customWidth="1"/>
    <col min="43" max="43" width="1" style="963" customWidth="1"/>
    <col min="44" max="44" width="2.25" style="963" customWidth="1"/>
    <col min="45" max="45" width="21.375" style="963" customWidth="1"/>
    <col min="46" max="46" width="1.625" style="963" customWidth="1"/>
    <col min="47" max="51" width="2.25" style="963" customWidth="1"/>
    <col min="52" max="52" width="1" style="963" customWidth="1"/>
    <col min="53" max="65" width="2.25" style="963" customWidth="1"/>
    <col min="66" max="66" width="1.25" style="963" customWidth="1"/>
    <col min="67" max="67" width="1" style="963" customWidth="1"/>
    <col min="68" max="72" width="2.25" style="963" customWidth="1"/>
    <col min="73" max="73" width="1" style="963" customWidth="1"/>
    <col min="74" max="88" width="2.25" style="963"/>
    <col min="89" max="105" width="2.25" style="962"/>
    <col min="106" max="16384" width="2.25" style="963"/>
  </cols>
  <sheetData>
    <row r="1" spans="1:88" ht="13.5" customHeight="1">
      <c r="A1" s="1731" t="s">
        <v>1422</v>
      </c>
      <c r="B1" s="960"/>
      <c r="C1" s="960"/>
      <c r="D1" s="960"/>
      <c r="E1" s="960"/>
      <c r="F1" s="960"/>
      <c r="G1" s="960"/>
      <c r="H1" s="960"/>
      <c r="I1" s="3079"/>
      <c r="J1" s="3079"/>
      <c r="K1" s="3079"/>
      <c r="L1" s="3079"/>
      <c r="M1" s="3079"/>
      <c r="N1" s="3079"/>
      <c r="O1" s="3079"/>
      <c r="P1" s="3079"/>
      <c r="Q1" s="3079"/>
      <c r="R1" s="3079"/>
      <c r="S1" s="3079"/>
      <c r="T1" s="3079"/>
      <c r="U1" s="3079"/>
      <c r="V1" s="3079"/>
      <c r="W1" s="3079"/>
      <c r="X1" s="3079"/>
      <c r="Y1" s="3079"/>
      <c r="Z1" s="3079"/>
      <c r="AA1" s="3079"/>
      <c r="AB1" s="3079"/>
      <c r="AC1" s="3079"/>
      <c r="AD1" s="3079"/>
      <c r="AE1" s="3079"/>
      <c r="AF1" s="3079"/>
      <c r="AG1" s="3079"/>
      <c r="AH1" s="3079"/>
      <c r="AI1" s="3079"/>
      <c r="AJ1" s="3079"/>
      <c r="AK1" s="3079"/>
      <c r="AL1" s="3079"/>
      <c r="AM1" s="3079"/>
      <c r="AN1" s="3079"/>
      <c r="AO1" s="3079"/>
      <c r="AP1" s="3079"/>
      <c r="AQ1" s="3079"/>
      <c r="AR1" s="3079"/>
      <c r="AT1" s="960"/>
      <c r="AU1" s="960"/>
      <c r="AV1" s="960"/>
      <c r="AW1" s="960"/>
      <c r="AX1" s="960"/>
      <c r="AY1" s="960"/>
      <c r="AZ1" s="960"/>
      <c r="BA1" s="972"/>
      <c r="BB1" s="972"/>
      <c r="BC1" s="972"/>
      <c r="BD1" s="972"/>
      <c r="BE1" s="972"/>
      <c r="BF1" s="972"/>
      <c r="BG1" s="972"/>
      <c r="BH1" s="972"/>
      <c r="BI1" s="972"/>
      <c r="BJ1" s="972"/>
      <c r="BK1" s="972"/>
      <c r="BL1" s="972"/>
      <c r="BM1" s="972"/>
      <c r="BN1" s="972"/>
      <c r="BO1" s="972"/>
      <c r="BP1" s="972"/>
      <c r="BQ1" s="972"/>
      <c r="BR1" s="972"/>
      <c r="BS1" s="972"/>
      <c r="BT1" s="972"/>
      <c r="BU1" s="972"/>
      <c r="BV1" s="972"/>
      <c r="BW1" s="972"/>
      <c r="BX1" s="972"/>
      <c r="BY1" s="972"/>
      <c r="BZ1" s="972"/>
      <c r="CA1" s="972"/>
      <c r="CB1" s="972"/>
      <c r="CC1" s="972"/>
      <c r="CD1" s="972"/>
      <c r="CE1" s="972"/>
      <c r="CF1" s="972"/>
      <c r="CG1" s="972"/>
      <c r="CH1" s="972"/>
      <c r="CI1" s="961" t="s">
        <v>1345</v>
      </c>
      <c r="CJ1" s="972"/>
    </row>
    <row r="2" spans="1:88" ht="13.5" customHeight="1">
      <c r="A2" s="1731"/>
      <c r="B2" s="960"/>
      <c r="C2" s="960"/>
      <c r="D2" s="960"/>
      <c r="E2" s="960"/>
      <c r="F2" s="960"/>
      <c r="G2" s="960"/>
      <c r="H2" s="960"/>
      <c r="I2" s="960"/>
      <c r="J2" s="960"/>
      <c r="K2" s="960"/>
      <c r="L2" s="960"/>
      <c r="M2" s="960"/>
      <c r="N2" s="960"/>
      <c r="O2" s="960"/>
      <c r="P2" s="960"/>
      <c r="Q2" s="960"/>
      <c r="R2" s="960"/>
      <c r="S2" s="960"/>
      <c r="T2" s="960"/>
      <c r="U2" s="960"/>
      <c r="V2" s="960"/>
      <c r="W2" s="960"/>
      <c r="X2" s="960"/>
      <c r="Y2" s="960"/>
      <c r="Z2" s="960"/>
      <c r="AA2" s="960"/>
      <c r="AB2" s="960"/>
      <c r="AC2" s="960"/>
      <c r="AD2" s="960"/>
      <c r="AE2" s="960"/>
      <c r="AF2" s="2701" t="s">
        <v>1423</v>
      </c>
      <c r="AG2" s="2701"/>
      <c r="AH2" s="2701"/>
      <c r="AI2" s="2701"/>
      <c r="AJ2" s="2701"/>
      <c r="AK2" s="2701"/>
      <c r="AL2" s="2701"/>
      <c r="AM2" s="2701"/>
      <c r="AN2" s="2701"/>
      <c r="AO2" s="2701"/>
      <c r="AP2" s="2701"/>
      <c r="AQ2" s="2701"/>
      <c r="AR2" s="2701"/>
      <c r="AS2" s="960"/>
      <c r="AT2" s="960"/>
      <c r="AU2" s="960"/>
      <c r="AV2" s="960"/>
      <c r="AW2" s="960"/>
      <c r="AX2" s="960"/>
      <c r="AY2" s="960"/>
      <c r="AZ2" s="960"/>
      <c r="BA2" s="960"/>
      <c r="BB2" s="960"/>
      <c r="BC2" s="960"/>
      <c r="BD2" s="960"/>
      <c r="BE2" s="960"/>
      <c r="BF2" s="960"/>
      <c r="BG2" s="960"/>
      <c r="BH2" s="960"/>
      <c r="BI2" s="960"/>
      <c r="BJ2" s="960"/>
      <c r="BK2" s="960"/>
      <c r="BL2" s="960"/>
      <c r="BM2" s="960"/>
      <c r="BN2" s="960"/>
      <c r="BO2" s="960"/>
      <c r="BP2" s="960"/>
      <c r="BQ2" s="960"/>
      <c r="BR2" s="960"/>
      <c r="BS2" s="960"/>
      <c r="BT2" s="960"/>
      <c r="BU2" s="960"/>
      <c r="BV2" s="960"/>
      <c r="BW2" s="960"/>
      <c r="BX2" s="960"/>
      <c r="BY2" s="960"/>
      <c r="BZ2" s="960"/>
      <c r="CA2" s="960"/>
      <c r="CB2" s="960"/>
      <c r="CC2" s="960"/>
      <c r="CD2" s="960"/>
      <c r="CE2" s="960"/>
      <c r="CF2" s="960"/>
      <c r="CG2" s="960"/>
      <c r="CH2" s="960"/>
      <c r="CI2" s="961"/>
      <c r="CJ2" s="960"/>
    </row>
    <row r="3" spans="1:88" ht="13.5" customHeight="1">
      <c r="A3" s="1731"/>
      <c r="B3" s="960"/>
      <c r="C3" s="960"/>
      <c r="D3" s="960"/>
      <c r="E3" s="960"/>
      <c r="F3" s="960"/>
      <c r="G3" s="960"/>
      <c r="H3" s="960"/>
      <c r="I3" s="960"/>
      <c r="J3" s="960"/>
      <c r="K3" s="960"/>
      <c r="L3" s="960"/>
      <c r="M3" s="960"/>
      <c r="N3" s="960"/>
      <c r="O3" s="960"/>
      <c r="P3" s="960"/>
      <c r="Q3" s="960"/>
      <c r="R3" s="960"/>
      <c r="S3" s="960"/>
      <c r="T3" s="960"/>
      <c r="U3" s="960"/>
      <c r="V3" s="960"/>
      <c r="W3" s="960"/>
      <c r="X3" s="960"/>
      <c r="Y3" s="960"/>
      <c r="Z3" s="960"/>
      <c r="AA3" s="960"/>
      <c r="AB3" s="960"/>
      <c r="AC3" s="960"/>
      <c r="AD3" s="960"/>
      <c r="AE3" s="960"/>
      <c r="AF3" s="960"/>
      <c r="AG3" s="960"/>
      <c r="AH3" s="960"/>
      <c r="AI3" s="960"/>
      <c r="AJ3" s="960"/>
      <c r="AK3" s="960"/>
      <c r="AL3" s="960"/>
      <c r="AM3" s="960"/>
      <c r="AN3" s="960"/>
      <c r="AO3" s="960"/>
      <c r="AP3" s="960"/>
      <c r="AQ3" s="960"/>
      <c r="AR3" s="960"/>
      <c r="AS3" s="960"/>
      <c r="AT3" s="2704" t="s">
        <v>1074</v>
      </c>
      <c r="AU3" s="2704"/>
      <c r="AV3" s="2704"/>
      <c r="AW3" s="2704"/>
      <c r="AX3" s="2704"/>
      <c r="AY3" s="2704"/>
      <c r="AZ3" s="2704"/>
      <c r="BA3" s="2704"/>
      <c r="BB3" s="2704"/>
      <c r="BC3" s="2704"/>
      <c r="BD3" s="2704"/>
      <c r="BE3" s="1307"/>
      <c r="BF3" s="1307"/>
      <c r="BG3" s="1307"/>
      <c r="BH3" s="1307"/>
      <c r="BI3" s="1307"/>
      <c r="BJ3" s="1307"/>
      <c r="BK3" s="1307"/>
      <c r="BL3" s="1307"/>
      <c r="BM3" s="1307"/>
      <c r="BN3" s="1307"/>
      <c r="BO3" s="1307"/>
      <c r="BP3" s="1307"/>
      <c r="BQ3" s="1307"/>
      <c r="BR3" s="1307"/>
      <c r="BS3" s="1307"/>
      <c r="BT3" s="1307"/>
      <c r="BU3" s="1307"/>
      <c r="BV3" s="1307"/>
      <c r="BW3" s="1307"/>
      <c r="BX3" s="1307"/>
      <c r="BY3" s="1307"/>
      <c r="BZ3" s="1307"/>
      <c r="CA3" s="1307"/>
      <c r="CB3" s="1307"/>
      <c r="CC3" s="1307"/>
      <c r="CD3" s="1307"/>
      <c r="CE3" s="1307"/>
      <c r="CF3" s="1307"/>
      <c r="CG3" s="1307"/>
      <c r="CH3" s="1307"/>
      <c r="CI3" s="1307"/>
      <c r="CJ3" s="1307"/>
    </row>
    <row r="4" spans="1:88" ht="13.5" customHeight="1">
      <c r="B4" s="3081" t="s">
        <v>1075</v>
      </c>
      <c r="C4" s="3082"/>
      <c r="D4" s="3082"/>
      <c r="E4" s="3082"/>
      <c r="F4" s="3082"/>
      <c r="G4" s="3082"/>
      <c r="H4" s="3082"/>
      <c r="I4" s="3082"/>
      <c r="J4" s="3082"/>
      <c r="K4" s="3082"/>
      <c r="L4" s="3082"/>
      <c r="M4" s="3082"/>
      <c r="N4" s="3082"/>
      <c r="O4" s="3082"/>
      <c r="P4" s="3082"/>
      <c r="Q4" s="3082"/>
      <c r="R4" s="3082"/>
      <c r="S4" s="3082"/>
      <c r="T4" s="3082"/>
      <c r="U4" s="3082"/>
      <c r="V4" s="3082"/>
      <c r="W4" s="3082"/>
      <c r="X4" s="3082"/>
      <c r="Y4" s="3082"/>
      <c r="Z4" s="3082"/>
      <c r="AA4" s="3082"/>
      <c r="AB4" s="3082"/>
      <c r="AC4" s="3082"/>
      <c r="AD4" s="3082"/>
      <c r="AE4" s="3082"/>
      <c r="AF4" s="3082"/>
      <c r="AG4" s="3082"/>
      <c r="AH4" s="3082"/>
      <c r="AI4" s="3082"/>
      <c r="AJ4" s="3082"/>
      <c r="AK4" s="3082"/>
      <c r="AL4" s="3082"/>
      <c r="AM4" s="3082"/>
      <c r="AN4" s="3082"/>
      <c r="AO4" s="3082"/>
      <c r="AP4" s="3082"/>
      <c r="AQ4" s="3082"/>
      <c r="AR4" s="3082"/>
      <c r="AS4" s="1308"/>
      <c r="AT4" s="3080"/>
      <c r="AU4" s="3080"/>
      <c r="AV4" s="3080"/>
      <c r="AW4" s="3080"/>
      <c r="AX4" s="3080"/>
      <c r="AY4" s="3080"/>
      <c r="AZ4" s="3080"/>
      <c r="BA4" s="3080"/>
      <c r="BB4" s="3080"/>
      <c r="BC4" s="3080"/>
      <c r="BD4" s="3080"/>
      <c r="BE4" s="3083" t="s">
        <v>1076</v>
      </c>
      <c r="BF4" s="3083"/>
      <c r="BG4" s="3083"/>
      <c r="BH4" s="3083"/>
      <c r="BI4" s="3083"/>
      <c r="BJ4" s="3083"/>
      <c r="BK4" s="3083"/>
      <c r="BL4" s="3083"/>
      <c r="BM4" s="3083"/>
      <c r="BN4" s="3083"/>
      <c r="BO4" s="3083"/>
      <c r="BP4" s="3083"/>
      <c r="BQ4" s="3083"/>
      <c r="BR4" s="3083"/>
      <c r="BS4" s="3083"/>
      <c r="BT4" s="3083"/>
      <c r="BU4" s="3083"/>
      <c r="BV4" s="3083"/>
      <c r="BW4" s="3083"/>
      <c r="BX4" s="3083"/>
      <c r="BY4" s="3083"/>
      <c r="BZ4" s="3083"/>
      <c r="CA4" s="3083"/>
      <c r="CB4" s="3083"/>
      <c r="CC4" s="3083"/>
      <c r="CD4" s="3083"/>
      <c r="CE4" s="3083"/>
      <c r="CF4" s="3083"/>
      <c r="CG4" s="3083"/>
      <c r="CH4" s="3083"/>
      <c r="CI4" s="3083"/>
      <c r="CJ4" s="3083"/>
    </row>
    <row r="5" spans="1:88" ht="13.5" customHeight="1">
      <c r="B5" s="3082"/>
      <c r="C5" s="3082"/>
      <c r="D5" s="3082"/>
      <c r="E5" s="3082"/>
      <c r="F5" s="3082"/>
      <c r="G5" s="3082"/>
      <c r="H5" s="3082"/>
      <c r="I5" s="3082"/>
      <c r="J5" s="3082"/>
      <c r="K5" s="3082"/>
      <c r="L5" s="3082"/>
      <c r="M5" s="3082"/>
      <c r="N5" s="3082"/>
      <c r="O5" s="3082"/>
      <c r="P5" s="3082"/>
      <c r="Q5" s="3082"/>
      <c r="R5" s="3082"/>
      <c r="S5" s="3082"/>
      <c r="T5" s="3082"/>
      <c r="U5" s="3082"/>
      <c r="V5" s="3082"/>
      <c r="W5" s="3082"/>
      <c r="X5" s="3082"/>
      <c r="Y5" s="3082"/>
      <c r="Z5" s="3082"/>
      <c r="AA5" s="3082"/>
      <c r="AB5" s="3082"/>
      <c r="AC5" s="3082"/>
      <c r="AD5" s="3082"/>
      <c r="AE5" s="3082"/>
      <c r="AF5" s="3082"/>
      <c r="AG5" s="3082"/>
      <c r="AH5" s="3082"/>
      <c r="AI5" s="3082"/>
      <c r="AJ5" s="3082"/>
      <c r="AK5" s="3082"/>
      <c r="AL5" s="3082"/>
      <c r="AM5" s="3082"/>
      <c r="AN5" s="3082"/>
      <c r="AO5" s="3082"/>
      <c r="AP5" s="3082"/>
      <c r="AQ5" s="3082"/>
      <c r="AR5" s="3082"/>
      <c r="AS5" s="1308"/>
      <c r="AT5" s="1128"/>
      <c r="AU5" s="2697" t="s">
        <v>5</v>
      </c>
      <c r="AV5" s="2697"/>
      <c r="AW5" s="2697"/>
      <c r="AX5" s="2697"/>
      <c r="AY5" s="2697"/>
      <c r="AZ5" s="1296"/>
      <c r="BA5" s="3060"/>
      <c r="BB5" s="3061"/>
      <c r="BC5" s="3061"/>
      <c r="BD5" s="3061"/>
      <c r="BE5" s="3061"/>
      <c r="BF5" s="3061"/>
      <c r="BG5" s="3061"/>
      <c r="BH5" s="3061"/>
      <c r="BI5" s="3061"/>
      <c r="BJ5" s="3061"/>
      <c r="BK5" s="3061"/>
      <c r="BL5" s="3061"/>
      <c r="BM5" s="3061"/>
      <c r="BN5" s="3062"/>
      <c r="BO5" s="1128"/>
      <c r="BP5" s="2697" t="s">
        <v>13</v>
      </c>
      <c r="BQ5" s="2697"/>
      <c r="BR5" s="2697"/>
      <c r="BS5" s="2697"/>
      <c r="BT5" s="2697"/>
      <c r="BU5" s="1296"/>
      <c r="BV5" s="3060"/>
      <c r="BW5" s="3061"/>
      <c r="BX5" s="3061"/>
      <c r="BY5" s="3061"/>
      <c r="BZ5" s="3061"/>
      <c r="CA5" s="3061"/>
      <c r="CB5" s="3061"/>
      <c r="CC5" s="3061"/>
      <c r="CD5" s="3061"/>
      <c r="CE5" s="3061"/>
      <c r="CF5" s="3061"/>
      <c r="CG5" s="3061"/>
      <c r="CH5" s="3061"/>
      <c r="CI5" s="3061"/>
      <c r="CJ5" s="3062"/>
    </row>
    <row r="6" spans="1:88" ht="13.5" customHeight="1">
      <c r="B6" s="1308"/>
      <c r="C6" s="1308"/>
      <c r="D6" s="1308"/>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c r="AE6" s="1308"/>
      <c r="AF6" s="1308"/>
      <c r="AG6" s="1308"/>
      <c r="AH6" s="1308"/>
      <c r="AI6" s="1308"/>
      <c r="AJ6" s="1308"/>
      <c r="AK6" s="1308"/>
      <c r="AL6" s="1308"/>
      <c r="AM6" s="1308"/>
      <c r="AN6" s="1308"/>
      <c r="AO6" s="1308"/>
      <c r="AP6" s="1308"/>
      <c r="AQ6" s="1308"/>
      <c r="AR6" s="1308"/>
      <c r="AS6" s="1308"/>
      <c r="AT6" s="1297"/>
      <c r="AU6" s="3011"/>
      <c r="AV6" s="3011"/>
      <c r="AW6" s="3011"/>
      <c r="AX6" s="3011"/>
      <c r="AY6" s="3011"/>
      <c r="AZ6" s="1299"/>
      <c r="BA6" s="3063"/>
      <c r="BB6" s="3064"/>
      <c r="BC6" s="3064"/>
      <c r="BD6" s="3064"/>
      <c r="BE6" s="3064"/>
      <c r="BF6" s="3064"/>
      <c r="BG6" s="3064"/>
      <c r="BH6" s="3064"/>
      <c r="BI6" s="3064"/>
      <c r="BJ6" s="3064"/>
      <c r="BK6" s="3064"/>
      <c r="BL6" s="3064"/>
      <c r="BM6" s="3064"/>
      <c r="BN6" s="3065"/>
      <c r="BO6" s="1297"/>
      <c r="BP6" s="3011"/>
      <c r="BQ6" s="3011"/>
      <c r="BR6" s="3011"/>
      <c r="BS6" s="3011"/>
      <c r="BT6" s="3011"/>
      <c r="BU6" s="1299"/>
      <c r="BV6" s="3063"/>
      <c r="BW6" s="3064"/>
      <c r="BX6" s="3064"/>
      <c r="BY6" s="3064"/>
      <c r="BZ6" s="3064"/>
      <c r="CA6" s="3064"/>
      <c r="CB6" s="3064"/>
      <c r="CC6" s="3064"/>
      <c r="CD6" s="3064"/>
      <c r="CE6" s="3064"/>
      <c r="CF6" s="3064"/>
      <c r="CG6" s="3064"/>
      <c r="CH6" s="3064"/>
      <c r="CI6" s="3064"/>
      <c r="CJ6" s="3065"/>
    </row>
    <row r="7" spans="1:88" ht="13.5" customHeight="1">
      <c r="B7" s="1298"/>
      <c r="C7" s="3012" t="s">
        <v>1077</v>
      </c>
      <c r="D7" s="3012"/>
      <c r="E7" s="3012"/>
      <c r="F7" s="3012"/>
      <c r="G7" s="3012"/>
      <c r="H7" s="3069"/>
      <c r="I7" s="3069"/>
      <c r="J7" s="3069"/>
      <c r="K7" s="3069"/>
      <c r="L7" s="3069"/>
      <c r="M7" s="3069"/>
      <c r="N7" s="3069"/>
      <c r="O7" s="3069"/>
      <c r="P7" s="3069"/>
      <c r="Q7" s="3069"/>
      <c r="R7" s="3069"/>
      <c r="S7" s="3069"/>
      <c r="T7" s="3069"/>
      <c r="U7" s="3069"/>
      <c r="V7" s="3069"/>
      <c r="W7" s="960"/>
      <c r="X7" s="960"/>
      <c r="Y7" s="960"/>
      <c r="Z7" s="960"/>
      <c r="AA7" s="960"/>
      <c r="AB7" s="960"/>
      <c r="AC7" s="960"/>
      <c r="AD7" s="960"/>
      <c r="AE7" s="960"/>
      <c r="AF7" s="960"/>
      <c r="AG7" s="960"/>
      <c r="AH7" s="960"/>
      <c r="AI7" s="960"/>
      <c r="AJ7" s="960"/>
      <c r="AK7" s="960"/>
      <c r="AL7" s="960"/>
      <c r="AM7" s="960"/>
      <c r="AN7" s="960"/>
      <c r="AO7" s="960"/>
      <c r="AP7" s="960"/>
      <c r="AQ7" s="960"/>
      <c r="AR7" s="960"/>
      <c r="AS7" s="960"/>
      <c r="AT7" s="1300"/>
      <c r="AU7" s="2698"/>
      <c r="AV7" s="2698"/>
      <c r="AW7" s="2698"/>
      <c r="AX7" s="2698"/>
      <c r="AY7" s="2698"/>
      <c r="AZ7" s="1302"/>
      <c r="BA7" s="3066"/>
      <c r="BB7" s="3067"/>
      <c r="BC7" s="3067"/>
      <c r="BD7" s="3067"/>
      <c r="BE7" s="3067"/>
      <c r="BF7" s="3067"/>
      <c r="BG7" s="3067"/>
      <c r="BH7" s="3067"/>
      <c r="BI7" s="3067"/>
      <c r="BJ7" s="3067"/>
      <c r="BK7" s="3067"/>
      <c r="BL7" s="3067"/>
      <c r="BM7" s="3067"/>
      <c r="BN7" s="3068"/>
      <c r="BO7" s="1300"/>
      <c r="BP7" s="2698"/>
      <c r="BQ7" s="2698"/>
      <c r="BR7" s="2698"/>
      <c r="BS7" s="2698"/>
      <c r="BT7" s="2698"/>
      <c r="BU7" s="1302"/>
      <c r="BV7" s="3066"/>
      <c r="BW7" s="3067"/>
      <c r="BX7" s="3067"/>
      <c r="BY7" s="3067"/>
      <c r="BZ7" s="3067"/>
      <c r="CA7" s="3067"/>
      <c r="CB7" s="3067"/>
      <c r="CC7" s="3067"/>
      <c r="CD7" s="3067"/>
      <c r="CE7" s="3067"/>
      <c r="CF7" s="3067"/>
      <c r="CG7" s="3067"/>
      <c r="CH7" s="3067"/>
      <c r="CI7" s="3067"/>
      <c r="CJ7" s="3068"/>
    </row>
    <row r="8" spans="1:88" ht="13.5" customHeight="1">
      <c r="B8" s="1298"/>
      <c r="C8" s="3012"/>
      <c r="D8" s="3012"/>
      <c r="E8" s="3012"/>
      <c r="F8" s="3012"/>
      <c r="G8" s="3012"/>
      <c r="H8" s="3070"/>
      <c r="I8" s="3070"/>
      <c r="J8" s="3070"/>
      <c r="K8" s="3070"/>
      <c r="L8" s="3070"/>
      <c r="M8" s="3070"/>
      <c r="N8" s="3070"/>
      <c r="O8" s="3070"/>
      <c r="P8" s="3070"/>
      <c r="Q8" s="3070"/>
      <c r="R8" s="3070"/>
      <c r="S8" s="3070"/>
      <c r="T8" s="3070"/>
      <c r="U8" s="3070"/>
      <c r="V8" s="3070"/>
      <c r="W8" s="960"/>
      <c r="X8" s="960"/>
      <c r="Y8" s="960"/>
      <c r="Z8" s="960"/>
      <c r="AA8" s="960"/>
      <c r="AB8" s="960"/>
      <c r="AC8" s="960"/>
      <c r="AD8" s="960"/>
      <c r="AE8" s="960"/>
      <c r="AF8" s="960"/>
      <c r="AG8" s="960"/>
      <c r="AH8" s="960"/>
      <c r="AI8" s="960"/>
      <c r="AJ8" s="960"/>
      <c r="AK8" s="960"/>
      <c r="AL8" s="960"/>
      <c r="AM8" s="960"/>
      <c r="AN8" s="960"/>
      <c r="AO8" s="960"/>
      <c r="AP8" s="960"/>
      <c r="AQ8" s="960"/>
      <c r="AR8" s="960"/>
      <c r="AS8" s="960"/>
      <c r="AT8" s="1128"/>
      <c r="AU8" s="2663" t="s">
        <v>1078</v>
      </c>
      <c r="AV8" s="2663"/>
      <c r="AW8" s="2663"/>
      <c r="AX8" s="2663"/>
      <c r="AY8" s="2663"/>
      <c r="AZ8" s="1296"/>
      <c r="BA8" s="3071"/>
      <c r="BB8" s="3072"/>
      <c r="BC8" s="3072"/>
      <c r="BD8" s="3072"/>
      <c r="BE8" s="3072"/>
      <c r="BF8" s="3072"/>
      <c r="BG8" s="3072"/>
      <c r="BH8" s="3072"/>
      <c r="BI8" s="3072"/>
      <c r="BJ8" s="3072"/>
      <c r="BK8" s="3072"/>
      <c r="BL8" s="3072"/>
      <c r="BM8" s="3072"/>
      <c r="BN8" s="3072"/>
      <c r="BO8" s="3072"/>
      <c r="BP8" s="3072"/>
      <c r="BQ8" s="3072"/>
      <c r="BR8" s="3072"/>
      <c r="BS8" s="3072"/>
      <c r="BT8" s="3072"/>
      <c r="BU8" s="3072"/>
      <c r="BV8" s="3072"/>
      <c r="BW8" s="3072"/>
      <c r="BX8" s="3072"/>
      <c r="BY8" s="3072"/>
      <c r="BZ8" s="3072"/>
      <c r="CA8" s="3072"/>
      <c r="CB8" s="3072"/>
      <c r="CC8" s="3072"/>
      <c r="CD8" s="3072"/>
      <c r="CE8" s="3072"/>
      <c r="CF8" s="3072"/>
      <c r="CG8" s="3072"/>
      <c r="CH8" s="3072"/>
      <c r="CI8" s="3072"/>
      <c r="CJ8" s="3073"/>
    </row>
    <row r="9" spans="1:88" ht="13.5" customHeight="1">
      <c r="B9" s="960"/>
      <c r="C9" s="1150"/>
      <c r="D9" s="1150"/>
      <c r="E9" s="1150"/>
      <c r="F9" s="1150"/>
      <c r="G9" s="1150"/>
      <c r="H9" s="1150"/>
      <c r="I9" s="960"/>
      <c r="J9" s="960"/>
      <c r="K9" s="960"/>
      <c r="L9" s="960"/>
      <c r="M9" s="960"/>
      <c r="N9" s="960"/>
      <c r="O9" s="960"/>
      <c r="P9" s="960"/>
      <c r="Q9" s="960"/>
      <c r="R9" s="960"/>
      <c r="S9" s="960"/>
      <c r="T9" s="960"/>
      <c r="U9" s="960"/>
      <c r="V9" s="960"/>
      <c r="W9" s="960"/>
      <c r="X9" s="3077" t="s">
        <v>1079</v>
      </c>
      <c r="Y9" s="3077"/>
      <c r="Z9" s="3077"/>
      <c r="AA9" s="3077"/>
      <c r="AB9" s="3077"/>
      <c r="AC9" s="3077"/>
      <c r="AD9" s="3077"/>
      <c r="AE9" s="3077"/>
      <c r="AF9" s="3077"/>
      <c r="AG9" s="3077"/>
      <c r="AH9" s="3077"/>
      <c r="AI9" s="3077"/>
      <c r="AJ9" s="960"/>
      <c r="AK9" s="960"/>
      <c r="AL9" s="960"/>
      <c r="AM9" s="960"/>
      <c r="AN9" s="960"/>
      <c r="AO9" s="960"/>
      <c r="AP9" s="960"/>
      <c r="AQ9" s="960"/>
      <c r="AR9" s="960"/>
      <c r="AS9" s="960"/>
      <c r="AT9" s="1297"/>
      <c r="AU9" s="3012"/>
      <c r="AV9" s="3012"/>
      <c r="AW9" s="3012"/>
      <c r="AX9" s="3012"/>
      <c r="AY9" s="3012"/>
      <c r="AZ9" s="1299"/>
      <c r="BA9" s="3074"/>
      <c r="BB9" s="3075"/>
      <c r="BC9" s="3075"/>
      <c r="BD9" s="3075"/>
      <c r="BE9" s="3075"/>
      <c r="BF9" s="3075"/>
      <c r="BG9" s="3075"/>
      <c r="BH9" s="3075"/>
      <c r="BI9" s="3075"/>
      <c r="BJ9" s="3075"/>
      <c r="BK9" s="3075"/>
      <c r="BL9" s="3075"/>
      <c r="BM9" s="3075"/>
      <c r="BN9" s="3075"/>
      <c r="BO9" s="3075"/>
      <c r="BP9" s="3075"/>
      <c r="BQ9" s="3075"/>
      <c r="BR9" s="3075"/>
      <c r="BS9" s="3075"/>
      <c r="BT9" s="3075"/>
      <c r="BU9" s="3075"/>
      <c r="BV9" s="3075"/>
      <c r="BW9" s="3075"/>
      <c r="BX9" s="3075"/>
      <c r="BY9" s="3075"/>
      <c r="BZ9" s="3075"/>
      <c r="CA9" s="3075"/>
      <c r="CB9" s="3075"/>
      <c r="CC9" s="3075"/>
      <c r="CD9" s="3075"/>
      <c r="CE9" s="3075"/>
      <c r="CF9" s="3075"/>
      <c r="CG9" s="3075"/>
      <c r="CH9" s="3075"/>
      <c r="CI9" s="3075"/>
      <c r="CJ9" s="3076"/>
    </row>
    <row r="10" spans="1:88" ht="13.5" customHeight="1">
      <c r="B10" s="960"/>
      <c r="C10" s="3012"/>
      <c r="D10" s="3012"/>
      <c r="E10" s="3012"/>
      <c r="F10" s="3012"/>
      <c r="G10" s="3012"/>
      <c r="H10" s="1150"/>
      <c r="I10" s="960"/>
      <c r="J10" s="960"/>
      <c r="K10" s="960"/>
      <c r="L10" s="960"/>
      <c r="M10" s="960"/>
      <c r="N10" s="960"/>
      <c r="O10" s="960"/>
      <c r="P10" s="960"/>
      <c r="Q10" s="960"/>
      <c r="R10" s="960"/>
      <c r="S10" s="960"/>
      <c r="T10" s="960"/>
      <c r="U10" s="960"/>
      <c r="V10" s="960"/>
      <c r="W10" s="960"/>
      <c r="X10" s="960"/>
      <c r="Y10" s="960"/>
      <c r="Z10" s="960"/>
      <c r="AA10" s="960"/>
      <c r="AB10" s="960"/>
      <c r="AC10" s="960"/>
      <c r="AD10" s="971"/>
      <c r="AE10" s="960"/>
      <c r="AF10" s="960"/>
      <c r="AG10" s="960"/>
      <c r="AH10" s="960"/>
      <c r="AI10" s="960"/>
      <c r="AJ10" s="960"/>
      <c r="AK10" s="960"/>
      <c r="AL10" s="960"/>
      <c r="AM10" s="960"/>
      <c r="AN10" s="960"/>
      <c r="AO10" s="960"/>
      <c r="AP10" s="960"/>
      <c r="AQ10" s="960"/>
      <c r="AR10" s="960"/>
      <c r="AS10" s="960"/>
      <c r="AT10" s="1300"/>
      <c r="AU10" s="3013"/>
      <c r="AV10" s="3013"/>
      <c r="AW10" s="3013"/>
      <c r="AX10" s="3013"/>
      <c r="AY10" s="3013"/>
      <c r="AZ10" s="1302"/>
      <c r="BA10" s="1304"/>
      <c r="BB10" s="1305"/>
      <c r="BC10" s="1305"/>
      <c r="BD10" s="1305"/>
      <c r="BE10" s="1305"/>
      <c r="BF10" s="1305"/>
      <c r="BG10" s="1305"/>
      <c r="BH10" s="1305"/>
      <c r="BI10" s="1305"/>
      <c r="BJ10" s="1305"/>
      <c r="BK10" s="1305"/>
      <c r="BL10" s="1305"/>
      <c r="BM10" s="1305"/>
      <c r="BN10" s="1305"/>
      <c r="BO10" s="1305"/>
      <c r="BP10" s="1305"/>
      <c r="BQ10" s="2927" t="s">
        <v>1534</v>
      </c>
      <c r="BR10" s="2927"/>
      <c r="BS10" s="2927"/>
      <c r="BT10" s="3078" t="s">
        <v>1427</v>
      </c>
      <c r="BU10" s="3078"/>
      <c r="BV10" s="3078"/>
      <c r="BW10" s="3078"/>
      <c r="BX10" s="1393"/>
      <c r="BY10" s="1301" t="s">
        <v>1535</v>
      </c>
      <c r="BZ10" s="2637" t="s">
        <v>1427</v>
      </c>
      <c r="CA10" s="2637"/>
      <c r="CB10" s="2637"/>
      <c r="CC10" s="2637"/>
      <c r="CD10" s="1301" t="s">
        <v>1536</v>
      </c>
      <c r="CE10" s="2637" t="s">
        <v>1431</v>
      </c>
      <c r="CF10" s="2637"/>
      <c r="CG10" s="2637"/>
      <c r="CH10" s="2637"/>
      <c r="CI10" s="2637"/>
      <c r="CJ10" s="3058"/>
    </row>
    <row r="11" spans="1:88" ht="13.5" customHeight="1">
      <c r="B11" s="960"/>
      <c r="C11" s="3012"/>
      <c r="D11" s="3012"/>
      <c r="E11" s="3012"/>
      <c r="F11" s="3012"/>
      <c r="G11" s="3012"/>
      <c r="H11" s="3059"/>
      <c r="I11" s="3059"/>
      <c r="J11" s="3059"/>
      <c r="K11" s="3059"/>
      <c r="L11" s="3059"/>
      <c r="M11" s="3059"/>
      <c r="N11" s="3059"/>
      <c r="O11" s="3059"/>
      <c r="P11" s="3059"/>
      <c r="Q11" s="3059"/>
      <c r="R11" s="3059"/>
      <c r="S11" s="3059"/>
      <c r="T11" s="3059"/>
      <c r="U11" s="3059"/>
      <c r="V11" s="3059"/>
      <c r="W11" s="960"/>
      <c r="X11" s="960"/>
      <c r="Y11" s="3011" t="s">
        <v>4</v>
      </c>
      <c r="Z11" s="3011"/>
      <c r="AA11" s="3011"/>
      <c r="AB11" s="3011"/>
      <c r="AC11" s="1311"/>
      <c r="AD11" s="3030"/>
      <c r="AE11" s="3030"/>
      <c r="AF11" s="3030"/>
      <c r="AG11" s="3030"/>
      <c r="AH11" s="3030"/>
      <c r="AI11" s="3030"/>
      <c r="AJ11" s="3030"/>
      <c r="AK11" s="3030"/>
      <c r="AL11" s="3030"/>
      <c r="AM11" s="3030"/>
      <c r="AN11" s="3030"/>
      <c r="AO11" s="3030"/>
      <c r="AP11" s="3030"/>
      <c r="AQ11" s="3030"/>
      <c r="AR11" s="3030"/>
      <c r="AS11" s="960"/>
      <c r="AT11" s="1128"/>
      <c r="AU11" s="2684" t="s">
        <v>576</v>
      </c>
      <c r="AV11" s="2684"/>
      <c r="AW11" s="2684"/>
      <c r="AX11" s="2684"/>
      <c r="AY11" s="2684"/>
      <c r="AZ11" s="1296"/>
      <c r="BA11" s="3060"/>
      <c r="BB11" s="3061"/>
      <c r="BC11" s="3061"/>
      <c r="BD11" s="3061"/>
      <c r="BE11" s="3061"/>
      <c r="BF11" s="3061"/>
      <c r="BG11" s="3061"/>
      <c r="BH11" s="3061"/>
      <c r="BI11" s="3061"/>
      <c r="BJ11" s="3061"/>
      <c r="BK11" s="3061"/>
      <c r="BL11" s="3061"/>
      <c r="BM11" s="3061"/>
      <c r="BN11" s="3061"/>
      <c r="BO11" s="3061"/>
      <c r="BP11" s="3061"/>
      <c r="BQ11" s="3061"/>
      <c r="BR11" s="3061"/>
      <c r="BS11" s="3061"/>
      <c r="BT11" s="3061"/>
      <c r="BU11" s="3061"/>
      <c r="BV11" s="3061"/>
      <c r="BW11" s="3061"/>
      <c r="BX11" s="3061"/>
      <c r="BY11" s="3061"/>
      <c r="BZ11" s="3061"/>
      <c r="CA11" s="3061"/>
      <c r="CB11" s="3061"/>
      <c r="CC11" s="3061"/>
      <c r="CD11" s="3061"/>
      <c r="CE11" s="3061"/>
      <c r="CF11" s="3061"/>
      <c r="CG11" s="3061"/>
      <c r="CH11" s="3061"/>
      <c r="CI11" s="3061"/>
      <c r="CJ11" s="3062"/>
    </row>
    <row r="12" spans="1:88" ht="13.5" customHeight="1">
      <c r="B12" s="960"/>
      <c r="C12" s="1127"/>
      <c r="D12" s="1150"/>
      <c r="E12" s="1150"/>
      <c r="F12" s="1150"/>
      <c r="G12" s="1150"/>
      <c r="H12" s="115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960"/>
      <c r="AK12" s="960"/>
      <c r="AL12" s="960"/>
      <c r="AM12" s="960"/>
      <c r="AN12" s="960"/>
      <c r="AO12" s="960"/>
      <c r="AP12" s="960"/>
      <c r="AQ12" s="960"/>
      <c r="AR12" s="960"/>
      <c r="AS12" s="960"/>
      <c r="AT12" s="1297"/>
      <c r="AU12" s="2660"/>
      <c r="AV12" s="2660"/>
      <c r="AW12" s="2660"/>
      <c r="AX12" s="2660"/>
      <c r="AY12" s="2660"/>
      <c r="AZ12" s="1299"/>
      <c r="BA12" s="3063"/>
      <c r="BB12" s="3064"/>
      <c r="BC12" s="3064"/>
      <c r="BD12" s="3064"/>
      <c r="BE12" s="3064"/>
      <c r="BF12" s="3064"/>
      <c r="BG12" s="3064"/>
      <c r="BH12" s="3064"/>
      <c r="BI12" s="3064"/>
      <c r="BJ12" s="3064"/>
      <c r="BK12" s="3064"/>
      <c r="BL12" s="3064"/>
      <c r="BM12" s="3064"/>
      <c r="BN12" s="3064"/>
      <c r="BO12" s="3064"/>
      <c r="BP12" s="3064"/>
      <c r="BQ12" s="3064"/>
      <c r="BR12" s="3064"/>
      <c r="BS12" s="3064"/>
      <c r="BT12" s="3064"/>
      <c r="BU12" s="3064"/>
      <c r="BV12" s="3064"/>
      <c r="BW12" s="3064"/>
      <c r="BX12" s="3064"/>
      <c r="BY12" s="3064"/>
      <c r="BZ12" s="3064"/>
      <c r="CA12" s="3064"/>
      <c r="CB12" s="3064"/>
      <c r="CC12" s="3064"/>
      <c r="CD12" s="3064"/>
      <c r="CE12" s="3064"/>
      <c r="CF12" s="3064"/>
      <c r="CG12" s="3064"/>
      <c r="CH12" s="3064"/>
      <c r="CI12" s="3064"/>
      <c r="CJ12" s="3065"/>
    </row>
    <row r="13" spans="1:88" ht="13.5" customHeight="1">
      <c r="B13" s="960"/>
      <c r="C13" s="1127"/>
      <c r="D13" s="1150"/>
      <c r="E13" s="1150"/>
      <c r="F13" s="1150"/>
      <c r="G13" s="1150"/>
      <c r="H13" s="1150"/>
      <c r="I13" s="960"/>
      <c r="J13" s="960"/>
      <c r="K13" s="960"/>
      <c r="L13" s="960"/>
      <c r="M13" s="960"/>
      <c r="N13" s="960"/>
      <c r="O13" s="960"/>
      <c r="P13" s="960"/>
      <c r="Q13" s="960"/>
      <c r="R13" s="960"/>
      <c r="S13" s="960"/>
      <c r="T13" s="960"/>
      <c r="U13" s="960"/>
      <c r="V13" s="960"/>
      <c r="W13" s="960"/>
      <c r="X13" s="960"/>
      <c r="Y13" s="960"/>
      <c r="Z13" s="960"/>
      <c r="AA13" s="960"/>
      <c r="AB13" s="960"/>
      <c r="AC13" s="960"/>
      <c r="AD13" s="3036"/>
      <c r="AE13" s="3036"/>
      <c r="AF13" s="3036"/>
      <c r="AG13" s="3036"/>
      <c r="AH13" s="3036"/>
      <c r="AI13" s="3036"/>
      <c r="AJ13" s="3036"/>
      <c r="AK13" s="3036"/>
      <c r="AL13" s="3036"/>
      <c r="AM13" s="3036"/>
      <c r="AN13" s="3036"/>
      <c r="AO13" s="3036"/>
      <c r="AP13" s="3036"/>
      <c r="AQ13" s="3036"/>
      <c r="AR13" s="3036"/>
      <c r="AS13" s="971"/>
      <c r="AT13" s="1300"/>
      <c r="AU13" s="2685"/>
      <c r="AV13" s="2685"/>
      <c r="AW13" s="2685"/>
      <c r="AX13" s="2685"/>
      <c r="AY13" s="2685"/>
      <c r="AZ13" s="1302"/>
      <c r="BA13" s="3066"/>
      <c r="BB13" s="3067"/>
      <c r="BC13" s="3067"/>
      <c r="BD13" s="3067"/>
      <c r="BE13" s="3067"/>
      <c r="BF13" s="3067"/>
      <c r="BG13" s="3067"/>
      <c r="BH13" s="3067"/>
      <c r="BI13" s="3067"/>
      <c r="BJ13" s="3067"/>
      <c r="BK13" s="3067"/>
      <c r="BL13" s="3067"/>
      <c r="BM13" s="3067"/>
      <c r="BN13" s="3067"/>
      <c r="BO13" s="3067"/>
      <c r="BP13" s="3067"/>
      <c r="BQ13" s="3067"/>
      <c r="BR13" s="3067"/>
      <c r="BS13" s="3067"/>
      <c r="BT13" s="3067"/>
      <c r="BU13" s="3067"/>
      <c r="BV13" s="3067"/>
      <c r="BW13" s="3067"/>
      <c r="BX13" s="3067"/>
      <c r="BY13" s="3067"/>
      <c r="BZ13" s="3067"/>
      <c r="CA13" s="3067"/>
      <c r="CB13" s="3067"/>
      <c r="CC13" s="3067"/>
      <c r="CD13" s="3067"/>
      <c r="CE13" s="3067"/>
      <c r="CF13" s="3067"/>
      <c r="CG13" s="3067"/>
      <c r="CH13" s="3067"/>
      <c r="CI13" s="3067"/>
      <c r="CJ13" s="3068"/>
    </row>
    <row r="14" spans="1:88" ht="13.5" customHeight="1">
      <c r="B14" s="1128"/>
      <c r="C14" s="2697" t="s">
        <v>1080</v>
      </c>
      <c r="D14" s="2697"/>
      <c r="E14" s="2697"/>
      <c r="F14" s="2697"/>
      <c r="G14" s="2697"/>
      <c r="H14" s="1287"/>
      <c r="I14" s="3041" t="str">
        <f>入力シート!$D$23</f>
        <v>○○○○・△△△△特定建設工事共同企業体</v>
      </c>
      <c r="J14" s="3042"/>
      <c r="K14" s="3042"/>
      <c r="L14" s="3042"/>
      <c r="M14" s="3042"/>
      <c r="N14" s="3042"/>
      <c r="O14" s="3042"/>
      <c r="P14" s="3042"/>
      <c r="Q14" s="3042"/>
      <c r="R14" s="3042"/>
      <c r="S14" s="3042"/>
      <c r="T14" s="3042"/>
      <c r="U14" s="3042"/>
      <c r="V14" s="3043"/>
      <c r="W14" s="960"/>
      <c r="X14" s="960"/>
      <c r="Y14" s="960"/>
      <c r="Z14" s="960"/>
      <c r="AA14" s="960"/>
      <c r="AB14" s="960"/>
      <c r="AC14" s="960"/>
      <c r="AD14" s="960"/>
      <c r="AE14" s="960"/>
      <c r="AF14" s="960"/>
      <c r="AG14" s="960"/>
      <c r="AH14" s="960"/>
      <c r="AI14" s="960"/>
      <c r="AJ14" s="960"/>
      <c r="AK14" s="960"/>
      <c r="AL14" s="960"/>
      <c r="AM14" s="960"/>
      <c r="AN14" s="960"/>
      <c r="AO14" s="960"/>
      <c r="AP14" s="960"/>
      <c r="AQ14" s="960"/>
      <c r="AR14" s="960"/>
      <c r="AS14" s="960"/>
      <c r="AT14" s="1128"/>
      <c r="AU14" s="2697" t="s">
        <v>10</v>
      </c>
      <c r="AV14" s="2697"/>
      <c r="AW14" s="2697"/>
      <c r="AX14" s="2697"/>
      <c r="AY14" s="2697"/>
      <c r="AZ14" s="1296"/>
      <c r="BA14" s="3050" t="s">
        <v>1423</v>
      </c>
      <c r="BB14" s="3051"/>
      <c r="BC14" s="3051"/>
      <c r="BD14" s="3051"/>
      <c r="BE14" s="3051"/>
      <c r="BF14" s="3051"/>
      <c r="BG14" s="3051"/>
      <c r="BH14" s="3051"/>
      <c r="BI14" s="3051"/>
      <c r="BJ14" s="3051"/>
      <c r="BK14" s="3051"/>
      <c r="BL14" s="3051"/>
      <c r="BM14" s="3051"/>
      <c r="BN14" s="3052"/>
      <c r="BO14" s="1284"/>
      <c r="BP14" s="2697" t="s">
        <v>335</v>
      </c>
      <c r="BQ14" s="2697"/>
      <c r="BR14" s="2697"/>
      <c r="BS14" s="2697"/>
      <c r="BT14" s="2697"/>
      <c r="BU14" s="1296"/>
      <c r="BV14" s="1394"/>
      <c r="BW14" s="3056" t="s">
        <v>1537</v>
      </c>
      <c r="BX14" s="3056"/>
      <c r="BY14" s="3032" t="s">
        <v>1538</v>
      </c>
      <c r="BZ14" s="3032"/>
      <c r="CA14" s="3032"/>
      <c r="CB14" s="3032"/>
      <c r="CC14" s="3032"/>
      <c r="CD14" s="3032"/>
      <c r="CE14" s="3032"/>
      <c r="CF14" s="3032"/>
      <c r="CG14" s="3032"/>
      <c r="CH14" s="3032"/>
      <c r="CI14" s="3032"/>
      <c r="CJ14" s="3033"/>
    </row>
    <row r="15" spans="1:88" ht="13.5" customHeight="1">
      <c r="B15" s="1297"/>
      <c r="C15" s="3011"/>
      <c r="D15" s="3011"/>
      <c r="E15" s="3011"/>
      <c r="F15" s="3011"/>
      <c r="G15" s="3011"/>
      <c r="H15" s="1282"/>
      <c r="I15" s="3044"/>
      <c r="J15" s="3045"/>
      <c r="K15" s="3045"/>
      <c r="L15" s="3045"/>
      <c r="M15" s="3045"/>
      <c r="N15" s="3045"/>
      <c r="O15" s="3045"/>
      <c r="P15" s="3045"/>
      <c r="Q15" s="3045"/>
      <c r="R15" s="3045"/>
      <c r="S15" s="3045"/>
      <c r="T15" s="3045"/>
      <c r="U15" s="3045"/>
      <c r="V15" s="3046"/>
      <c r="W15" s="960"/>
      <c r="X15" s="960"/>
      <c r="Y15" s="960"/>
      <c r="Z15" s="960"/>
      <c r="AA15" s="960"/>
      <c r="AB15" s="960"/>
      <c r="AC15" s="960"/>
      <c r="AD15" s="3036"/>
      <c r="AE15" s="3036"/>
      <c r="AF15" s="3036"/>
      <c r="AG15" s="3036"/>
      <c r="AH15" s="3036"/>
      <c r="AI15" s="3036"/>
      <c r="AJ15" s="3036"/>
      <c r="AK15" s="3036"/>
      <c r="AL15" s="3036"/>
      <c r="AM15" s="3036"/>
      <c r="AN15" s="3036"/>
      <c r="AO15" s="3036"/>
      <c r="AP15" s="3036"/>
      <c r="AQ15" s="3036"/>
      <c r="AR15" s="3036"/>
      <c r="AS15" s="971"/>
      <c r="AT15" s="1300"/>
      <c r="AU15" s="2698"/>
      <c r="AV15" s="2698"/>
      <c r="AW15" s="2698"/>
      <c r="AX15" s="2698"/>
      <c r="AY15" s="2698"/>
      <c r="AZ15" s="1302"/>
      <c r="BA15" s="3053"/>
      <c r="BB15" s="3054"/>
      <c r="BC15" s="3054"/>
      <c r="BD15" s="3054"/>
      <c r="BE15" s="3054"/>
      <c r="BF15" s="3054"/>
      <c r="BG15" s="3054"/>
      <c r="BH15" s="3054"/>
      <c r="BI15" s="3054"/>
      <c r="BJ15" s="3054"/>
      <c r="BK15" s="3054"/>
      <c r="BL15" s="3054"/>
      <c r="BM15" s="3054"/>
      <c r="BN15" s="3055"/>
      <c r="BO15" s="1285"/>
      <c r="BP15" s="3011"/>
      <c r="BQ15" s="3011"/>
      <c r="BR15" s="3011"/>
      <c r="BS15" s="3011"/>
      <c r="BT15" s="3011"/>
      <c r="BU15" s="1299"/>
      <c r="BV15" s="1395"/>
      <c r="BW15" s="3057"/>
      <c r="BX15" s="3057"/>
      <c r="BY15" s="3034"/>
      <c r="BZ15" s="3034"/>
      <c r="CA15" s="3034"/>
      <c r="CB15" s="3034"/>
      <c r="CC15" s="3034"/>
      <c r="CD15" s="3034"/>
      <c r="CE15" s="3034"/>
      <c r="CF15" s="3034"/>
      <c r="CG15" s="3034"/>
      <c r="CH15" s="3034"/>
      <c r="CI15" s="3034"/>
      <c r="CJ15" s="3035"/>
    </row>
    <row r="16" spans="1:88" ht="13.5" customHeight="1">
      <c r="B16" s="1297"/>
      <c r="C16" s="3011"/>
      <c r="D16" s="3011"/>
      <c r="E16" s="3011"/>
      <c r="F16" s="3011"/>
      <c r="G16" s="3011"/>
      <c r="H16" s="1282"/>
      <c r="I16" s="3044"/>
      <c r="J16" s="3045"/>
      <c r="K16" s="3045"/>
      <c r="L16" s="3045"/>
      <c r="M16" s="3045"/>
      <c r="N16" s="3045"/>
      <c r="O16" s="3045"/>
      <c r="P16" s="3045"/>
      <c r="Q16" s="3045"/>
      <c r="R16" s="3045"/>
      <c r="S16" s="3045"/>
      <c r="T16" s="3045"/>
      <c r="U16" s="3045"/>
      <c r="V16" s="3046"/>
      <c r="W16" s="960"/>
      <c r="X16" s="960"/>
      <c r="Y16" s="960"/>
      <c r="Z16" s="960"/>
      <c r="AA16" s="960"/>
      <c r="AB16" s="960"/>
      <c r="AC16" s="960"/>
      <c r="AD16" s="960"/>
      <c r="AE16" s="960"/>
      <c r="AF16" s="960"/>
      <c r="AG16" s="960"/>
      <c r="AH16" s="960"/>
      <c r="AI16" s="960"/>
      <c r="AJ16" s="960"/>
      <c r="AK16" s="960"/>
      <c r="AL16" s="960"/>
      <c r="AM16" s="960"/>
      <c r="AN16" s="960"/>
      <c r="AO16" s="960"/>
      <c r="AP16" s="960"/>
      <c r="AQ16" s="960"/>
      <c r="AR16" s="960"/>
      <c r="AS16" s="960"/>
      <c r="AT16" s="1297"/>
      <c r="AU16" s="3012" t="s">
        <v>1257</v>
      </c>
      <c r="AV16" s="3011"/>
      <c r="AW16" s="3011"/>
      <c r="AX16" s="3011"/>
      <c r="AY16" s="3011"/>
      <c r="AZ16" s="964"/>
      <c r="BA16" s="2593"/>
      <c r="BB16" s="2594"/>
      <c r="BC16" s="2594"/>
      <c r="BD16" s="2594"/>
      <c r="BE16" s="2594"/>
      <c r="BF16" s="2594"/>
      <c r="BG16" s="2594"/>
      <c r="BH16" s="2594"/>
      <c r="BI16" s="2594"/>
      <c r="BJ16" s="2594"/>
      <c r="BK16" s="2594"/>
      <c r="BL16" s="2594"/>
      <c r="BM16" s="2597" t="s">
        <v>1539</v>
      </c>
      <c r="BN16" s="2598"/>
      <c r="BO16" s="965"/>
      <c r="BP16" s="3011"/>
      <c r="BQ16" s="3011"/>
      <c r="BR16" s="3011"/>
      <c r="BS16" s="3011"/>
      <c r="BT16" s="3011"/>
      <c r="BU16" s="964"/>
      <c r="BV16" s="1396"/>
      <c r="BW16" s="3037" t="s">
        <v>1540</v>
      </c>
      <c r="BX16" s="3037"/>
      <c r="BY16" s="3034" t="s">
        <v>1538</v>
      </c>
      <c r="BZ16" s="3034"/>
      <c r="CA16" s="3034"/>
      <c r="CB16" s="3034"/>
      <c r="CC16" s="3034"/>
      <c r="CD16" s="3034"/>
      <c r="CE16" s="3034"/>
      <c r="CF16" s="3034"/>
      <c r="CG16" s="3034"/>
      <c r="CH16" s="3034"/>
      <c r="CI16" s="3034"/>
      <c r="CJ16" s="3035"/>
    </row>
    <row r="17" spans="2:88" ht="13.5" customHeight="1">
      <c r="B17" s="1300"/>
      <c r="C17" s="2698"/>
      <c r="D17" s="2698"/>
      <c r="E17" s="2698"/>
      <c r="F17" s="2698"/>
      <c r="G17" s="2698"/>
      <c r="H17" s="1283"/>
      <c r="I17" s="3047"/>
      <c r="J17" s="3048"/>
      <c r="K17" s="3048"/>
      <c r="L17" s="3048"/>
      <c r="M17" s="3048"/>
      <c r="N17" s="3048"/>
      <c r="O17" s="3048"/>
      <c r="P17" s="3048"/>
      <c r="Q17" s="3048"/>
      <c r="R17" s="3048"/>
      <c r="S17" s="3048"/>
      <c r="T17" s="3048"/>
      <c r="U17" s="3048"/>
      <c r="V17" s="3049"/>
      <c r="W17" s="960"/>
      <c r="X17" s="960"/>
      <c r="Y17" s="3011" t="s">
        <v>849</v>
      </c>
      <c r="Z17" s="3011"/>
      <c r="AA17" s="3011"/>
      <c r="AB17" s="3011"/>
      <c r="AC17" s="1311"/>
      <c r="AD17" s="3030"/>
      <c r="AE17" s="3030"/>
      <c r="AF17" s="3030"/>
      <c r="AG17" s="3030"/>
      <c r="AH17" s="3030"/>
      <c r="AI17" s="3030"/>
      <c r="AJ17" s="3030"/>
      <c r="AK17" s="3030"/>
      <c r="AL17" s="3030"/>
      <c r="AM17" s="3030"/>
      <c r="AN17" s="3030"/>
      <c r="AO17" s="3030"/>
      <c r="AP17" s="3030"/>
      <c r="AQ17" s="3030"/>
      <c r="AR17" s="3030"/>
      <c r="AS17" s="960"/>
      <c r="AT17" s="1300"/>
      <c r="AU17" s="2698"/>
      <c r="AV17" s="2698"/>
      <c r="AW17" s="2698"/>
      <c r="AX17" s="2698"/>
      <c r="AY17" s="2698"/>
      <c r="AZ17" s="966"/>
      <c r="BA17" s="2595"/>
      <c r="BB17" s="2596"/>
      <c r="BC17" s="2596"/>
      <c r="BD17" s="2596"/>
      <c r="BE17" s="2596"/>
      <c r="BF17" s="2596"/>
      <c r="BG17" s="2596"/>
      <c r="BH17" s="2596"/>
      <c r="BI17" s="2596"/>
      <c r="BJ17" s="2596"/>
      <c r="BK17" s="2596"/>
      <c r="BL17" s="2596"/>
      <c r="BM17" s="2599"/>
      <c r="BN17" s="2600"/>
      <c r="BO17" s="967"/>
      <c r="BP17" s="2698"/>
      <c r="BQ17" s="2698"/>
      <c r="BR17" s="2698"/>
      <c r="BS17" s="2698"/>
      <c r="BT17" s="2698"/>
      <c r="BU17" s="966"/>
      <c r="BV17" s="1397"/>
      <c r="BW17" s="3038"/>
      <c r="BX17" s="3038"/>
      <c r="BY17" s="3039"/>
      <c r="BZ17" s="3039"/>
      <c r="CA17" s="3039"/>
      <c r="CB17" s="3039"/>
      <c r="CC17" s="3039"/>
      <c r="CD17" s="3039"/>
      <c r="CE17" s="3039"/>
      <c r="CF17" s="3039"/>
      <c r="CG17" s="3039"/>
      <c r="CH17" s="3039"/>
      <c r="CI17" s="3039"/>
      <c r="CJ17" s="3040"/>
    </row>
    <row r="18" spans="2:88" ht="13.5" customHeight="1">
      <c r="B18" s="960"/>
      <c r="C18" s="1127"/>
      <c r="D18" s="1150"/>
      <c r="E18" s="1150"/>
      <c r="F18" s="1150"/>
      <c r="G18" s="1150"/>
      <c r="H18" s="1150"/>
      <c r="I18" s="960"/>
      <c r="J18" s="960"/>
      <c r="K18" s="960"/>
      <c r="L18" s="960"/>
      <c r="M18" s="960"/>
      <c r="N18" s="960"/>
      <c r="O18" s="960"/>
      <c r="P18" s="960"/>
      <c r="Q18" s="960"/>
      <c r="R18" s="960"/>
      <c r="S18" s="960"/>
      <c r="T18" s="960"/>
      <c r="U18" s="960"/>
      <c r="V18" s="960"/>
      <c r="W18" s="960"/>
      <c r="X18" s="960"/>
      <c r="Y18" s="1282"/>
      <c r="Z18" s="1282"/>
      <c r="AA18" s="1282"/>
      <c r="AB18" s="1282"/>
      <c r="AC18" s="1311"/>
      <c r="AD18" s="960"/>
      <c r="AE18" s="960"/>
      <c r="AF18" s="960"/>
      <c r="AG18" s="960"/>
      <c r="AH18" s="960"/>
      <c r="AI18" s="960"/>
      <c r="AJ18" s="960"/>
      <c r="AK18" s="960"/>
      <c r="AL18" s="960"/>
      <c r="AM18" s="960"/>
      <c r="AN18" s="960"/>
      <c r="AO18" s="960"/>
      <c r="AP18" s="960"/>
      <c r="AQ18" s="960"/>
      <c r="AR18" s="960"/>
      <c r="AS18" s="960"/>
      <c r="AT18" s="968"/>
      <c r="AU18" s="968"/>
      <c r="AV18" s="968"/>
      <c r="AW18" s="968"/>
      <c r="AX18" s="968"/>
      <c r="AY18" s="968"/>
      <c r="AZ18" s="968"/>
      <c r="BA18" s="968"/>
      <c r="BB18" s="968"/>
      <c r="BC18" s="968"/>
      <c r="BD18" s="968"/>
      <c r="BE18" s="968"/>
      <c r="BF18" s="968"/>
      <c r="BG18" s="968"/>
      <c r="BH18" s="968"/>
      <c r="BI18" s="968"/>
      <c r="BJ18" s="968"/>
      <c r="BK18" s="968"/>
      <c r="BL18" s="968"/>
      <c r="BM18" s="968"/>
      <c r="BN18" s="968"/>
      <c r="BO18" s="968"/>
      <c r="BP18" s="968"/>
      <c r="BQ18" s="968"/>
      <c r="BR18" s="968"/>
      <c r="BS18" s="968"/>
      <c r="BT18" s="968"/>
      <c r="BU18" s="968"/>
      <c r="BV18" s="968"/>
      <c r="BW18" s="968"/>
      <c r="BX18" s="968"/>
      <c r="BY18" s="968"/>
      <c r="BZ18" s="968"/>
      <c r="CA18" s="968"/>
      <c r="CB18" s="968"/>
      <c r="CC18" s="968"/>
      <c r="CD18" s="968"/>
      <c r="CE18" s="968"/>
      <c r="CF18" s="968"/>
      <c r="CG18" s="968"/>
      <c r="CH18" s="968"/>
      <c r="CI18" s="968"/>
      <c r="CJ18" s="968"/>
    </row>
    <row r="19" spans="2:88" ht="13.5" customHeight="1">
      <c r="B19" s="960"/>
      <c r="C19" s="1127"/>
      <c r="D19" s="1150"/>
      <c r="E19" s="1150"/>
      <c r="F19" s="1150"/>
      <c r="G19" s="1150"/>
      <c r="H19" s="1150"/>
      <c r="I19" s="960"/>
      <c r="J19" s="960"/>
      <c r="K19" s="960"/>
      <c r="L19" s="960"/>
      <c r="M19" s="960"/>
      <c r="N19" s="960"/>
      <c r="O19" s="960"/>
      <c r="P19" s="960"/>
      <c r="Q19" s="960"/>
      <c r="R19" s="960"/>
      <c r="S19" s="960"/>
      <c r="T19" s="960"/>
      <c r="U19" s="960"/>
      <c r="V19" s="960"/>
      <c r="W19" s="960"/>
      <c r="X19" s="960"/>
      <c r="Y19" s="3011" t="s">
        <v>6</v>
      </c>
      <c r="Z19" s="3011"/>
      <c r="AA19" s="3011"/>
      <c r="AB19" s="3011"/>
      <c r="AC19" s="1311"/>
      <c r="AD19" s="3014"/>
      <c r="AE19" s="3014"/>
      <c r="AF19" s="3014"/>
      <c r="AG19" s="3014"/>
      <c r="AH19" s="3014"/>
      <c r="AI19" s="3014"/>
      <c r="AJ19" s="3014"/>
      <c r="AK19" s="3014"/>
      <c r="AL19" s="3014"/>
      <c r="AM19" s="3014"/>
      <c r="AN19" s="3014"/>
      <c r="AO19" s="3014"/>
      <c r="AP19" s="3014"/>
      <c r="AQ19" s="3014"/>
      <c r="AR19" s="3014"/>
      <c r="AS19" s="1398"/>
      <c r="AT19" s="1128"/>
      <c r="AU19" s="2663" t="s">
        <v>572</v>
      </c>
      <c r="AV19" s="2663"/>
      <c r="AW19" s="2663"/>
      <c r="AX19" s="2663"/>
      <c r="AY19" s="2663"/>
      <c r="AZ19" s="1296"/>
      <c r="BA19" s="2923" t="s">
        <v>578</v>
      </c>
      <c r="BB19" s="2924"/>
      <c r="BC19" s="2924"/>
      <c r="BD19" s="2924"/>
      <c r="BE19" s="2924"/>
      <c r="BF19" s="2924"/>
      <c r="BG19" s="2924"/>
      <c r="BH19" s="2924"/>
      <c r="BI19" s="2924"/>
      <c r="BJ19" s="2925"/>
      <c r="BK19" s="2923" t="s">
        <v>574</v>
      </c>
      <c r="BL19" s="2924"/>
      <c r="BM19" s="2924"/>
      <c r="BN19" s="2924"/>
      <c r="BO19" s="2924"/>
      <c r="BP19" s="2924"/>
      <c r="BQ19" s="2924"/>
      <c r="BR19" s="2924"/>
      <c r="BS19" s="2924"/>
      <c r="BT19" s="2924"/>
      <c r="BU19" s="2924"/>
      <c r="BV19" s="2924"/>
      <c r="BW19" s="2924"/>
      <c r="BX19" s="2924"/>
      <c r="BY19" s="2925"/>
      <c r="BZ19" s="2923" t="s">
        <v>575</v>
      </c>
      <c r="CA19" s="2924"/>
      <c r="CB19" s="2924"/>
      <c r="CC19" s="2924"/>
      <c r="CD19" s="2924"/>
      <c r="CE19" s="2924"/>
      <c r="CF19" s="2924"/>
      <c r="CG19" s="2924"/>
      <c r="CH19" s="2924"/>
      <c r="CI19" s="2924"/>
      <c r="CJ19" s="2925"/>
    </row>
    <row r="20" spans="2:88" ht="13.5" customHeight="1">
      <c r="B20" s="960"/>
      <c r="C20" s="3015" t="s">
        <v>1081</v>
      </c>
      <c r="D20" s="3015"/>
      <c r="E20" s="3015"/>
      <c r="F20" s="3015"/>
      <c r="G20" s="3015"/>
      <c r="H20" s="3015"/>
      <c r="I20" s="3015"/>
      <c r="J20" s="3015"/>
      <c r="K20" s="3015"/>
      <c r="L20" s="3015"/>
      <c r="M20" s="3015"/>
      <c r="N20" s="3015"/>
      <c r="O20" s="3015"/>
      <c r="P20" s="3015"/>
      <c r="Q20" s="3015"/>
      <c r="R20" s="3015"/>
      <c r="S20" s="3015"/>
      <c r="T20" s="3015"/>
      <c r="U20" s="3015"/>
      <c r="V20" s="3015"/>
      <c r="W20" s="3015"/>
      <c r="X20" s="3015"/>
      <c r="Y20" s="3015"/>
      <c r="Z20" s="3015"/>
      <c r="AA20" s="3015"/>
      <c r="AB20" s="3015"/>
      <c r="AC20" s="3015"/>
      <c r="AD20" s="3015"/>
      <c r="AE20" s="3015"/>
      <c r="AF20" s="3015"/>
      <c r="AG20" s="3015"/>
      <c r="AH20" s="3015"/>
      <c r="AI20" s="3015"/>
      <c r="AJ20" s="3015"/>
      <c r="AK20" s="3015"/>
      <c r="AL20" s="3015"/>
      <c r="AM20" s="3015"/>
      <c r="AN20" s="3015"/>
      <c r="AO20" s="3015"/>
      <c r="AP20" s="3015"/>
      <c r="AQ20" s="3015"/>
      <c r="AR20" s="3015"/>
      <c r="AS20" s="1303"/>
      <c r="AT20" s="1297"/>
      <c r="AU20" s="3012"/>
      <c r="AV20" s="3012"/>
      <c r="AW20" s="3012"/>
      <c r="AX20" s="3012"/>
      <c r="AY20" s="3012"/>
      <c r="AZ20" s="1299"/>
      <c r="BA20" s="2926"/>
      <c r="BB20" s="2927"/>
      <c r="BC20" s="2927"/>
      <c r="BD20" s="2927"/>
      <c r="BE20" s="2927"/>
      <c r="BF20" s="2927"/>
      <c r="BG20" s="2927"/>
      <c r="BH20" s="2927"/>
      <c r="BI20" s="2927"/>
      <c r="BJ20" s="2928"/>
      <c r="BK20" s="2926"/>
      <c r="BL20" s="2927"/>
      <c r="BM20" s="2927"/>
      <c r="BN20" s="2927"/>
      <c r="BO20" s="2927"/>
      <c r="BP20" s="2927"/>
      <c r="BQ20" s="2927"/>
      <c r="BR20" s="2927"/>
      <c r="BS20" s="2927"/>
      <c r="BT20" s="2927"/>
      <c r="BU20" s="2927"/>
      <c r="BV20" s="2927"/>
      <c r="BW20" s="2927"/>
      <c r="BX20" s="2927"/>
      <c r="BY20" s="2928"/>
      <c r="BZ20" s="2926"/>
      <c r="CA20" s="2927"/>
      <c r="CB20" s="2927"/>
      <c r="CC20" s="2927"/>
      <c r="CD20" s="2927"/>
      <c r="CE20" s="2927"/>
      <c r="CF20" s="2927"/>
      <c r="CG20" s="2927"/>
      <c r="CH20" s="2927"/>
      <c r="CI20" s="2927"/>
      <c r="CJ20" s="2928"/>
    </row>
    <row r="21" spans="2:88" ht="13.5" customHeight="1">
      <c r="B21" s="960"/>
      <c r="C21" s="3016"/>
      <c r="D21" s="3016"/>
      <c r="E21" s="3016"/>
      <c r="F21" s="3016"/>
      <c r="G21" s="3016"/>
      <c r="H21" s="3016"/>
      <c r="I21" s="3016"/>
      <c r="J21" s="3016"/>
      <c r="K21" s="3016"/>
      <c r="L21" s="3016"/>
      <c r="M21" s="3016"/>
      <c r="N21" s="3016"/>
      <c r="O21" s="3016"/>
      <c r="P21" s="3016"/>
      <c r="Q21" s="3016"/>
      <c r="R21" s="3016"/>
      <c r="S21" s="3016"/>
      <c r="T21" s="3016"/>
      <c r="U21" s="3016"/>
      <c r="V21" s="3016"/>
      <c r="W21" s="3016"/>
      <c r="X21" s="3016"/>
      <c r="Y21" s="3016"/>
      <c r="Z21" s="3016"/>
      <c r="AA21" s="3016"/>
      <c r="AB21" s="3016"/>
      <c r="AC21" s="3016"/>
      <c r="AD21" s="3016"/>
      <c r="AE21" s="3016"/>
      <c r="AF21" s="3016"/>
      <c r="AG21" s="3016"/>
      <c r="AH21" s="3016"/>
      <c r="AI21" s="3016"/>
      <c r="AJ21" s="3016"/>
      <c r="AK21" s="3016"/>
      <c r="AL21" s="3016"/>
      <c r="AM21" s="3016"/>
      <c r="AN21" s="3016"/>
      <c r="AO21" s="3016"/>
      <c r="AP21" s="3016"/>
      <c r="AQ21" s="3016"/>
      <c r="AR21" s="3016"/>
      <c r="AS21" s="1303"/>
      <c r="AT21" s="1297"/>
      <c r="AU21" s="3012"/>
      <c r="AV21" s="3012"/>
      <c r="AW21" s="3012"/>
      <c r="AX21" s="3012"/>
      <c r="AY21" s="3012"/>
      <c r="AZ21" s="1299"/>
      <c r="BA21" s="3017" t="s">
        <v>577</v>
      </c>
      <c r="BB21" s="3018"/>
      <c r="BC21" s="3018"/>
      <c r="BD21" s="3018"/>
      <c r="BE21" s="3018"/>
      <c r="BF21" s="3018"/>
      <c r="BG21" s="3018"/>
      <c r="BH21" s="3018"/>
      <c r="BI21" s="3018"/>
      <c r="BJ21" s="3019"/>
      <c r="BK21" s="2630" t="s">
        <v>1556</v>
      </c>
      <c r="BL21" s="2631"/>
      <c r="BM21" s="2631"/>
      <c r="BN21" s="2631"/>
      <c r="BO21" s="2631"/>
      <c r="BP21" s="2631"/>
      <c r="BQ21" s="2571" t="s">
        <v>1541</v>
      </c>
      <c r="BR21" s="2636"/>
      <c r="BS21" s="2636"/>
      <c r="BT21" s="2636"/>
      <c r="BU21" s="2636"/>
      <c r="BV21" s="2636"/>
      <c r="BW21" s="2636"/>
      <c r="BX21" s="2571" t="s">
        <v>1542</v>
      </c>
      <c r="BY21" s="2575"/>
      <c r="BZ21" s="2640" t="s">
        <v>1423</v>
      </c>
      <c r="CA21" s="2641"/>
      <c r="CB21" s="2641"/>
      <c r="CC21" s="2641"/>
      <c r="CD21" s="2641"/>
      <c r="CE21" s="2641"/>
      <c r="CF21" s="2641"/>
      <c r="CG21" s="2641"/>
      <c r="CH21" s="2641"/>
      <c r="CI21" s="2641"/>
      <c r="CJ21" s="2642"/>
    </row>
    <row r="22" spans="2:88" ht="13.5" customHeight="1">
      <c r="B22" s="1128"/>
      <c r="C22" s="2684" t="s">
        <v>576</v>
      </c>
      <c r="D22" s="2684"/>
      <c r="E22" s="2684"/>
      <c r="F22" s="2684"/>
      <c r="G22" s="2684"/>
      <c r="H22" s="1296"/>
      <c r="I22" s="3023"/>
      <c r="J22" s="3024"/>
      <c r="K22" s="3024"/>
      <c r="L22" s="3024"/>
      <c r="M22" s="3024"/>
      <c r="N22" s="3024"/>
      <c r="O22" s="3024"/>
      <c r="P22" s="3024"/>
      <c r="Q22" s="3024"/>
      <c r="R22" s="3024"/>
      <c r="S22" s="3024"/>
      <c r="T22" s="3024"/>
      <c r="U22" s="3024"/>
      <c r="V22" s="3024"/>
      <c r="W22" s="3024"/>
      <c r="X22" s="3024"/>
      <c r="Y22" s="3024"/>
      <c r="Z22" s="3024"/>
      <c r="AA22" s="3024"/>
      <c r="AB22" s="3024"/>
      <c r="AC22" s="3024"/>
      <c r="AD22" s="3024"/>
      <c r="AE22" s="3024"/>
      <c r="AF22" s="3024"/>
      <c r="AG22" s="3024"/>
      <c r="AH22" s="3024"/>
      <c r="AI22" s="3024"/>
      <c r="AJ22" s="3024"/>
      <c r="AK22" s="3024"/>
      <c r="AL22" s="3024"/>
      <c r="AM22" s="3024"/>
      <c r="AN22" s="3024"/>
      <c r="AO22" s="3024"/>
      <c r="AP22" s="3024"/>
      <c r="AQ22" s="3024"/>
      <c r="AR22" s="3025"/>
      <c r="AS22" s="960"/>
      <c r="AT22" s="1297"/>
      <c r="AU22" s="3012"/>
      <c r="AV22" s="3012"/>
      <c r="AW22" s="3012"/>
      <c r="AX22" s="3012"/>
      <c r="AY22" s="3012"/>
      <c r="AZ22" s="1299"/>
      <c r="BA22" s="3020"/>
      <c r="BB22" s="3021"/>
      <c r="BC22" s="3021"/>
      <c r="BD22" s="3021"/>
      <c r="BE22" s="3021"/>
      <c r="BF22" s="3021"/>
      <c r="BG22" s="3021"/>
      <c r="BH22" s="3021"/>
      <c r="BI22" s="3021"/>
      <c r="BJ22" s="3022"/>
      <c r="BK22" s="2632"/>
      <c r="BL22" s="2633"/>
      <c r="BM22" s="2633"/>
      <c r="BN22" s="2633"/>
      <c r="BO22" s="2633"/>
      <c r="BP22" s="2633"/>
      <c r="BQ22" s="2572"/>
      <c r="BR22" s="2637"/>
      <c r="BS22" s="2637"/>
      <c r="BT22" s="2637"/>
      <c r="BU22" s="2637"/>
      <c r="BV22" s="2637"/>
      <c r="BW22" s="2637"/>
      <c r="BX22" s="2572"/>
      <c r="BY22" s="2576"/>
      <c r="BZ22" s="2643"/>
      <c r="CA22" s="2644"/>
      <c r="CB22" s="2644"/>
      <c r="CC22" s="2644"/>
      <c r="CD22" s="2644"/>
      <c r="CE22" s="2644"/>
      <c r="CF22" s="2644"/>
      <c r="CG22" s="2644"/>
      <c r="CH22" s="2644"/>
      <c r="CI22" s="2644"/>
      <c r="CJ22" s="2645"/>
    </row>
    <row r="23" spans="2:88" ht="13.5" customHeight="1">
      <c r="B23" s="1297"/>
      <c r="C23" s="2660"/>
      <c r="D23" s="2660"/>
      <c r="E23" s="2660"/>
      <c r="F23" s="2660"/>
      <c r="G23" s="2660"/>
      <c r="H23" s="1299"/>
      <c r="I23" s="3026"/>
      <c r="J23" s="3027"/>
      <c r="K23" s="3027"/>
      <c r="L23" s="3027"/>
      <c r="M23" s="3027"/>
      <c r="N23" s="3027"/>
      <c r="O23" s="3027"/>
      <c r="P23" s="3027"/>
      <c r="Q23" s="3027"/>
      <c r="R23" s="3027"/>
      <c r="S23" s="3027"/>
      <c r="T23" s="3027"/>
      <c r="U23" s="3027"/>
      <c r="V23" s="3027"/>
      <c r="W23" s="3027"/>
      <c r="X23" s="3027"/>
      <c r="Y23" s="3027"/>
      <c r="Z23" s="3027"/>
      <c r="AA23" s="3027"/>
      <c r="AB23" s="3027"/>
      <c r="AC23" s="3027"/>
      <c r="AD23" s="3027"/>
      <c r="AE23" s="3027"/>
      <c r="AF23" s="3027"/>
      <c r="AG23" s="3027"/>
      <c r="AH23" s="3027"/>
      <c r="AI23" s="3027"/>
      <c r="AJ23" s="3027"/>
      <c r="AK23" s="3027"/>
      <c r="AL23" s="3027"/>
      <c r="AM23" s="3027"/>
      <c r="AN23" s="3027"/>
      <c r="AO23" s="3027"/>
      <c r="AP23" s="3027"/>
      <c r="AQ23" s="3027"/>
      <c r="AR23" s="3028"/>
      <c r="AS23" s="960"/>
      <c r="AT23" s="1297"/>
      <c r="AU23" s="3012"/>
      <c r="AV23" s="3012"/>
      <c r="AW23" s="3012"/>
      <c r="AX23" s="3012"/>
      <c r="AY23" s="3012"/>
      <c r="AZ23" s="1299"/>
      <c r="BA23" s="2993" t="s">
        <v>577</v>
      </c>
      <c r="BB23" s="2994"/>
      <c r="BC23" s="2994"/>
      <c r="BD23" s="2994"/>
      <c r="BE23" s="2994"/>
      <c r="BF23" s="2994"/>
      <c r="BG23" s="2994"/>
      <c r="BH23" s="2994"/>
      <c r="BI23" s="2994"/>
      <c r="BJ23" s="2995"/>
      <c r="BK23" s="2369" t="s">
        <v>1555</v>
      </c>
      <c r="BL23" s="2370"/>
      <c r="BM23" s="2370"/>
      <c r="BN23" s="2370"/>
      <c r="BO23" s="2370"/>
      <c r="BP23" s="2370"/>
      <c r="BQ23" s="2571" t="s">
        <v>1432</v>
      </c>
      <c r="BR23" s="2573"/>
      <c r="BS23" s="2573"/>
      <c r="BT23" s="2573"/>
      <c r="BU23" s="2573"/>
      <c r="BV23" s="2573"/>
      <c r="BW23" s="2573"/>
      <c r="BX23" s="2571" t="s">
        <v>1433</v>
      </c>
      <c r="BY23" s="2575"/>
      <c r="BZ23" s="2583" t="s">
        <v>1423</v>
      </c>
      <c r="CA23" s="2584"/>
      <c r="CB23" s="2584"/>
      <c r="CC23" s="2584"/>
      <c r="CD23" s="2584"/>
      <c r="CE23" s="2584"/>
      <c r="CF23" s="2584"/>
      <c r="CG23" s="2584"/>
      <c r="CH23" s="2584"/>
      <c r="CI23" s="2584"/>
      <c r="CJ23" s="2585"/>
    </row>
    <row r="24" spans="2:88" ht="13.5" customHeight="1">
      <c r="B24" s="1300"/>
      <c r="C24" s="2685"/>
      <c r="D24" s="2685"/>
      <c r="E24" s="2685"/>
      <c r="F24" s="2685"/>
      <c r="G24" s="2685"/>
      <c r="H24" s="1302"/>
      <c r="I24" s="3029"/>
      <c r="J24" s="3030"/>
      <c r="K24" s="3030"/>
      <c r="L24" s="3030"/>
      <c r="M24" s="3030"/>
      <c r="N24" s="3030"/>
      <c r="O24" s="3030"/>
      <c r="P24" s="3030"/>
      <c r="Q24" s="3030"/>
      <c r="R24" s="3030"/>
      <c r="S24" s="3030"/>
      <c r="T24" s="3030"/>
      <c r="U24" s="3030"/>
      <c r="V24" s="3030"/>
      <c r="W24" s="3030"/>
      <c r="X24" s="3030"/>
      <c r="Y24" s="3030"/>
      <c r="Z24" s="3030"/>
      <c r="AA24" s="3030"/>
      <c r="AB24" s="3030"/>
      <c r="AC24" s="3030"/>
      <c r="AD24" s="3030"/>
      <c r="AE24" s="3030"/>
      <c r="AF24" s="3030"/>
      <c r="AG24" s="3030"/>
      <c r="AH24" s="3030"/>
      <c r="AI24" s="3030"/>
      <c r="AJ24" s="3030"/>
      <c r="AK24" s="3030"/>
      <c r="AL24" s="3030"/>
      <c r="AM24" s="3030"/>
      <c r="AN24" s="3030"/>
      <c r="AO24" s="3030"/>
      <c r="AP24" s="3030"/>
      <c r="AQ24" s="3030"/>
      <c r="AR24" s="3031"/>
      <c r="AS24" s="960"/>
      <c r="AT24" s="1300"/>
      <c r="AU24" s="3013"/>
      <c r="AV24" s="3013"/>
      <c r="AW24" s="3013"/>
      <c r="AX24" s="3013"/>
      <c r="AY24" s="3013"/>
      <c r="AZ24" s="1302"/>
      <c r="BA24" s="2996"/>
      <c r="BB24" s="2997"/>
      <c r="BC24" s="2997"/>
      <c r="BD24" s="2997"/>
      <c r="BE24" s="2997"/>
      <c r="BF24" s="2997"/>
      <c r="BG24" s="2997"/>
      <c r="BH24" s="2997"/>
      <c r="BI24" s="2997"/>
      <c r="BJ24" s="2998"/>
      <c r="BK24" s="2371"/>
      <c r="BL24" s="2372"/>
      <c r="BM24" s="2372"/>
      <c r="BN24" s="2372"/>
      <c r="BO24" s="2372"/>
      <c r="BP24" s="2372"/>
      <c r="BQ24" s="2572"/>
      <c r="BR24" s="2574"/>
      <c r="BS24" s="2574"/>
      <c r="BT24" s="2574"/>
      <c r="BU24" s="2574"/>
      <c r="BV24" s="2574"/>
      <c r="BW24" s="2574"/>
      <c r="BX24" s="2572"/>
      <c r="BY24" s="2576"/>
      <c r="BZ24" s="2586"/>
      <c r="CA24" s="2587"/>
      <c r="CB24" s="2587"/>
      <c r="CC24" s="2587"/>
      <c r="CD24" s="2587"/>
      <c r="CE24" s="2587"/>
      <c r="CF24" s="2587"/>
      <c r="CG24" s="2587"/>
      <c r="CH24" s="2587"/>
      <c r="CI24" s="2587"/>
      <c r="CJ24" s="2588"/>
    </row>
    <row r="25" spans="2:88" ht="13.5" customHeight="1">
      <c r="B25" s="1128"/>
      <c r="C25" s="2697" t="s">
        <v>10</v>
      </c>
      <c r="D25" s="2697"/>
      <c r="E25" s="2697"/>
      <c r="F25" s="2697"/>
      <c r="G25" s="2697"/>
      <c r="H25" s="1296"/>
      <c r="I25" s="2604" t="s">
        <v>1538</v>
      </c>
      <c r="J25" s="2605"/>
      <c r="K25" s="2605"/>
      <c r="L25" s="2605"/>
      <c r="M25" s="2605"/>
      <c r="N25" s="2605"/>
      <c r="O25" s="2605"/>
      <c r="P25" s="2605"/>
      <c r="Q25" s="2605"/>
      <c r="R25" s="2605"/>
      <c r="S25" s="2605"/>
      <c r="T25" s="2605"/>
      <c r="U25" s="2605"/>
      <c r="V25" s="2606"/>
      <c r="W25" s="1284"/>
      <c r="X25" s="2610" t="s">
        <v>335</v>
      </c>
      <c r="Y25" s="2610"/>
      <c r="Z25" s="2610"/>
      <c r="AA25" s="2610"/>
      <c r="AB25" s="2610"/>
      <c r="AC25" s="1296"/>
      <c r="AD25" s="2613" t="s">
        <v>108</v>
      </c>
      <c r="AE25" s="2597"/>
      <c r="AF25" s="2605" t="s">
        <v>1543</v>
      </c>
      <c r="AG25" s="2605"/>
      <c r="AH25" s="2605"/>
      <c r="AI25" s="2605"/>
      <c r="AJ25" s="2605"/>
      <c r="AK25" s="2605"/>
      <c r="AL25" s="2605"/>
      <c r="AM25" s="2605"/>
      <c r="AN25" s="2605"/>
      <c r="AO25" s="2605"/>
      <c r="AP25" s="2605"/>
      <c r="AQ25" s="2605"/>
      <c r="AR25" s="2606"/>
      <c r="AS25" s="961"/>
      <c r="AT25" s="960"/>
      <c r="AU25" s="960"/>
      <c r="AV25" s="960"/>
      <c r="AW25" s="960"/>
      <c r="AX25" s="960"/>
      <c r="AY25" s="960"/>
      <c r="AZ25" s="960"/>
      <c r="BA25" s="960"/>
      <c r="BB25" s="960"/>
      <c r="BC25" s="960"/>
      <c r="BD25" s="960"/>
      <c r="BE25" s="960"/>
      <c r="BF25" s="960"/>
      <c r="BG25" s="960"/>
      <c r="BH25" s="960"/>
      <c r="BI25" s="960"/>
      <c r="BJ25" s="960"/>
      <c r="BK25" s="960"/>
      <c r="BL25" s="960"/>
      <c r="BM25" s="960"/>
      <c r="BN25" s="960"/>
      <c r="BO25" s="960"/>
      <c r="BP25" s="960"/>
      <c r="BQ25" s="960"/>
      <c r="BR25" s="960"/>
      <c r="BS25" s="960"/>
      <c r="BT25" s="960"/>
      <c r="BU25" s="960"/>
      <c r="BV25" s="960"/>
      <c r="BW25" s="960"/>
      <c r="BX25" s="960"/>
      <c r="BY25" s="960"/>
      <c r="BZ25" s="960"/>
      <c r="CA25" s="960"/>
      <c r="CB25" s="960"/>
      <c r="CC25" s="960"/>
      <c r="CD25" s="960"/>
      <c r="CE25" s="960"/>
      <c r="CF25" s="960"/>
      <c r="CG25" s="960"/>
      <c r="CH25" s="960"/>
      <c r="CI25" s="960"/>
      <c r="CJ25" s="960"/>
    </row>
    <row r="26" spans="2:88" ht="13.5" customHeight="1">
      <c r="B26" s="1300"/>
      <c r="C26" s="2698"/>
      <c r="D26" s="2698"/>
      <c r="E26" s="2698"/>
      <c r="F26" s="2698"/>
      <c r="G26" s="2698"/>
      <c r="H26" s="1302"/>
      <c r="I26" s="2607"/>
      <c r="J26" s="2608"/>
      <c r="K26" s="2608"/>
      <c r="L26" s="2608"/>
      <c r="M26" s="2608"/>
      <c r="N26" s="2608"/>
      <c r="O26" s="2608"/>
      <c r="P26" s="2608"/>
      <c r="Q26" s="2608"/>
      <c r="R26" s="2608"/>
      <c r="S26" s="2608"/>
      <c r="T26" s="2608"/>
      <c r="U26" s="2608"/>
      <c r="V26" s="2609"/>
      <c r="W26" s="1285"/>
      <c r="X26" s="2611"/>
      <c r="Y26" s="2611"/>
      <c r="Z26" s="2611"/>
      <c r="AA26" s="2611"/>
      <c r="AB26" s="2611"/>
      <c r="AC26" s="1299"/>
      <c r="AD26" s="2601"/>
      <c r="AE26" s="2602"/>
      <c r="AF26" s="2614"/>
      <c r="AG26" s="2614"/>
      <c r="AH26" s="2614"/>
      <c r="AI26" s="2614"/>
      <c r="AJ26" s="2614"/>
      <c r="AK26" s="2614"/>
      <c r="AL26" s="2614"/>
      <c r="AM26" s="2614"/>
      <c r="AN26" s="2614"/>
      <c r="AO26" s="2614"/>
      <c r="AP26" s="2614"/>
      <c r="AQ26" s="2614"/>
      <c r="AR26" s="2615"/>
      <c r="AS26" s="961"/>
      <c r="AT26" s="1128"/>
      <c r="AU26" s="2934" t="s">
        <v>580</v>
      </c>
      <c r="AV26" s="2934"/>
      <c r="AW26" s="2934"/>
      <c r="AX26" s="2934"/>
      <c r="AY26" s="2934"/>
      <c r="AZ26" s="1296"/>
      <c r="BA26" s="1292" t="s">
        <v>1465</v>
      </c>
      <c r="BB26" s="2934" t="s">
        <v>581</v>
      </c>
      <c r="BC26" s="2934"/>
      <c r="BD26" s="2934"/>
      <c r="BE26" s="2934"/>
      <c r="BF26" s="1293"/>
      <c r="BG26" s="2934" t="s">
        <v>582</v>
      </c>
      <c r="BH26" s="2934"/>
      <c r="BI26" s="2934"/>
      <c r="BJ26" s="2934"/>
      <c r="BK26" s="2934"/>
      <c r="BL26" s="2934"/>
      <c r="BM26" s="2934"/>
      <c r="BN26" s="2934"/>
      <c r="BO26" s="2934"/>
      <c r="BP26" s="2934"/>
      <c r="BQ26" s="2931" t="s">
        <v>583</v>
      </c>
      <c r="BR26" s="2931"/>
      <c r="BS26" s="2931"/>
      <c r="BT26" s="2931"/>
      <c r="BU26" s="2931"/>
      <c r="BV26" s="2931"/>
      <c r="BW26" s="2931"/>
      <c r="BX26" s="2931"/>
      <c r="BY26" s="2931"/>
      <c r="BZ26" s="2931"/>
      <c r="CA26" s="2934" t="s">
        <v>584</v>
      </c>
      <c r="CB26" s="2934"/>
      <c r="CC26" s="2934"/>
      <c r="CD26" s="2934"/>
      <c r="CE26" s="2934"/>
      <c r="CF26" s="2934"/>
      <c r="CG26" s="2934"/>
      <c r="CH26" s="2934"/>
      <c r="CI26" s="2934"/>
      <c r="CJ26" s="2935"/>
    </row>
    <row r="27" spans="2:88" ht="13.5" customHeight="1">
      <c r="B27" s="1297"/>
      <c r="C27" s="3011" t="s">
        <v>19</v>
      </c>
      <c r="D27" s="3011"/>
      <c r="E27" s="3011"/>
      <c r="F27" s="3011"/>
      <c r="G27" s="3011"/>
      <c r="H27" s="964"/>
      <c r="I27" s="2593"/>
      <c r="J27" s="2594"/>
      <c r="K27" s="2594"/>
      <c r="L27" s="2594"/>
      <c r="M27" s="2594"/>
      <c r="N27" s="2594"/>
      <c r="O27" s="2594"/>
      <c r="P27" s="2594"/>
      <c r="Q27" s="2594"/>
      <c r="R27" s="2594"/>
      <c r="S27" s="2594"/>
      <c r="T27" s="2594"/>
      <c r="U27" s="2597" t="s">
        <v>1245</v>
      </c>
      <c r="V27" s="2598"/>
      <c r="W27" s="1285"/>
      <c r="X27" s="2611"/>
      <c r="Y27" s="2611"/>
      <c r="Z27" s="2611"/>
      <c r="AA27" s="2611"/>
      <c r="AB27" s="2611"/>
      <c r="AC27" s="1299"/>
      <c r="AD27" s="2601" t="s">
        <v>1455</v>
      </c>
      <c r="AE27" s="2602"/>
      <c r="AF27" s="2614" t="s">
        <v>1544</v>
      </c>
      <c r="AG27" s="2614"/>
      <c r="AH27" s="2614"/>
      <c r="AI27" s="2614"/>
      <c r="AJ27" s="2614"/>
      <c r="AK27" s="2614"/>
      <c r="AL27" s="2614"/>
      <c r="AM27" s="2614"/>
      <c r="AN27" s="2614"/>
      <c r="AO27" s="2614"/>
      <c r="AP27" s="2614"/>
      <c r="AQ27" s="2614"/>
      <c r="AR27" s="2615"/>
      <c r="AS27" s="961"/>
      <c r="AT27" s="1297"/>
      <c r="AU27" s="2903"/>
      <c r="AV27" s="2903"/>
      <c r="AW27" s="2903"/>
      <c r="AX27" s="2903"/>
      <c r="AY27" s="2903"/>
      <c r="AZ27" s="1299"/>
      <c r="BA27" s="1290"/>
      <c r="BB27" s="2903"/>
      <c r="BC27" s="2903"/>
      <c r="BD27" s="2903"/>
      <c r="BE27" s="2903"/>
      <c r="BF27" s="1294"/>
      <c r="BG27" s="2819"/>
      <c r="BH27" s="2819"/>
      <c r="BI27" s="2819"/>
      <c r="BJ27" s="2819"/>
      <c r="BK27" s="2819"/>
      <c r="BL27" s="2819"/>
      <c r="BM27" s="2819"/>
      <c r="BN27" s="2819"/>
      <c r="BO27" s="2819"/>
      <c r="BP27" s="2819"/>
      <c r="BQ27" s="2931"/>
      <c r="BR27" s="2931"/>
      <c r="BS27" s="2931"/>
      <c r="BT27" s="2931"/>
      <c r="BU27" s="2931"/>
      <c r="BV27" s="2931"/>
      <c r="BW27" s="2931"/>
      <c r="BX27" s="2931"/>
      <c r="BY27" s="2931"/>
      <c r="BZ27" s="2931"/>
      <c r="CA27" s="2819"/>
      <c r="CB27" s="2819"/>
      <c r="CC27" s="2819"/>
      <c r="CD27" s="2819"/>
      <c r="CE27" s="2819"/>
      <c r="CF27" s="2819"/>
      <c r="CG27" s="2819"/>
      <c r="CH27" s="2819"/>
      <c r="CI27" s="2819"/>
      <c r="CJ27" s="2992"/>
    </row>
    <row r="28" spans="2:88" ht="13.5" customHeight="1">
      <c r="B28" s="1300"/>
      <c r="C28" s="2698"/>
      <c r="D28" s="2698"/>
      <c r="E28" s="2698"/>
      <c r="F28" s="2698"/>
      <c r="G28" s="2698"/>
      <c r="H28" s="966"/>
      <c r="I28" s="2595"/>
      <c r="J28" s="2596"/>
      <c r="K28" s="2596"/>
      <c r="L28" s="2596"/>
      <c r="M28" s="2596"/>
      <c r="N28" s="2596"/>
      <c r="O28" s="2596"/>
      <c r="P28" s="2596"/>
      <c r="Q28" s="2596"/>
      <c r="R28" s="2596"/>
      <c r="S28" s="2596"/>
      <c r="T28" s="2596"/>
      <c r="U28" s="2599"/>
      <c r="V28" s="2600"/>
      <c r="W28" s="1286"/>
      <c r="X28" s="2612"/>
      <c r="Y28" s="2612"/>
      <c r="Z28" s="2612"/>
      <c r="AA28" s="2612"/>
      <c r="AB28" s="2612"/>
      <c r="AC28" s="1302"/>
      <c r="AD28" s="2603"/>
      <c r="AE28" s="2599"/>
      <c r="AF28" s="2608"/>
      <c r="AG28" s="2608"/>
      <c r="AH28" s="2608"/>
      <c r="AI28" s="2608"/>
      <c r="AJ28" s="2608"/>
      <c r="AK28" s="2608"/>
      <c r="AL28" s="2608"/>
      <c r="AM28" s="2608"/>
      <c r="AN28" s="2608"/>
      <c r="AO28" s="2608"/>
      <c r="AP28" s="2608"/>
      <c r="AQ28" s="2608"/>
      <c r="AR28" s="2609"/>
      <c r="AS28" s="1398"/>
      <c r="AT28" s="1297"/>
      <c r="AU28" s="2903"/>
      <c r="AV28" s="2903"/>
      <c r="AW28" s="2903"/>
      <c r="AX28" s="2903"/>
      <c r="AY28" s="2903"/>
      <c r="AZ28" s="1299"/>
      <c r="BA28" s="1298"/>
      <c r="BB28" s="2903"/>
      <c r="BC28" s="2903"/>
      <c r="BD28" s="2903"/>
      <c r="BE28" s="2903"/>
      <c r="BF28" s="1299"/>
      <c r="BG28" s="2547" t="s">
        <v>1466</v>
      </c>
      <c r="BH28" s="2548"/>
      <c r="BI28" s="2548"/>
      <c r="BJ28" s="2548"/>
      <c r="BK28" s="2548"/>
      <c r="BL28" s="2548"/>
      <c r="BM28" s="2548"/>
      <c r="BN28" s="2548"/>
      <c r="BO28" s="2548"/>
      <c r="BP28" s="2549"/>
      <c r="BQ28" s="2547" t="s">
        <v>1466</v>
      </c>
      <c r="BR28" s="2548"/>
      <c r="BS28" s="2548"/>
      <c r="BT28" s="2548"/>
      <c r="BU28" s="2548"/>
      <c r="BV28" s="2548"/>
      <c r="BW28" s="2548"/>
      <c r="BX28" s="2548"/>
      <c r="BY28" s="2548"/>
      <c r="BZ28" s="2549"/>
      <c r="CA28" s="2547" t="s">
        <v>1466</v>
      </c>
      <c r="CB28" s="2548"/>
      <c r="CC28" s="2548"/>
      <c r="CD28" s="2548"/>
      <c r="CE28" s="2548"/>
      <c r="CF28" s="2548"/>
      <c r="CG28" s="2548"/>
      <c r="CH28" s="2548"/>
      <c r="CI28" s="2548"/>
      <c r="CJ28" s="2549"/>
    </row>
    <row r="29" spans="2:88" ht="13.5" customHeight="1">
      <c r="B29" s="960"/>
      <c r="C29" s="1127"/>
      <c r="D29" s="1150"/>
      <c r="E29" s="1150"/>
      <c r="F29" s="1150"/>
      <c r="G29" s="1150"/>
      <c r="H29" s="1150"/>
      <c r="I29" s="960"/>
      <c r="J29" s="960"/>
      <c r="K29" s="960"/>
      <c r="L29" s="960"/>
      <c r="M29" s="960"/>
      <c r="N29" s="960"/>
      <c r="O29" s="960"/>
      <c r="P29" s="960"/>
      <c r="Q29" s="960"/>
      <c r="R29" s="960"/>
      <c r="S29" s="960"/>
      <c r="T29" s="960"/>
      <c r="U29" s="960"/>
      <c r="V29" s="960"/>
      <c r="W29" s="960"/>
      <c r="X29" s="960"/>
      <c r="Y29" s="1150"/>
      <c r="Z29" s="1150"/>
      <c r="AA29" s="1150"/>
      <c r="AB29" s="1150"/>
      <c r="AC29" s="960"/>
      <c r="AD29" s="1398"/>
      <c r="AE29" s="1398"/>
      <c r="AF29" s="1398"/>
      <c r="AG29" s="1398"/>
      <c r="AH29" s="1398"/>
      <c r="AI29" s="1398"/>
      <c r="AJ29" s="1398"/>
      <c r="AK29" s="1398"/>
      <c r="AL29" s="1398"/>
      <c r="AM29" s="1398"/>
      <c r="AN29" s="1398"/>
      <c r="AO29" s="1398"/>
      <c r="AP29" s="1398"/>
      <c r="AQ29" s="1398"/>
      <c r="AR29" s="1398"/>
      <c r="AS29" s="1290"/>
      <c r="AT29" s="1297"/>
      <c r="AU29" s="2903"/>
      <c r="AV29" s="2903"/>
      <c r="AW29" s="2903"/>
      <c r="AX29" s="2903"/>
      <c r="AY29" s="2903"/>
      <c r="AZ29" s="1299"/>
      <c r="BA29" s="1298"/>
      <c r="BB29" s="2903"/>
      <c r="BC29" s="2903"/>
      <c r="BD29" s="2903"/>
      <c r="BE29" s="2903"/>
      <c r="BF29" s="1299"/>
      <c r="BG29" s="2550"/>
      <c r="BH29" s="2551"/>
      <c r="BI29" s="2551"/>
      <c r="BJ29" s="2551"/>
      <c r="BK29" s="2551"/>
      <c r="BL29" s="2551"/>
      <c r="BM29" s="2551"/>
      <c r="BN29" s="2551"/>
      <c r="BO29" s="2551"/>
      <c r="BP29" s="2552"/>
      <c r="BQ29" s="2550"/>
      <c r="BR29" s="2551"/>
      <c r="BS29" s="2551"/>
      <c r="BT29" s="2551"/>
      <c r="BU29" s="2551"/>
      <c r="BV29" s="2551"/>
      <c r="BW29" s="2551"/>
      <c r="BX29" s="2551"/>
      <c r="BY29" s="2551"/>
      <c r="BZ29" s="2552"/>
      <c r="CA29" s="2550"/>
      <c r="CB29" s="2551"/>
      <c r="CC29" s="2551"/>
      <c r="CD29" s="2551"/>
      <c r="CE29" s="2551"/>
      <c r="CF29" s="2551"/>
      <c r="CG29" s="2551"/>
      <c r="CH29" s="2551"/>
      <c r="CI29" s="2551"/>
      <c r="CJ29" s="2552"/>
    </row>
    <row r="30" spans="2:88" ht="13.5" customHeight="1">
      <c r="B30" s="1128"/>
      <c r="C30" s="2663" t="s">
        <v>572</v>
      </c>
      <c r="D30" s="2663"/>
      <c r="E30" s="2663"/>
      <c r="F30" s="2663"/>
      <c r="G30" s="2663"/>
      <c r="H30" s="1296"/>
      <c r="I30" s="2923" t="s">
        <v>578</v>
      </c>
      <c r="J30" s="2924"/>
      <c r="K30" s="2924"/>
      <c r="L30" s="2924"/>
      <c r="M30" s="2924"/>
      <c r="N30" s="2924"/>
      <c r="O30" s="2924"/>
      <c r="P30" s="2924"/>
      <c r="Q30" s="2924"/>
      <c r="R30" s="2925"/>
      <c r="S30" s="2923" t="s">
        <v>574</v>
      </c>
      <c r="T30" s="2924"/>
      <c r="U30" s="2924"/>
      <c r="V30" s="2924"/>
      <c r="W30" s="2924"/>
      <c r="X30" s="2924"/>
      <c r="Y30" s="2924"/>
      <c r="Z30" s="2924"/>
      <c r="AA30" s="2924"/>
      <c r="AB30" s="2924"/>
      <c r="AC30" s="2924"/>
      <c r="AD30" s="2924"/>
      <c r="AE30" s="2924"/>
      <c r="AF30" s="2924"/>
      <c r="AG30" s="2925"/>
      <c r="AH30" s="2923" t="s">
        <v>575</v>
      </c>
      <c r="AI30" s="2924"/>
      <c r="AJ30" s="2924"/>
      <c r="AK30" s="2924"/>
      <c r="AL30" s="2924"/>
      <c r="AM30" s="2924"/>
      <c r="AN30" s="2924"/>
      <c r="AO30" s="2924"/>
      <c r="AP30" s="2924"/>
      <c r="AQ30" s="2924"/>
      <c r="AR30" s="2925"/>
      <c r="AS30" s="1290"/>
      <c r="AT30" s="1297"/>
      <c r="AU30" s="2903"/>
      <c r="AV30" s="2903"/>
      <c r="AW30" s="2903"/>
      <c r="AX30" s="2903"/>
      <c r="AY30" s="2903"/>
      <c r="AZ30" s="1299"/>
      <c r="BA30" s="2933" t="s">
        <v>589</v>
      </c>
      <c r="BB30" s="2972"/>
      <c r="BC30" s="2972"/>
      <c r="BD30" s="2972"/>
      <c r="BE30" s="2972"/>
      <c r="BF30" s="2973"/>
      <c r="BG30" s="2923" t="s">
        <v>590</v>
      </c>
      <c r="BH30" s="2924"/>
      <c r="BI30" s="2924"/>
      <c r="BJ30" s="2924"/>
      <c r="BK30" s="2924"/>
      <c r="BL30" s="2924"/>
      <c r="BM30" s="2924"/>
      <c r="BN30" s="2923" t="s">
        <v>582</v>
      </c>
      <c r="BO30" s="2924"/>
      <c r="BP30" s="2924"/>
      <c r="BQ30" s="2924"/>
      <c r="BR30" s="2924"/>
      <c r="BS30" s="2924"/>
      <c r="BT30" s="2924"/>
      <c r="BU30" s="2925"/>
      <c r="BV30" s="2923" t="s">
        <v>583</v>
      </c>
      <c r="BW30" s="2924"/>
      <c r="BX30" s="2924"/>
      <c r="BY30" s="2924"/>
      <c r="BZ30" s="2924"/>
      <c r="CA30" s="2924"/>
      <c r="CB30" s="2924"/>
      <c r="CC30" s="2925"/>
      <c r="CD30" s="2923" t="s">
        <v>584</v>
      </c>
      <c r="CE30" s="2924"/>
      <c r="CF30" s="2924"/>
      <c r="CG30" s="2924"/>
      <c r="CH30" s="2924"/>
      <c r="CI30" s="2924"/>
      <c r="CJ30" s="2925"/>
    </row>
    <row r="31" spans="2:88" ht="13.5" customHeight="1">
      <c r="B31" s="1297"/>
      <c r="C31" s="3012"/>
      <c r="D31" s="3012"/>
      <c r="E31" s="3012"/>
      <c r="F31" s="3012"/>
      <c r="G31" s="3012"/>
      <c r="H31" s="1299"/>
      <c r="I31" s="2926"/>
      <c r="J31" s="2927"/>
      <c r="K31" s="2927"/>
      <c r="L31" s="2927"/>
      <c r="M31" s="2927"/>
      <c r="N31" s="2927"/>
      <c r="O31" s="2927"/>
      <c r="P31" s="2927"/>
      <c r="Q31" s="2927"/>
      <c r="R31" s="2928"/>
      <c r="S31" s="2926"/>
      <c r="T31" s="2927"/>
      <c r="U31" s="2927"/>
      <c r="V31" s="2927"/>
      <c r="W31" s="2927"/>
      <c r="X31" s="2927"/>
      <c r="Y31" s="2927"/>
      <c r="Z31" s="2927"/>
      <c r="AA31" s="2927"/>
      <c r="AB31" s="2927"/>
      <c r="AC31" s="2927"/>
      <c r="AD31" s="2927"/>
      <c r="AE31" s="2927"/>
      <c r="AF31" s="2927"/>
      <c r="AG31" s="2928"/>
      <c r="AH31" s="2926"/>
      <c r="AI31" s="2927"/>
      <c r="AJ31" s="2927"/>
      <c r="AK31" s="2927"/>
      <c r="AL31" s="2927"/>
      <c r="AM31" s="2927"/>
      <c r="AN31" s="2927"/>
      <c r="AO31" s="2927"/>
      <c r="AP31" s="2927"/>
      <c r="AQ31" s="2927"/>
      <c r="AR31" s="2928"/>
      <c r="AS31" s="960"/>
      <c r="AT31" s="1297"/>
      <c r="AU31" s="2903"/>
      <c r="AV31" s="2903"/>
      <c r="AW31" s="2903"/>
      <c r="AX31" s="2903"/>
      <c r="AY31" s="2903"/>
      <c r="AZ31" s="1299"/>
      <c r="BA31" s="2974"/>
      <c r="BB31" s="2975"/>
      <c r="BC31" s="2975"/>
      <c r="BD31" s="2975"/>
      <c r="BE31" s="2975"/>
      <c r="BF31" s="2976"/>
      <c r="BG31" s="2926"/>
      <c r="BH31" s="2927"/>
      <c r="BI31" s="2927"/>
      <c r="BJ31" s="2927"/>
      <c r="BK31" s="2927"/>
      <c r="BL31" s="2927"/>
      <c r="BM31" s="2927"/>
      <c r="BN31" s="2926"/>
      <c r="BO31" s="2927"/>
      <c r="BP31" s="2927"/>
      <c r="BQ31" s="2927"/>
      <c r="BR31" s="2927"/>
      <c r="BS31" s="2927"/>
      <c r="BT31" s="2927"/>
      <c r="BU31" s="2928"/>
      <c r="BV31" s="2926"/>
      <c r="BW31" s="2927"/>
      <c r="BX31" s="2927"/>
      <c r="BY31" s="2927"/>
      <c r="BZ31" s="2927"/>
      <c r="CA31" s="2927"/>
      <c r="CB31" s="2927"/>
      <c r="CC31" s="2928"/>
      <c r="CD31" s="2926"/>
      <c r="CE31" s="2927"/>
      <c r="CF31" s="2927"/>
      <c r="CG31" s="2927"/>
      <c r="CH31" s="2927"/>
      <c r="CI31" s="2927"/>
      <c r="CJ31" s="2928"/>
    </row>
    <row r="32" spans="2:88" ht="13.5" customHeight="1">
      <c r="B32" s="1297"/>
      <c r="C32" s="3012"/>
      <c r="D32" s="3012"/>
      <c r="E32" s="3012"/>
      <c r="F32" s="3012"/>
      <c r="G32" s="3012"/>
      <c r="H32" s="1299"/>
      <c r="I32" s="2999" t="s">
        <v>577</v>
      </c>
      <c r="J32" s="3000"/>
      <c r="K32" s="3000"/>
      <c r="L32" s="3000"/>
      <c r="M32" s="3000"/>
      <c r="N32" s="3000"/>
      <c r="O32" s="3000"/>
      <c r="P32" s="3000"/>
      <c r="Q32" s="3000"/>
      <c r="R32" s="3001"/>
      <c r="S32" s="2630" t="s">
        <v>1556</v>
      </c>
      <c r="T32" s="2631"/>
      <c r="U32" s="2631"/>
      <c r="V32" s="2631"/>
      <c r="W32" s="2631"/>
      <c r="X32" s="2631"/>
      <c r="Y32" s="2571" t="s">
        <v>1460</v>
      </c>
      <c r="Z32" s="2636"/>
      <c r="AA32" s="2636"/>
      <c r="AB32" s="2636"/>
      <c r="AC32" s="2636"/>
      <c r="AD32" s="2636"/>
      <c r="AE32" s="2636"/>
      <c r="AF32" s="2571" t="s">
        <v>1545</v>
      </c>
      <c r="AG32" s="2575"/>
      <c r="AH32" s="2640" t="s">
        <v>1423</v>
      </c>
      <c r="AI32" s="2641"/>
      <c r="AJ32" s="2641"/>
      <c r="AK32" s="2641"/>
      <c r="AL32" s="2641"/>
      <c r="AM32" s="2641"/>
      <c r="AN32" s="2641"/>
      <c r="AO32" s="2641"/>
      <c r="AP32" s="2641"/>
      <c r="AQ32" s="2641"/>
      <c r="AR32" s="2642"/>
      <c r="AS32" s="960"/>
      <c r="AT32" s="1297"/>
      <c r="AU32" s="2903"/>
      <c r="AV32" s="2903"/>
      <c r="AW32" s="2903"/>
      <c r="AX32" s="2903"/>
      <c r="AY32" s="2903"/>
      <c r="AZ32" s="1299"/>
      <c r="BA32" s="2974"/>
      <c r="BB32" s="2975"/>
      <c r="BC32" s="2975"/>
      <c r="BD32" s="2975"/>
      <c r="BE32" s="2975"/>
      <c r="BF32" s="2976"/>
      <c r="BG32" s="3005"/>
      <c r="BH32" s="3006"/>
      <c r="BI32" s="3006"/>
      <c r="BJ32" s="3006"/>
      <c r="BK32" s="3006"/>
      <c r="BL32" s="3006"/>
      <c r="BM32" s="3006"/>
      <c r="BN32" s="3005"/>
      <c r="BO32" s="3006"/>
      <c r="BP32" s="3006"/>
      <c r="BQ32" s="3006"/>
      <c r="BR32" s="3006"/>
      <c r="BS32" s="3006"/>
      <c r="BT32" s="3006"/>
      <c r="BU32" s="3009"/>
      <c r="BV32" s="3005"/>
      <c r="BW32" s="3006"/>
      <c r="BX32" s="3006"/>
      <c r="BY32" s="3006"/>
      <c r="BZ32" s="3006"/>
      <c r="CA32" s="3006"/>
      <c r="CB32" s="3006"/>
      <c r="CC32" s="3009"/>
      <c r="CD32" s="3005"/>
      <c r="CE32" s="3006"/>
      <c r="CF32" s="3006"/>
      <c r="CG32" s="3006"/>
      <c r="CH32" s="3006"/>
      <c r="CI32" s="3006"/>
      <c r="CJ32" s="3009"/>
    </row>
    <row r="33" spans="2:88" ht="13.5" customHeight="1">
      <c r="B33" s="1297"/>
      <c r="C33" s="3012"/>
      <c r="D33" s="3012"/>
      <c r="E33" s="3012"/>
      <c r="F33" s="3012"/>
      <c r="G33" s="3012"/>
      <c r="H33" s="1299"/>
      <c r="I33" s="3002"/>
      <c r="J33" s="3003"/>
      <c r="K33" s="3003"/>
      <c r="L33" s="3003"/>
      <c r="M33" s="3003"/>
      <c r="N33" s="3003"/>
      <c r="O33" s="3003"/>
      <c r="P33" s="3003"/>
      <c r="Q33" s="3003"/>
      <c r="R33" s="3004"/>
      <c r="S33" s="2632"/>
      <c r="T33" s="2633"/>
      <c r="U33" s="2633"/>
      <c r="V33" s="2633"/>
      <c r="W33" s="2633"/>
      <c r="X33" s="2633"/>
      <c r="Y33" s="2572"/>
      <c r="Z33" s="2637"/>
      <c r="AA33" s="2637"/>
      <c r="AB33" s="2637"/>
      <c r="AC33" s="2637"/>
      <c r="AD33" s="2637"/>
      <c r="AE33" s="2637"/>
      <c r="AF33" s="2572"/>
      <c r="AG33" s="2576"/>
      <c r="AH33" s="2643"/>
      <c r="AI33" s="2644"/>
      <c r="AJ33" s="2644"/>
      <c r="AK33" s="2644"/>
      <c r="AL33" s="2644"/>
      <c r="AM33" s="2644"/>
      <c r="AN33" s="2644"/>
      <c r="AO33" s="2644"/>
      <c r="AP33" s="2644"/>
      <c r="AQ33" s="2644"/>
      <c r="AR33" s="2645"/>
      <c r="AS33" s="960"/>
      <c r="AT33" s="1300"/>
      <c r="AU33" s="2819"/>
      <c r="AV33" s="2819"/>
      <c r="AW33" s="2819"/>
      <c r="AX33" s="2819"/>
      <c r="AY33" s="2819"/>
      <c r="AZ33" s="1302"/>
      <c r="BA33" s="2977"/>
      <c r="BB33" s="2978"/>
      <c r="BC33" s="2978"/>
      <c r="BD33" s="2978"/>
      <c r="BE33" s="2978"/>
      <c r="BF33" s="2979"/>
      <c r="BG33" s="3007"/>
      <c r="BH33" s="3008"/>
      <c r="BI33" s="3008"/>
      <c r="BJ33" s="3008"/>
      <c r="BK33" s="3008"/>
      <c r="BL33" s="3008"/>
      <c r="BM33" s="3008"/>
      <c r="BN33" s="3007"/>
      <c r="BO33" s="3008"/>
      <c r="BP33" s="3008"/>
      <c r="BQ33" s="3008"/>
      <c r="BR33" s="3008"/>
      <c r="BS33" s="3008"/>
      <c r="BT33" s="3008"/>
      <c r="BU33" s="3010"/>
      <c r="BV33" s="3007"/>
      <c r="BW33" s="3008"/>
      <c r="BX33" s="3008"/>
      <c r="BY33" s="3008"/>
      <c r="BZ33" s="3008"/>
      <c r="CA33" s="3008"/>
      <c r="CB33" s="3008"/>
      <c r="CC33" s="3010"/>
      <c r="CD33" s="3007"/>
      <c r="CE33" s="3008"/>
      <c r="CF33" s="3008"/>
      <c r="CG33" s="3008"/>
      <c r="CH33" s="3008"/>
      <c r="CI33" s="3008"/>
      <c r="CJ33" s="3010"/>
    </row>
    <row r="34" spans="2:88" ht="13.5" customHeight="1">
      <c r="B34" s="1297"/>
      <c r="C34" s="3012"/>
      <c r="D34" s="3012"/>
      <c r="E34" s="3012"/>
      <c r="F34" s="3012"/>
      <c r="G34" s="3012"/>
      <c r="H34" s="1299"/>
      <c r="I34" s="2993" t="s">
        <v>577</v>
      </c>
      <c r="J34" s="2994"/>
      <c r="K34" s="2994"/>
      <c r="L34" s="2994"/>
      <c r="M34" s="2994"/>
      <c r="N34" s="2994"/>
      <c r="O34" s="2994"/>
      <c r="P34" s="2994"/>
      <c r="Q34" s="2994"/>
      <c r="R34" s="2995"/>
      <c r="S34" s="2369" t="s">
        <v>1555</v>
      </c>
      <c r="T34" s="2370"/>
      <c r="U34" s="2370"/>
      <c r="V34" s="2370"/>
      <c r="W34" s="2370"/>
      <c r="X34" s="2370"/>
      <c r="Y34" s="2571" t="s">
        <v>1456</v>
      </c>
      <c r="Z34" s="2573"/>
      <c r="AA34" s="2573"/>
      <c r="AB34" s="2573"/>
      <c r="AC34" s="2573"/>
      <c r="AD34" s="2573"/>
      <c r="AE34" s="2573"/>
      <c r="AF34" s="2571" t="s">
        <v>1546</v>
      </c>
      <c r="AG34" s="2575"/>
      <c r="AH34" s="2583" t="s">
        <v>1423</v>
      </c>
      <c r="AI34" s="2584"/>
      <c r="AJ34" s="2584"/>
      <c r="AK34" s="2584"/>
      <c r="AL34" s="2584"/>
      <c r="AM34" s="2584"/>
      <c r="AN34" s="2584"/>
      <c r="AO34" s="2584"/>
      <c r="AP34" s="2584"/>
      <c r="AQ34" s="2584"/>
      <c r="AR34" s="2585"/>
      <c r="AS34" s="960"/>
      <c r="AT34" s="1298"/>
      <c r="AU34" s="1298"/>
      <c r="AV34" s="1298"/>
      <c r="AW34" s="1298"/>
      <c r="AX34" s="1298"/>
      <c r="AY34" s="1298"/>
      <c r="AZ34" s="1298"/>
      <c r="BA34" s="1298"/>
      <c r="BB34" s="1298"/>
      <c r="BC34" s="1298"/>
      <c r="BD34" s="1298"/>
      <c r="BE34" s="1298"/>
      <c r="BF34" s="1298"/>
      <c r="BG34" s="1298"/>
      <c r="BH34" s="1298"/>
      <c r="BI34" s="1298"/>
      <c r="BJ34" s="1298"/>
      <c r="BK34" s="1298"/>
      <c r="BL34" s="1298"/>
      <c r="BM34" s="1298"/>
      <c r="BN34" s="1298"/>
      <c r="BO34" s="1298"/>
      <c r="BP34" s="1298"/>
      <c r="BQ34" s="1298"/>
      <c r="BR34" s="1298"/>
      <c r="BS34" s="1298"/>
      <c r="BT34" s="1298"/>
      <c r="BU34" s="1298"/>
      <c r="BV34" s="1298"/>
      <c r="BW34" s="1298"/>
      <c r="BX34" s="1298"/>
      <c r="BY34" s="1298"/>
      <c r="BZ34" s="1298"/>
      <c r="CA34" s="1298"/>
      <c r="CB34" s="1298"/>
      <c r="CC34" s="1298"/>
      <c r="CD34" s="1298"/>
      <c r="CE34" s="1298"/>
      <c r="CF34" s="1298"/>
      <c r="CG34" s="1298"/>
      <c r="CH34" s="1298"/>
      <c r="CI34" s="1298"/>
      <c r="CJ34" s="1298"/>
    </row>
    <row r="35" spans="2:88" ht="13.5" customHeight="1">
      <c r="B35" s="1300"/>
      <c r="C35" s="3013"/>
      <c r="D35" s="3013"/>
      <c r="E35" s="3013"/>
      <c r="F35" s="3013"/>
      <c r="G35" s="3013"/>
      <c r="H35" s="1302"/>
      <c r="I35" s="2996"/>
      <c r="J35" s="2997"/>
      <c r="K35" s="2997"/>
      <c r="L35" s="2997"/>
      <c r="M35" s="2997"/>
      <c r="N35" s="2997"/>
      <c r="O35" s="2997"/>
      <c r="P35" s="2997"/>
      <c r="Q35" s="2997"/>
      <c r="R35" s="2998"/>
      <c r="S35" s="2371"/>
      <c r="T35" s="2372"/>
      <c r="U35" s="2372"/>
      <c r="V35" s="2372"/>
      <c r="W35" s="2372"/>
      <c r="X35" s="2372"/>
      <c r="Y35" s="2572"/>
      <c r="Z35" s="2574"/>
      <c r="AA35" s="2574"/>
      <c r="AB35" s="2574"/>
      <c r="AC35" s="2574"/>
      <c r="AD35" s="2574"/>
      <c r="AE35" s="2574"/>
      <c r="AF35" s="2572"/>
      <c r="AG35" s="2576"/>
      <c r="AH35" s="2586"/>
      <c r="AI35" s="2587"/>
      <c r="AJ35" s="2587"/>
      <c r="AK35" s="2587"/>
      <c r="AL35" s="2587"/>
      <c r="AM35" s="2587"/>
      <c r="AN35" s="2587"/>
      <c r="AO35" s="2587"/>
      <c r="AP35" s="2587"/>
      <c r="AQ35" s="2587"/>
      <c r="AR35" s="2588"/>
      <c r="AS35" s="960"/>
      <c r="AT35" s="2957" t="s">
        <v>592</v>
      </c>
      <c r="AU35" s="2958"/>
      <c r="AV35" s="2958"/>
      <c r="AW35" s="2958"/>
      <c r="AX35" s="2958"/>
      <c r="AY35" s="2958"/>
      <c r="AZ35" s="2958"/>
      <c r="BA35" s="2958"/>
      <c r="BB35" s="2959"/>
      <c r="BC35" s="2923"/>
      <c r="BD35" s="2924"/>
      <c r="BE35" s="2924"/>
      <c r="BF35" s="2924"/>
      <c r="BG35" s="2924"/>
      <c r="BH35" s="2924"/>
      <c r="BI35" s="2924"/>
      <c r="BJ35" s="2924"/>
      <c r="BK35" s="2924"/>
      <c r="BL35" s="2924"/>
      <c r="BM35" s="2925"/>
      <c r="BN35" s="960"/>
      <c r="BO35" s="2957" t="s">
        <v>16</v>
      </c>
      <c r="BP35" s="2958"/>
      <c r="BQ35" s="2958"/>
      <c r="BR35" s="2958"/>
      <c r="BS35" s="2958"/>
      <c r="BT35" s="2958"/>
      <c r="BU35" s="2958"/>
      <c r="BV35" s="2958"/>
      <c r="BW35" s="2959"/>
      <c r="BX35" s="2957"/>
      <c r="BY35" s="2958"/>
      <c r="BZ35" s="2958"/>
      <c r="CA35" s="2958"/>
      <c r="CB35" s="2958"/>
      <c r="CC35" s="2958"/>
      <c r="CD35" s="2958"/>
      <c r="CE35" s="2958"/>
      <c r="CF35" s="2958"/>
      <c r="CG35" s="2958"/>
      <c r="CH35" s="2958"/>
      <c r="CI35" s="2958"/>
      <c r="CJ35" s="2959"/>
    </row>
    <row r="36" spans="2:88" ht="13.5" customHeight="1">
      <c r="B36" s="1295"/>
      <c r="C36" s="1151"/>
      <c r="D36" s="1151"/>
      <c r="E36" s="1151"/>
      <c r="F36" s="1151"/>
      <c r="G36" s="1151"/>
      <c r="H36" s="1295"/>
      <c r="I36" s="1295"/>
      <c r="J36" s="1295"/>
      <c r="K36" s="1295"/>
      <c r="L36" s="1295"/>
      <c r="M36" s="1295"/>
      <c r="N36" s="1295"/>
      <c r="O36" s="1295"/>
      <c r="P36" s="1295"/>
      <c r="Q36" s="1295"/>
      <c r="R36" s="1295"/>
      <c r="S36" s="1295"/>
      <c r="T36" s="1295"/>
      <c r="U36" s="1295"/>
      <c r="V36" s="1295"/>
      <c r="W36" s="1295"/>
      <c r="X36" s="1295"/>
      <c r="Y36" s="1295"/>
      <c r="Z36" s="1295"/>
      <c r="AA36" s="1295"/>
      <c r="AB36" s="1295"/>
      <c r="AC36" s="1295"/>
      <c r="AD36" s="1295"/>
      <c r="AE36" s="1295"/>
      <c r="AF36" s="1295"/>
      <c r="AG36" s="1295"/>
      <c r="AH36" s="1295"/>
      <c r="AI36" s="1295"/>
      <c r="AJ36" s="1295"/>
      <c r="AK36" s="1295"/>
      <c r="AL36" s="1295"/>
      <c r="AM36" s="1295"/>
      <c r="AN36" s="1295"/>
      <c r="AO36" s="1295"/>
      <c r="AP36" s="1295"/>
      <c r="AQ36" s="1295"/>
      <c r="AR36" s="1295"/>
      <c r="AS36" s="960"/>
      <c r="AT36" s="2960"/>
      <c r="AU36" s="2961"/>
      <c r="AV36" s="2961"/>
      <c r="AW36" s="2961"/>
      <c r="AX36" s="2961"/>
      <c r="AY36" s="2961"/>
      <c r="AZ36" s="2961"/>
      <c r="BA36" s="2961"/>
      <c r="BB36" s="2962"/>
      <c r="BC36" s="2938"/>
      <c r="BD36" s="2906"/>
      <c r="BE36" s="2906"/>
      <c r="BF36" s="2906"/>
      <c r="BG36" s="2906"/>
      <c r="BH36" s="2906"/>
      <c r="BI36" s="2906"/>
      <c r="BJ36" s="2906"/>
      <c r="BK36" s="2906"/>
      <c r="BL36" s="2906"/>
      <c r="BM36" s="2939"/>
      <c r="BN36" s="960"/>
      <c r="BO36" s="2960"/>
      <c r="BP36" s="2961"/>
      <c r="BQ36" s="2961"/>
      <c r="BR36" s="2961"/>
      <c r="BS36" s="2961"/>
      <c r="BT36" s="2961"/>
      <c r="BU36" s="2961"/>
      <c r="BV36" s="2961"/>
      <c r="BW36" s="2962"/>
      <c r="BX36" s="2963"/>
      <c r="BY36" s="2964"/>
      <c r="BZ36" s="2964"/>
      <c r="CA36" s="2964"/>
      <c r="CB36" s="2964"/>
      <c r="CC36" s="2964"/>
      <c r="CD36" s="2964"/>
      <c r="CE36" s="2964"/>
      <c r="CF36" s="2964"/>
      <c r="CG36" s="2964"/>
      <c r="CH36" s="2964"/>
      <c r="CI36" s="2964"/>
      <c r="CJ36" s="2965"/>
    </row>
    <row r="37" spans="2:88" ht="13.5" customHeight="1">
      <c r="B37" s="1128"/>
      <c r="C37" s="2934" t="s">
        <v>580</v>
      </c>
      <c r="D37" s="2934"/>
      <c r="E37" s="2934"/>
      <c r="F37" s="2934"/>
      <c r="G37" s="2934"/>
      <c r="H37" s="1296"/>
      <c r="I37" s="1291" t="s">
        <v>1465</v>
      </c>
      <c r="J37" s="2934" t="s">
        <v>581</v>
      </c>
      <c r="K37" s="2934"/>
      <c r="L37" s="2934"/>
      <c r="M37" s="2934"/>
      <c r="N37" s="1293"/>
      <c r="O37" s="2934" t="s">
        <v>582</v>
      </c>
      <c r="P37" s="2934"/>
      <c r="Q37" s="2934"/>
      <c r="R37" s="2934"/>
      <c r="S37" s="2934"/>
      <c r="T37" s="2934"/>
      <c r="U37" s="2934"/>
      <c r="V37" s="2934"/>
      <c r="W37" s="2934"/>
      <c r="X37" s="2934"/>
      <c r="Y37" s="2931" t="s">
        <v>583</v>
      </c>
      <c r="Z37" s="2931"/>
      <c r="AA37" s="2931"/>
      <c r="AB37" s="2931"/>
      <c r="AC37" s="2931"/>
      <c r="AD37" s="2931"/>
      <c r="AE37" s="2931"/>
      <c r="AF37" s="2931"/>
      <c r="AG37" s="2931"/>
      <c r="AH37" s="2931"/>
      <c r="AI37" s="2934" t="s">
        <v>584</v>
      </c>
      <c r="AJ37" s="2934"/>
      <c r="AK37" s="2934"/>
      <c r="AL37" s="2934"/>
      <c r="AM37" s="2934"/>
      <c r="AN37" s="2934"/>
      <c r="AO37" s="2934"/>
      <c r="AP37" s="2934"/>
      <c r="AQ37" s="2934"/>
      <c r="AR37" s="2935"/>
      <c r="AS37" s="960"/>
      <c r="AT37" s="1152"/>
      <c r="AU37" s="960"/>
      <c r="AV37" s="2933" t="s">
        <v>593</v>
      </c>
      <c r="AW37" s="2934"/>
      <c r="AX37" s="2934"/>
      <c r="AY37" s="2934"/>
      <c r="AZ37" s="2934"/>
      <c r="BA37" s="2934"/>
      <c r="BB37" s="2935"/>
      <c r="BC37" s="2923"/>
      <c r="BD37" s="2924"/>
      <c r="BE37" s="2924"/>
      <c r="BF37" s="2924"/>
      <c r="BG37" s="2924"/>
      <c r="BH37" s="2924"/>
      <c r="BI37" s="2924"/>
      <c r="BJ37" s="2924"/>
      <c r="BK37" s="2924"/>
      <c r="BL37" s="2924"/>
      <c r="BM37" s="2925"/>
      <c r="BN37" s="960"/>
      <c r="BO37" s="2957" t="s">
        <v>594</v>
      </c>
      <c r="BP37" s="2958"/>
      <c r="BQ37" s="2958"/>
      <c r="BR37" s="2958"/>
      <c r="BS37" s="2958"/>
      <c r="BT37" s="2958"/>
      <c r="BU37" s="2958"/>
      <c r="BV37" s="2958"/>
      <c r="BW37" s="2959"/>
      <c r="BX37" s="2957"/>
      <c r="BY37" s="2958"/>
      <c r="BZ37" s="2958"/>
      <c r="CA37" s="2958"/>
      <c r="CB37" s="2958"/>
      <c r="CC37" s="2958"/>
      <c r="CD37" s="2958"/>
      <c r="CE37" s="2958"/>
      <c r="CF37" s="2958"/>
      <c r="CG37" s="2958"/>
      <c r="CH37" s="2958"/>
      <c r="CI37" s="2958"/>
      <c r="CJ37" s="2959"/>
    </row>
    <row r="38" spans="2:88" ht="13.5" customHeight="1">
      <c r="B38" s="1297"/>
      <c r="C38" s="2903"/>
      <c r="D38" s="2903"/>
      <c r="E38" s="2903"/>
      <c r="F38" s="2903"/>
      <c r="G38" s="2903"/>
      <c r="H38" s="1299"/>
      <c r="I38" s="1290"/>
      <c r="J38" s="2903"/>
      <c r="K38" s="2903"/>
      <c r="L38" s="2903"/>
      <c r="M38" s="2903"/>
      <c r="N38" s="1294"/>
      <c r="O38" s="2819"/>
      <c r="P38" s="2819"/>
      <c r="Q38" s="2819"/>
      <c r="R38" s="2819"/>
      <c r="S38" s="2819"/>
      <c r="T38" s="2819"/>
      <c r="U38" s="2819"/>
      <c r="V38" s="2819"/>
      <c r="W38" s="2819"/>
      <c r="X38" s="2819"/>
      <c r="Y38" s="2931"/>
      <c r="Z38" s="2931"/>
      <c r="AA38" s="2931"/>
      <c r="AB38" s="2931"/>
      <c r="AC38" s="2931"/>
      <c r="AD38" s="2931"/>
      <c r="AE38" s="2931"/>
      <c r="AF38" s="2931"/>
      <c r="AG38" s="2931"/>
      <c r="AH38" s="2931"/>
      <c r="AI38" s="2819"/>
      <c r="AJ38" s="2819"/>
      <c r="AK38" s="2819"/>
      <c r="AL38" s="2819"/>
      <c r="AM38" s="2819"/>
      <c r="AN38" s="2819"/>
      <c r="AO38" s="2819"/>
      <c r="AP38" s="2819"/>
      <c r="AQ38" s="2819"/>
      <c r="AR38" s="2992"/>
      <c r="AS38" s="960"/>
      <c r="AT38" s="1152"/>
      <c r="AU38" s="960"/>
      <c r="AV38" s="2936"/>
      <c r="AW38" s="2903"/>
      <c r="AX38" s="2903"/>
      <c r="AY38" s="2903"/>
      <c r="AZ38" s="2903"/>
      <c r="BA38" s="2903"/>
      <c r="BB38" s="2937"/>
      <c r="BC38" s="2938"/>
      <c r="BD38" s="2906"/>
      <c r="BE38" s="2906"/>
      <c r="BF38" s="2906"/>
      <c r="BG38" s="2906"/>
      <c r="BH38" s="2906"/>
      <c r="BI38" s="2906"/>
      <c r="BJ38" s="2906"/>
      <c r="BK38" s="2906"/>
      <c r="BL38" s="2906"/>
      <c r="BM38" s="2939"/>
      <c r="BN38" s="960"/>
      <c r="BO38" s="2960"/>
      <c r="BP38" s="2961"/>
      <c r="BQ38" s="2961"/>
      <c r="BR38" s="2961"/>
      <c r="BS38" s="2961"/>
      <c r="BT38" s="2961"/>
      <c r="BU38" s="2961"/>
      <c r="BV38" s="2961"/>
      <c r="BW38" s="2962"/>
      <c r="BX38" s="2963"/>
      <c r="BY38" s="2964"/>
      <c r="BZ38" s="2964"/>
      <c r="CA38" s="2964"/>
      <c r="CB38" s="2964"/>
      <c r="CC38" s="2964"/>
      <c r="CD38" s="2964"/>
      <c r="CE38" s="2964"/>
      <c r="CF38" s="2964"/>
      <c r="CG38" s="2964"/>
      <c r="CH38" s="2964"/>
      <c r="CI38" s="2964"/>
      <c r="CJ38" s="2965"/>
    </row>
    <row r="39" spans="2:88" ht="13.5" customHeight="1">
      <c r="B39" s="1297"/>
      <c r="C39" s="2903"/>
      <c r="D39" s="2903"/>
      <c r="E39" s="2903"/>
      <c r="F39" s="2903"/>
      <c r="G39" s="2903"/>
      <c r="H39" s="1299"/>
      <c r="I39" s="1298"/>
      <c r="J39" s="2903"/>
      <c r="K39" s="2903"/>
      <c r="L39" s="2903"/>
      <c r="M39" s="2903"/>
      <c r="N39" s="1299"/>
      <c r="O39" s="2547" t="s">
        <v>1466</v>
      </c>
      <c r="P39" s="2548"/>
      <c r="Q39" s="2548"/>
      <c r="R39" s="2548"/>
      <c r="S39" s="2548"/>
      <c r="T39" s="2548"/>
      <c r="U39" s="2548"/>
      <c r="V39" s="2548"/>
      <c r="W39" s="2548"/>
      <c r="X39" s="2549"/>
      <c r="Y39" s="2547" t="s">
        <v>1466</v>
      </c>
      <c r="Z39" s="2548"/>
      <c r="AA39" s="2548"/>
      <c r="AB39" s="2548"/>
      <c r="AC39" s="2548"/>
      <c r="AD39" s="2548"/>
      <c r="AE39" s="2548"/>
      <c r="AF39" s="2548"/>
      <c r="AG39" s="2548"/>
      <c r="AH39" s="2549"/>
      <c r="AI39" s="2547" t="s">
        <v>1466</v>
      </c>
      <c r="AJ39" s="2548"/>
      <c r="AK39" s="2548"/>
      <c r="AL39" s="2548"/>
      <c r="AM39" s="2548"/>
      <c r="AN39" s="2548"/>
      <c r="AO39" s="2548"/>
      <c r="AP39" s="2548"/>
      <c r="AQ39" s="2548"/>
      <c r="AR39" s="2549"/>
      <c r="AS39" s="960"/>
      <c r="AT39" s="2980" t="s">
        <v>15</v>
      </c>
      <c r="AU39" s="2981"/>
      <c r="AV39" s="2981"/>
      <c r="AW39" s="2981"/>
      <c r="AX39" s="2981"/>
      <c r="AY39" s="2981"/>
      <c r="AZ39" s="2981"/>
      <c r="BA39" s="2981"/>
      <c r="BB39" s="2982"/>
      <c r="BC39" s="2986" t="s">
        <v>595</v>
      </c>
      <c r="BD39" s="2987"/>
      <c r="BE39" s="2987"/>
      <c r="BF39" s="2987"/>
      <c r="BG39" s="2987"/>
      <c r="BH39" s="2987"/>
      <c r="BI39" s="2987"/>
      <c r="BJ39" s="2987"/>
      <c r="BK39" s="2987"/>
      <c r="BL39" s="2987"/>
      <c r="BM39" s="2988"/>
      <c r="BN39" s="960"/>
      <c r="BO39" s="2957" t="s">
        <v>596</v>
      </c>
      <c r="BP39" s="2958"/>
      <c r="BQ39" s="2958"/>
      <c r="BR39" s="2958"/>
      <c r="BS39" s="2958"/>
      <c r="BT39" s="2958"/>
      <c r="BU39" s="2958"/>
      <c r="BV39" s="2958"/>
      <c r="BW39" s="2959"/>
      <c r="BX39" s="2957"/>
      <c r="BY39" s="2958"/>
      <c r="BZ39" s="2958"/>
      <c r="CA39" s="2958"/>
      <c r="CB39" s="2958"/>
      <c r="CC39" s="2958"/>
      <c r="CD39" s="2958"/>
      <c r="CE39" s="2958"/>
      <c r="CF39" s="2958"/>
      <c r="CG39" s="2958"/>
      <c r="CH39" s="2958"/>
      <c r="CI39" s="2958"/>
      <c r="CJ39" s="2959"/>
    </row>
    <row r="40" spans="2:88" ht="13.5" customHeight="1">
      <c r="B40" s="1297"/>
      <c r="C40" s="2903"/>
      <c r="D40" s="2903"/>
      <c r="E40" s="2903"/>
      <c r="F40" s="2903"/>
      <c r="G40" s="2903"/>
      <c r="H40" s="1299"/>
      <c r="I40" s="1298"/>
      <c r="J40" s="2903"/>
      <c r="K40" s="2903"/>
      <c r="L40" s="2903"/>
      <c r="M40" s="2903"/>
      <c r="N40" s="1299"/>
      <c r="O40" s="2550"/>
      <c r="P40" s="2551"/>
      <c r="Q40" s="2551"/>
      <c r="R40" s="2551"/>
      <c r="S40" s="2551"/>
      <c r="T40" s="2551"/>
      <c r="U40" s="2551"/>
      <c r="V40" s="2551"/>
      <c r="W40" s="2551"/>
      <c r="X40" s="2552"/>
      <c r="Y40" s="2550"/>
      <c r="Z40" s="2551"/>
      <c r="AA40" s="2551"/>
      <c r="AB40" s="2551"/>
      <c r="AC40" s="2551"/>
      <c r="AD40" s="2551"/>
      <c r="AE40" s="2551"/>
      <c r="AF40" s="2551"/>
      <c r="AG40" s="2551"/>
      <c r="AH40" s="2552"/>
      <c r="AI40" s="2550"/>
      <c r="AJ40" s="2551"/>
      <c r="AK40" s="2551"/>
      <c r="AL40" s="2551"/>
      <c r="AM40" s="2551"/>
      <c r="AN40" s="2551"/>
      <c r="AO40" s="2551"/>
      <c r="AP40" s="2551"/>
      <c r="AQ40" s="2551"/>
      <c r="AR40" s="2552"/>
      <c r="AS40" s="960"/>
      <c r="AT40" s="2983"/>
      <c r="AU40" s="2984"/>
      <c r="AV40" s="2984"/>
      <c r="AW40" s="2984"/>
      <c r="AX40" s="2984"/>
      <c r="AY40" s="2984"/>
      <c r="AZ40" s="2984"/>
      <c r="BA40" s="2984"/>
      <c r="BB40" s="2985"/>
      <c r="BC40" s="2989"/>
      <c r="BD40" s="2990"/>
      <c r="BE40" s="2990"/>
      <c r="BF40" s="2990"/>
      <c r="BG40" s="2990"/>
      <c r="BH40" s="2990"/>
      <c r="BI40" s="2990"/>
      <c r="BJ40" s="2990"/>
      <c r="BK40" s="2990"/>
      <c r="BL40" s="2990"/>
      <c r="BM40" s="2991"/>
      <c r="BN40" s="960"/>
      <c r="BO40" s="2960"/>
      <c r="BP40" s="2961"/>
      <c r="BQ40" s="2961"/>
      <c r="BR40" s="2961"/>
      <c r="BS40" s="2961"/>
      <c r="BT40" s="2961"/>
      <c r="BU40" s="2961"/>
      <c r="BV40" s="2961"/>
      <c r="BW40" s="2962"/>
      <c r="BX40" s="2963"/>
      <c r="BY40" s="2964"/>
      <c r="BZ40" s="2964"/>
      <c r="CA40" s="2964"/>
      <c r="CB40" s="2964"/>
      <c r="CC40" s="2964"/>
      <c r="CD40" s="2964"/>
      <c r="CE40" s="2964"/>
      <c r="CF40" s="2964"/>
      <c r="CG40" s="2964"/>
      <c r="CH40" s="2964"/>
      <c r="CI40" s="2964"/>
      <c r="CJ40" s="2965"/>
    </row>
    <row r="41" spans="2:88" ht="13.5" customHeight="1">
      <c r="B41" s="1297"/>
      <c r="C41" s="2903"/>
      <c r="D41" s="2903"/>
      <c r="E41" s="2903"/>
      <c r="F41" s="2903"/>
      <c r="G41" s="2903"/>
      <c r="H41" s="1299"/>
      <c r="I41" s="2933" t="s">
        <v>589</v>
      </c>
      <c r="J41" s="2972"/>
      <c r="K41" s="2972"/>
      <c r="L41" s="2972"/>
      <c r="M41" s="2972"/>
      <c r="N41" s="2973"/>
      <c r="O41" s="2923" t="s">
        <v>590</v>
      </c>
      <c r="P41" s="2924"/>
      <c r="Q41" s="2924"/>
      <c r="R41" s="2924"/>
      <c r="S41" s="2924"/>
      <c r="T41" s="2924"/>
      <c r="U41" s="2924"/>
      <c r="V41" s="2923" t="s">
        <v>582</v>
      </c>
      <c r="W41" s="2924"/>
      <c r="X41" s="2924"/>
      <c r="Y41" s="2924"/>
      <c r="Z41" s="2924"/>
      <c r="AA41" s="2924"/>
      <c r="AB41" s="2924"/>
      <c r="AC41" s="2925"/>
      <c r="AD41" s="2923" t="s">
        <v>583</v>
      </c>
      <c r="AE41" s="2924"/>
      <c r="AF41" s="2924"/>
      <c r="AG41" s="2924"/>
      <c r="AH41" s="2924"/>
      <c r="AI41" s="2924"/>
      <c r="AJ41" s="2924"/>
      <c r="AK41" s="2925"/>
      <c r="AL41" s="2923" t="s">
        <v>584</v>
      </c>
      <c r="AM41" s="2924"/>
      <c r="AN41" s="2924"/>
      <c r="AO41" s="2924"/>
      <c r="AP41" s="2924"/>
      <c r="AQ41" s="2924"/>
      <c r="AR41" s="2925"/>
      <c r="AS41" s="960"/>
      <c r="AT41" s="1152"/>
      <c r="AU41" s="960"/>
      <c r="AV41" s="2957" t="s">
        <v>597</v>
      </c>
      <c r="AW41" s="2958"/>
      <c r="AX41" s="2958"/>
      <c r="AY41" s="2958"/>
      <c r="AZ41" s="2958"/>
      <c r="BA41" s="2958"/>
      <c r="BB41" s="2959"/>
      <c r="BC41" s="2917"/>
      <c r="BD41" s="2918"/>
      <c r="BE41" s="2918"/>
      <c r="BF41" s="2918"/>
      <c r="BG41" s="2918"/>
      <c r="BH41" s="2918"/>
      <c r="BI41" s="2918"/>
      <c r="BJ41" s="2918"/>
      <c r="BK41" s="2918"/>
      <c r="BL41" s="2918"/>
      <c r="BM41" s="2919"/>
      <c r="BN41" s="960"/>
      <c r="BO41" s="2957" t="s">
        <v>598</v>
      </c>
      <c r="BP41" s="2958"/>
      <c r="BQ41" s="2958"/>
      <c r="BR41" s="2958"/>
      <c r="BS41" s="2958"/>
      <c r="BT41" s="2958"/>
      <c r="BU41" s="2958"/>
      <c r="BV41" s="2958"/>
      <c r="BW41" s="2959"/>
      <c r="BX41" s="2957"/>
      <c r="BY41" s="2958"/>
      <c r="BZ41" s="2958"/>
      <c r="CA41" s="2958"/>
      <c r="CB41" s="2958"/>
      <c r="CC41" s="2958"/>
      <c r="CD41" s="2958"/>
      <c r="CE41" s="2958"/>
      <c r="CF41" s="2958"/>
      <c r="CG41" s="2958"/>
      <c r="CH41" s="2958"/>
      <c r="CI41" s="2958"/>
      <c r="CJ41" s="2959"/>
    </row>
    <row r="42" spans="2:88" ht="13.5" customHeight="1">
      <c r="B42" s="1297"/>
      <c r="C42" s="2903"/>
      <c r="D42" s="2903"/>
      <c r="E42" s="2903"/>
      <c r="F42" s="2903"/>
      <c r="G42" s="2903"/>
      <c r="H42" s="1299"/>
      <c r="I42" s="2974"/>
      <c r="J42" s="2975"/>
      <c r="K42" s="2975"/>
      <c r="L42" s="2975"/>
      <c r="M42" s="2975"/>
      <c r="N42" s="2976"/>
      <c r="O42" s="2926"/>
      <c r="P42" s="2927"/>
      <c r="Q42" s="2927"/>
      <c r="R42" s="2927"/>
      <c r="S42" s="2927"/>
      <c r="T42" s="2927"/>
      <c r="U42" s="2927"/>
      <c r="V42" s="2926"/>
      <c r="W42" s="2927"/>
      <c r="X42" s="2927"/>
      <c r="Y42" s="2927"/>
      <c r="Z42" s="2927"/>
      <c r="AA42" s="2927"/>
      <c r="AB42" s="2927"/>
      <c r="AC42" s="2928"/>
      <c r="AD42" s="2926"/>
      <c r="AE42" s="2927"/>
      <c r="AF42" s="2927"/>
      <c r="AG42" s="2927"/>
      <c r="AH42" s="2927"/>
      <c r="AI42" s="2927"/>
      <c r="AJ42" s="2927"/>
      <c r="AK42" s="2928"/>
      <c r="AL42" s="2926"/>
      <c r="AM42" s="2927"/>
      <c r="AN42" s="2927"/>
      <c r="AO42" s="2927"/>
      <c r="AP42" s="2927"/>
      <c r="AQ42" s="2927"/>
      <c r="AR42" s="2928"/>
      <c r="AS42" s="960"/>
      <c r="AT42" s="1153"/>
      <c r="AU42" s="1154"/>
      <c r="AV42" s="2963"/>
      <c r="AW42" s="2964"/>
      <c r="AX42" s="2964"/>
      <c r="AY42" s="2964"/>
      <c r="AZ42" s="2964"/>
      <c r="BA42" s="2964"/>
      <c r="BB42" s="2965"/>
      <c r="BC42" s="2920"/>
      <c r="BD42" s="2921"/>
      <c r="BE42" s="2921"/>
      <c r="BF42" s="2921"/>
      <c r="BG42" s="2921"/>
      <c r="BH42" s="2921"/>
      <c r="BI42" s="2921"/>
      <c r="BJ42" s="2921"/>
      <c r="BK42" s="2921"/>
      <c r="BL42" s="2921"/>
      <c r="BM42" s="2922"/>
      <c r="BN42" s="960"/>
      <c r="BO42" s="2960"/>
      <c r="BP42" s="2961"/>
      <c r="BQ42" s="2961"/>
      <c r="BR42" s="2961"/>
      <c r="BS42" s="2961"/>
      <c r="BT42" s="2961"/>
      <c r="BU42" s="2961"/>
      <c r="BV42" s="2961"/>
      <c r="BW42" s="2962"/>
      <c r="BX42" s="2963"/>
      <c r="BY42" s="2964"/>
      <c r="BZ42" s="2964"/>
      <c r="CA42" s="2964"/>
      <c r="CB42" s="2964"/>
      <c r="CC42" s="2964"/>
      <c r="CD42" s="2964"/>
      <c r="CE42" s="2964"/>
      <c r="CF42" s="2964"/>
      <c r="CG42" s="2964"/>
      <c r="CH42" s="2964"/>
      <c r="CI42" s="2964"/>
      <c r="CJ42" s="2965"/>
    </row>
    <row r="43" spans="2:88" ht="13.5" customHeight="1">
      <c r="B43" s="1297"/>
      <c r="C43" s="2903"/>
      <c r="D43" s="2903"/>
      <c r="E43" s="2903"/>
      <c r="F43" s="2903"/>
      <c r="G43" s="2903"/>
      <c r="H43" s="1299"/>
      <c r="I43" s="2974"/>
      <c r="J43" s="2975"/>
      <c r="K43" s="2975"/>
      <c r="L43" s="2975"/>
      <c r="M43" s="2975"/>
      <c r="N43" s="2976"/>
      <c r="O43" s="2966"/>
      <c r="P43" s="2967"/>
      <c r="Q43" s="2967"/>
      <c r="R43" s="2967"/>
      <c r="S43" s="2967"/>
      <c r="T43" s="2967"/>
      <c r="U43" s="2967"/>
      <c r="V43" s="2966"/>
      <c r="W43" s="2967"/>
      <c r="X43" s="2967"/>
      <c r="Y43" s="2967"/>
      <c r="Z43" s="2967"/>
      <c r="AA43" s="2967"/>
      <c r="AB43" s="2967"/>
      <c r="AC43" s="2970"/>
      <c r="AD43" s="2966"/>
      <c r="AE43" s="2967"/>
      <c r="AF43" s="2967"/>
      <c r="AG43" s="2967"/>
      <c r="AH43" s="2967"/>
      <c r="AI43" s="2967"/>
      <c r="AJ43" s="2967"/>
      <c r="AK43" s="2970"/>
      <c r="AL43" s="2966"/>
      <c r="AM43" s="2967"/>
      <c r="AN43" s="2967"/>
      <c r="AO43" s="2967"/>
      <c r="AP43" s="2967"/>
      <c r="AQ43" s="2967"/>
      <c r="AR43" s="2970"/>
      <c r="AS43" s="960"/>
      <c r="AT43" s="960"/>
      <c r="AU43" s="960"/>
      <c r="AV43" s="960"/>
      <c r="AW43" s="960"/>
      <c r="AX43" s="960"/>
      <c r="AY43" s="960"/>
      <c r="AZ43" s="960"/>
      <c r="BA43" s="960"/>
      <c r="BB43" s="960"/>
      <c r="BC43" s="960"/>
      <c r="BD43" s="960"/>
      <c r="BE43" s="960"/>
      <c r="BF43" s="960"/>
      <c r="BG43" s="960"/>
      <c r="BH43" s="960"/>
      <c r="BI43" s="960"/>
      <c r="BJ43" s="960"/>
      <c r="BK43" s="960"/>
      <c r="BL43" s="960"/>
      <c r="BM43" s="960"/>
      <c r="BN43" s="960"/>
      <c r="BO43" s="1152"/>
      <c r="BP43" s="960"/>
      <c r="BQ43" s="2957" t="s">
        <v>597</v>
      </c>
      <c r="BR43" s="2958"/>
      <c r="BS43" s="2958"/>
      <c r="BT43" s="2958"/>
      <c r="BU43" s="2958"/>
      <c r="BV43" s="2958"/>
      <c r="BW43" s="2959"/>
      <c r="BX43" s="2957"/>
      <c r="BY43" s="2958"/>
      <c r="BZ43" s="2958"/>
      <c r="CA43" s="2958"/>
      <c r="CB43" s="2958"/>
      <c r="CC43" s="2958"/>
      <c r="CD43" s="2958"/>
      <c r="CE43" s="2958"/>
      <c r="CF43" s="2958"/>
      <c r="CG43" s="2958"/>
      <c r="CH43" s="2958"/>
      <c r="CI43" s="2958"/>
      <c r="CJ43" s="2959"/>
    </row>
    <row r="44" spans="2:88" ht="13.5" customHeight="1">
      <c r="B44" s="1300"/>
      <c r="C44" s="2819"/>
      <c r="D44" s="2819"/>
      <c r="E44" s="2819"/>
      <c r="F44" s="2819"/>
      <c r="G44" s="2819"/>
      <c r="H44" s="1302"/>
      <c r="I44" s="2977"/>
      <c r="J44" s="2978"/>
      <c r="K44" s="2978"/>
      <c r="L44" s="2978"/>
      <c r="M44" s="2978"/>
      <c r="N44" s="2979"/>
      <c r="O44" s="2968"/>
      <c r="P44" s="2969"/>
      <c r="Q44" s="2969"/>
      <c r="R44" s="2969"/>
      <c r="S44" s="2969"/>
      <c r="T44" s="2969"/>
      <c r="U44" s="2969"/>
      <c r="V44" s="2968"/>
      <c r="W44" s="2969"/>
      <c r="X44" s="2969"/>
      <c r="Y44" s="2969"/>
      <c r="Z44" s="2969"/>
      <c r="AA44" s="2969"/>
      <c r="AB44" s="2969"/>
      <c r="AC44" s="2971"/>
      <c r="AD44" s="2968"/>
      <c r="AE44" s="2969"/>
      <c r="AF44" s="2969"/>
      <c r="AG44" s="2969"/>
      <c r="AH44" s="2969"/>
      <c r="AI44" s="2969"/>
      <c r="AJ44" s="2969"/>
      <c r="AK44" s="2971"/>
      <c r="AL44" s="2968"/>
      <c r="AM44" s="2969"/>
      <c r="AN44" s="2969"/>
      <c r="AO44" s="2969"/>
      <c r="AP44" s="2969"/>
      <c r="AQ44" s="2969"/>
      <c r="AR44" s="2971"/>
      <c r="AS44" s="960"/>
      <c r="AT44" s="960"/>
      <c r="AU44" s="960"/>
      <c r="AV44" s="960"/>
      <c r="AW44" s="960"/>
      <c r="AX44" s="960"/>
      <c r="AY44" s="960"/>
      <c r="AZ44" s="960"/>
      <c r="BA44" s="960"/>
      <c r="BB44" s="960"/>
      <c r="BC44" s="960"/>
      <c r="BD44" s="960"/>
      <c r="BE44" s="960"/>
      <c r="BF44" s="960"/>
      <c r="BG44" s="960"/>
      <c r="BH44" s="960"/>
      <c r="BI44" s="960"/>
      <c r="BJ44" s="960"/>
      <c r="BK44" s="960"/>
      <c r="BL44" s="960"/>
      <c r="BM44" s="960"/>
      <c r="BN44" s="960"/>
      <c r="BO44" s="1152"/>
      <c r="BP44" s="960"/>
      <c r="BQ44" s="2960"/>
      <c r="BR44" s="2961"/>
      <c r="BS44" s="2961"/>
      <c r="BT44" s="2961"/>
      <c r="BU44" s="2961"/>
      <c r="BV44" s="2961"/>
      <c r="BW44" s="2962"/>
      <c r="BX44" s="2963"/>
      <c r="BY44" s="2964"/>
      <c r="BZ44" s="2964"/>
      <c r="CA44" s="2964"/>
      <c r="CB44" s="2964"/>
      <c r="CC44" s="2964"/>
      <c r="CD44" s="2964"/>
      <c r="CE44" s="2964"/>
      <c r="CF44" s="2964"/>
      <c r="CG44" s="2964"/>
      <c r="CH44" s="2964"/>
      <c r="CI44" s="2964"/>
      <c r="CJ44" s="2965"/>
    </row>
    <row r="45" spans="2:88" ht="13.5" customHeight="1">
      <c r="B45" s="960"/>
      <c r="C45" s="1399"/>
      <c r="D45" s="1399"/>
      <c r="E45" s="1399"/>
      <c r="F45" s="1399"/>
      <c r="G45" s="1399"/>
      <c r="H45" s="960"/>
      <c r="I45" s="960"/>
      <c r="J45" s="960"/>
      <c r="K45" s="960"/>
      <c r="L45" s="960"/>
      <c r="M45" s="960"/>
      <c r="N45" s="960"/>
      <c r="O45" s="960"/>
      <c r="P45" s="960"/>
      <c r="Q45" s="960"/>
      <c r="R45" s="960"/>
      <c r="S45" s="960"/>
      <c r="T45" s="960"/>
      <c r="U45" s="960"/>
      <c r="V45" s="960"/>
      <c r="W45" s="960"/>
      <c r="X45" s="960"/>
      <c r="Y45" s="960"/>
      <c r="Z45" s="960"/>
      <c r="AA45" s="960"/>
      <c r="AB45" s="960"/>
      <c r="AC45" s="960"/>
      <c r="AD45" s="960"/>
      <c r="AE45" s="960"/>
      <c r="AF45" s="960"/>
      <c r="AG45" s="960"/>
      <c r="AH45" s="960"/>
      <c r="AI45" s="960"/>
      <c r="AJ45" s="960"/>
      <c r="AK45" s="960"/>
      <c r="AL45" s="960"/>
      <c r="AM45" s="960"/>
      <c r="AN45" s="960"/>
      <c r="AO45" s="960"/>
      <c r="AP45" s="960"/>
      <c r="AQ45" s="960"/>
      <c r="AR45" s="960"/>
      <c r="AS45" s="1351"/>
      <c r="AT45" s="960"/>
      <c r="AU45" s="960"/>
      <c r="AV45" s="960"/>
      <c r="AW45" s="960"/>
      <c r="AX45" s="960"/>
      <c r="AY45" s="960"/>
      <c r="AZ45" s="960"/>
      <c r="BA45" s="960"/>
      <c r="BB45" s="960"/>
      <c r="BC45" s="960"/>
      <c r="BD45" s="960"/>
      <c r="BE45" s="960"/>
      <c r="BF45" s="960"/>
      <c r="BG45" s="960"/>
      <c r="BH45" s="960"/>
      <c r="BI45" s="960"/>
      <c r="BJ45" s="960"/>
      <c r="BK45" s="960"/>
      <c r="BL45" s="960"/>
      <c r="BM45" s="960"/>
      <c r="BN45" s="960"/>
      <c r="BO45" s="1152"/>
      <c r="BP45" s="960"/>
      <c r="BQ45" s="2923" t="s">
        <v>602</v>
      </c>
      <c r="BR45" s="2924"/>
      <c r="BS45" s="2924"/>
      <c r="BT45" s="2924"/>
      <c r="BU45" s="2924"/>
      <c r="BV45" s="2924"/>
      <c r="BW45" s="2925"/>
      <c r="BX45" s="2923"/>
      <c r="BY45" s="2924"/>
      <c r="BZ45" s="2924"/>
      <c r="CA45" s="2924"/>
      <c r="CB45" s="2924"/>
      <c r="CC45" s="2924"/>
      <c r="CD45" s="2924"/>
      <c r="CE45" s="2924"/>
      <c r="CF45" s="2924"/>
      <c r="CG45" s="2924"/>
      <c r="CH45" s="2924"/>
      <c r="CI45" s="2924"/>
      <c r="CJ45" s="2925"/>
    </row>
    <row r="46" spans="2:88" ht="13.5" customHeight="1">
      <c r="B46" s="2911" t="s">
        <v>539</v>
      </c>
      <c r="C46" s="2912"/>
      <c r="D46" s="2912"/>
      <c r="E46" s="2912"/>
      <c r="F46" s="2912"/>
      <c r="G46" s="2912"/>
      <c r="H46" s="2912"/>
      <c r="I46" s="2912"/>
      <c r="J46" s="2913"/>
      <c r="K46" s="2923"/>
      <c r="L46" s="2924"/>
      <c r="M46" s="2924"/>
      <c r="N46" s="2924"/>
      <c r="O46" s="2924"/>
      <c r="P46" s="2924"/>
      <c r="Q46" s="2924"/>
      <c r="R46" s="2924"/>
      <c r="S46" s="2924"/>
      <c r="T46" s="2924"/>
      <c r="U46" s="2925"/>
      <c r="V46" s="960"/>
      <c r="W46" s="2911" t="s">
        <v>16</v>
      </c>
      <c r="X46" s="2912"/>
      <c r="Y46" s="2912"/>
      <c r="Z46" s="2912"/>
      <c r="AA46" s="2912"/>
      <c r="AB46" s="2912"/>
      <c r="AC46" s="2912"/>
      <c r="AD46" s="2912"/>
      <c r="AE46" s="2913"/>
      <c r="AF46" s="2923"/>
      <c r="AG46" s="2924"/>
      <c r="AH46" s="2924"/>
      <c r="AI46" s="2924"/>
      <c r="AJ46" s="2924"/>
      <c r="AK46" s="2924"/>
      <c r="AL46" s="2924"/>
      <c r="AM46" s="2924"/>
      <c r="AN46" s="2924"/>
      <c r="AO46" s="2924"/>
      <c r="AP46" s="2924"/>
      <c r="AQ46" s="2924"/>
      <c r="AR46" s="2925"/>
      <c r="AS46" s="1351"/>
      <c r="AT46" s="960"/>
      <c r="AU46" s="960"/>
      <c r="AV46" s="960"/>
      <c r="AW46" s="960"/>
      <c r="AX46" s="960"/>
      <c r="AY46" s="960"/>
      <c r="AZ46" s="960"/>
      <c r="BA46" s="960"/>
      <c r="BB46" s="960"/>
      <c r="BC46" s="960"/>
      <c r="BD46" s="960"/>
      <c r="BE46" s="960"/>
      <c r="BF46" s="960"/>
      <c r="BG46" s="960"/>
      <c r="BH46" s="960"/>
      <c r="BI46" s="960"/>
      <c r="BJ46" s="960"/>
      <c r="BK46" s="960"/>
      <c r="BL46" s="960"/>
      <c r="BM46" s="960"/>
      <c r="BN46" s="960"/>
      <c r="BO46" s="1153"/>
      <c r="BP46" s="1154"/>
      <c r="BQ46" s="2926"/>
      <c r="BR46" s="2927"/>
      <c r="BS46" s="2927"/>
      <c r="BT46" s="2927"/>
      <c r="BU46" s="2927"/>
      <c r="BV46" s="2927"/>
      <c r="BW46" s="2928"/>
      <c r="BX46" s="2926"/>
      <c r="BY46" s="2927"/>
      <c r="BZ46" s="2927"/>
      <c r="CA46" s="2927"/>
      <c r="CB46" s="2927"/>
      <c r="CC46" s="2927"/>
      <c r="CD46" s="2927"/>
      <c r="CE46" s="2927"/>
      <c r="CF46" s="2927"/>
      <c r="CG46" s="2927"/>
      <c r="CH46" s="2927"/>
      <c r="CI46" s="2927"/>
      <c r="CJ46" s="2928"/>
    </row>
    <row r="47" spans="2:88" ht="13.5" customHeight="1">
      <c r="B47" s="2940"/>
      <c r="C47" s="2941"/>
      <c r="D47" s="2941"/>
      <c r="E47" s="2941"/>
      <c r="F47" s="2941"/>
      <c r="G47" s="2941"/>
      <c r="H47" s="2941"/>
      <c r="I47" s="2941"/>
      <c r="J47" s="2942"/>
      <c r="K47" s="2938"/>
      <c r="L47" s="2906"/>
      <c r="M47" s="2906"/>
      <c r="N47" s="2906"/>
      <c r="O47" s="2906"/>
      <c r="P47" s="2906"/>
      <c r="Q47" s="2906"/>
      <c r="R47" s="2906"/>
      <c r="S47" s="2906"/>
      <c r="T47" s="2906"/>
      <c r="U47" s="2939"/>
      <c r="V47" s="960"/>
      <c r="W47" s="2940"/>
      <c r="X47" s="2941"/>
      <c r="Y47" s="2941"/>
      <c r="Z47" s="2941"/>
      <c r="AA47" s="2941"/>
      <c r="AB47" s="2941"/>
      <c r="AC47" s="2941"/>
      <c r="AD47" s="2941"/>
      <c r="AE47" s="2942"/>
      <c r="AF47" s="2938"/>
      <c r="AG47" s="2906"/>
      <c r="AH47" s="2906"/>
      <c r="AI47" s="2906"/>
      <c r="AJ47" s="2906"/>
      <c r="AK47" s="2906"/>
      <c r="AL47" s="2906"/>
      <c r="AM47" s="2906"/>
      <c r="AN47" s="2906"/>
      <c r="AO47" s="2906"/>
      <c r="AP47" s="2906"/>
      <c r="AQ47" s="2906"/>
      <c r="AR47" s="2939"/>
      <c r="AS47" s="1351"/>
      <c r="AT47" s="960"/>
      <c r="AU47" s="960"/>
      <c r="AV47" s="960"/>
      <c r="AW47" s="960"/>
      <c r="AX47" s="960"/>
      <c r="AY47" s="960"/>
      <c r="AZ47" s="960"/>
      <c r="BA47" s="960"/>
      <c r="BB47" s="960"/>
      <c r="BC47" s="960"/>
      <c r="BD47" s="960"/>
      <c r="BE47" s="960"/>
      <c r="BF47" s="960"/>
      <c r="BG47" s="960"/>
      <c r="BH47" s="960"/>
      <c r="BI47" s="960"/>
      <c r="BJ47" s="960"/>
      <c r="BK47" s="960"/>
      <c r="BL47" s="960"/>
      <c r="BM47" s="960"/>
      <c r="BN47" s="960"/>
      <c r="BO47" s="960"/>
      <c r="BP47" s="960"/>
      <c r="BQ47" s="960"/>
      <c r="BR47" s="960"/>
      <c r="BS47" s="960"/>
      <c r="BT47" s="960"/>
      <c r="BU47" s="960"/>
      <c r="BV47" s="960"/>
      <c r="BW47" s="960"/>
      <c r="BX47" s="960"/>
      <c r="BY47" s="960"/>
      <c r="BZ47" s="960"/>
      <c r="CA47" s="960"/>
      <c r="CB47" s="960"/>
      <c r="CC47" s="960"/>
      <c r="CD47" s="960"/>
      <c r="CE47" s="960"/>
      <c r="CF47" s="960"/>
      <c r="CG47" s="960"/>
      <c r="CH47" s="960"/>
      <c r="CI47" s="960"/>
      <c r="CJ47" s="960"/>
    </row>
    <row r="48" spans="2:88" ht="13.5" customHeight="1">
      <c r="B48" s="1152"/>
      <c r="C48" s="960"/>
      <c r="D48" s="2933" t="s">
        <v>593</v>
      </c>
      <c r="E48" s="2934"/>
      <c r="F48" s="2934"/>
      <c r="G48" s="2934"/>
      <c r="H48" s="2934"/>
      <c r="I48" s="2934"/>
      <c r="J48" s="2935"/>
      <c r="K48" s="2923"/>
      <c r="L48" s="2924"/>
      <c r="M48" s="2924"/>
      <c r="N48" s="2924"/>
      <c r="O48" s="2924"/>
      <c r="P48" s="2924"/>
      <c r="Q48" s="2924"/>
      <c r="R48" s="2924"/>
      <c r="S48" s="2924"/>
      <c r="T48" s="2924"/>
      <c r="U48" s="2925"/>
      <c r="V48" s="960"/>
      <c r="W48" s="2911" t="s">
        <v>594</v>
      </c>
      <c r="X48" s="2912"/>
      <c r="Y48" s="2912"/>
      <c r="Z48" s="2912"/>
      <c r="AA48" s="2912"/>
      <c r="AB48" s="2912"/>
      <c r="AC48" s="2912"/>
      <c r="AD48" s="2912"/>
      <c r="AE48" s="2913"/>
      <c r="AF48" s="2923"/>
      <c r="AG48" s="2924"/>
      <c r="AH48" s="2924"/>
      <c r="AI48" s="2924"/>
      <c r="AJ48" s="2924"/>
      <c r="AK48" s="2924"/>
      <c r="AL48" s="2924"/>
      <c r="AM48" s="2924"/>
      <c r="AN48" s="2924"/>
      <c r="AO48" s="2924"/>
      <c r="AP48" s="2924"/>
      <c r="AQ48" s="2924"/>
      <c r="AR48" s="2925"/>
      <c r="AS48" s="1351"/>
      <c r="AT48" s="2931" t="s">
        <v>1254</v>
      </c>
      <c r="AU48" s="2931"/>
      <c r="AV48" s="2931"/>
      <c r="AW48" s="2931"/>
      <c r="AX48" s="2931"/>
      <c r="AY48" s="2931"/>
      <c r="AZ48" s="2931"/>
      <c r="BA48" s="2931"/>
      <c r="BB48" s="2402" t="s">
        <v>1468</v>
      </c>
      <c r="BC48" s="2402"/>
      <c r="BD48" s="2402"/>
      <c r="BE48" s="2402"/>
      <c r="BF48" s="2402"/>
      <c r="BG48" s="2402"/>
      <c r="BH48" s="2931" t="s">
        <v>1547</v>
      </c>
      <c r="BI48" s="2931"/>
      <c r="BJ48" s="2931"/>
      <c r="BK48" s="2931"/>
      <c r="BL48" s="2931"/>
      <c r="BM48" s="2931"/>
      <c r="BN48" s="2931"/>
      <c r="BO48" s="2382" t="s">
        <v>1468</v>
      </c>
      <c r="BP48" s="2382"/>
      <c r="BQ48" s="2382"/>
      <c r="BR48" s="2382"/>
      <c r="BS48" s="2382"/>
      <c r="BT48" s="2382"/>
      <c r="BU48" s="2382"/>
      <c r="BV48" s="2931" t="s">
        <v>1548</v>
      </c>
      <c r="BW48" s="2932"/>
      <c r="BX48" s="2932"/>
      <c r="BY48" s="2932"/>
      <c r="BZ48" s="2932"/>
      <c r="CA48" s="2932"/>
      <c r="CB48" s="2932"/>
      <c r="CC48" s="2932"/>
      <c r="CD48" s="2382" t="s">
        <v>1468</v>
      </c>
      <c r="CE48" s="2382"/>
      <c r="CF48" s="2382"/>
      <c r="CG48" s="2382"/>
      <c r="CH48" s="2382"/>
      <c r="CI48" s="2382"/>
      <c r="CJ48" s="2382"/>
    </row>
    <row r="49" spans="1:88" ht="13.5" customHeight="1">
      <c r="B49" s="1152"/>
      <c r="C49" s="960"/>
      <c r="D49" s="2936"/>
      <c r="E49" s="2903"/>
      <c r="F49" s="2903"/>
      <c r="G49" s="2903"/>
      <c r="H49" s="2903"/>
      <c r="I49" s="2903"/>
      <c r="J49" s="2937"/>
      <c r="K49" s="2938"/>
      <c r="L49" s="2906"/>
      <c r="M49" s="2906"/>
      <c r="N49" s="2906"/>
      <c r="O49" s="2906"/>
      <c r="P49" s="2906"/>
      <c r="Q49" s="2906"/>
      <c r="R49" s="2906"/>
      <c r="S49" s="2906"/>
      <c r="T49" s="2906"/>
      <c r="U49" s="2939"/>
      <c r="V49" s="960"/>
      <c r="W49" s="2940"/>
      <c r="X49" s="2941"/>
      <c r="Y49" s="2941"/>
      <c r="Z49" s="2941"/>
      <c r="AA49" s="2941"/>
      <c r="AB49" s="2941"/>
      <c r="AC49" s="2941"/>
      <c r="AD49" s="2941"/>
      <c r="AE49" s="2942"/>
      <c r="AF49" s="2938"/>
      <c r="AG49" s="2906"/>
      <c r="AH49" s="2906"/>
      <c r="AI49" s="2906"/>
      <c r="AJ49" s="2906"/>
      <c r="AK49" s="2906"/>
      <c r="AL49" s="2906"/>
      <c r="AM49" s="2906"/>
      <c r="AN49" s="2906"/>
      <c r="AO49" s="2906"/>
      <c r="AP49" s="2906"/>
      <c r="AQ49" s="2906"/>
      <c r="AR49" s="2939"/>
      <c r="AS49" s="1351"/>
      <c r="AT49" s="2931"/>
      <c r="AU49" s="2931"/>
      <c r="AV49" s="2931"/>
      <c r="AW49" s="2931"/>
      <c r="AX49" s="2931"/>
      <c r="AY49" s="2931"/>
      <c r="AZ49" s="2931"/>
      <c r="BA49" s="2931"/>
      <c r="BB49" s="2402"/>
      <c r="BC49" s="2402"/>
      <c r="BD49" s="2402"/>
      <c r="BE49" s="2402"/>
      <c r="BF49" s="2402"/>
      <c r="BG49" s="2402"/>
      <c r="BH49" s="2931"/>
      <c r="BI49" s="2931"/>
      <c r="BJ49" s="2931"/>
      <c r="BK49" s="2931"/>
      <c r="BL49" s="2931"/>
      <c r="BM49" s="2931"/>
      <c r="BN49" s="2931"/>
      <c r="BO49" s="2382"/>
      <c r="BP49" s="2382"/>
      <c r="BQ49" s="2382"/>
      <c r="BR49" s="2382"/>
      <c r="BS49" s="2382"/>
      <c r="BT49" s="2382"/>
      <c r="BU49" s="2382"/>
      <c r="BV49" s="2932"/>
      <c r="BW49" s="2932"/>
      <c r="BX49" s="2932"/>
      <c r="BY49" s="2932"/>
      <c r="BZ49" s="2932"/>
      <c r="CA49" s="2932"/>
      <c r="CB49" s="2932"/>
      <c r="CC49" s="2932"/>
      <c r="CD49" s="2382"/>
      <c r="CE49" s="2382"/>
      <c r="CF49" s="2382"/>
      <c r="CG49" s="2382"/>
      <c r="CH49" s="2382"/>
      <c r="CI49" s="2382"/>
      <c r="CJ49" s="2382"/>
    </row>
    <row r="50" spans="1:88" ht="13.5" customHeight="1">
      <c r="B50" s="2911" t="s">
        <v>592</v>
      </c>
      <c r="C50" s="2912"/>
      <c r="D50" s="2912"/>
      <c r="E50" s="2912"/>
      <c r="F50" s="2912"/>
      <c r="G50" s="2912"/>
      <c r="H50" s="2912"/>
      <c r="I50" s="2912"/>
      <c r="J50" s="2913"/>
      <c r="K50" s="2923"/>
      <c r="L50" s="2924"/>
      <c r="M50" s="2924"/>
      <c r="N50" s="2924"/>
      <c r="O50" s="2924"/>
      <c r="P50" s="2924"/>
      <c r="Q50" s="2924"/>
      <c r="R50" s="2924"/>
      <c r="S50" s="2924"/>
      <c r="T50" s="2924"/>
      <c r="U50" s="2925"/>
      <c r="V50" s="960"/>
      <c r="W50" s="2911" t="s">
        <v>596</v>
      </c>
      <c r="X50" s="2912"/>
      <c r="Y50" s="2912"/>
      <c r="Z50" s="2912"/>
      <c r="AA50" s="2912"/>
      <c r="AB50" s="2912"/>
      <c r="AC50" s="2912"/>
      <c r="AD50" s="2912"/>
      <c r="AE50" s="2913"/>
      <c r="AF50" s="2923"/>
      <c r="AG50" s="2924"/>
      <c r="AH50" s="2924"/>
      <c r="AI50" s="2924"/>
      <c r="AJ50" s="2924"/>
      <c r="AK50" s="2924"/>
      <c r="AL50" s="2924"/>
      <c r="AM50" s="2924"/>
      <c r="AN50" s="2924"/>
      <c r="AO50" s="2924"/>
      <c r="AP50" s="2924"/>
      <c r="AQ50" s="2924"/>
      <c r="AR50" s="2925"/>
      <c r="AS50" s="1351"/>
      <c r="AT50" s="2931"/>
      <c r="AU50" s="2931"/>
      <c r="AV50" s="2931"/>
      <c r="AW50" s="2931"/>
      <c r="AX50" s="2931"/>
      <c r="AY50" s="2931"/>
      <c r="AZ50" s="2931"/>
      <c r="BA50" s="2931"/>
      <c r="BB50" s="2402"/>
      <c r="BC50" s="2402"/>
      <c r="BD50" s="2402"/>
      <c r="BE50" s="2402"/>
      <c r="BF50" s="2402"/>
      <c r="BG50" s="2402"/>
      <c r="BH50" s="2931"/>
      <c r="BI50" s="2931"/>
      <c r="BJ50" s="2931"/>
      <c r="BK50" s="2931"/>
      <c r="BL50" s="2931"/>
      <c r="BM50" s="2931"/>
      <c r="BN50" s="2931"/>
      <c r="BO50" s="2382"/>
      <c r="BP50" s="2382"/>
      <c r="BQ50" s="2382"/>
      <c r="BR50" s="2382"/>
      <c r="BS50" s="2382"/>
      <c r="BT50" s="2382"/>
      <c r="BU50" s="2382"/>
      <c r="BV50" s="2932"/>
      <c r="BW50" s="2932"/>
      <c r="BX50" s="2932"/>
      <c r="BY50" s="2932"/>
      <c r="BZ50" s="2932"/>
      <c r="CA50" s="2932"/>
      <c r="CB50" s="2932"/>
      <c r="CC50" s="2932"/>
      <c r="CD50" s="2382"/>
      <c r="CE50" s="2382"/>
      <c r="CF50" s="2382"/>
      <c r="CG50" s="2382"/>
      <c r="CH50" s="2382"/>
      <c r="CI50" s="2382"/>
      <c r="CJ50" s="2382"/>
    </row>
    <row r="51" spans="1:88" ht="13.5" customHeight="1">
      <c r="B51" s="2940"/>
      <c r="C51" s="2941"/>
      <c r="D51" s="2941"/>
      <c r="E51" s="2941"/>
      <c r="F51" s="2941"/>
      <c r="G51" s="2941"/>
      <c r="H51" s="2941"/>
      <c r="I51" s="2941"/>
      <c r="J51" s="2942"/>
      <c r="K51" s="2938"/>
      <c r="L51" s="2906"/>
      <c r="M51" s="2906"/>
      <c r="N51" s="2906"/>
      <c r="O51" s="2906"/>
      <c r="P51" s="2906"/>
      <c r="Q51" s="2906"/>
      <c r="R51" s="2906"/>
      <c r="S51" s="2906"/>
      <c r="T51" s="2906"/>
      <c r="U51" s="2939"/>
      <c r="V51" s="960"/>
      <c r="W51" s="2940"/>
      <c r="X51" s="2941"/>
      <c r="Y51" s="2941"/>
      <c r="Z51" s="2941"/>
      <c r="AA51" s="2941"/>
      <c r="AB51" s="2941"/>
      <c r="AC51" s="2941"/>
      <c r="AD51" s="2941"/>
      <c r="AE51" s="2942"/>
      <c r="AF51" s="2938"/>
      <c r="AG51" s="2906"/>
      <c r="AH51" s="2906"/>
      <c r="AI51" s="2906"/>
      <c r="AJ51" s="2906"/>
      <c r="AK51" s="2906"/>
      <c r="AL51" s="2906"/>
      <c r="AM51" s="2906"/>
      <c r="AN51" s="2906"/>
      <c r="AO51" s="2906"/>
      <c r="AP51" s="2906"/>
      <c r="AQ51" s="2906"/>
      <c r="AR51" s="2939"/>
      <c r="AS51" s="1351"/>
      <c r="AT51" s="2931"/>
      <c r="AU51" s="2931"/>
      <c r="AV51" s="2931"/>
      <c r="AW51" s="2931"/>
      <c r="AX51" s="2931"/>
      <c r="AY51" s="2931"/>
      <c r="AZ51" s="2931"/>
      <c r="BA51" s="2931"/>
      <c r="BB51" s="2402"/>
      <c r="BC51" s="2402"/>
      <c r="BD51" s="2402"/>
      <c r="BE51" s="2402"/>
      <c r="BF51" s="2402"/>
      <c r="BG51" s="2402"/>
      <c r="BH51" s="2931"/>
      <c r="BI51" s="2931"/>
      <c r="BJ51" s="2931"/>
      <c r="BK51" s="2931"/>
      <c r="BL51" s="2931"/>
      <c r="BM51" s="2931"/>
      <c r="BN51" s="2931"/>
      <c r="BO51" s="2382"/>
      <c r="BP51" s="2382"/>
      <c r="BQ51" s="2382"/>
      <c r="BR51" s="2382"/>
      <c r="BS51" s="2382"/>
      <c r="BT51" s="2382"/>
      <c r="BU51" s="2382"/>
      <c r="BV51" s="2932"/>
      <c r="BW51" s="2932"/>
      <c r="BX51" s="2932"/>
      <c r="BY51" s="2932"/>
      <c r="BZ51" s="2932"/>
      <c r="CA51" s="2932"/>
      <c r="CB51" s="2932"/>
      <c r="CC51" s="2932"/>
      <c r="CD51" s="2382"/>
      <c r="CE51" s="2382"/>
      <c r="CF51" s="2382"/>
      <c r="CG51" s="2382"/>
      <c r="CH51" s="2382"/>
      <c r="CI51" s="2382"/>
      <c r="CJ51" s="2382"/>
    </row>
    <row r="52" spans="1:88" ht="13.5" customHeight="1">
      <c r="B52" s="1152"/>
      <c r="C52" s="960"/>
      <c r="D52" s="2933" t="s">
        <v>593</v>
      </c>
      <c r="E52" s="2934"/>
      <c r="F52" s="2934"/>
      <c r="G52" s="2934"/>
      <c r="H52" s="2934"/>
      <c r="I52" s="2934"/>
      <c r="J52" s="2935"/>
      <c r="K52" s="2923"/>
      <c r="L52" s="2924"/>
      <c r="M52" s="2924"/>
      <c r="N52" s="2924"/>
      <c r="O52" s="2924"/>
      <c r="P52" s="2924"/>
      <c r="Q52" s="2924"/>
      <c r="R52" s="2924"/>
      <c r="S52" s="2924"/>
      <c r="T52" s="2924"/>
      <c r="U52" s="2925"/>
      <c r="V52" s="960"/>
      <c r="W52" s="2911" t="s">
        <v>598</v>
      </c>
      <c r="X52" s="2912"/>
      <c r="Y52" s="2912"/>
      <c r="Z52" s="2912"/>
      <c r="AA52" s="2912"/>
      <c r="AB52" s="2912"/>
      <c r="AC52" s="2912"/>
      <c r="AD52" s="2912"/>
      <c r="AE52" s="2913"/>
      <c r="AF52" s="2923"/>
      <c r="AG52" s="2924"/>
      <c r="AH52" s="2924"/>
      <c r="AI52" s="2924"/>
      <c r="AJ52" s="2924"/>
      <c r="AK52" s="2924"/>
      <c r="AL52" s="2924"/>
      <c r="AM52" s="2924"/>
      <c r="AN52" s="2924"/>
      <c r="AO52" s="2924"/>
      <c r="AP52" s="2924"/>
      <c r="AQ52" s="2924"/>
      <c r="AR52" s="2925"/>
      <c r="AS52" s="1351"/>
      <c r="AT52" s="971"/>
      <c r="AU52" s="971"/>
      <c r="AV52" s="971"/>
      <c r="AW52" s="971"/>
      <c r="AX52" s="971"/>
      <c r="AY52" s="971"/>
      <c r="AZ52" s="971"/>
      <c r="BA52" s="971"/>
      <c r="BB52" s="971"/>
      <c r="BC52" s="971"/>
      <c r="BD52" s="971"/>
      <c r="BE52" s="971"/>
      <c r="BF52" s="971"/>
      <c r="BG52" s="971"/>
      <c r="BH52" s="971"/>
      <c r="BI52" s="971"/>
      <c r="BJ52" s="971"/>
      <c r="BK52" s="971"/>
      <c r="BL52" s="971"/>
      <c r="BM52" s="971"/>
      <c r="BN52" s="971"/>
      <c r="BO52" s="972"/>
      <c r="BP52" s="972"/>
      <c r="BQ52" s="972"/>
      <c r="BR52" s="972"/>
      <c r="BS52" s="972"/>
      <c r="BT52" s="972"/>
      <c r="BU52" s="972"/>
      <c r="BV52" s="972"/>
      <c r="BW52" s="972"/>
      <c r="BX52" s="972"/>
      <c r="BY52" s="972"/>
      <c r="BZ52" s="972"/>
      <c r="CA52" s="972"/>
      <c r="CB52" s="972"/>
      <c r="CC52" s="972"/>
      <c r="CD52" s="972"/>
      <c r="CE52" s="972"/>
      <c r="CF52" s="972"/>
      <c r="CG52" s="972"/>
      <c r="CH52" s="972"/>
      <c r="CI52" s="972"/>
      <c r="CJ52" s="972"/>
    </row>
    <row r="53" spans="1:88" ht="13.5" customHeight="1">
      <c r="B53" s="1152"/>
      <c r="C53" s="960"/>
      <c r="D53" s="2936"/>
      <c r="E53" s="2903"/>
      <c r="F53" s="2903"/>
      <c r="G53" s="2903"/>
      <c r="H53" s="2903"/>
      <c r="I53" s="2903"/>
      <c r="J53" s="2937"/>
      <c r="K53" s="2938"/>
      <c r="L53" s="2906"/>
      <c r="M53" s="2906"/>
      <c r="N53" s="2906"/>
      <c r="O53" s="2906"/>
      <c r="P53" s="2906"/>
      <c r="Q53" s="2906"/>
      <c r="R53" s="2906"/>
      <c r="S53" s="2906"/>
      <c r="T53" s="2906"/>
      <c r="U53" s="2939"/>
      <c r="V53" s="960"/>
      <c r="W53" s="2940"/>
      <c r="X53" s="2941"/>
      <c r="Y53" s="2941"/>
      <c r="Z53" s="2941"/>
      <c r="AA53" s="2941"/>
      <c r="AB53" s="2941"/>
      <c r="AC53" s="2941"/>
      <c r="AD53" s="2941"/>
      <c r="AE53" s="2942"/>
      <c r="AF53" s="2938"/>
      <c r="AG53" s="2906"/>
      <c r="AH53" s="2906"/>
      <c r="AI53" s="2906"/>
      <c r="AJ53" s="2906"/>
      <c r="AK53" s="2906"/>
      <c r="AL53" s="2906"/>
      <c r="AM53" s="2906"/>
      <c r="AN53" s="2906"/>
      <c r="AO53" s="2906"/>
      <c r="AP53" s="2906"/>
      <c r="AQ53" s="2906"/>
      <c r="AR53" s="2939"/>
      <c r="AS53" s="1351"/>
      <c r="AT53" s="963" t="s">
        <v>1549</v>
      </c>
      <c r="AU53" s="972"/>
      <c r="AV53" s="972"/>
      <c r="AW53" s="972"/>
      <c r="AX53" s="2943" t="s">
        <v>1483</v>
      </c>
      <c r="AY53" s="2944"/>
      <c r="AZ53" s="2944"/>
      <c r="BA53" s="2944"/>
      <c r="BB53" s="2944"/>
      <c r="BC53" s="2944"/>
      <c r="BD53" s="2944"/>
      <c r="BE53" s="2944"/>
      <c r="BF53" s="2944"/>
      <c r="BG53" s="2944"/>
      <c r="BH53" s="2944"/>
      <c r="BI53" s="2944"/>
      <c r="BJ53" s="2944"/>
      <c r="BK53" s="2944"/>
      <c r="BL53" s="2944"/>
      <c r="BM53" s="2944"/>
      <c r="BN53" s="2944"/>
      <c r="BO53" s="2944"/>
      <c r="BP53" s="2944"/>
      <c r="BQ53" s="2944"/>
      <c r="BR53" s="2944"/>
      <c r="BS53" s="2944"/>
      <c r="BT53" s="2944"/>
      <c r="BU53" s="2944"/>
      <c r="BV53" s="2944"/>
      <c r="BW53" s="2944"/>
      <c r="BX53" s="2944"/>
      <c r="BY53" s="2944"/>
      <c r="BZ53" s="2944"/>
      <c r="CA53" s="2944"/>
      <c r="CB53" s="2944"/>
      <c r="CC53" s="2944"/>
      <c r="CD53" s="2944"/>
      <c r="CE53" s="2944"/>
      <c r="CF53" s="2944"/>
      <c r="CG53" s="2944"/>
      <c r="CH53" s="2944"/>
      <c r="CI53" s="2944"/>
      <c r="CJ53" s="2944"/>
    </row>
    <row r="54" spans="1:88" ht="13.5" customHeight="1">
      <c r="B54" s="2945" t="s">
        <v>15</v>
      </c>
      <c r="C54" s="2946"/>
      <c r="D54" s="2946"/>
      <c r="E54" s="2946"/>
      <c r="F54" s="2946"/>
      <c r="G54" s="2946"/>
      <c r="H54" s="2946"/>
      <c r="I54" s="2946"/>
      <c r="J54" s="2947"/>
      <c r="K54" s="2951" t="s">
        <v>595</v>
      </c>
      <c r="L54" s="2952"/>
      <c r="M54" s="2952"/>
      <c r="N54" s="2952"/>
      <c r="O54" s="2952"/>
      <c r="P54" s="2952"/>
      <c r="Q54" s="2952"/>
      <c r="R54" s="2952"/>
      <c r="S54" s="2952"/>
      <c r="T54" s="2952"/>
      <c r="U54" s="2953"/>
      <c r="V54" s="960"/>
      <c r="W54" s="1152"/>
      <c r="X54" s="960"/>
      <c r="Y54" s="2911" t="s">
        <v>597</v>
      </c>
      <c r="Z54" s="2912"/>
      <c r="AA54" s="2912"/>
      <c r="AB54" s="2912"/>
      <c r="AC54" s="2912"/>
      <c r="AD54" s="2912"/>
      <c r="AE54" s="2913"/>
      <c r="AF54" s="2923"/>
      <c r="AG54" s="2924"/>
      <c r="AH54" s="2924"/>
      <c r="AI54" s="2924"/>
      <c r="AJ54" s="2924"/>
      <c r="AK54" s="2924"/>
      <c r="AL54" s="2924"/>
      <c r="AM54" s="2924"/>
      <c r="AN54" s="2924"/>
      <c r="AO54" s="2924"/>
      <c r="AP54" s="2924"/>
      <c r="AQ54" s="2924"/>
      <c r="AR54" s="2925"/>
      <c r="AS54" s="1351"/>
      <c r="AT54" s="972"/>
      <c r="AU54" s="972"/>
      <c r="AV54" s="972"/>
      <c r="AW54" s="972"/>
      <c r="AX54" s="2944"/>
      <c r="AY54" s="2944"/>
      <c r="AZ54" s="2944"/>
      <c r="BA54" s="2944"/>
      <c r="BB54" s="2944"/>
      <c r="BC54" s="2944"/>
      <c r="BD54" s="2944"/>
      <c r="BE54" s="2944"/>
      <c r="BF54" s="2944"/>
      <c r="BG54" s="2944"/>
      <c r="BH54" s="2944"/>
      <c r="BI54" s="2944"/>
      <c r="BJ54" s="2944"/>
      <c r="BK54" s="2944"/>
      <c r="BL54" s="2944"/>
      <c r="BM54" s="2944"/>
      <c r="BN54" s="2944"/>
      <c r="BO54" s="2944"/>
      <c r="BP54" s="2944"/>
      <c r="BQ54" s="2944"/>
      <c r="BR54" s="2944"/>
      <c r="BS54" s="2944"/>
      <c r="BT54" s="2944"/>
      <c r="BU54" s="2944"/>
      <c r="BV54" s="2944"/>
      <c r="BW54" s="2944"/>
      <c r="BX54" s="2944"/>
      <c r="BY54" s="2944"/>
      <c r="BZ54" s="2944"/>
      <c r="CA54" s="2944"/>
      <c r="CB54" s="2944"/>
      <c r="CC54" s="2944"/>
      <c r="CD54" s="2944"/>
      <c r="CE54" s="2944"/>
      <c r="CF54" s="2944"/>
      <c r="CG54" s="2944"/>
      <c r="CH54" s="2944"/>
      <c r="CI54" s="2944"/>
      <c r="CJ54" s="2944"/>
    </row>
    <row r="55" spans="1:88" ht="13.5" customHeight="1">
      <c r="B55" s="2948"/>
      <c r="C55" s="2949"/>
      <c r="D55" s="2949"/>
      <c r="E55" s="2949"/>
      <c r="F55" s="2949"/>
      <c r="G55" s="2949"/>
      <c r="H55" s="2949"/>
      <c r="I55" s="2949"/>
      <c r="J55" s="2950"/>
      <c r="K55" s="2954"/>
      <c r="L55" s="2955"/>
      <c r="M55" s="2955"/>
      <c r="N55" s="2955"/>
      <c r="O55" s="2955"/>
      <c r="P55" s="2955"/>
      <c r="Q55" s="2955"/>
      <c r="R55" s="2955"/>
      <c r="S55" s="2955"/>
      <c r="T55" s="2955"/>
      <c r="U55" s="2956"/>
      <c r="V55" s="960"/>
      <c r="W55" s="1152"/>
      <c r="X55" s="960"/>
      <c r="Y55" s="2940"/>
      <c r="Z55" s="2941"/>
      <c r="AA55" s="2941"/>
      <c r="AB55" s="2941"/>
      <c r="AC55" s="2941"/>
      <c r="AD55" s="2941"/>
      <c r="AE55" s="2942"/>
      <c r="AF55" s="2938"/>
      <c r="AG55" s="2906"/>
      <c r="AH55" s="2906"/>
      <c r="AI55" s="2906"/>
      <c r="AJ55" s="2906"/>
      <c r="AK55" s="2906"/>
      <c r="AL55" s="2906"/>
      <c r="AM55" s="2906"/>
      <c r="AN55" s="2906"/>
      <c r="AO55" s="2906"/>
      <c r="AP55" s="2906"/>
      <c r="AQ55" s="2906"/>
      <c r="AR55" s="2939"/>
      <c r="AS55" s="1351"/>
      <c r="AT55" s="2929" t="s">
        <v>1550</v>
      </c>
      <c r="AU55" s="2930"/>
      <c r="AV55" s="2930"/>
      <c r="AW55" s="2930"/>
      <c r="AX55" s="2930"/>
      <c r="AY55" s="2930"/>
      <c r="AZ55" s="2930"/>
      <c r="BA55" s="2930"/>
      <c r="BB55" s="2930"/>
      <c r="BC55" s="2930"/>
      <c r="BD55" s="2930"/>
      <c r="BE55" s="2930"/>
      <c r="BF55" s="2930"/>
      <c r="BG55" s="2930"/>
      <c r="BH55" s="2930"/>
      <c r="BI55" s="2930"/>
      <c r="BJ55" s="2930"/>
      <c r="BK55" s="2930"/>
      <c r="BL55" s="2930"/>
      <c r="BM55" s="2930"/>
      <c r="BN55" s="2930"/>
      <c r="BO55" s="2930"/>
      <c r="BP55" s="2930"/>
      <c r="BQ55" s="2930"/>
      <c r="BR55" s="2930"/>
      <c r="BS55" s="2930"/>
      <c r="BT55" s="2930"/>
      <c r="BU55" s="2930"/>
      <c r="BV55" s="2930"/>
      <c r="BW55" s="2930"/>
      <c r="BX55" s="2930"/>
      <c r="BY55" s="2930"/>
      <c r="BZ55" s="2930"/>
      <c r="CA55" s="2930"/>
      <c r="CB55" s="2930"/>
      <c r="CC55" s="2930"/>
      <c r="CD55" s="2930"/>
      <c r="CE55" s="2930"/>
      <c r="CF55" s="2930"/>
      <c r="CG55" s="2930"/>
      <c r="CH55" s="2930"/>
      <c r="CI55" s="2930"/>
      <c r="CJ55" s="2930"/>
    </row>
    <row r="56" spans="1:88" ht="13.5" customHeight="1">
      <c r="B56" s="1152"/>
      <c r="C56" s="960"/>
      <c r="D56" s="2911" t="s">
        <v>597</v>
      </c>
      <c r="E56" s="2912"/>
      <c r="F56" s="2912"/>
      <c r="G56" s="2912"/>
      <c r="H56" s="2912"/>
      <c r="I56" s="2912"/>
      <c r="J56" s="2913"/>
      <c r="K56" s="2917"/>
      <c r="L56" s="2918"/>
      <c r="M56" s="2918"/>
      <c r="N56" s="2918"/>
      <c r="O56" s="2918"/>
      <c r="P56" s="2918"/>
      <c r="Q56" s="2918"/>
      <c r="R56" s="2918"/>
      <c r="S56" s="2918"/>
      <c r="T56" s="2918"/>
      <c r="U56" s="2919"/>
      <c r="V56" s="960"/>
      <c r="W56" s="1152"/>
      <c r="X56" s="960"/>
      <c r="Y56" s="2911" t="s">
        <v>602</v>
      </c>
      <c r="Z56" s="2912"/>
      <c r="AA56" s="2912"/>
      <c r="AB56" s="2912"/>
      <c r="AC56" s="2912"/>
      <c r="AD56" s="2912"/>
      <c r="AE56" s="2913"/>
      <c r="AF56" s="2923"/>
      <c r="AG56" s="2924"/>
      <c r="AH56" s="2924"/>
      <c r="AI56" s="2924"/>
      <c r="AJ56" s="2924"/>
      <c r="AK56" s="2924"/>
      <c r="AL56" s="2924"/>
      <c r="AM56" s="2924"/>
      <c r="AN56" s="2924"/>
      <c r="AO56" s="2924"/>
      <c r="AP56" s="2924"/>
      <c r="AQ56" s="2924"/>
      <c r="AR56" s="2925"/>
      <c r="AS56" s="1351"/>
      <c r="AT56" s="2929" t="s">
        <v>1551</v>
      </c>
      <c r="AU56" s="2930"/>
      <c r="AV56" s="2930"/>
      <c r="AW56" s="2930"/>
      <c r="AX56" s="2930"/>
      <c r="AY56" s="2930"/>
      <c r="AZ56" s="2930"/>
      <c r="BA56" s="2930"/>
      <c r="BB56" s="2930"/>
      <c r="BC56" s="2930"/>
      <c r="BD56" s="2930"/>
      <c r="BE56" s="2930"/>
      <c r="BF56" s="2930"/>
      <c r="BG56" s="2930"/>
      <c r="BH56" s="2930"/>
      <c r="BI56" s="2930"/>
      <c r="BJ56" s="2930"/>
      <c r="BK56" s="2930"/>
      <c r="BL56" s="2930"/>
      <c r="BM56" s="2930"/>
      <c r="BN56" s="2930"/>
      <c r="BO56" s="2930"/>
      <c r="BP56" s="2930"/>
      <c r="BQ56" s="2930"/>
      <c r="BR56" s="2930"/>
      <c r="BS56" s="2930"/>
      <c r="BT56" s="2930"/>
      <c r="BU56" s="2930"/>
      <c r="BV56" s="2930"/>
      <c r="BW56" s="2930"/>
      <c r="BX56" s="2930"/>
      <c r="BY56" s="2930"/>
      <c r="BZ56" s="2930"/>
      <c r="CA56" s="2930"/>
      <c r="CB56" s="2930"/>
      <c r="CC56" s="2930"/>
      <c r="CD56" s="2930"/>
      <c r="CE56" s="2930"/>
      <c r="CF56" s="2930"/>
      <c r="CG56" s="2930"/>
      <c r="CH56" s="2930"/>
      <c r="CI56" s="2930"/>
      <c r="CJ56" s="2930"/>
    </row>
    <row r="57" spans="1:88" ht="13.5" customHeight="1">
      <c r="B57" s="1153"/>
      <c r="C57" s="1154"/>
      <c r="D57" s="2914"/>
      <c r="E57" s="2915"/>
      <c r="F57" s="2915"/>
      <c r="G57" s="2915"/>
      <c r="H57" s="2915"/>
      <c r="I57" s="2915"/>
      <c r="J57" s="2916"/>
      <c r="K57" s="2920"/>
      <c r="L57" s="2921"/>
      <c r="M57" s="2921"/>
      <c r="N57" s="2921"/>
      <c r="O57" s="2921"/>
      <c r="P57" s="2921"/>
      <c r="Q57" s="2921"/>
      <c r="R57" s="2921"/>
      <c r="S57" s="2921"/>
      <c r="T57" s="2921"/>
      <c r="U57" s="2922"/>
      <c r="V57" s="960"/>
      <c r="W57" s="1153"/>
      <c r="X57" s="1154"/>
      <c r="Y57" s="2914"/>
      <c r="Z57" s="2915"/>
      <c r="AA57" s="2915"/>
      <c r="AB57" s="2915"/>
      <c r="AC57" s="2915"/>
      <c r="AD57" s="2915"/>
      <c r="AE57" s="2916"/>
      <c r="AF57" s="2926"/>
      <c r="AG57" s="2927"/>
      <c r="AH57" s="2927"/>
      <c r="AI57" s="2927"/>
      <c r="AJ57" s="2927"/>
      <c r="AK57" s="2927"/>
      <c r="AL57" s="2927"/>
      <c r="AM57" s="2927"/>
      <c r="AN57" s="2927"/>
      <c r="AO57" s="2927"/>
      <c r="AP57" s="2927"/>
      <c r="AQ57" s="2927"/>
      <c r="AR57" s="2928"/>
      <c r="AS57" s="1351"/>
      <c r="AT57" s="972"/>
      <c r="AU57" s="972"/>
      <c r="AV57" s="972"/>
      <c r="AW57" s="972"/>
      <c r="AX57" s="972"/>
      <c r="AY57" s="972"/>
      <c r="AZ57" s="972"/>
      <c r="BA57" s="972"/>
      <c r="BB57" s="972"/>
      <c r="BC57" s="972"/>
      <c r="BD57" s="972"/>
      <c r="BE57" s="972"/>
      <c r="BF57" s="972"/>
      <c r="BG57" s="972"/>
      <c r="BH57" s="972"/>
      <c r="BI57" s="972"/>
      <c r="BJ57" s="972"/>
      <c r="BK57" s="972"/>
      <c r="BL57" s="972"/>
      <c r="BM57" s="972"/>
      <c r="BN57" s="972"/>
      <c r="BO57" s="972"/>
      <c r="BP57" s="972"/>
      <c r="BQ57" s="972"/>
      <c r="BR57" s="972"/>
      <c r="BS57" s="972"/>
      <c r="BT57" s="972"/>
      <c r="BU57" s="972"/>
      <c r="BV57" s="972"/>
      <c r="BW57" s="972"/>
      <c r="BX57" s="972"/>
      <c r="BY57" s="972"/>
      <c r="BZ57" s="972"/>
      <c r="CA57" s="972"/>
      <c r="CB57" s="972"/>
      <c r="CC57" s="972"/>
      <c r="CD57" s="972"/>
      <c r="CE57" s="972"/>
      <c r="CF57" s="972"/>
      <c r="CG57" s="972"/>
      <c r="CH57" s="972"/>
      <c r="CI57" s="972"/>
      <c r="CJ57" s="972"/>
    </row>
    <row r="58" spans="1:88" ht="13.5" customHeight="1">
      <c r="B58" s="960"/>
      <c r="C58" s="960"/>
      <c r="D58" s="1400"/>
      <c r="E58" s="1400"/>
      <c r="F58" s="1400"/>
      <c r="G58" s="1400"/>
      <c r="H58" s="1400"/>
      <c r="I58" s="960"/>
      <c r="J58" s="960"/>
      <c r="K58" s="960"/>
      <c r="L58" s="960"/>
      <c r="M58" s="960"/>
      <c r="N58" s="960"/>
      <c r="O58" s="960"/>
      <c r="P58" s="960"/>
      <c r="Q58" s="960"/>
      <c r="R58" s="960"/>
      <c r="S58" s="960"/>
      <c r="T58" s="960"/>
      <c r="U58" s="960"/>
      <c r="V58" s="960"/>
      <c r="W58" s="960"/>
      <c r="X58" s="960"/>
      <c r="Y58" s="1400"/>
      <c r="Z58" s="1400"/>
      <c r="AA58" s="1400"/>
      <c r="AB58" s="1400"/>
      <c r="AC58" s="1400"/>
      <c r="AD58" s="960"/>
      <c r="AE58" s="960"/>
      <c r="AF58" s="960"/>
      <c r="AG58" s="960"/>
      <c r="AH58" s="960"/>
      <c r="AI58" s="960"/>
      <c r="AJ58" s="960"/>
      <c r="AK58" s="960"/>
      <c r="AL58" s="960"/>
      <c r="AM58" s="960"/>
      <c r="AN58" s="960"/>
      <c r="AO58" s="960"/>
      <c r="AP58" s="960"/>
      <c r="AQ58" s="960"/>
      <c r="AR58" s="960"/>
      <c r="AS58" s="1351"/>
      <c r="AT58" s="1401" t="s">
        <v>1552</v>
      </c>
      <c r="AU58" s="1402"/>
      <c r="AV58" s="1402"/>
      <c r="AW58" s="1402"/>
      <c r="AX58" s="1402"/>
      <c r="AY58" s="1402"/>
      <c r="AZ58" s="1402"/>
      <c r="BA58" s="1402"/>
      <c r="BB58" s="1402"/>
      <c r="BC58" s="1402"/>
      <c r="BD58" s="1402"/>
      <c r="BE58" s="1402"/>
      <c r="BF58" s="1402"/>
      <c r="BG58" s="1402"/>
      <c r="BH58" s="1402"/>
      <c r="BI58" s="1402"/>
      <c r="BJ58" s="1402"/>
      <c r="BK58" s="1402"/>
      <c r="BL58" s="1402"/>
      <c r="BM58" s="1402"/>
      <c r="BN58" s="1402"/>
      <c r="BO58" s="1360"/>
      <c r="BP58" s="1402"/>
      <c r="BQ58" s="1402"/>
      <c r="BR58" s="1402"/>
      <c r="BS58" s="1402"/>
      <c r="BT58" s="1402"/>
      <c r="BU58" s="1402"/>
      <c r="BV58" s="1402"/>
      <c r="BW58" s="1402"/>
      <c r="BX58" s="1402"/>
      <c r="BY58" s="1402"/>
      <c r="BZ58" s="1402"/>
      <c r="CA58" s="1402"/>
      <c r="CB58" s="1402"/>
      <c r="CC58" s="1402"/>
      <c r="CD58" s="1402"/>
      <c r="CE58" s="1402"/>
      <c r="CF58" s="1402"/>
      <c r="CG58" s="1402"/>
      <c r="CH58" s="1402"/>
      <c r="CI58" s="1402"/>
      <c r="CJ58" s="1403"/>
    </row>
    <row r="59" spans="1:88" ht="13.5" customHeight="1">
      <c r="B59" s="2931" t="s">
        <v>1254</v>
      </c>
      <c r="C59" s="2931"/>
      <c r="D59" s="2931"/>
      <c r="E59" s="2931"/>
      <c r="F59" s="2931"/>
      <c r="G59" s="2931"/>
      <c r="H59" s="2931"/>
      <c r="I59" s="2931"/>
      <c r="J59" s="2402" t="s">
        <v>1468</v>
      </c>
      <c r="K59" s="2402"/>
      <c r="L59" s="2402"/>
      <c r="M59" s="2402"/>
      <c r="N59" s="2402"/>
      <c r="O59" s="2402"/>
      <c r="P59" s="2931" t="s">
        <v>1553</v>
      </c>
      <c r="Q59" s="2931"/>
      <c r="R59" s="2931"/>
      <c r="S59" s="2931"/>
      <c r="T59" s="2931"/>
      <c r="U59" s="2931"/>
      <c r="V59" s="2931"/>
      <c r="W59" s="2382" t="s">
        <v>1468</v>
      </c>
      <c r="X59" s="2382"/>
      <c r="Y59" s="2382"/>
      <c r="Z59" s="2382"/>
      <c r="AA59" s="2382"/>
      <c r="AB59" s="2382"/>
      <c r="AC59" s="2382"/>
      <c r="AD59" s="2931" t="s">
        <v>1470</v>
      </c>
      <c r="AE59" s="2932"/>
      <c r="AF59" s="2932"/>
      <c r="AG59" s="2932"/>
      <c r="AH59" s="2932"/>
      <c r="AI59" s="2932"/>
      <c r="AJ59" s="2932"/>
      <c r="AK59" s="2932"/>
      <c r="AL59" s="2382" t="s">
        <v>1468</v>
      </c>
      <c r="AM59" s="2382"/>
      <c r="AN59" s="2382"/>
      <c r="AO59" s="2382"/>
      <c r="AP59" s="2382"/>
      <c r="AQ59" s="2382"/>
      <c r="AR59" s="2382"/>
      <c r="AS59" s="1404"/>
      <c r="AT59" s="1405"/>
      <c r="AU59" s="1406"/>
      <c r="AV59" s="1406"/>
      <c r="AW59" s="1406"/>
      <c r="AX59" s="1406"/>
      <c r="AY59" s="1406"/>
      <c r="AZ59" s="1406"/>
      <c r="BA59" s="1406"/>
      <c r="BB59" s="1406"/>
      <c r="BC59" s="1406"/>
      <c r="BD59" s="1406"/>
      <c r="BE59" s="1406"/>
      <c r="BF59" s="1406"/>
      <c r="BG59" s="1406"/>
      <c r="BH59" s="1406"/>
      <c r="BI59" s="1406"/>
      <c r="BJ59" s="1406"/>
      <c r="BK59" s="1406"/>
      <c r="BL59" s="1406"/>
      <c r="BM59" s="1406"/>
      <c r="BN59" s="1406"/>
      <c r="BO59" s="970"/>
      <c r="BP59" s="970"/>
      <c r="BQ59" s="970"/>
      <c r="BR59" s="970"/>
      <c r="BS59" s="970"/>
      <c r="BT59" s="970"/>
      <c r="BU59" s="970"/>
      <c r="BV59" s="970"/>
      <c r="BW59" s="970"/>
      <c r="BX59" s="970"/>
      <c r="BY59" s="970"/>
      <c r="BZ59" s="970"/>
      <c r="CA59" s="970"/>
      <c r="CB59" s="970"/>
      <c r="CC59" s="970"/>
      <c r="CD59" s="970"/>
      <c r="CE59" s="970"/>
      <c r="CF59" s="970"/>
      <c r="CG59" s="970"/>
      <c r="CH59" s="970"/>
      <c r="CI59" s="1365"/>
      <c r="CJ59" s="1366"/>
    </row>
    <row r="60" spans="1:88" ht="13.5" customHeight="1">
      <c r="B60" s="2931"/>
      <c r="C60" s="2931"/>
      <c r="D60" s="2931"/>
      <c r="E60" s="2931"/>
      <c r="F60" s="2931"/>
      <c r="G60" s="2931"/>
      <c r="H60" s="2931"/>
      <c r="I60" s="2931"/>
      <c r="J60" s="2402"/>
      <c r="K60" s="2402"/>
      <c r="L60" s="2402"/>
      <c r="M60" s="2402"/>
      <c r="N60" s="2402"/>
      <c r="O60" s="2402"/>
      <c r="P60" s="2931"/>
      <c r="Q60" s="2931"/>
      <c r="R60" s="2931"/>
      <c r="S60" s="2931"/>
      <c r="T60" s="2931"/>
      <c r="U60" s="2931"/>
      <c r="V60" s="2931"/>
      <c r="W60" s="2382"/>
      <c r="X60" s="2382"/>
      <c r="Y60" s="2382"/>
      <c r="Z60" s="2382"/>
      <c r="AA60" s="2382"/>
      <c r="AB60" s="2382"/>
      <c r="AC60" s="2382"/>
      <c r="AD60" s="2932"/>
      <c r="AE60" s="2932"/>
      <c r="AF60" s="2932"/>
      <c r="AG60" s="2932"/>
      <c r="AH60" s="2932"/>
      <c r="AI60" s="2932"/>
      <c r="AJ60" s="2932"/>
      <c r="AK60" s="2932"/>
      <c r="AL60" s="2382"/>
      <c r="AM60" s="2382"/>
      <c r="AN60" s="2382"/>
      <c r="AO60" s="2382"/>
      <c r="AP60" s="2382"/>
      <c r="AQ60" s="2382"/>
      <c r="AR60" s="2382"/>
      <c r="AS60" s="1404"/>
      <c r="AT60" s="1407"/>
      <c r="AU60" s="1408"/>
      <c r="AV60" s="1409" t="s">
        <v>1554</v>
      </c>
      <c r="AW60" s="1408"/>
      <c r="AX60" s="1408"/>
      <c r="AY60" s="1408"/>
      <c r="AZ60" s="1408"/>
      <c r="BA60" s="1408"/>
      <c r="BB60" s="1408"/>
      <c r="BC60" s="1408"/>
      <c r="BD60" s="1408"/>
      <c r="BE60" s="1408"/>
      <c r="BF60" s="1408"/>
      <c r="BG60" s="1408"/>
      <c r="BH60" s="1408"/>
      <c r="BI60" s="1408"/>
      <c r="BJ60" s="1408"/>
      <c r="BK60" s="1408"/>
      <c r="BL60" s="1408"/>
      <c r="BM60" s="1408"/>
      <c r="BN60" s="1408"/>
      <c r="BO60" s="1410"/>
      <c r="BP60" s="1410"/>
      <c r="BQ60" s="1410"/>
      <c r="BR60" s="1410"/>
      <c r="BS60" s="1410"/>
      <c r="BT60" s="1410"/>
      <c r="BU60" s="1410"/>
      <c r="BV60" s="1410"/>
      <c r="BW60" s="1410"/>
      <c r="BX60" s="1410"/>
      <c r="BY60" s="1410"/>
      <c r="BZ60" s="1410"/>
      <c r="CA60" s="1410"/>
      <c r="CB60" s="1410"/>
      <c r="CC60" s="1410"/>
      <c r="CD60" s="1410"/>
      <c r="CE60" s="1410"/>
      <c r="CF60" s="1410"/>
      <c r="CG60" s="1410"/>
      <c r="CH60" s="1410"/>
      <c r="CI60" s="1411"/>
      <c r="CJ60" s="1412"/>
    </row>
    <row r="61" spans="1:88" ht="13.5" customHeight="1">
      <c r="B61" s="2931"/>
      <c r="C61" s="2931"/>
      <c r="D61" s="2931"/>
      <c r="E61" s="2931"/>
      <c r="F61" s="2931"/>
      <c r="G61" s="2931"/>
      <c r="H61" s="2931"/>
      <c r="I61" s="2931"/>
      <c r="J61" s="2402"/>
      <c r="K61" s="2402"/>
      <c r="L61" s="2402"/>
      <c r="M61" s="2402"/>
      <c r="N61" s="2402"/>
      <c r="O61" s="2402"/>
      <c r="P61" s="2931"/>
      <c r="Q61" s="2931"/>
      <c r="R61" s="2931"/>
      <c r="S61" s="2931"/>
      <c r="T61" s="2931"/>
      <c r="U61" s="2931"/>
      <c r="V61" s="2931"/>
      <c r="W61" s="2382"/>
      <c r="X61" s="2382"/>
      <c r="Y61" s="2382"/>
      <c r="Z61" s="2382"/>
      <c r="AA61" s="2382"/>
      <c r="AB61" s="2382"/>
      <c r="AC61" s="2382"/>
      <c r="AD61" s="2932"/>
      <c r="AE61" s="2932"/>
      <c r="AF61" s="2932"/>
      <c r="AG61" s="2932"/>
      <c r="AH61" s="2932"/>
      <c r="AI61" s="2932"/>
      <c r="AJ61" s="2932"/>
      <c r="AK61" s="2932"/>
      <c r="AL61" s="2382"/>
      <c r="AM61" s="2382"/>
      <c r="AN61" s="2382"/>
      <c r="AO61" s="2382"/>
      <c r="AP61" s="2382"/>
      <c r="AQ61" s="2382"/>
      <c r="AR61" s="2382"/>
      <c r="AS61" s="1404"/>
      <c r="AT61" s="1149"/>
      <c r="AU61" s="1149"/>
      <c r="AV61" s="1149"/>
      <c r="AW61" s="1149"/>
      <c r="AX61" s="1149"/>
      <c r="AY61" s="1149"/>
      <c r="AZ61" s="1149"/>
      <c r="BA61" s="1149"/>
      <c r="BB61" s="1149"/>
      <c r="BC61" s="1149"/>
      <c r="BD61" s="1149"/>
      <c r="BE61" s="1149"/>
      <c r="BF61" s="1149"/>
      <c r="BG61" s="1149"/>
      <c r="BH61" s="1149"/>
      <c r="BI61" s="1149"/>
      <c r="BJ61" s="1149"/>
      <c r="BK61" s="1149"/>
      <c r="BL61" s="1149"/>
      <c r="BM61" s="1149"/>
      <c r="BN61" s="1149"/>
      <c r="BO61" s="1149"/>
      <c r="BP61" s="1149"/>
      <c r="BQ61" s="1149"/>
      <c r="BR61" s="1149"/>
      <c r="BS61" s="1149"/>
      <c r="BT61" s="1149"/>
      <c r="BU61" s="1149"/>
      <c r="BV61" s="1149"/>
      <c r="BW61" s="1149"/>
      <c r="BX61" s="1149"/>
      <c r="BY61" s="1149"/>
      <c r="BZ61" s="1149"/>
      <c r="CA61" s="1149"/>
      <c r="CB61" s="1149"/>
      <c r="CC61" s="1149"/>
      <c r="CD61" s="1149"/>
      <c r="CE61" s="1149"/>
      <c r="CF61" s="1149"/>
      <c r="CG61" s="1149"/>
      <c r="CH61" s="1149"/>
      <c r="CI61" s="1149"/>
      <c r="CJ61" s="1149"/>
    </row>
    <row r="62" spans="1:88" s="962" customFormat="1" ht="13.5" customHeight="1">
      <c r="A62" s="969"/>
      <c r="B62" s="2931"/>
      <c r="C62" s="2931"/>
      <c r="D62" s="2931"/>
      <c r="E62" s="2931"/>
      <c r="F62" s="2931"/>
      <c r="G62" s="2931"/>
      <c r="H62" s="2931"/>
      <c r="I62" s="2931"/>
      <c r="J62" s="2402"/>
      <c r="K62" s="2402"/>
      <c r="L62" s="2402"/>
      <c r="M62" s="2402"/>
      <c r="N62" s="2402"/>
      <c r="O62" s="2402"/>
      <c r="P62" s="2931"/>
      <c r="Q62" s="2931"/>
      <c r="R62" s="2931"/>
      <c r="S62" s="2931"/>
      <c r="T62" s="2931"/>
      <c r="U62" s="2931"/>
      <c r="V62" s="2931"/>
      <c r="W62" s="2382"/>
      <c r="X62" s="2382"/>
      <c r="Y62" s="2382"/>
      <c r="Z62" s="2382"/>
      <c r="AA62" s="2382"/>
      <c r="AB62" s="2382"/>
      <c r="AC62" s="2382"/>
      <c r="AD62" s="2932"/>
      <c r="AE62" s="2932"/>
      <c r="AF62" s="2932"/>
      <c r="AG62" s="2932"/>
      <c r="AH62" s="2932"/>
      <c r="AI62" s="2932"/>
      <c r="AJ62" s="2932"/>
      <c r="AK62" s="2932"/>
      <c r="AL62" s="2382"/>
      <c r="AM62" s="2382"/>
      <c r="AN62" s="2382"/>
      <c r="AO62" s="2382"/>
      <c r="AP62" s="2382"/>
      <c r="AQ62" s="2382"/>
      <c r="AR62" s="2382"/>
      <c r="AS62" s="1404"/>
      <c r="AT62" s="1149"/>
      <c r="AU62" s="1149"/>
      <c r="AV62" s="1149"/>
      <c r="AW62" s="1149"/>
      <c r="AX62" s="1149"/>
      <c r="AY62" s="1149"/>
      <c r="AZ62" s="1149"/>
      <c r="BA62" s="1149"/>
      <c r="BB62" s="1149"/>
      <c r="BC62" s="1149"/>
      <c r="BD62" s="1149"/>
      <c r="BE62" s="1149"/>
      <c r="BF62" s="1149"/>
      <c r="BG62" s="1149"/>
      <c r="BH62" s="1149"/>
      <c r="BI62" s="1149"/>
      <c r="BJ62" s="1149"/>
      <c r="BK62" s="1149"/>
      <c r="BL62" s="1149"/>
      <c r="BM62" s="1149"/>
      <c r="BN62" s="1149"/>
      <c r="BO62" s="1149"/>
      <c r="BP62" s="1149"/>
      <c r="BQ62" s="1149"/>
      <c r="BR62" s="1149"/>
      <c r="BS62" s="1149"/>
      <c r="BT62" s="1149"/>
      <c r="BU62" s="1149"/>
      <c r="BV62" s="1149"/>
      <c r="BW62" s="1149"/>
      <c r="BX62" s="1149"/>
      <c r="BY62" s="1149"/>
      <c r="BZ62" s="1149"/>
      <c r="CA62" s="1149"/>
      <c r="CB62" s="1149"/>
      <c r="CC62" s="1149"/>
      <c r="CD62" s="1149"/>
      <c r="CE62" s="1149"/>
      <c r="CF62" s="1149"/>
      <c r="CG62" s="1149"/>
      <c r="CH62" s="1149"/>
      <c r="CI62" s="1149"/>
      <c r="CJ62" s="1149"/>
    </row>
    <row r="63" spans="1:88" s="962" customFormat="1" ht="13.5" customHeight="1">
      <c r="A63" s="969"/>
    </row>
    <row r="64" spans="1:88" s="962" customFormat="1" ht="13.5" customHeight="1">
      <c r="A64" s="969"/>
    </row>
    <row r="65" spans="1:1" s="962" customFormat="1" ht="13.5" customHeight="1">
      <c r="A65" s="969"/>
    </row>
    <row r="66" spans="1:1" s="962" customFormat="1" ht="13.5" customHeight="1">
      <c r="A66" s="969"/>
    </row>
    <row r="67" spans="1:1" s="962" customFormat="1" ht="13.5" customHeight="1">
      <c r="A67" s="969"/>
    </row>
    <row r="68" spans="1:1" s="962" customFormat="1" ht="13.5" customHeight="1">
      <c r="A68" s="969"/>
    </row>
    <row r="69" spans="1:1" s="962" customFormat="1" ht="13.5" customHeight="1">
      <c r="A69" s="969"/>
    </row>
    <row r="70" spans="1:1" s="962" customFormat="1" ht="13.5" customHeight="1">
      <c r="A70" s="969"/>
    </row>
    <row r="71" spans="1:1" s="962" customFormat="1" ht="13.5" customHeight="1">
      <c r="A71" s="969"/>
    </row>
    <row r="72" spans="1:1" s="962" customFormat="1" ht="13.5" customHeight="1">
      <c r="A72" s="969"/>
    </row>
    <row r="73" spans="1:1" s="962" customFormat="1" ht="13.5" customHeight="1">
      <c r="A73" s="969"/>
    </row>
    <row r="74" spans="1:1" s="962" customFormat="1" ht="13.5" customHeight="1">
      <c r="A74" s="969"/>
    </row>
    <row r="75" spans="1:1" s="962" customFormat="1" ht="13.5" customHeight="1">
      <c r="A75" s="969"/>
    </row>
    <row r="76" spans="1:1" s="962" customFormat="1" ht="13.5" customHeight="1">
      <c r="A76" s="969"/>
    </row>
    <row r="77" spans="1:1" s="962" customFormat="1" ht="13.5" customHeight="1">
      <c r="A77" s="969"/>
    </row>
    <row r="78" spans="1:1" s="962" customFormat="1" ht="13.5" customHeight="1">
      <c r="A78" s="969"/>
    </row>
    <row r="79" spans="1:1" s="962" customFormat="1" ht="13.5" customHeight="1">
      <c r="A79" s="969"/>
    </row>
    <row r="80" spans="1:1" s="962" customFormat="1" ht="13.5" customHeight="1">
      <c r="A80" s="969"/>
    </row>
    <row r="81" spans="1:1" s="962" customFormat="1" ht="13.5" customHeight="1">
      <c r="A81" s="969"/>
    </row>
    <row r="82" spans="1:1" s="962" customFormat="1" ht="13.5" customHeight="1">
      <c r="A82" s="969"/>
    </row>
    <row r="83" spans="1:1" s="962" customFormat="1" ht="13.5" customHeight="1">
      <c r="A83" s="969"/>
    </row>
    <row r="84" spans="1:1" s="962" customFormat="1" ht="13.5" customHeight="1">
      <c r="A84" s="969"/>
    </row>
    <row r="85" spans="1:1" s="962" customFormat="1" ht="13.5" customHeight="1">
      <c r="A85" s="969"/>
    </row>
    <row r="86" spans="1:1" s="962" customFormat="1" ht="13.5" customHeight="1">
      <c r="A86" s="969"/>
    </row>
    <row r="87" spans="1:1" s="962" customFormat="1" ht="13.5" customHeight="1">
      <c r="A87" s="969"/>
    </row>
    <row r="88" spans="1:1" s="962" customFormat="1" ht="13.5" customHeight="1">
      <c r="A88" s="969"/>
    </row>
    <row r="89" spans="1:1" s="962" customFormat="1" ht="13.5" customHeight="1">
      <c r="A89" s="969"/>
    </row>
    <row r="90" spans="1:1" s="962" customFormat="1" ht="13.5" customHeight="1">
      <c r="A90" s="969"/>
    </row>
    <row r="91" spans="1:1" s="962" customFormat="1" ht="13.5" customHeight="1">
      <c r="A91" s="969"/>
    </row>
    <row r="92" spans="1:1" s="962" customFormat="1" ht="13.5" customHeight="1">
      <c r="A92" s="969"/>
    </row>
    <row r="93" spans="1:1" s="962" customFormat="1" ht="13.5" customHeight="1">
      <c r="A93" s="969"/>
    </row>
    <row r="94" spans="1:1" s="962" customFormat="1" ht="13.5" customHeight="1">
      <c r="A94" s="969"/>
    </row>
    <row r="95" spans="1:1" s="962" customFormat="1" ht="13.5" customHeight="1">
      <c r="A95" s="969"/>
    </row>
    <row r="96" spans="1:1" s="962" customFormat="1" ht="13.5" customHeight="1">
      <c r="A96" s="969"/>
    </row>
    <row r="97" spans="1:88" s="962" customFormat="1" ht="13.5" customHeight="1">
      <c r="A97" s="969"/>
    </row>
    <row r="98" spans="1:88" s="962" customFormat="1" ht="13.5" customHeight="1">
      <c r="A98" s="969"/>
    </row>
    <row r="99" spans="1:88" s="962" customFormat="1" ht="13.5" customHeight="1">
      <c r="A99" s="969"/>
    </row>
    <row r="100" spans="1:88" s="962" customFormat="1" ht="13.5" customHeight="1">
      <c r="A100" s="969"/>
    </row>
    <row r="101" spans="1:88" s="962" customFormat="1" ht="13.5" customHeight="1">
      <c r="A101" s="969"/>
    </row>
    <row r="102" spans="1:88" s="962" customFormat="1" ht="13.5" customHeight="1">
      <c r="A102" s="969"/>
    </row>
    <row r="103" spans="1:88" s="962" customFormat="1" ht="13.5" customHeight="1">
      <c r="A103" s="969"/>
    </row>
    <row r="104" spans="1:88" s="962" customFormat="1" ht="13.5" customHeight="1">
      <c r="A104" s="969"/>
    </row>
    <row r="105" spans="1:88" ht="13.5" customHeight="1">
      <c r="A105" s="969"/>
      <c r="AS105" s="962"/>
      <c r="AT105" s="962"/>
      <c r="AU105" s="962"/>
      <c r="AV105" s="962"/>
      <c r="AW105" s="962"/>
      <c r="AX105" s="962"/>
      <c r="AY105" s="962"/>
      <c r="AZ105" s="962"/>
      <c r="BA105" s="962"/>
      <c r="BB105" s="962"/>
      <c r="BC105" s="962"/>
      <c r="BD105" s="962"/>
      <c r="BE105" s="962"/>
      <c r="BF105" s="962"/>
      <c r="BG105" s="962"/>
      <c r="BH105" s="962"/>
      <c r="BI105" s="962"/>
      <c r="BJ105" s="962"/>
      <c r="BK105" s="962"/>
      <c r="BL105" s="962"/>
      <c r="BM105" s="962"/>
      <c r="BN105" s="962"/>
      <c r="BO105" s="962"/>
      <c r="BP105" s="962"/>
      <c r="BQ105" s="962"/>
      <c r="BR105" s="962"/>
      <c r="BS105" s="962"/>
      <c r="BT105" s="962"/>
      <c r="BU105" s="962"/>
      <c r="BV105" s="962"/>
      <c r="BW105" s="962"/>
      <c r="BX105" s="962"/>
      <c r="BY105" s="962"/>
      <c r="BZ105" s="962"/>
      <c r="CA105" s="962"/>
      <c r="CB105" s="962"/>
      <c r="CC105" s="962"/>
      <c r="CD105" s="962"/>
      <c r="CE105" s="962"/>
      <c r="CF105" s="962"/>
      <c r="CG105" s="962"/>
      <c r="CH105" s="962"/>
      <c r="CI105" s="962"/>
      <c r="CJ105" s="962"/>
    </row>
    <row r="106" spans="1:88" ht="13.5" customHeight="1">
      <c r="A106" s="969"/>
    </row>
    <row r="107" spans="1:88" ht="13.5" customHeight="1">
      <c r="A107" s="969"/>
    </row>
    <row r="108" spans="1:88" ht="13.5" customHeight="1">
      <c r="A108" s="969"/>
    </row>
    <row r="109" spans="1:88" ht="13.5" customHeight="1">
      <c r="A109" s="969"/>
    </row>
    <row r="110" spans="1:88" ht="13.5" customHeight="1">
      <c r="A110" s="969"/>
    </row>
    <row r="111" spans="1:88" ht="13.5" customHeight="1">
      <c r="A111" s="969"/>
    </row>
    <row r="112" spans="1:88" ht="13.5" customHeight="1">
      <c r="A112" s="969"/>
    </row>
    <row r="113" spans="1:1" ht="13.5" customHeight="1">
      <c r="A113" s="969"/>
    </row>
    <row r="114" spans="1:1" ht="13.5" customHeight="1">
      <c r="A114" s="969"/>
    </row>
    <row r="115" spans="1:1" ht="13.5" customHeight="1">
      <c r="A115" s="969"/>
    </row>
    <row r="116" spans="1:1" ht="13.5" customHeight="1">
      <c r="A116" s="969"/>
    </row>
    <row r="117" spans="1:1" ht="13.5" customHeight="1">
      <c r="A117" s="969"/>
    </row>
    <row r="118" spans="1:1" ht="13.5" customHeight="1">
      <c r="A118" s="969"/>
    </row>
    <row r="119" spans="1:1" ht="13.5" customHeight="1">
      <c r="A119" s="969"/>
    </row>
    <row r="120" spans="1:1" ht="13.5" customHeight="1">
      <c r="A120" s="969"/>
    </row>
    <row r="121" spans="1:1" ht="13.5" customHeight="1">
      <c r="A121" s="969"/>
    </row>
    <row r="122" spans="1:1" ht="13.5" customHeight="1">
      <c r="A122" s="969"/>
    </row>
    <row r="123" spans="1:1" ht="13.5" customHeight="1">
      <c r="A123" s="969"/>
    </row>
    <row r="124" spans="1:1" ht="13.5" customHeight="1">
      <c r="A124" s="969"/>
    </row>
    <row r="125" spans="1:1" ht="13.5" customHeight="1">
      <c r="A125" s="969"/>
    </row>
  </sheetData>
  <dataConsolidate/>
  <mergeCells count="181">
    <mergeCell ref="A1:A3"/>
    <mergeCell ref="I1:AR1"/>
    <mergeCell ref="AF2:AR2"/>
    <mergeCell ref="AT3:BD4"/>
    <mergeCell ref="B4:AR5"/>
    <mergeCell ref="BE4:CJ4"/>
    <mergeCell ref="AU5:AY7"/>
    <mergeCell ref="BA5:BN7"/>
    <mergeCell ref="BP5:BT7"/>
    <mergeCell ref="CE10:CJ10"/>
    <mergeCell ref="H11:V11"/>
    <mergeCell ref="Y11:AB11"/>
    <mergeCell ref="AD11:AR11"/>
    <mergeCell ref="AU11:AY13"/>
    <mergeCell ref="BA11:CJ13"/>
    <mergeCell ref="AD13:AR13"/>
    <mergeCell ref="BV5:CJ7"/>
    <mergeCell ref="C7:G8"/>
    <mergeCell ref="H7:V8"/>
    <mergeCell ref="AU8:AY10"/>
    <mergeCell ref="BA8:CJ9"/>
    <mergeCell ref="X9:AI9"/>
    <mergeCell ref="C10:G11"/>
    <mergeCell ref="BQ10:BS10"/>
    <mergeCell ref="BT10:BW10"/>
    <mergeCell ref="BZ10:CC10"/>
    <mergeCell ref="BY14:CJ15"/>
    <mergeCell ref="AD15:AR15"/>
    <mergeCell ref="AU16:AY17"/>
    <mergeCell ref="BA16:BL17"/>
    <mergeCell ref="BM16:BN17"/>
    <mergeCell ref="BW16:BX17"/>
    <mergeCell ref="BY16:CJ17"/>
    <mergeCell ref="AD17:AR17"/>
    <mergeCell ref="C14:G17"/>
    <mergeCell ref="I14:V17"/>
    <mergeCell ref="AU14:AY15"/>
    <mergeCell ref="BA14:BN15"/>
    <mergeCell ref="BP14:BT17"/>
    <mergeCell ref="BW14:BX15"/>
    <mergeCell ref="Y17:AB17"/>
    <mergeCell ref="Y19:AB19"/>
    <mergeCell ref="AD19:AR19"/>
    <mergeCell ref="AU19:AY24"/>
    <mergeCell ref="BA19:BJ20"/>
    <mergeCell ref="BK19:BY20"/>
    <mergeCell ref="BZ19:CJ20"/>
    <mergeCell ref="C20:AR21"/>
    <mergeCell ref="BA21:BJ22"/>
    <mergeCell ref="BK21:BP22"/>
    <mergeCell ref="BQ21:BQ22"/>
    <mergeCell ref="BR21:BW22"/>
    <mergeCell ref="BX21:BY22"/>
    <mergeCell ref="BZ21:CJ22"/>
    <mergeCell ref="C22:G24"/>
    <mergeCell ref="I22:AR24"/>
    <mergeCell ref="BA23:BJ24"/>
    <mergeCell ref="BK23:BP24"/>
    <mergeCell ref="BQ23:BQ24"/>
    <mergeCell ref="BR23:BW24"/>
    <mergeCell ref="BX23:BY24"/>
    <mergeCell ref="BZ23:CJ24"/>
    <mergeCell ref="CA26:CJ27"/>
    <mergeCell ref="C27:G28"/>
    <mergeCell ref="I27:T28"/>
    <mergeCell ref="U27:V28"/>
    <mergeCell ref="AD27:AE28"/>
    <mergeCell ref="AF27:AR28"/>
    <mergeCell ref="BG28:BP29"/>
    <mergeCell ref="BQ28:BZ29"/>
    <mergeCell ref="CA28:CJ29"/>
    <mergeCell ref="C25:G26"/>
    <mergeCell ref="I25:V26"/>
    <mergeCell ref="X25:AB28"/>
    <mergeCell ref="AD25:AE26"/>
    <mergeCell ref="AF25:AR26"/>
    <mergeCell ref="AU26:AY33"/>
    <mergeCell ref="BB26:BE29"/>
    <mergeCell ref="BG26:BP27"/>
    <mergeCell ref="BQ26:BZ27"/>
    <mergeCell ref="C30:G35"/>
    <mergeCell ref="I30:R31"/>
    <mergeCell ref="S30:AG31"/>
    <mergeCell ref="AH30:AR31"/>
    <mergeCell ref="BA30:BF33"/>
    <mergeCell ref="BG30:BM31"/>
    <mergeCell ref="CD30:CJ31"/>
    <mergeCell ref="I32:R33"/>
    <mergeCell ref="S32:X33"/>
    <mergeCell ref="Y32:Y33"/>
    <mergeCell ref="Z32:AE33"/>
    <mergeCell ref="AF32:AG33"/>
    <mergeCell ref="AH32:AR33"/>
    <mergeCell ref="BG32:BM33"/>
    <mergeCell ref="BN32:BU33"/>
    <mergeCell ref="BV32:CC33"/>
    <mergeCell ref="CD32:CJ33"/>
    <mergeCell ref="BN30:BU31"/>
    <mergeCell ref="BV30:CC31"/>
    <mergeCell ref="AT35:BB36"/>
    <mergeCell ref="BX37:CJ38"/>
    <mergeCell ref="O39:X40"/>
    <mergeCell ref="Y39:AH40"/>
    <mergeCell ref="AI39:AR40"/>
    <mergeCell ref="AT39:BB40"/>
    <mergeCell ref="BC39:BM40"/>
    <mergeCell ref="BO39:BW40"/>
    <mergeCell ref="BX39:CJ40"/>
    <mergeCell ref="BO35:BW36"/>
    <mergeCell ref="BX35:CJ36"/>
    <mergeCell ref="O37:X38"/>
    <mergeCell ref="Y37:AH38"/>
    <mergeCell ref="AI37:AR38"/>
    <mergeCell ref="AV37:BB38"/>
    <mergeCell ref="BC37:BM38"/>
    <mergeCell ref="BO37:BW38"/>
    <mergeCell ref="BC35:BM36"/>
    <mergeCell ref="I34:R35"/>
    <mergeCell ref="S34:X35"/>
    <mergeCell ref="Y34:Y35"/>
    <mergeCell ref="Z34:AE35"/>
    <mergeCell ref="AF34:AG35"/>
    <mergeCell ref="AH34:AR35"/>
    <mergeCell ref="BQ45:BW46"/>
    <mergeCell ref="BX45:CJ46"/>
    <mergeCell ref="B46:J47"/>
    <mergeCell ref="K46:U47"/>
    <mergeCell ref="W46:AE47"/>
    <mergeCell ref="AF46:AR47"/>
    <mergeCell ref="BC41:BM42"/>
    <mergeCell ref="BO41:BW42"/>
    <mergeCell ref="BX41:CJ42"/>
    <mergeCell ref="O43:U44"/>
    <mergeCell ref="V43:AC44"/>
    <mergeCell ref="AD43:AK44"/>
    <mergeCell ref="AL43:AR44"/>
    <mergeCell ref="BQ43:BW44"/>
    <mergeCell ref="BX43:CJ44"/>
    <mergeCell ref="I41:N44"/>
    <mergeCell ref="O41:U42"/>
    <mergeCell ref="V41:AC42"/>
    <mergeCell ref="AD41:AK42"/>
    <mergeCell ref="AL41:AR42"/>
    <mergeCell ref="AV41:BB42"/>
    <mergeCell ref="C37:G44"/>
    <mergeCell ref="J37:M40"/>
    <mergeCell ref="BH48:BN51"/>
    <mergeCell ref="BO48:BU51"/>
    <mergeCell ref="BV48:CC51"/>
    <mergeCell ref="CD48:CJ51"/>
    <mergeCell ref="B50:J51"/>
    <mergeCell ref="K50:U51"/>
    <mergeCell ref="W50:AE51"/>
    <mergeCell ref="AF50:AR51"/>
    <mergeCell ref="D48:J49"/>
    <mergeCell ref="K48:U49"/>
    <mergeCell ref="W48:AE49"/>
    <mergeCell ref="AF48:AR49"/>
    <mergeCell ref="AT48:BA51"/>
    <mergeCell ref="BB48:BG51"/>
    <mergeCell ref="D52:J53"/>
    <mergeCell ref="K52:U53"/>
    <mergeCell ref="W52:AE53"/>
    <mergeCell ref="AF52:AR53"/>
    <mergeCell ref="AX53:CJ54"/>
    <mergeCell ref="B54:J55"/>
    <mergeCell ref="K54:U55"/>
    <mergeCell ref="Y54:AE55"/>
    <mergeCell ref="AF54:AR55"/>
    <mergeCell ref="AT55:CJ55"/>
    <mergeCell ref="AL59:AR62"/>
    <mergeCell ref="D56:J57"/>
    <mergeCell ref="K56:U57"/>
    <mergeCell ref="Y56:AE57"/>
    <mergeCell ref="AF56:AR57"/>
    <mergeCell ref="AT56:CJ56"/>
    <mergeCell ref="B59:I62"/>
    <mergeCell ref="J59:O62"/>
    <mergeCell ref="P59:V62"/>
    <mergeCell ref="W59:AC62"/>
    <mergeCell ref="AD59:AK62"/>
  </mergeCells>
  <phoneticPr fontId="3"/>
  <conditionalFormatting sqref="J59:O62">
    <cfRule type="cellIs" dxfId="29" priority="6" operator="equal">
      <formula>"有 　無"</formula>
    </cfRule>
  </conditionalFormatting>
  <conditionalFormatting sqref="W59:AC62">
    <cfRule type="cellIs" dxfId="28" priority="5" operator="equal">
      <formula>"有 　無"</formula>
    </cfRule>
  </conditionalFormatting>
  <conditionalFormatting sqref="AL59:AR62">
    <cfRule type="cellIs" dxfId="27" priority="4" operator="equal">
      <formula>"有 　無"</formula>
    </cfRule>
  </conditionalFormatting>
  <conditionalFormatting sqref="BB48:BG51">
    <cfRule type="cellIs" dxfId="26" priority="3" operator="equal">
      <formula>"有 　無"</formula>
    </cfRule>
  </conditionalFormatting>
  <conditionalFormatting sqref="BO48:BU51">
    <cfRule type="cellIs" dxfId="25" priority="2" operator="equal">
      <formula>"有 　無"</formula>
    </cfRule>
  </conditionalFormatting>
  <conditionalFormatting sqref="CD48:CJ51">
    <cfRule type="cellIs" dxfId="24" priority="1" operator="equal">
      <formula>"有 　無"</formula>
    </cfRule>
  </conditionalFormatting>
  <dataValidations count="5">
    <dataValidation type="list" allowBlank="1" showInputMessage="1" showErrorMessage="1" sqref="O39:AR40 BG28:CJ29">
      <formula1>"加入　　未加入       適用除外,加入,未加入,適用除外"</formula1>
    </dataValidation>
    <dataValidation type="list" allowBlank="1" showInputMessage="1" showErrorMessage="1" sqref="CD48:CJ51 J59:O62 W59:AC62 AL59:AR62 BB48:BG51 BO48:BU51">
      <formula1>"有 　無, 無 , 有 "</formula1>
    </dataValidation>
    <dataValidation imeMode="off" allowBlank="1" showInputMessage="1" showErrorMessage="1" sqref="BA14:BN15 BY14:CJ17 BZ21:CJ24 BA16:BL17 BT10:BX10 BZ10:CC10 CE10:CJ10 Z32 Z34 BR21 BR23"/>
    <dataValidation imeMode="hiragana" allowBlank="1" showInputMessage="1" showErrorMessage="1" sqref="AD11:AR11 H7:V8 AD13:AR13 AD15:AR15 AD17:AR17 AD19:AR19 I22:AR24 I32:R33 O43:AR44 BG32:CJ33 AF46:AR57 BA8:CJ9 BA11:CJ13 BA21:BJ24 BC35:BM42 BX45 K46:U57 BX35 BX43 BX41 BX37 BX39"/>
    <dataValidation type="list" allowBlank="1" showInputMessage="1" showErrorMessage="1" sqref="S32:X33 BK21:BP22">
      <formula1>"大臣　特定　　知事　一般,大臣 特定,大臣 一般,知事 特定,知事 一般"</formula1>
    </dataValidation>
  </dataValidations>
  <hyperlinks>
    <hyperlink ref="A1:A2" location="表紙１!A1" display="表紙１へ戻る"/>
    <hyperlink ref="A1:A3" location="表紙!A1" display="表紙へ戻る"/>
  </hyperlinks>
  <printOptions verticalCentered="1"/>
  <pageMargins left="1.4173228346456694" right="0.6692913385826772" top="0.31496062992125984" bottom="0.35433070866141736" header="0.51181102362204722" footer="0.31496062992125984"/>
  <pageSetup paperSize="8" scale="93" fitToHeight="0" orientation="landscape" r:id="rId1"/>
  <headerFooter scaleWithDoc="0" alignWithMargins="0">
    <oddHeader>&amp;R(様式１３）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45</xdr:col>
                    <xdr:colOff>104775</xdr:colOff>
                    <xdr:row>58</xdr:row>
                    <xdr:rowOff>142875</xdr:rowOff>
                  </from>
                  <to>
                    <xdr:col>47</xdr:col>
                    <xdr:colOff>76200</xdr:colOff>
                    <xdr:row>60</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58"/>
  <sheetViews>
    <sheetView showGridLines="0" view="pageBreakPreview" zoomScale="70" zoomScaleNormal="70" zoomScaleSheetLayoutView="70" workbookViewId="0">
      <selection activeCell="O15" sqref="O15:S15"/>
    </sheetView>
  </sheetViews>
  <sheetFormatPr defaultColWidth="9" defaultRowHeight="10.5"/>
  <cols>
    <col min="1" max="1" width="10.625" style="1215" customWidth="1"/>
    <col min="2" max="2" width="3.25" style="1215" customWidth="1"/>
    <col min="3" max="3" width="19.25" style="1215" customWidth="1"/>
    <col min="4" max="5" width="13.125" style="1215" customWidth="1"/>
    <col min="6" max="7" width="3.75" style="1215" customWidth="1"/>
    <col min="8" max="8" width="28" style="1215" customWidth="1"/>
    <col min="9" max="10" width="3.625" style="1215" customWidth="1"/>
    <col min="11" max="11" width="6.5" style="1215" customWidth="1"/>
    <col min="12" max="12" width="3.875" style="1215" customWidth="1"/>
    <col min="13" max="13" width="7.75" style="1215" customWidth="1"/>
    <col min="14" max="19" width="5.75" style="1215" customWidth="1"/>
    <col min="20" max="21" width="3.75" style="1215" customWidth="1"/>
    <col min="22" max="22" width="6.5" style="1215" customWidth="1"/>
    <col min="23" max="23" width="3.875" style="1215" customWidth="1"/>
    <col min="24" max="24" width="7.75" style="1215" customWidth="1"/>
    <col min="25" max="25" width="5.75" style="1215" customWidth="1"/>
    <col min="26" max="30" width="5.875" style="1215" customWidth="1"/>
    <col min="31" max="32" width="3.75" style="1215" customWidth="1"/>
    <col min="33" max="33" width="6.5" style="1215" customWidth="1"/>
    <col min="34" max="34" width="3.875" style="1215" customWidth="1"/>
    <col min="35" max="35" width="7.75" style="1215" customWidth="1"/>
    <col min="36" max="36" width="5.75" style="1215" customWidth="1"/>
    <col min="37" max="41" width="5.875" style="1215" customWidth="1"/>
    <col min="42" max="43" width="3.75" style="1215" customWidth="1"/>
    <col min="44" max="44" width="6.5" style="1215" customWidth="1"/>
    <col min="45" max="45" width="3.875" style="1215" customWidth="1"/>
    <col min="46" max="46" width="7.75" style="1215" customWidth="1"/>
    <col min="47" max="47" width="5.75" style="1215" customWidth="1"/>
    <col min="48" max="52" width="5.875" style="1215" customWidth="1"/>
    <col min="53" max="53" width="4.625" style="1215" customWidth="1"/>
    <col min="54" max="54" width="16.125" style="1215" bestFit="1" customWidth="1"/>
    <col min="55" max="55" width="9" style="1215"/>
    <col min="56" max="56" width="19.5" style="1215" bestFit="1" customWidth="1"/>
    <col min="57" max="16384" width="9" style="1215"/>
  </cols>
  <sheetData>
    <row r="1" spans="1:56" ht="18.75">
      <c r="A1" s="3186" t="s">
        <v>795</v>
      </c>
      <c r="B1" s="1213"/>
      <c r="C1" s="1214"/>
      <c r="D1" s="1214"/>
      <c r="E1" s="1214"/>
      <c r="F1" s="1214"/>
      <c r="G1" s="1214"/>
      <c r="H1" s="1214"/>
      <c r="I1" s="1214"/>
      <c r="AZ1" s="1413" t="s">
        <v>1569</v>
      </c>
      <c r="BA1" s="1413"/>
      <c r="BB1" s="1216"/>
      <c r="BC1" s="1216"/>
    </row>
    <row r="2" spans="1:56" ht="32.25">
      <c r="A2" s="3186"/>
      <c r="B2" s="1214"/>
      <c r="C2" s="1214"/>
      <c r="D2" s="1214"/>
      <c r="E2" s="1214"/>
      <c r="F2" s="1214"/>
      <c r="G2" s="1214"/>
      <c r="H2" s="1214"/>
      <c r="I2" s="1214"/>
      <c r="J2" s="3187" t="s">
        <v>1088</v>
      </c>
      <c r="K2" s="3187"/>
      <c r="L2" s="3187"/>
      <c r="M2" s="3187"/>
      <c r="N2" s="3187"/>
      <c r="O2" s="3187"/>
      <c r="P2" s="3187"/>
      <c r="Q2" s="3187"/>
      <c r="R2" s="3187"/>
      <c r="S2" s="3187"/>
      <c r="T2" s="3187"/>
      <c r="U2" s="3187"/>
      <c r="V2" s="3187"/>
      <c r="W2" s="3187"/>
      <c r="X2" s="3187"/>
      <c r="Y2" s="3187"/>
      <c r="Z2" s="3187"/>
      <c r="AA2" s="3187"/>
      <c r="AB2" s="3187"/>
      <c r="AC2" s="3187"/>
      <c r="AD2" s="3187"/>
      <c r="AE2" s="3187"/>
      <c r="AF2" s="3187"/>
      <c r="AG2" s="1217"/>
      <c r="BB2" s="1216"/>
      <c r="BC2" s="1216"/>
    </row>
    <row r="3" spans="1:56" ht="8.1" customHeight="1">
      <c r="A3" s="3186"/>
      <c r="B3" s="1214"/>
      <c r="C3" s="1214"/>
      <c r="D3" s="1214"/>
      <c r="E3" s="1214"/>
      <c r="F3" s="1214"/>
      <c r="G3" s="1214"/>
      <c r="H3" s="1214"/>
      <c r="I3" s="1214"/>
      <c r="J3" s="1217"/>
      <c r="K3" s="1217"/>
      <c r="L3" s="1217"/>
      <c r="M3" s="1217"/>
      <c r="N3" s="1217"/>
      <c r="O3" s="1217"/>
      <c r="P3" s="1217"/>
      <c r="Q3" s="1217"/>
      <c r="R3" s="1217"/>
      <c r="S3" s="1217"/>
      <c r="T3" s="1217"/>
      <c r="U3" s="1217"/>
      <c r="V3" s="1217"/>
      <c r="W3" s="1217"/>
      <c r="X3" s="1217"/>
      <c r="Y3" s="1217"/>
      <c r="Z3" s="1217"/>
      <c r="AA3" s="1217"/>
      <c r="AB3" s="1217"/>
      <c r="AC3" s="1217"/>
      <c r="AD3" s="1217"/>
      <c r="AE3" s="1217"/>
      <c r="AF3" s="1217"/>
      <c r="AG3" s="1217"/>
      <c r="AH3" s="1218"/>
      <c r="AI3" s="1218"/>
      <c r="AJ3" s="1218"/>
      <c r="AK3" s="1218"/>
      <c r="AL3" s="1218"/>
      <c r="AM3" s="1218"/>
      <c r="AN3" s="1218"/>
      <c r="AO3" s="1218"/>
      <c r="AP3" s="1218"/>
      <c r="AQ3" s="1218"/>
      <c r="AR3" s="1218"/>
      <c r="AS3" s="1218"/>
      <c r="AT3" s="1218"/>
      <c r="AU3" s="1218"/>
      <c r="AV3" s="1218"/>
      <c r="AW3" s="1218"/>
      <c r="AX3" s="1218"/>
      <c r="AY3" s="1218"/>
      <c r="AZ3" s="1218"/>
      <c r="BA3" s="1219"/>
      <c r="BB3" s="1216"/>
      <c r="BC3" s="1216"/>
    </row>
    <row r="4" spans="1:56" ht="33" customHeight="1">
      <c r="A4" s="1216"/>
      <c r="B4" s="3188" t="s">
        <v>1089</v>
      </c>
      <c r="C4" s="3189"/>
      <c r="D4" s="3190" t="str">
        <f>入力シート!$C$3</f>
        <v>福岡県農林水産部水産局水産振興課長</v>
      </c>
      <c r="E4" s="3190"/>
      <c r="F4" s="3190"/>
      <c r="G4" s="3190"/>
      <c r="H4" s="3190"/>
      <c r="I4" s="1214"/>
      <c r="J4" s="1218"/>
      <c r="K4" s="3191" t="s">
        <v>335</v>
      </c>
      <c r="L4" s="3192"/>
      <c r="M4" s="1414" t="s">
        <v>1558</v>
      </c>
      <c r="N4" s="3195">
        <f>入力シート!D17</f>
        <v>45748</v>
      </c>
      <c r="O4" s="3195"/>
      <c r="P4" s="3195"/>
      <c r="Q4" s="3195"/>
      <c r="R4" s="3195"/>
      <c r="S4" s="3195"/>
      <c r="T4" s="3195"/>
      <c r="U4" s="3195"/>
      <c r="V4" s="3196"/>
      <c r="W4" s="1218"/>
      <c r="X4" s="1218"/>
      <c r="Y4" s="1218"/>
      <c r="Z4" s="1218"/>
      <c r="AA4" s="1218"/>
      <c r="AB4" s="1218"/>
      <c r="AC4" s="1218"/>
      <c r="AD4" s="1218"/>
      <c r="AE4" s="1218"/>
      <c r="AF4" s="1218"/>
      <c r="AG4" s="1218"/>
      <c r="AH4" s="1218"/>
      <c r="AI4" s="1218"/>
      <c r="AJ4" s="1218"/>
      <c r="AK4" s="1218"/>
      <c r="AL4" s="1218"/>
      <c r="AM4" s="1218"/>
      <c r="AN4" s="1218"/>
      <c r="AO4" s="1218"/>
      <c r="AP4" s="1218"/>
      <c r="AQ4" s="1218"/>
      <c r="AR4" s="1218"/>
      <c r="AS4" s="1218"/>
      <c r="AT4" s="1218"/>
      <c r="AU4" s="1218"/>
      <c r="AV4" s="1218"/>
      <c r="AW4" s="1218"/>
      <c r="AX4" s="1218"/>
      <c r="AY4" s="1218"/>
      <c r="AZ4" s="1218"/>
      <c r="BA4" s="1219"/>
      <c r="BB4" s="1216"/>
      <c r="BC4" s="1216"/>
      <c r="BD4" s="1334">
        <f>入力シート!D18</f>
        <v>46112</v>
      </c>
    </row>
    <row r="5" spans="1:56" ht="33" customHeight="1">
      <c r="A5" s="1216"/>
      <c r="B5" s="3188" t="s">
        <v>1090</v>
      </c>
      <c r="C5" s="3189"/>
      <c r="D5" s="3197" t="str">
        <f>入力シート!$D$4&amp;入力シート!$E$4&amp;入力シート!$G$4&amp;" "&amp;入力シート!$I$4&amp;入力シート!$K$4&amp;入力シート!$O$4&amp;"　"&amp;入力シート!D6</f>
        <v>令和○年度　起工第○号 　○○工事○○工区</v>
      </c>
      <c r="E5" s="3197"/>
      <c r="F5" s="3197"/>
      <c r="G5" s="3197"/>
      <c r="H5" s="3197"/>
      <c r="I5" s="1214"/>
      <c r="J5" s="1218"/>
      <c r="K5" s="3193"/>
      <c r="L5" s="3194"/>
      <c r="M5" s="1415" t="s">
        <v>1559</v>
      </c>
      <c r="N5" s="3198">
        <f>MAX(BD4:BD6)</f>
        <v>46112</v>
      </c>
      <c r="O5" s="3198"/>
      <c r="P5" s="3198"/>
      <c r="Q5" s="3198"/>
      <c r="R5" s="3198"/>
      <c r="S5" s="3198"/>
      <c r="T5" s="3198"/>
      <c r="U5" s="3198"/>
      <c r="V5" s="3199"/>
      <c r="W5" s="1218"/>
      <c r="X5" s="1218"/>
      <c r="Y5" s="1218"/>
      <c r="Z5" s="1218"/>
      <c r="AA5" s="1218"/>
      <c r="AB5" s="1218"/>
      <c r="AC5" s="1218"/>
      <c r="AD5" s="1218"/>
      <c r="AE5" s="1218"/>
      <c r="AF5" s="1218"/>
      <c r="AG5" s="1218"/>
      <c r="AH5" s="1218"/>
      <c r="AI5" s="1218"/>
      <c r="AJ5" s="1218"/>
      <c r="AK5" s="1218"/>
      <c r="AL5" s="1218"/>
      <c r="AM5" s="1218"/>
      <c r="AN5" s="1218"/>
      <c r="AO5" s="1218"/>
      <c r="AP5" s="1218"/>
      <c r="AQ5" s="1218"/>
      <c r="AR5" s="1218"/>
      <c r="AS5" s="1218"/>
      <c r="AT5" s="1218"/>
      <c r="AU5" s="1218"/>
      <c r="AV5" s="1218"/>
      <c r="AW5" s="1218"/>
      <c r="AX5" s="1218"/>
      <c r="AY5" s="1218"/>
      <c r="AZ5" s="1218"/>
      <c r="BA5" s="1219"/>
      <c r="BB5" s="1216"/>
      <c r="BC5" s="1216"/>
      <c r="BD5" s="1334" t="str">
        <f>IF(入力シート!$D$20=0,"",入力シート!$D$20)</f>
        <v/>
      </c>
    </row>
    <row r="6" spans="1:56" ht="33" customHeight="1">
      <c r="A6" s="1216"/>
      <c r="B6" s="1416"/>
      <c r="C6" s="1416"/>
      <c r="D6" s="1214"/>
      <c r="E6" s="1214"/>
      <c r="F6" s="1214"/>
      <c r="G6" s="1214"/>
      <c r="H6" s="1214"/>
      <c r="I6" s="1214"/>
      <c r="J6" s="1218"/>
      <c r="K6" s="3176" t="s">
        <v>1091</v>
      </c>
      <c r="L6" s="3176"/>
      <c r="M6" s="3177"/>
      <c r="N6" s="3177"/>
      <c r="O6" s="3177"/>
      <c r="P6" s="3177"/>
      <c r="Q6" s="3177"/>
      <c r="R6" s="3177"/>
      <c r="S6" s="3177"/>
      <c r="T6" s="1417"/>
      <c r="U6" s="1218"/>
      <c r="V6" s="3177" t="s">
        <v>1092</v>
      </c>
      <c r="W6" s="3177"/>
      <c r="X6" s="3177"/>
      <c r="Y6" s="3177"/>
      <c r="Z6" s="3177"/>
      <c r="AA6" s="3177"/>
      <c r="AB6" s="3177"/>
      <c r="AC6" s="3177"/>
      <c r="AD6" s="3177"/>
      <c r="AE6" s="1417"/>
      <c r="AF6" s="1218"/>
      <c r="AG6" s="3177" t="s">
        <v>1093</v>
      </c>
      <c r="AH6" s="3177"/>
      <c r="AI6" s="3177"/>
      <c r="AJ6" s="3177"/>
      <c r="AK6" s="3177"/>
      <c r="AL6" s="3177"/>
      <c r="AM6" s="3177"/>
      <c r="AN6" s="3177"/>
      <c r="AO6" s="3177"/>
      <c r="AP6" s="1417"/>
      <c r="AQ6" s="1218"/>
      <c r="AR6" s="3177" t="s">
        <v>1094</v>
      </c>
      <c r="AS6" s="3177"/>
      <c r="AT6" s="3177"/>
      <c r="AU6" s="3177"/>
      <c r="AV6" s="3177"/>
      <c r="AW6" s="3177"/>
      <c r="AX6" s="3177"/>
      <c r="AY6" s="3177"/>
      <c r="AZ6" s="3177"/>
      <c r="BA6" s="1219"/>
      <c r="BB6" s="1216"/>
      <c r="BC6" s="1216"/>
      <c r="BD6" s="1334" t="str">
        <f>IF(入力シート!$D$22=0,"",入力シート!$D$22)</f>
        <v/>
      </c>
    </row>
    <row r="7" spans="1:56" ht="19.149999999999999" customHeight="1">
      <c r="A7" s="1216"/>
      <c r="B7" s="3178" t="s">
        <v>1560</v>
      </c>
      <c r="C7" s="3179"/>
      <c r="D7" s="3180" t="str">
        <f>入力シート!D23</f>
        <v>○○○○・△△△△特定建設工事共同企業体</v>
      </c>
      <c r="E7" s="3181"/>
      <c r="F7" s="1214"/>
      <c r="G7" s="1214"/>
      <c r="H7" s="1214"/>
      <c r="I7" s="1214"/>
      <c r="J7" s="1218"/>
      <c r="K7" s="3127"/>
      <c r="L7" s="3096" t="s">
        <v>1424</v>
      </c>
      <c r="M7" s="3097"/>
      <c r="N7" s="3098"/>
      <c r="O7" s="3129"/>
      <c r="P7" s="3130"/>
      <c r="Q7" s="3130"/>
      <c r="R7" s="3130"/>
      <c r="S7" s="3131"/>
      <c r="T7" s="1220"/>
      <c r="U7" s="1220"/>
      <c r="V7" s="3127"/>
      <c r="W7" s="3096" t="s">
        <v>1424</v>
      </c>
      <c r="X7" s="3097"/>
      <c r="Y7" s="3098"/>
      <c r="Z7" s="3129"/>
      <c r="AA7" s="3130"/>
      <c r="AB7" s="3130"/>
      <c r="AC7" s="3130"/>
      <c r="AD7" s="3131"/>
      <c r="AE7" s="1220"/>
      <c r="AF7" s="1218"/>
      <c r="AG7" s="3127"/>
      <c r="AH7" s="3096" t="s">
        <v>1424</v>
      </c>
      <c r="AI7" s="3097"/>
      <c r="AJ7" s="3098"/>
      <c r="AK7" s="3129"/>
      <c r="AL7" s="3130"/>
      <c r="AM7" s="3130"/>
      <c r="AN7" s="3130"/>
      <c r="AO7" s="3131"/>
      <c r="AP7" s="1220"/>
      <c r="AQ7" s="1218"/>
      <c r="AR7" s="3127"/>
      <c r="AS7" s="3096" t="s">
        <v>1424</v>
      </c>
      <c r="AT7" s="3097"/>
      <c r="AU7" s="3098"/>
      <c r="AV7" s="3129"/>
      <c r="AW7" s="3130"/>
      <c r="AX7" s="3130"/>
      <c r="AY7" s="3130"/>
      <c r="AZ7" s="3131"/>
      <c r="BA7" s="1219"/>
      <c r="BB7" s="1216"/>
      <c r="BC7" s="1216"/>
    </row>
    <row r="8" spans="1:56" ht="13.5" customHeight="1" thickBot="1">
      <c r="A8" s="1216"/>
      <c r="B8" s="3182" t="s">
        <v>1561</v>
      </c>
      <c r="C8" s="3183"/>
      <c r="D8" s="3184"/>
      <c r="E8" s="3185"/>
      <c r="F8" s="1214"/>
      <c r="G8" s="1214"/>
      <c r="H8" s="1214"/>
      <c r="I8" s="1214"/>
      <c r="J8" s="1218"/>
      <c r="K8" s="3128"/>
      <c r="L8" s="3132" t="s">
        <v>1561</v>
      </c>
      <c r="M8" s="3133"/>
      <c r="N8" s="3134"/>
      <c r="O8" s="3135"/>
      <c r="P8" s="3136"/>
      <c r="Q8" s="3136"/>
      <c r="R8" s="3136"/>
      <c r="S8" s="3137"/>
      <c r="T8" s="1220"/>
      <c r="U8" s="1220"/>
      <c r="V8" s="3128"/>
      <c r="W8" s="3132" t="s">
        <v>1561</v>
      </c>
      <c r="X8" s="3133"/>
      <c r="Y8" s="3134"/>
      <c r="Z8" s="3135"/>
      <c r="AA8" s="3136"/>
      <c r="AB8" s="3136"/>
      <c r="AC8" s="3136"/>
      <c r="AD8" s="3137"/>
      <c r="AE8" s="1220"/>
      <c r="AF8" s="1218"/>
      <c r="AG8" s="3128"/>
      <c r="AH8" s="3132" t="s">
        <v>1561</v>
      </c>
      <c r="AI8" s="3133"/>
      <c r="AJ8" s="3134"/>
      <c r="AK8" s="3135"/>
      <c r="AL8" s="3136"/>
      <c r="AM8" s="3136"/>
      <c r="AN8" s="3136"/>
      <c r="AO8" s="3137"/>
      <c r="AP8" s="1220"/>
      <c r="AQ8" s="1218"/>
      <c r="AR8" s="3128"/>
      <c r="AS8" s="3132" t="s">
        <v>1561</v>
      </c>
      <c r="AT8" s="3133"/>
      <c r="AU8" s="3134"/>
      <c r="AV8" s="3135"/>
      <c r="AW8" s="3136"/>
      <c r="AX8" s="3136"/>
      <c r="AY8" s="3136"/>
      <c r="AZ8" s="3137"/>
      <c r="BA8" s="1219"/>
      <c r="BB8" s="1216"/>
      <c r="BC8" s="1216"/>
    </row>
    <row r="9" spans="1:56" ht="30" customHeight="1" thickTop="1" thickBot="1">
      <c r="A9" s="1216"/>
      <c r="B9" s="3172" t="s">
        <v>539</v>
      </c>
      <c r="C9" s="3173"/>
      <c r="D9" s="3166"/>
      <c r="E9" s="3167"/>
      <c r="F9" s="1214"/>
      <c r="G9" s="1214"/>
      <c r="H9" s="1214"/>
      <c r="I9" s="1214"/>
      <c r="J9" s="1218"/>
      <c r="K9" s="3128"/>
      <c r="L9" s="3138" t="s">
        <v>152</v>
      </c>
      <c r="M9" s="3139"/>
      <c r="N9" s="3140"/>
      <c r="O9" s="3141"/>
      <c r="P9" s="3142"/>
      <c r="Q9" s="3142"/>
      <c r="R9" s="3142"/>
      <c r="S9" s="3143"/>
      <c r="T9" s="1220"/>
      <c r="U9" s="1220"/>
      <c r="V9" s="3128"/>
      <c r="W9" s="3138" t="s">
        <v>152</v>
      </c>
      <c r="X9" s="3139"/>
      <c r="Y9" s="3140"/>
      <c r="Z9" s="3141"/>
      <c r="AA9" s="3142"/>
      <c r="AB9" s="3142"/>
      <c r="AC9" s="3142"/>
      <c r="AD9" s="3143"/>
      <c r="AE9" s="1220"/>
      <c r="AF9" s="1218"/>
      <c r="AG9" s="3128"/>
      <c r="AH9" s="3138" t="s">
        <v>152</v>
      </c>
      <c r="AI9" s="3139"/>
      <c r="AJ9" s="3140"/>
      <c r="AK9" s="3141"/>
      <c r="AL9" s="3142"/>
      <c r="AM9" s="3142"/>
      <c r="AN9" s="3142"/>
      <c r="AO9" s="3143"/>
      <c r="AP9" s="1220"/>
      <c r="AQ9" s="1218"/>
      <c r="AR9" s="3128"/>
      <c r="AS9" s="3138" t="s">
        <v>152</v>
      </c>
      <c r="AT9" s="3139"/>
      <c r="AU9" s="3140"/>
      <c r="AV9" s="3141"/>
      <c r="AW9" s="3142"/>
      <c r="AX9" s="3142"/>
      <c r="AY9" s="3142"/>
      <c r="AZ9" s="3143"/>
      <c r="BA9" s="1219"/>
      <c r="BB9" s="1216"/>
      <c r="BC9" s="1216"/>
    </row>
    <row r="10" spans="1:56" ht="30" customHeight="1" thickTop="1">
      <c r="A10" s="1216"/>
      <c r="B10" s="3172" t="s">
        <v>1095</v>
      </c>
      <c r="C10" s="3173"/>
      <c r="D10" s="3174" t="str">
        <f>IF(入力シート!D29&gt;0,入力シート!D29,"－")&amp;"　　　　　　　　　　　　　　　　　　　　　　　　　　　　　　"&amp;入力シート!D28</f>
        <v>○○　○○　　　　　　　　　　　　　　　　　　　　　　　　　　　　　　○○　○○</v>
      </c>
      <c r="E10" s="3175"/>
      <c r="F10" s="1214"/>
      <c r="G10" s="1214"/>
      <c r="H10" s="1214"/>
      <c r="I10" s="1214"/>
      <c r="J10" s="1218"/>
      <c r="K10" s="3128"/>
      <c r="L10" s="3148" t="s">
        <v>6</v>
      </c>
      <c r="M10" s="3149"/>
      <c r="N10" s="3150"/>
      <c r="O10" s="3151"/>
      <c r="P10" s="3152"/>
      <c r="Q10" s="3152"/>
      <c r="R10" s="3152"/>
      <c r="S10" s="3153"/>
      <c r="T10" s="1220"/>
      <c r="U10" s="1220"/>
      <c r="V10" s="3128"/>
      <c r="W10" s="3148" t="s">
        <v>6</v>
      </c>
      <c r="X10" s="3149"/>
      <c r="Y10" s="3150"/>
      <c r="Z10" s="3151"/>
      <c r="AA10" s="3152"/>
      <c r="AB10" s="3152"/>
      <c r="AC10" s="3152"/>
      <c r="AD10" s="3153"/>
      <c r="AE10" s="1220"/>
      <c r="AF10" s="1218"/>
      <c r="AG10" s="3128"/>
      <c r="AH10" s="3148" t="s">
        <v>6</v>
      </c>
      <c r="AI10" s="3149"/>
      <c r="AJ10" s="3150"/>
      <c r="AK10" s="3151"/>
      <c r="AL10" s="3152"/>
      <c r="AM10" s="3152"/>
      <c r="AN10" s="3152"/>
      <c r="AO10" s="3153"/>
      <c r="AP10" s="1220"/>
      <c r="AQ10" s="1218"/>
      <c r="AR10" s="3128"/>
      <c r="AS10" s="3148" t="s">
        <v>6</v>
      </c>
      <c r="AT10" s="3149"/>
      <c r="AU10" s="3150"/>
      <c r="AV10" s="3151"/>
      <c r="AW10" s="3152"/>
      <c r="AX10" s="3152"/>
      <c r="AY10" s="3152"/>
      <c r="AZ10" s="3153"/>
      <c r="BA10" s="1219"/>
      <c r="BB10" s="1216"/>
      <c r="BC10" s="1216"/>
    </row>
    <row r="11" spans="1:56" ht="30" customHeight="1">
      <c r="A11" s="1216"/>
      <c r="B11" s="3170" t="s">
        <v>1380</v>
      </c>
      <c r="C11" s="3171"/>
      <c r="D11" s="3166"/>
      <c r="E11" s="3167"/>
      <c r="F11" s="1214"/>
      <c r="G11" s="1214"/>
      <c r="H11" s="1214"/>
      <c r="I11" s="1214"/>
      <c r="J11" s="1218"/>
      <c r="K11" s="3128"/>
      <c r="L11" s="3154" t="s">
        <v>12</v>
      </c>
      <c r="M11" s="3113"/>
      <c r="N11" s="3114"/>
      <c r="O11" s="3155"/>
      <c r="P11" s="3156"/>
      <c r="Q11" s="3156"/>
      <c r="R11" s="3156"/>
      <c r="S11" s="3157"/>
      <c r="T11" s="1220"/>
      <c r="U11" s="1220"/>
      <c r="V11" s="3128"/>
      <c r="W11" s="3154" t="s">
        <v>12</v>
      </c>
      <c r="X11" s="3113"/>
      <c r="Y11" s="3114"/>
      <c r="Z11" s="3155"/>
      <c r="AA11" s="3156"/>
      <c r="AB11" s="3156"/>
      <c r="AC11" s="3156"/>
      <c r="AD11" s="3157"/>
      <c r="AE11" s="1220"/>
      <c r="AF11" s="1218"/>
      <c r="AG11" s="3128"/>
      <c r="AH11" s="3154" t="s">
        <v>12</v>
      </c>
      <c r="AI11" s="3113"/>
      <c r="AJ11" s="3114"/>
      <c r="AK11" s="3155"/>
      <c r="AL11" s="3156"/>
      <c r="AM11" s="3156"/>
      <c r="AN11" s="3156"/>
      <c r="AO11" s="3157"/>
      <c r="AP11" s="1220"/>
      <c r="AQ11" s="1218"/>
      <c r="AR11" s="3128"/>
      <c r="AS11" s="3154" t="s">
        <v>12</v>
      </c>
      <c r="AT11" s="3113"/>
      <c r="AU11" s="3114"/>
      <c r="AV11" s="3155"/>
      <c r="AW11" s="3156"/>
      <c r="AX11" s="3156"/>
      <c r="AY11" s="3156"/>
      <c r="AZ11" s="3157"/>
      <c r="BA11" s="1219"/>
      <c r="BB11" s="1216"/>
      <c r="BC11" s="1216"/>
    </row>
    <row r="12" spans="1:56" ht="30" customHeight="1" thickBot="1">
      <c r="A12" s="1216"/>
      <c r="B12" s="3168" t="s">
        <v>598</v>
      </c>
      <c r="C12" s="3169"/>
      <c r="D12" s="3166"/>
      <c r="E12" s="3167"/>
      <c r="F12" s="1214"/>
      <c r="G12" s="1214"/>
      <c r="H12" s="1214"/>
      <c r="I12" s="1214"/>
      <c r="J12" s="1218"/>
      <c r="K12" s="3128"/>
      <c r="L12" s="3121" t="s">
        <v>1381</v>
      </c>
      <c r="M12" s="3122"/>
      <c r="N12" s="3123"/>
      <c r="O12" s="3124" t="s">
        <v>1562</v>
      </c>
      <c r="P12" s="3125"/>
      <c r="Q12" s="3125"/>
      <c r="R12" s="3125"/>
      <c r="S12" s="3126"/>
      <c r="T12" s="1220"/>
      <c r="U12" s="1220"/>
      <c r="V12" s="3128"/>
      <c r="W12" s="3121" t="s">
        <v>1381</v>
      </c>
      <c r="X12" s="3122"/>
      <c r="Y12" s="3123"/>
      <c r="Z12" s="3124" t="s">
        <v>1562</v>
      </c>
      <c r="AA12" s="3125"/>
      <c r="AB12" s="3125"/>
      <c r="AC12" s="3125"/>
      <c r="AD12" s="3126"/>
      <c r="AE12" s="1220"/>
      <c r="AF12" s="1218"/>
      <c r="AG12" s="3128"/>
      <c r="AH12" s="3121" t="s">
        <v>1381</v>
      </c>
      <c r="AI12" s="3122"/>
      <c r="AJ12" s="3123"/>
      <c r="AK12" s="3124" t="s">
        <v>1562</v>
      </c>
      <c r="AL12" s="3125"/>
      <c r="AM12" s="3125"/>
      <c r="AN12" s="3125"/>
      <c r="AO12" s="3126"/>
      <c r="AP12" s="1220"/>
      <c r="AQ12" s="1218"/>
      <c r="AR12" s="3128"/>
      <c r="AS12" s="3121" t="s">
        <v>1381</v>
      </c>
      <c r="AT12" s="3122"/>
      <c r="AU12" s="3123"/>
      <c r="AV12" s="3124" t="s">
        <v>1562</v>
      </c>
      <c r="AW12" s="3125"/>
      <c r="AX12" s="3125"/>
      <c r="AY12" s="3125"/>
      <c r="AZ12" s="3126"/>
      <c r="BA12" s="1219"/>
      <c r="BB12" s="1216"/>
      <c r="BC12" s="1216"/>
    </row>
    <row r="13" spans="1:56" ht="30" customHeight="1" thickTop="1" thickBot="1">
      <c r="A13" s="1216"/>
      <c r="B13" s="1418"/>
      <c r="C13" s="1419" t="s">
        <v>602</v>
      </c>
      <c r="D13" s="3166"/>
      <c r="E13" s="3167"/>
      <c r="F13" s="1214"/>
      <c r="G13" s="1214"/>
      <c r="H13" s="1214"/>
      <c r="I13" s="1214"/>
      <c r="J13" s="1221"/>
      <c r="K13" s="3128"/>
      <c r="L13" s="3144" t="s">
        <v>1096</v>
      </c>
      <c r="M13" s="3133"/>
      <c r="N13" s="3134"/>
      <c r="O13" s="3145"/>
      <c r="P13" s="3146"/>
      <c r="Q13" s="3146"/>
      <c r="R13" s="3146"/>
      <c r="S13" s="3147"/>
      <c r="T13" s="1222"/>
      <c r="U13" s="1223"/>
      <c r="V13" s="3128"/>
      <c r="W13" s="3144" t="s">
        <v>1096</v>
      </c>
      <c r="X13" s="3133"/>
      <c r="Y13" s="3134"/>
      <c r="Z13" s="3145"/>
      <c r="AA13" s="3146"/>
      <c r="AB13" s="3146"/>
      <c r="AC13" s="3146"/>
      <c r="AD13" s="3147"/>
      <c r="AE13" s="1222"/>
      <c r="AF13" s="1223"/>
      <c r="AG13" s="3128"/>
      <c r="AH13" s="3144" t="s">
        <v>1096</v>
      </c>
      <c r="AI13" s="3133"/>
      <c r="AJ13" s="3134"/>
      <c r="AK13" s="3145"/>
      <c r="AL13" s="3146"/>
      <c r="AM13" s="3146"/>
      <c r="AN13" s="3146"/>
      <c r="AO13" s="3147"/>
      <c r="AP13" s="1222"/>
      <c r="AQ13" s="1223"/>
      <c r="AR13" s="3128"/>
      <c r="AS13" s="3144" t="s">
        <v>1096</v>
      </c>
      <c r="AT13" s="3133"/>
      <c r="AU13" s="3134"/>
      <c r="AV13" s="3145"/>
      <c r="AW13" s="3146"/>
      <c r="AX13" s="3146"/>
      <c r="AY13" s="3146"/>
      <c r="AZ13" s="3147"/>
      <c r="BA13" s="1219"/>
      <c r="BB13" s="1216"/>
      <c r="BC13" s="1216"/>
    </row>
    <row r="14" spans="1:56" ht="30" customHeight="1" thickTop="1">
      <c r="A14" s="1216"/>
      <c r="B14" s="3168" t="s">
        <v>598</v>
      </c>
      <c r="C14" s="3169"/>
      <c r="D14" s="3166"/>
      <c r="E14" s="3167"/>
      <c r="F14" s="1214"/>
      <c r="G14" s="1214"/>
      <c r="H14" s="1214"/>
      <c r="I14" s="1214"/>
      <c r="J14" s="1224"/>
      <c r="K14" s="3128"/>
      <c r="L14" s="3112" t="s">
        <v>1563</v>
      </c>
      <c r="M14" s="3113"/>
      <c r="N14" s="3114"/>
      <c r="O14" s="3115"/>
      <c r="P14" s="3116"/>
      <c r="Q14" s="3116"/>
      <c r="R14" s="3116"/>
      <c r="S14" s="3117"/>
      <c r="T14" s="1225"/>
      <c r="U14" s="1220"/>
      <c r="V14" s="3128"/>
      <c r="W14" s="3112" t="s">
        <v>1563</v>
      </c>
      <c r="X14" s="3113"/>
      <c r="Y14" s="3114"/>
      <c r="Z14" s="3115"/>
      <c r="AA14" s="3116"/>
      <c r="AB14" s="3116"/>
      <c r="AC14" s="3116"/>
      <c r="AD14" s="3117"/>
      <c r="AE14" s="1225"/>
      <c r="AF14" s="1220"/>
      <c r="AG14" s="3128"/>
      <c r="AH14" s="3112" t="s">
        <v>1563</v>
      </c>
      <c r="AI14" s="3113"/>
      <c r="AJ14" s="3114"/>
      <c r="AK14" s="3115"/>
      <c r="AL14" s="3116"/>
      <c r="AM14" s="3116"/>
      <c r="AN14" s="3116"/>
      <c r="AO14" s="3117"/>
      <c r="AP14" s="1225"/>
      <c r="AQ14" s="1220"/>
      <c r="AR14" s="3128"/>
      <c r="AS14" s="3112" t="s">
        <v>1563</v>
      </c>
      <c r="AT14" s="3113"/>
      <c r="AU14" s="3114"/>
      <c r="AV14" s="3115"/>
      <c r="AW14" s="3116"/>
      <c r="AX14" s="3116"/>
      <c r="AY14" s="3116"/>
      <c r="AZ14" s="3117"/>
      <c r="BA14" s="1219"/>
      <c r="BB14" s="1216"/>
      <c r="BC14" s="1216"/>
    </row>
    <row r="15" spans="1:56" ht="30" customHeight="1">
      <c r="A15" s="1216"/>
      <c r="B15" s="1418"/>
      <c r="C15" s="1419" t="s">
        <v>602</v>
      </c>
      <c r="D15" s="3166"/>
      <c r="E15" s="3167"/>
      <c r="F15" s="1214"/>
      <c r="G15" s="1214"/>
      <c r="H15" s="1214"/>
      <c r="I15" s="1214"/>
      <c r="J15" s="1224"/>
      <c r="K15" s="3128"/>
      <c r="L15" s="3096" t="s">
        <v>1097</v>
      </c>
      <c r="M15" s="3097"/>
      <c r="N15" s="3098"/>
      <c r="O15" s="3118"/>
      <c r="P15" s="3119"/>
      <c r="Q15" s="3119"/>
      <c r="R15" s="3119"/>
      <c r="S15" s="3120"/>
      <c r="T15" s="1226"/>
      <c r="U15" s="1220"/>
      <c r="V15" s="3128"/>
      <c r="W15" s="3096" t="s">
        <v>1097</v>
      </c>
      <c r="X15" s="3097"/>
      <c r="Y15" s="3098"/>
      <c r="Z15" s="3118"/>
      <c r="AA15" s="3119"/>
      <c r="AB15" s="3119"/>
      <c r="AC15" s="3119"/>
      <c r="AD15" s="3120"/>
      <c r="AE15" s="1226"/>
      <c r="AF15" s="1220"/>
      <c r="AG15" s="3128"/>
      <c r="AH15" s="3096" t="s">
        <v>1097</v>
      </c>
      <c r="AI15" s="3097"/>
      <c r="AJ15" s="3098"/>
      <c r="AK15" s="3118"/>
      <c r="AL15" s="3119"/>
      <c r="AM15" s="3119"/>
      <c r="AN15" s="3119"/>
      <c r="AO15" s="3120"/>
      <c r="AP15" s="1226"/>
      <c r="AQ15" s="1220"/>
      <c r="AR15" s="3128"/>
      <c r="AS15" s="3096" t="s">
        <v>1097</v>
      </c>
      <c r="AT15" s="3097"/>
      <c r="AU15" s="3098"/>
      <c r="AV15" s="3118"/>
      <c r="AW15" s="3119"/>
      <c r="AX15" s="3119"/>
      <c r="AY15" s="3119"/>
      <c r="AZ15" s="3120"/>
      <c r="BA15" s="1219"/>
      <c r="BB15" s="1216"/>
      <c r="BC15" s="1216"/>
    </row>
    <row r="16" spans="1:56" ht="30" customHeight="1">
      <c r="A16" s="1216"/>
      <c r="F16" s="1214"/>
      <c r="G16" s="1214"/>
      <c r="H16" s="1214"/>
      <c r="I16" s="1214"/>
      <c r="J16" s="1224"/>
      <c r="K16" s="3107" t="s">
        <v>1564</v>
      </c>
      <c r="L16" s="1227"/>
      <c r="M16" s="3102" t="s">
        <v>1382</v>
      </c>
      <c r="N16" s="3103"/>
      <c r="O16" s="3109" t="s">
        <v>1565</v>
      </c>
      <c r="P16" s="3110"/>
      <c r="Q16" s="3110"/>
      <c r="R16" s="3110"/>
      <c r="S16" s="3111"/>
      <c r="T16" s="1226"/>
      <c r="U16" s="1220"/>
      <c r="V16" s="3107" t="s">
        <v>1564</v>
      </c>
      <c r="W16" s="1227"/>
      <c r="X16" s="3102" t="s">
        <v>1382</v>
      </c>
      <c r="Y16" s="3103"/>
      <c r="Z16" s="3109" t="s">
        <v>1565</v>
      </c>
      <c r="AA16" s="3110"/>
      <c r="AB16" s="3110"/>
      <c r="AC16" s="3110"/>
      <c r="AD16" s="3111"/>
      <c r="AE16" s="1226"/>
      <c r="AF16" s="1220"/>
      <c r="AG16" s="3107" t="s">
        <v>1564</v>
      </c>
      <c r="AH16" s="1227"/>
      <c r="AI16" s="3102" t="s">
        <v>1382</v>
      </c>
      <c r="AJ16" s="3103"/>
      <c r="AK16" s="3109" t="s">
        <v>1565</v>
      </c>
      <c r="AL16" s="3110"/>
      <c r="AM16" s="3110"/>
      <c r="AN16" s="3110"/>
      <c r="AO16" s="3111"/>
      <c r="AP16" s="1226"/>
      <c r="AQ16" s="1220"/>
      <c r="AR16" s="3107" t="s">
        <v>1564</v>
      </c>
      <c r="AS16" s="1227"/>
      <c r="AT16" s="3102" t="s">
        <v>1382</v>
      </c>
      <c r="AU16" s="3103"/>
      <c r="AV16" s="3109" t="s">
        <v>1565</v>
      </c>
      <c r="AW16" s="3110"/>
      <c r="AX16" s="3110"/>
      <c r="AY16" s="3110"/>
      <c r="AZ16" s="3111"/>
      <c r="BA16" s="1219"/>
      <c r="BB16" s="1216"/>
      <c r="BC16" s="1216"/>
    </row>
    <row r="17" spans="1:55" ht="30" customHeight="1">
      <c r="A17" s="1216"/>
      <c r="B17" s="1214"/>
      <c r="C17" s="1214"/>
      <c r="D17" s="1214"/>
      <c r="E17" s="1214"/>
      <c r="F17" s="1214"/>
      <c r="G17" s="1214"/>
      <c r="I17" s="1214"/>
      <c r="J17" s="1224"/>
      <c r="K17" s="3107"/>
      <c r="L17" s="3096" t="s">
        <v>1098</v>
      </c>
      <c r="M17" s="3097"/>
      <c r="N17" s="3098"/>
      <c r="O17" s="3099"/>
      <c r="P17" s="3100"/>
      <c r="Q17" s="3100"/>
      <c r="R17" s="3100"/>
      <c r="S17" s="3101"/>
      <c r="T17" s="1226"/>
      <c r="U17" s="1220"/>
      <c r="V17" s="3107"/>
      <c r="W17" s="3096" t="s">
        <v>1098</v>
      </c>
      <c r="X17" s="3097"/>
      <c r="Y17" s="3098"/>
      <c r="Z17" s="3099"/>
      <c r="AA17" s="3100"/>
      <c r="AB17" s="3100"/>
      <c r="AC17" s="3100"/>
      <c r="AD17" s="3101"/>
      <c r="AE17" s="1226"/>
      <c r="AF17" s="1220"/>
      <c r="AG17" s="3107"/>
      <c r="AH17" s="3096" t="s">
        <v>1098</v>
      </c>
      <c r="AI17" s="3097"/>
      <c r="AJ17" s="3098"/>
      <c r="AK17" s="3099"/>
      <c r="AL17" s="3100"/>
      <c r="AM17" s="3100"/>
      <c r="AN17" s="3100"/>
      <c r="AO17" s="3101"/>
      <c r="AP17" s="1226"/>
      <c r="AQ17" s="1220"/>
      <c r="AR17" s="3107"/>
      <c r="AS17" s="3096" t="s">
        <v>1098</v>
      </c>
      <c r="AT17" s="3097"/>
      <c r="AU17" s="3098"/>
      <c r="AV17" s="3099"/>
      <c r="AW17" s="3100"/>
      <c r="AX17" s="3100"/>
      <c r="AY17" s="3100"/>
      <c r="AZ17" s="3101"/>
      <c r="BA17" s="1219"/>
      <c r="BB17" s="1216"/>
      <c r="BC17" s="1216"/>
    </row>
    <row r="18" spans="1:55" ht="30" customHeight="1">
      <c r="A18" s="1216"/>
      <c r="B18" s="3158" t="s">
        <v>1099</v>
      </c>
      <c r="C18" s="3159"/>
      <c r="D18" s="3164" t="s">
        <v>1170</v>
      </c>
      <c r="E18" s="3165"/>
      <c r="F18" s="1214"/>
      <c r="G18" s="1214"/>
      <c r="I18" s="1420"/>
      <c r="J18" s="1224"/>
      <c r="K18" s="3108"/>
      <c r="L18" s="1228"/>
      <c r="M18" s="3102" t="s">
        <v>1566</v>
      </c>
      <c r="N18" s="3103"/>
      <c r="O18" s="3104"/>
      <c r="P18" s="3105"/>
      <c r="Q18" s="3105"/>
      <c r="R18" s="3105"/>
      <c r="S18" s="3106"/>
      <c r="T18" s="1226"/>
      <c r="U18" s="1220"/>
      <c r="V18" s="3108"/>
      <c r="W18" s="1228"/>
      <c r="X18" s="3102" t="s">
        <v>1566</v>
      </c>
      <c r="Y18" s="3103"/>
      <c r="Z18" s="3104"/>
      <c r="AA18" s="3105"/>
      <c r="AB18" s="3105"/>
      <c r="AC18" s="3105"/>
      <c r="AD18" s="3106"/>
      <c r="AE18" s="1226"/>
      <c r="AF18" s="1220"/>
      <c r="AG18" s="3108"/>
      <c r="AH18" s="1228"/>
      <c r="AI18" s="3102" t="s">
        <v>1566</v>
      </c>
      <c r="AJ18" s="3103"/>
      <c r="AK18" s="3104"/>
      <c r="AL18" s="3105"/>
      <c r="AM18" s="3105"/>
      <c r="AN18" s="3105"/>
      <c r="AO18" s="3106"/>
      <c r="AP18" s="1226"/>
      <c r="AQ18" s="1220"/>
      <c r="AR18" s="3108"/>
      <c r="AS18" s="1228"/>
      <c r="AT18" s="3102" t="s">
        <v>1566</v>
      </c>
      <c r="AU18" s="3103"/>
      <c r="AV18" s="3104"/>
      <c r="AW18" s="3105"/>
      <c r="AX18" s="3105"/>
      <c r="AY18" s="3105"/>
      <c r="AZ18" s="3106"/>
      <c r="BA18" s="1219"/>
      <c r="BB18" s="1216"/>
      <c r="BC18" s="1216"/>
    </row>
    <row r="19" spans="1:55" ht="30" customHeight="1" thickBot="1">
      <c r="A19" s="1216"/>
      <c r="B19" s="3160"/>
      <c r="C19" s="3161"/>
      <c r="D19" s="3162"/>
      <c r="E19" s="3163"/>
      <c r="F19" s="1214"/>
      <c r="G19" s="1229"/>
      <c r="H19" s="1421" t="s">
        <v>1100</v>
      </c>
      <c r="I19" s="1214"/>
      <c r="J19" s="1224"/>
      <c r="K19" s="3090" t="s">
        <v>11</v>
      </c>
      <c r="L19" s="3091"/>
      <c r="M19" s="3092" t="s">
        <v>1567</v>
      </c>
      <c r="N19" s="3093"/>
      <c r="O19" s="3093"/>
      <c r="P19" s="1422" t="s">
        <v>405</v>
      </c>
      <c r="Q19" s="3094" t="s">
        <v>1499</v>
      </c>
      <c r="R19" s="3094"/>
      <c r="S19" s="3095"/>
      <c r="T19" s="1230"/>
      <c r="U19" s="1220"/>
      <c r="V19" s="3090" t="s">
        <v>11</v>
      </c>
      <c r="W19" s="3091"/>
      <c r="X19" s="3092" t="s">
        <v>1567</v>
      </c>
      <c r="Y19" s="3093"/>
      <c r="Z19" s="3093"/>
      <c r="AA19" s="1422" t="s">
        <v>405</v>
      </c>
      <c r="AB19" s="3094" t="s">
        <v>1499</v>
      </c>
      <c r="AC19" s="3094"/>
      <c r="AD19" s="3095"/>
      <c r="AE19" s="1230"/>
      <c r="AF19" s="1220"/>
      <c r="AG19" s="3090" t="s">
        <v>11</v>
      </c>
      <c r="AH19" s="3091"/>
      <c r="AI19" s="3092" t="s">
        <v>1567</v>
      </c>
      <c r="AJ19" s="3093"/>
      <c r="AK19" s="3093"/>
      <c r="AL19" s="1422" t="s">
        <v>405</v>
      </c>
      <c r="AM19" s="3094" t="s">
        <v>1499</v>
      </c>
      <c r="AN19" s="3094"/>
      <c r="AO19" s="3095"/>
      <c r="AP19" s="1230"/>
      <c r="AQ19" s="1220"/>
      <c r="AR19" s="3090" t="s">
        <v>11</v>
      </c>
      <c r="AS19" s="3091"/>
      <c r="AT19" s="3092" t="s">
        <v>1567</v>
      </c>
      <c r="AU19" s="3093"/>
      <c r="AV19" s="3093"/>
      <c r="AW19" s="1422" t="s">
        <v>405</v>
      </c>
      <c r="AX19" s="3094" t="s">
        <v>1499</v>
      </c>
      <c r="AY19" s="3094"/>
      <c r="AZ19" s="3095"/>
      <c r="BA19" s="1219"/>
      <c r="BB19" s="1216"/>
      <c r="BC19" s="1216"/>
    </row>
    <row r="20" spans="1:55" ht="30" customHeight="1" thickTop="1" thickBot="1">
      <c r="A20" s="1216"/>
      <c r="B20" s="1214"/>
      <c r="C20" s="1214"/>
      <c r="D20" s="1231"/>
      <c r="E20" s="1229"/>
      <c r="F20" s="1232"/>
      <c r="G20" s="1233"/>
      <c r="H20" s="1423"/>
      <c r="J20" s="1224"/>
      <c r="K20" s="3084" t="s">
        <v>1383</v>
      </c>
      <c r="L20" s="3085"/>
      <c r="M20" s="3085"/>
      <c r="N20" s="3086"/>
      <c r="O20" s="3087" t="s">
        <v>1568</v>
      </c>
      <c r="P20" s="3088"/>
      <c r="Q20" s="3088"/>
      <c r="R20" s="3088"/>
      <c r="S20" s="3089"/>
      <c r="T20" s="1234"/>
      <c r="U20" s="1218"/>
      <c r="V20" s="3084" t="s">
        <v>1383</v>
      </c>
      <c r="W20" s="3085"/>
      <c r="X20" s="3085"/>
      <c r="Y20" s="3086"/>
      <c r="Z20" s="3087" t="s">
        <v>1568</v>
      </c>
      <c r="AA20" s="3088"/>
      <c r="AB20" s="3088"/>
      <c r="AC20" s="3088"/>
      <c r="AD20" s="3089"/>
      <c r="AE20" s="1234"/>
      <c r="AF20" s="1218"/>
      <c r="AG20" s="3084" t="s">
        <v>1383</v>
      </c>
      <c r="AH20" s="3085"/>
      <c r="AI20" s="3085"/>
      <c r="AJ20" s="3086"/>
      <c r="AK20" s="3087" t="s">
        <v>1568</v>
      </c>
      <c r="AL20" s="3088"/>
      <c r="AM20" s="3088"/>
      <c r="AN20" s="3088"/>
      <c r="AO20" s="3089"/>
      <c r="AP20" s="1234"/>
      <c r="AQ20" s="1218"/>
      <c r="AR20" s="3084" t="s">
        <v>1383</v>
      </c>
      <c r="AS20" s="3085"/>
      <c r="AT20" s="3085"/>
      <c r="AU20" s="3086"/>
      <c r="AV20" s="3087" t="s">
        <v>1568</v>
      </c>
      <c r="AW20" s="3088"/>
      <c r="AX20" s="3088"/>
      <c r="AY20" s="3088"/>
      <c r="AZ20" s="3089"/>
      <c r="BA20" s="1219"/>
      <c r="BB20" s="1216"/>
      <c r="BC20" s="1216"/>
    </row>
    <row r="21" spans="1:55" ht="30" customHeight="1" thickTop="1">
      <c r="A21" s="1216"/>
      <c r="B21" s="1214"/>
      <c r="C21" s="1214"/>
      <c r="D21" s="1424"/>
      <c r="E21" s="1214"/>
      <c r="F21" s="1214"/>
      <c r="G21" s="1235"/>
      <c r="I21" s="1214"/>
      <c r="J21" s="1224"/>
      <c r="K21" s="1218"/>
      <c r="L21" s="1218"/>
      <c r="M21" s="1218"/>
      <c r="N21" s="1218"/>
      <c r="O21" s="1218"/>
      <c r="P21" s="1218"/>
      <c r="Q21" s="1218"/>
      <c r="R21" s="1218"/>
      <c r="S21" s="1218"/>
      <c r="T21" s="1226"/>
      <c r="U21" s="1220"/>
      <c r="V21" s="1218"/>
      <c r="W21" s="1218"/>
      <c r="X21" s="1218"/>
      <c r="Y21" s="1218"/>
      <c r="Z21" s="1218"/>
      <c r="AA21" s="1218"/>
      <c r="AB21" s="1218"/>
      <c r="AC21" s="1218"/>
      <c r="AD21" s="1218"/>
      <c r="AE21" s="1226"/>
      <c r="AF21" s="1220"/>
      <c r="AG21" s="1218"/>
      <c r="AH21" s="1218"/>
      <c r="AI21" s="1218"/>
      <c r="AJ21" s="1218"/>
      <c r="AK21" s="1218"/>
      <c r="AL21" s="1218"/>
      <c r="AM21" s="1218"/>
      <c r="AN21" s="1218"/>
      <c r="AO21" s="1218"/>
      <c r="AP21" s="1226"/>
      <c r="AQ21" s="1220"/>
      <c r="AR21" s="1218"/>
      <c r="AS21" s="1218"/>
      <c r="AT21" s="1218"/>
      <c r="AU21" s="1218"/>
      <c r="AV21" s="1218"/>
      <c r="AW21" s="1218"/>
      <c r="AX21" s="1218"/>
      <c r="AY21" s="1218"/>
      <c r="AZ21" s="1218"/>
      <c r="BA21" s="1219"/>
      <c r="BB21" s="1216"/>
      <c r="BC21" s="1216"/>
    </row>
    <row r="22" spans="1:55" ht="19.899999999999999" customHeight="1">
      <c r="A22" s="1216"/>
      <c r="D22" s="1425"/>
      <c r="F22" s="1214"/>
      <c r="G22" s="1235"/>
      <c r="H22" s="1214"/>
      <c r="I22" s="1214"/>
      <c r="J22" s="1224"/>
      <c r="K22" s="3127"/>
      <c r="L22" s="3096" t="s">
        <v>1424</v>
      </c>
      <c r="M22" s="3097"/>
      <c r="N22" s="3098"/>
      <c r="O22" s="3129"/>
      <c r="P22" s="3130"/>
      <c r="Q22" s="3130"/>
      <c r="R22" s="3130"/>
      <c r="S22" s="3131"/>
      <c r="T22" s="1226"/>
      <c r="U22" s="1220"/>
      <c r="V22" s="3127"/>
      <c r="W22" s="3096" t="s">
        <v>1424</v>
      </c>
      <c r="X22" s="3097"/>
      <c r="Y22" s="3098"/>
      <c r="Z22" s="3129"/>
      <c r="AA22" s="3130"/>
      <c r="AB22" s="3130"/>
      <c r="AC22" s="3130"/>
      <c r="AD22" s="3131"/>
      <c r="AE22" s="1226"/>
      <c r="AF22" s="1220"/>
      <c r="AG22" s="3127"/>
      <c r="AH22" s="3096" t="s">
        <v>1424</v>
      </c>
      <c r="AI22" s="3097"/>
      <c r="AJ22" s="3098"/>
      <c r="AK22" s="3129"/>
      <c r="AL22" s="3130"/>
      <c r="AM22" s="3130"/>
      <c r="AN22" s="3130"/>
      <c r="AO22" s="3131"/>
      <c r="AP22" s="1226"/>
      <c r="AQ22" s="1220"/>
      <c r="AR22" s="3127"/>
      <c r="AS22" s="3096" t="s">
        <v>1424</v>
      </c>
      <c r="AT22" s="3097"/>
      <c r="AU22" s="3098"/>
      <c r="AV22" s="3129"/>
      <c r="AW22" s="3130"/>
      <c r="AX22" s="3130"/>
      <c r="AY22" s="3130"/>
      <c r="AZ22" s="3131"/>
      <c r="BA22" s="1219"/>
      <c r="BB22" s="1216"/>
      <c r="BC22" s="1216"/>
    </row>
    <row r="23" spans="1:55" ht="13.5" customHeight="1" thickBot="1">
      <c r="A23" s="1216"/>
      <c r="D23" s="1426"/>
      <c r="F23" s="1214"/>
      <c r="G23" s="1235"/>
      <c r="H23" s="1214"/>
      <c r="I23" s="1214"/>
      <c r="J23" s="1224"/>
      <c r="K23" s="3128"/>
      <c r="L23" s="3132" t="s">
        <v>1561</v>
      </c>
      <c r="M23" s="3133"/>
      <c r="N23" s="3134"/>
      <c r="O23" s="3135"/>
      <c r="P23" s="3136"/>
      <c r="Q23" s="3136"/>
      <c r="R23" s="3136"/>
      <c r="S23" s="3137"/>
      <c r="T23" s="1226"/>
      <c r="U23" s="1220"/>
      <c r="V23" s="3128"/>
      <c r="W23" s="3132" t="s">
        <v>1561</v>
      </c>
      <c r="X23" s="3133"/>
      <c r="Y23" s="3134"/>
      <c r="Z23" s="3135"/>
      <c r="AA23" s="3136"/>
      <c r="AB23" s="3136"/>
      <c r="AC23" s="3136"/>
      <c r="AD23" s="3137"/>
      <c r="AE23" s="1226"/>
      <c r="AF23" s="1220"/>
      <c r="AG23" s="3128"/>
      <c r="AH23" s="3132" t="s">
        <v>1561</v>
      </c>
      <c r="AI23" s="3133"/>
      <c r="AJ23" s="3134"/>
      <c r="AK23" s="3135"/>
      <c r="AL23" s="3136"/>
      <c r="AM23" s="3136"/>
      <c r="AN23" s="3136"/>
      <c r="AO23" s="3137"/>
      <c r="AP23" s="1226"/>
      <c r="AQ23" s="1220"/>
      <c r="AR23" s="3128"/>
      <c r="AS23" s="3132" t="s">
        <v>1561</v>
      </c>
      <c r="AT23" s="3133"/>
      <c r="AU23" s="3134"/>
      <c r="AV23" s="3135"/>
      <c r="AW23" s="3136"/>
      <c r="AX23" s="3136"/>
      <c r="AY23" s="3136"/>
      <c r="AZ23" s="3137"/>
      <c r="BA23" s="1219"/>
      <c r="BB23" s="1216"/>
      <c r="BC23" s="1216"/>
    </row>
    <row r="24" spans="1:55" ht="30" customHeight="1" thickTop="1" thickBot="1">
      <c r="A24" s="1216"/>
      <c r="B24" s="3158" t="s">
        <v>1101</v>
      </c>
      <c r="C24" s="3159"/>
      <c r="D24" s="3162"/>
      <c r="E24" s="3163"/>
      <c r="F24" s="1214"/>
      <c r="G24" s="1235"/>
      <c r="H24" s="1214"/>
      <c r="I24" s="1214"/>
      <c r="J24" s="1224"/>
      <c r="K24" s="3128"/>
      <c r="L24" s="3138" t="s">
        <v>152</v>
      </c>
      <c r="M24" s="3139"/>
      <c r="N24" s="3140"/>
      <c r="O24" s="3141"/>
      <c r="P24" s="3142"/>
      <c r="Q24" s="3142"/>
      <c r="R24" s="3142"/>
      <c r="S24" s="3143"/>
      <c r="T24" s="1226"/>
      <c r="U24" s="1220"/>
      <c r="V24" s="3128"/>
      <c r="W24" s="3138" t="s">
        <v>152</v>
      </c>
      <c r="X24" s="3139"/>
      <c r="Y24" s="3140"/>
      <c r="Z24" s="3141"/>
      <c r="AA24" s="3142"/>
      <c r="AB24" s="3142"/>
      <c r="AC24" s="3142"/>
      <c r="AD24" s="3143"/>
      <c r="AE24" s="1226"/>
      <c r="AF24" s="1220"/>
      <c r="AG24" s="3128"/>
      <c r="AH24" s="3138" t="s">
        <v>152</v>
      </c>
      <c r="AI24" s="3139"/>
      <c r="AJ24" s="3140"/>
      <c r="AK24" s="3141"/>
      <c r="AL24" s="3142"/>
      <c r="AM24" s="3142"/>
      <c r="AN24" s="3142"/>
      <c r="AO24" s="3143"/>
      <c r="AP24" s="1226"/>
      <c r="AQ24" s="1220"/>
      <c r="AR24" s="3128"/>
      <c r="AS24" s="3138" t="s">
        <v>152</v>
      </c>
      <c r="AT24" s="3139"/>
      <c r="AU24" s="3140"/>
      <c r="AV24" s="3141"/>
      <c r="AW24" s="3142"/>
      <c r="AX24" s="3142"/>
      <c r="AY24" s="3142"/>
      <c r="AZ24" s="3143"/>
      <c r="BA24" s="1219"/>
      <c r="BB24" s="1216"/>
      <c r="BC24" s="1216"/>
    </row>
    <row r="25" spans="1:55" ht="30" customHeight="1" thickTop="1">
      <c r="A25" s="1216"/>
      <c r="B25" s="3160"/>
      <c r="C25" s="3161"/>
      <c r="D25" s="3162"/>
      <c r="E25" s="3163"/>
      <c r="G25" s="1236"/>
      <c r="J25" s="1224"/>
      <c r="K25" s="3128"/>
      <c r="L25" s="3148" t="s">
        <v>6</v>
      </c>
      <c r="M25" s="3149"/>
      <c r="N25" s="3150"/>
      <c r="O25" s="3151"/>
      <c r="P25" s="3152"/>
      <c r="Q25" s="3152"/>
      <c r="R25" s="3152"/>
      <c r="S25" s="3153"/>
      <c r="T25" s="1226"/>
      <c r="U25" s="1220"/>
      <c r="V25" s="3128"/>
      <c r="W25" s="3148" t="s">
        <v>6</v>
      </c>
      <c r="X25" s="3149"/>
      <c r="Y25" s="3150"/>
      <c r="Z25" s="3151"/>
      <c r="AA25" s="3152"/>
      <c r="AB25" s="3152"/>
      <c r="AC25" s="3152"/>
      <c r="AD25" s="3153"/>
      <c r="AE25" s="1226"/>
      <c r="AF25" s="1220"/>
      <c r="AG25" s="3128"/>
      <c r="AH25" s="3148" t="s">
        <v>6</v>
      </c>
      <c r="AI25" s="3149"/>
      <c r="AJ25" s="3150"/>
      <c r="AK25" s="3151"/>
      <c r="AL25" s="3152"/>
      <c r="AM25" s="3152"/>
      <c r="AN25" s="3152"/>
      <c r="AO25" s="3153"/>
      <c r="AP25" s="1226"/>
      <c r="AQ25" s="1220"/>
      <c r="AR25" s="3128"/>
      <c r="AS25" s="3148" t="s">
        <v>6</v>
      </c>
      <c r="AT25" s="3149"/>
      <c r="AU25" s="3150"/>
      <c r="AV25" s="3151"/>
      <c r="AW25" s="3152"/>
      <c r="AX25" s="3152"/>
      <c r="AY25" s="3152"/>
      <c r="AZ25" s="3153"/>
      <c r="BA25" s="1219"/>
      <c r="BB25" s="1216"/>
      <c r="BC25" s="1216"/>
    </row>
    <row r="26" spans="1:55" ht="30" customHeight="1">
      <c r="A26" s="1216"/>
      <c r="G26" s="1236"/>
      <c r="J26" s="1224"/>
      <c r="K26" s="3128"/>
      <c r="L26" s="3154" t="s">
        <v>12</v>
      </c>
      <c r="M26" s="3113"/>
      <c r="N26" s="3114"/>
      <c r="O26" s="3155"/>
      <c r="P26" s="3156"/>
      <c r="Q26" s="3156"/>
      <c r="R26" s="3156"/>
      <c r="S26" s="3157"/>
      <c r="T26" s="1226"/>
      <c r="U26" s="1220"/>
      <c r="V26" s="3128"/>
      <c r="W26" s="3154" t="s">
        <v>12</v>
      </c>
      <c r="X26" s="3113"/>
      <c r="Y26" s="3114"/>
      <c r="Z26" s="3155"/>
      <c r="AA26" s="3156"/>
      <c r="AB26" s="3156"/>
      <c r="AC26" s="3156"/>
      <c r="AD26" s="3157"/>
      <c r="AE26" s="1226"/>
      <c r="AF26" s="1220"/>
      <c r="AG26" s="3128"/>
      <c r="AH26" s="3154" t="s">
        <v>12</v>
      </c>
      <c r="AI26" s="3113"/>
      <c r="AJ26" s="3114"/>
      <c r="AK26" s="3155"/>
      <c r="AL26" s="3156"/>
      <c r="AM26" s="3156"/>
      <c r="AN26" s="3156"/>
      <c r="AO26" s="3157"/>
      <c r="AP26" s="1226"/>
      <c r="AQ26" s="1220"/>
      <c r="AR26" s="3128"/>
      <c r="AS26" s="3154" t="s">
        <v>12</v>
      </c>
      <c r="AT26" s="3113"/>
      <c r="AU26" s="3114"/>
      <c r="AV26" s="3155"/>
      <c r="AW26" s="3156"/>
      <c r="AX26" s="3156"/>
      <c r="AY26" s="3156"/>
      <c r="AZ26" s="3157"/>
      <c r="BA26" s="1219"/>
      <c r="BB26" s="1216"/>
      <c r="BC26" s="1216"/>
    </row>
    <row r="27" spans="1:55" ht="30" customHeight="1" thickBot="1">
      <c r="A27" s="1216"/>
      <c r="G27" s="1236"/>
      <c r="J27" s="1224"/>
      <c r="K27" s="3128"/>
      <c r="L27" s="3121" t="s">
        <v>1381</v>
      </c>
      <c r="M27" s="3122"/>
      <c r="N27" s="3123"/>
      <c r="O27" s="3124" t="s">
        <v>1562</v>
      </c>
      <c r="P27" s="3125"/>
      <c r="Q27" s="3125"/>
      <c r="R27" s="3125"/>
      <c r="S27" s="3126"/>
      <c r="T27" s="1226"/>
      <c r="U27" s="1220"/>
      <c r="V27" s="3128"/>
      <c r="W27" s="3121" t="s">
        <v>1381</v>
      </c>
      <c r="X27" s="3122"/>
      <c r="Y27" s="3123"/>
      <c r="Z27" s="3124" t="s">
        <v>1562</v>
      </c>
      <c r="AA27" s="3125"/>
      <c r="AB27" s="3125"/>
      <c r="AC27" s="3125"/>
      <c r="AD27" s="3126"/>
      <c r="AE27" s="1226"/>
      <c r="AF27" s="1220"/>
      <c r="AG27" s="3128"/>
      <c r="AH27" s="3121" t="s">
        <v>1381</v>
      </c>
      <c r="AI27" s="3122"/>
      <c r="AJ27" s="3123"/>
      <c r="AK27" s="3124" t="s">
        <v>1562</v>
      </c>
      <c r="AL27" s="3125"/>
      <c r="AM27" s="3125"/>
      <c r="AN27" s="3125"/>
      <c r="AO27" s="3126"/>
      <c r="AP27" s="1226"/>
      <c r="AQ27" s="1220"/>
      <c r="AR27" s="3128"/>
      <c r="AS27" s="3121" t="s">
        <v>1381</v>
      </c>
      <c r="AT27" s="3122"/>
      <c r="AU27" s="3123"/>
      <c r="AV27" s="3124" t="s">
        <v>1562</v>
      </c>
      <c r="AW27" s="3125"/>
      <c r="AX27" s="3125"/>
      <c r="AY27" s="3125"/>
      <c r="AZ27" s="3126"/>
      <c r="BA27" s="1219"/>
      <c r="BB27" s="1216"/>
      <c r="BC27" s="1216"/>
    </row>
    <row r="28" spans="1:55" ht="30" customHeight="1" thickTop="1" thickBot="1">
      <c r="A28" s="1216"/>
      <c r="G28" s="1237"/>
      <c r="H28" s="1232"/>
      <c r="I28" s="1232"/>
      <c r="J28" s="1238"/>
      <c r="K28" s="3128"/>
      <c r="L28" s="3144" t="s">
        <v>1096</v>
      </c>
      <c r="M28" s="3133"/>
      <c r="N28" s="3134"/>
      <c r="O28" s="3145"/>
      <c r="P28" s="3146"/>
      <c r="Q28" s="3146"/>
      <c r="R28" s="3146"/>
      <c r="S28" s="3147"/>
      <c r="T28" s="1239"/>
      <c r="U28" s="1223"/>
      <c r="V28" s="3128"/>
      <c r="W28" s="3144" t="s">
        <v>1096</v>
      </c>
      <c r="X28" s="3133"/>
      <c r="Y28" s="3134"/>
      <c r="Z28" s="3145"/>
      <c r="AA28" s="3146"/>
      <c r="AB28" s="3146"/>
      <c r="AC28" s="3146"/>
      <c r="AD28" s="3147"/>
      <c r="AE28" s="1239"/>
      <c r="AF28" s="1223"/>
      <c r="AG28" s="3128"/>
      <c r="AH28" s="3144" t="s">
        <v>1096</v>
      </c>
      <c r="AI28" s="3133"/>
      <c r="AJ28" s="3134"/>
      <c r="AK28" s="3145"/>
      <c r="AL28" s="3146"/>
      <c r="AM28" s="3146"/>
      <c r="AN28" s="3146"/>
      <c r="AO28" s="3147"/>
      <c r="AP28" s="1239"/>
      <c r="AQ28" s="1223"/>
      <c r="AR28" s="3128"/>
      <c r="AS28" s="3144" t="s">
        <v>1096</v>
      </c>
      <c r="AT28" s="3133"/>
      <c r="AU28" s="3134"/>
      <c r="AV28" s="3145"/>
      <c r="AW28" s="3146"/>
      <c r="AX28" s="3146"/>
      <c r="AY28" s="3146"/>
      <c r="AZ28" s="3147"/>
      <c r="BA28" s="1219"/>
      <c r="BB28" s="1216"/>
      <c r="BC28" s="1216"/>
    </row>
    <row r="29" spans="1:55" ht="30" customHeight="1" thickTop="1">
      <c r="A29" s="1216"/>
      <c r="B29" s="1214"/>
      <c r="C29" s="1214"/>
      <c r="D29" s="1214"/>
      <c r="E29" s="1214"/>
      <c r="F29" s="1214"/>
      <c r="G29" s="1214"/>
      <c r="H29" s="1214"/>
      <c r="I29" s="1214"/>
      <c r="J29" s="1224"/>
      <c r="K29" s="3128"/>
      <c r="L29" s="3112" t="s">
        <v>1563</v>
      </c>
      <c r="M29" s="3113"/>
      <c r="N29" s="3114"/>
      <c r="O29" s="3115"/>
      <c r="P29" s="3116"/>
      <c r="Q29" s="3116"/>
      <c r="R29" s="3116"/>
      <c r="S29" s="3117"/>
      <c r="T29" s="1240"/>
      <c r="U29" s="1241"/>
      <c r="V29" s="3128"/>
      <c r="W29" s="3112" t="s">
        <v>1563</v>
      </c>
      <c r="X29" s="3113"/>
      <c r="Y29" s="3114"/>
      <c r="Z29" s="3115"/>
      <c r="AA29" s="3116"/>
      <c r="AB29" s="3116"/>
      <c r="AC29" s="3116"/>
      <c r="AD29" s="3117"/>
      <c r="AE29" s="1240"/>
      <c r="AF29" s="1241"/>
      <c r="AG29" s="3128"/>
      <c r="AH29" s="3112" t="s">
        <v>1563</v>
      </c>
      <c r="AI29" s="3113"/>
      <c r="AJ29" s="3114"/>
      <c r="AK29" s="3115"/>
      <c r="AL29" s="3116"/>
      <c r="AM29" s="3116"/>
      <c r="AN29" s="3116"/>
      <c r="AO29" s="3117"/>
      <c r="AP29" s="1240"/>
      <c r="AQ29" s="1241"/>
      <c r="AR29" s="3128"/>
      <c r="AS29" s="3112" t="s">
        <v>1563</v>
      </c>
      <c r="AT29" s="3113"/>
      <c r="AU29" s="3114"/>
      <c r="AV29" s="3115"/>
      <c r="AW29" s="3116"/>
      <c r="AX29" s="3116"/>
      <c r="AY29" s="3116"/>
      <c r="AZ29" s="3117"/>
      <c r="BA29" s="1219"/>
      <c r="BB29" s="1216"/>
      <c r="BC29" s="1216"/>
    </row>
    <row r="30" spans="1:55" ht="30" customHeight="1">
      <c r="A30" s="1216"/>
      <c r="B30" s="1214"/>
      <c r="C30" s="1214"/>
      <c r="D30" s="1214"/>
      <c r="E30" s="1214"/>
      <c r="F30" s="1214"/>
      <c r="G30" s="1214"/>
      <c r="H30" s="1427"/>
      <c r="I30" s="1427"/>
      <c r="J30" s="1224"/>
      <c r="K30" s="3128"/>
      <c r="L30" s="3096" t="s">
        <v>1097</v>
      </c>
      <c r="M30" s="3097"/>
      <c r="N30" s="3098"/>
      <c r="O30" s="3118"/>
      <c r="P30" s="3119"/>
      <c r="Q30" s="3119"/>
      <c r="R30" s="3119"/>
      <c r="S30" s="3120"/>
      <c r="T30" s="1226"/>
      <c r="U30" s="1220"/>
      <c r="V30" s="3128"/>
      <c r="W30" s="3096" t="s">
        <v>1097</v>
      </c>
      <c r="X30" s="3097"/>
      <c r="Y30" s="3098"/>
      <c r="Z30" s="3118"/>
      <c r="AA30" s="3119"/>
      <c r="AB30" s="3119"/>
      <c r="AC30" s="3119"/>
      <c r="AD30" s="3120"/>
      <c r="AE30" s="1226"/>
      <c r="AF30" s="1220"/>
      <c r="AG30" s="3128"/>
      <c r="AH30" s="3096" t="s">
        <v>1097</v>
      </c>
      <c r="AI30" s="3097"/>
      <c r="AJ30" s="3098"/>
      <c r="AK30" s="3118"/>
      <c r="AL30" s="3119"/>
      <c r="AM30" s="3119"/>
      <c r="AN30" s="3119"/>
      <c r="AO30" s="3120"/>
      <c r="AP30" s="1226"/>
      <c r="AQ30" s="1220"/>
      <c r="AR30" s="3128"/>
      <c r="AS30" s="3096" t="s">
        <v>1097</v>
      </c>
      <c r="AT30" s="3097"/>
      <c r="AU30" s="3098"/>
      <c r="AV30" s="3118"/>
      <c r="AW30" s="3119"/>
      <c r="AX30" s="3119"/>
      <c r="AY30" s="3119"/>
      <c r="AZ30" s="3120"/>
      <c r="BA30" s="1219"/>
      <c r="BB30" s="1216"/>
      <c r="BC30" s="1216"/>
    </row>
    <row r="31" spans="1:55" ht="30" customHeight="1">
      <c r="A31" s="1216"/>
      <c r="B31" s="1214"/>
      <c r="C31" s="1214"/>
      <c r="D31" s="1214"/>
      <c r="E31" s="1214"/>
      <c r="F31" s="1214"/>
      <c r="G31" s="1214"/>
      <c r="H31" s="1427"/>
      <c r="I31" s="1427"/>
      <c r="J31" s="1224"/>
      <c r="K31" s="3107" t="s">
        <v>1564</v>
      </c>
      <c r="L31" s="1227"/>
      <c r="M31" s="3102" t="s">
        <v>1382</v>
      </c>
      <c r="N31" s="3103"/>
      <c r="O31" s="3109" t="s">
        <v>1565</v>
      </c>
      <c r="P31" s="3110"/>
      <c r="Q31" s="3110"/>
      <c r="R31" s="3110"/>
      <c r="S31" s="3111"/>
      <c r="T31" s="1226"/>
      <c r="U31" s="1220"/>
      <c r="V31" s="3107" t="s">
        <v>1564</v>
      </c>
      <c r="W31" s="1227"/>
      <c r="X31" s="3102" t="s">
        <v>1382</v>
      </c>
      <c r="Y31" s="3103"/>
      <c r="Z31" s="3109" t="s">
        <v>1565</v>
      </c>
      <c r="AA31" s="3110"/>
      <c r="AB31" s="3110"/>
      <c r="AC31" s="3110"/>
      <c r="AD31" s="3111"/>
      <c r="AE31" s="1226"/>
      <c r="AF31" s="1220"/>
      <c r="AG31" s="3107" t="s">
        <v>1564</v>
      </c>
      <c r="AH31" s="1227"/>
      <c r="AI31" s="3102" t="s">
        <v>1382</v>
      </c>
      <c r="AJ31" s="3103"/>
      <c r="AK31" s="3109" t="s">
        <v>1565</v>
      </c>
      <c r="AL31" s="3110"/>
      <c r="AM31" s="3110"/>
      <c r="AN31" s="3110"/>
      <c r="AO31" s="3111"/>
      <c r="AP31" s="1226"/>
      <c r="AQ31" s="1220"/>
      <c r="AR31" s="3107" t="s">
        <v>1564</v>
      </c>
      <c r="AS31" s="1227"/>
      <c r="AT31" s="3102" t="s">
        <v>1382</v>
      </c>
      <c r="AU31" s="3103"/>
      <c r="AV31" s="3109" t="s">
        <v>1565</v>
      </c>
      <c r="AW31" s="3110"/>
      <c r="AX31" s="3110"/>
      <c r="AY31" s="3110"/>
      <c r="AZ31" s="3111"/>
      <c r="BA31" s="1219"/>
      <c r="BB31" s="1216"/>
      <c r="BC31" s="1216"/>
    </row>
    <row r="32" spans="1:55" ht="30" customHeight="1">
      <c r="A32" s="1216"/>
      <c r="F32" s="1214"/>
      <c r="G32" s="1214"/>
      <c r="H32" s="1214"/>
      <c r="I32" s="1214"/>
      <c r="J32" s="1224"/>
      <c r="K32" s="3107"/>
      <c r="L32" s="3096" t="s">
        <v>1098</v>
      </c>
      <c r="M32" s="3097"/>
      <c r="N32" s="3098"/>
      <c r="O32" s="3099"/>
      <c r="P32" s="3100"/>
      <c r="Q32" s="3100"/>
      <c r="R32" s="3100"/>
      <c r="S32" s="3101"/>
      <c r="T32" s="1226"/>
      <c r="U32" s="1220"/>
      <c r="V32" s="3107"/>
      <c r="W32" s="3096" t="s">
        <v>1098</v>
      </c>
      <c r="X32" s="3097"/>
      <c r="Y32" s="3098"/>
      <c r="Z32" s="3099"/>
      <c r="AA32" s="3100"/>
      <c r="AB32" s="3100"/>
      <c r="AC32" s="3100"/>
      <c r="AD32" s="3101"/>
      <c r="AE32" s="1226"/>
      <c r="AF32" s="1220"/>
      <c r="AG32" s="3107"/>
      <c r="AH32" s="3096" t="s">
        <v>1098</v>
      </c>
      <c r="AI32" s="3097"/>
      <c r="AJ32" s="3098"/>
      <c r="AK32" s="3099"/>
      <c r="AL32" s="3100"/>
      <c r="AM32" s="3100"/>
      <c r="AN32" s="3100"/>
      <c r="AO32" s="3101"/>
      <c r="AP32" s="1226"/>
      <c r="AQ32" s="1220"/>
      <c r="AR32" s="3107"/>
      <c r="AS32" s="3096" t="s">
        <v>1098</v>
      </c>
      <c r="AT32" s="3097"/>
      <c r="AU32" s="3098"/>
      <c r="AV32" s="3099"/>
      <c r="AW32" s="3100"/>
      <c r="AX32" s="3100"/>
      <c r="AY32" s="3100"/>
      <c r="AZ32" s="3101"/>
      <c r="BA32" s="1219"/>
      <c r="BB32" s="1216"/>
      <c r="BC32" s="1216"/>
    </row>
    <row r="33" spans="1:55" ht="30" customHeight="1">
      <c r="A33" s="1216"/>
      <c r="F33" s="1214"/>
      <c r="G33" s="1214"/>
      <c r="H33" s="1214"/>
      <c r="I33" s="1214"/>
      <c r="J33" s="1224"/>
      <c r="K33" s="3108"/>
      <c r="L33" s="1228"/>
      <c r="M33" s="3102" t="s">
        <v>1566</v>
      </c>
      <c r="N33" s="3103"/>
      <c r="O33" s="3104"/>
      <c r="P33" s="3105"/>
      <c r="Q33" s="3105"/>
      <c r="R33" s="3105"/>
      <c r="S33" s="3106"/>
      <c r="T33" s="1226"/>
      <c r="U33" s="1220"/>
      <c r="V33" s="3108"/>
      <c r="W33" s="1228"/>
      <c r="X33" s="3102" t="s">
        <v>1566</v>
      </c>
      <c r="Y33" s="3103"/>
      <c r="Z33" s="3104"/>
      <c r="AA33" s="3105"/>
      <c r="AB33" s="3105"/>
      <c r="AC33" s="3105"/>
      <c r="AD33" s="3106"/>
      <c r="AE33" s="1226"/>
      <c r="AF33" s="1220"/>
      <c r="AG33" s="3108"/>
      <c r="AH33" s="1228"/>
      <c r="AI33" s="3102" t="s">
        <v>1566</v>
      </c>
      <c r="AJ33" s="3103"/>
      <c r="AK33" s="3104"/>
      <c r="AL33" s="3105"/>
      <c r="AM33" s="3105"/>
      <c r="AN33" s="3105"/>
      <c r="AO33" s="3106"/>
      <c r="AP33" s="1226"/>
      <c r="AQ33" s="1220"/>
      <c r="AR33" s="3108"/>
      <c r="AS33" s="1228"/>
      <c r="AT33" s="3102" t="s">
        <v>1566</v>
      </c>
      <c r="AU33" s="3103"/>
      <c r="AV33" s="3104"/>
      <c r="AW33" s="3105"/>
      <c r="AX33" s="3105"/>
      <c r="AY33" s="3105"/>
      <c r="AZ33" s="3106"/>
      <c r="BA33" s="1219"/>
      <c r="BB33" s="1216"/>
      <c r="BC33" s="1216"/>
    </row>
    <row r="34" spans="1:55" ht="30" customHeight="1" thickBot="1">
      <c r="A34" s="1216"/>
      <c r="J34" s="1224"/>
      <c r="K34" s="3090" t="s">
        <v>11</v>
      </c>
      <c r="L34" s="3091"/>
      <c r="M34" s="3092" t="s">
        <v>1567</v>
      </c>
      <c r="N34" s="3093"/>
      <c r="O34" s="3093"/>
      <c r="P34" s="1422" t="s">
        <v>405</v>
      </c>
      <c r="Q34" s="3094" t="s">
        <v>1499</v>
      </c>
      <c r="R34" s="3094"/>
      <c r="S34" s="3095"/>
      <c r="T34" s="1230"/>
      <c r="U34" s="1220"/>
      <c r="V34" s="3090" t="s">
        <v>11</v>
      </c>
      <c r="W34" s="3091"/>
      <c r="X34" s="3092" t="s">
        <v>1567</v>
      </c>
      <c r="Y34" s="3093"/>
      <c r="Z34" s="3093"/>
      <c r="AA34" s="1422" t="s">
        <v>405</v>
      </c>
      <c r="AB34" s="3094" t="s">
        <v>1499</v>
      </c>
      <c r="AC34" s="3094"/>
      <c r="AD34" s="3095"/>
      <c r="AE34" s="1230"/>
      <c r="AF34" s="1220"/>
      <c r="AG34" s="3090" t="s">
        <v>11</v>
      </c>
      <c r="AH34" s="3091"/>
      <c r="AI34" s="3092" t="s">
        <v>1567</v>
      </c>
      <c r="AJ34" s="3093"/>
      <c r="AK34" s="3093"/>
      <c r="AL34" s="1422" t="s">
        <v>405</v>
      </c>
      <c r="AM34" s="3094" t="s">
        <v>1499</v>
      </c>
      <c r="AN34" s="3094"/>
      <c r="AO34" s="3095"/>
      <c r="AP34" s="1230"/>
      <c r="AQ34" s="1220"/>
      <c r="AR34" s="3090" t="s">
        <v>11</v>
      </c>
      <c r="AS34" s="3091"/>
      <c r="AT34" s="3092" t="s">
        <v>1567</v>
      </c>
      <c r="AU34" s="3093"/>
      <c r="AV34" s="3093"/>
      <c r="AW34" s="1422" t="s">
        <v>405</v>
      </c>
      <c r="AX34" s="3094" t="s">
        <v>1499</v>
      </c>
      <c r="AY34" s="3094"/>
      <c r="AZ34" s="3095"/>
      <c r="BA34" s="1219"/>
      <c r="BB34" s="1216"/>
      <c r="BC34" s="1216"/>
    </row>
    <row r="35" spans="1:55" ht="30" customHeight="1" thickTop="1" thickBot="1">
      <c r="A35" s="1216"/>
      <c r="J35" s="1224"/>
      <c r="K35" s="3084" t="s">
        <v>1383</v>
      </c>
      <c r="L35" s="3085"/>
      <c r="M35" s="3085"/>
      <c r="N35" s="3086"/>
      <c r="O35" s="3087" t="s">
        <v>1568</v>
      </c>
      <c r="P35" s="3088"/>
      <c r="Q35" s="3088"/>
      <c r="R35" s="3088"/>
      <c r="S35" s="3089"/>
      <c r="T35" s="1234"/>
      <c r="U35" s="1218"/>
      <c r="V35" s="3084" t="s">
        <v>1383</v>
      </c>
      <c r="W35" s="3085"/>
      <c r="X35" s="3085"/>
      <c r="Y35" s="3086"/>
      <c r="Z35" s="3087" t="s">
        <v>1568</v>
      </c>
      <c r="AA35" s="3088"/>
      <c r="AB35" s="3088"/>
      <c r="AC35" s="3088"/>
      <c r="AD35" s="3089"/>
      <c r="AE35" s="1234"/>
      <c r="AF35" s="1218"/>
      <c r="AG35" s="3084" t="s">
        <v>1383</v>
      </c>
      <c r="AH35" s="3085"/>
      <c r="AI35" s="3085"/>
      <c r="AJ35" s="3086"/>
      <c r="AK35" s="3087" t="s">
        <v>1568</v>
      </c>
      <c r="AL35" s="3088"/>
      <c r="AM35" s="3088"/>
      <c r="AN35" s="3088"/>
      <c r="AO35" s="3089"/>
      <c r="AP35" s="1234"/>
      <c r="AQ35" s="1218"/>
      <c r="AR35" s="3084" t="s">
        <v>1383</v>
      </c>
      <c r="AS35" s="3085"/>
      <c r="AT35" s="3085"/>
      <c r="AU35" s="3086"/>
      <c r="AV35" s="3087" t="s">
        <v>1568</v>
      </c>
      <c r="AW35" s="3088"/>
      <c r="AX35" s="3088"/>
      <c r="AY35" s="3088"/>
      <c r="AZ35" s="3089"/>
      <c r="BA35" s="1219"/>
      <c r="BB35" s="1216"/>
      <c r="BC35" s="1216"/>
    </row>
    <row r="36" spans="1:55" ht="30" customHeight="1" thickTop="1">
      <c r="A36" s="1216"/>
      <c r="J36" s="1224"/>
      <c r="K36" s="1218"/>
      <c r="L36" s="1218"/>
      <c r="M36" s="1218"/>
      <c r="N36" s="1218"/>
      <c r="O36" s="1218"/>
      <c r="P36" s="1218"/>
      <c r="Q36" s="1218"/>
      <c r="R36" s="1218"/>
      <c r="S36" s="1218"/>
      <c r="T36" s="1226"/>
      <c r="U36" s="1220"/>
      <c r="V36" s="1218"/>
      <c r="W36" s="1218"/>
      <c r="X36" s="1218"/>
      <c r="Y36" s="1218"/>
      <c r="Z36" s="1218"/>
      <c r="AA36" s="1218"/>
      <c r="AB36" s="1218"/>
      <c r="AC36" s="1218"/>
      <c r="AD36" s="1218"/>
      <c r="AE36" s="1226"/>
      <c r="AF36" s="1220"/>
      <c r="AG36" s="1218"/>
      <c r="AH36" s="1218"/>
      <c r="AI36" s="1218"/>
      <c r="AJ36" s="1218"/>
      <c r="AK36" s="1218"/>
      <c r="AL36" s="1218"/>
      <c r="AM36" s="1218"/>
      <c r="AN36" s="1218"/>
      <c r="AO36" s="1218"/>
      <c r="AP36" s="1226"/>
      <c r="AQ36" s="1220"/>
      <c r="AR36" s="1218"/>
      <c r="AS36" s="1218"/>
      <c r="AT36" s="1218"/>
      <c r="AU36" s="1218"/>
      <c r="AV36" s="1218"/>
      <c r="AW36" s="1218"/>
      <c r="AX36" s="1218"/>
      <c r="AY36" s="1218"/>
      <c r="AZ36" s="1218"/>
      <c r="BA36" s="1219"/>
      <c r="BB36" s="1216"/>
      <c r="BC36" s="1216"/>
    </row>
    <row r="37" spans="1:55" ht="19.899999999999999" customHeight="1">
      <c r="A37" s="1216"/>
      <c r="J37" s="1224"/>
      <c r="K37" s="3127"/>
      <c r="L37" s="3096" t="s">
        <v>1424</v>
      </c>
      <c r="M37" s="3097"/>
      <c r="N37" s="3098"/>
      <c r="O37" s="3129"/>
      <c r="P37" s="3130"/>
      <c r="Q37" s="3130"/>
      <c r="R37" s="3130"/>
      <c r="S37" s="3131"/>
      <c r="T37" s="1226"/>
      <c r="U37" s="1220"/>
      <c r="V37" s="3127"/>
      <c r="W37" s="3096" t="s">
        <v>1424</v>
      </c>
      <c r="X37" s="3097"/>
      <c r="Y37" s="3098"/>
      <c r="Z37" s="3129"/>
      <c r="AA37" s="3130"/>
      <c r="AB37" s="3130"/>
      <c r="AC37" s="3130"/>
      <c r="AD37" s="3131"/>
      <c r="AE37" s="1226"/>
      <c r="AF37" s="1220"/>
      <c r="AG37" s="3127"/>
      <c r="AH37" s="3096" t="s">
        <v>1424</v>
      </c>
      <c r="AI37" s="3097"/>
      <c r="AJ37" s="3098"/>
      <c r="AK37" s="3129"/>
      <c r="AL37" s="3130"/>
      <c r="AM37" s="3130"/>
      <c r="AN37" s="3130"/>
      <c r="AO37" s="3131"/>
      <c r="AP37" s="1226"/>
      <c r="AQ37" s="1220"/>
      <c r="AR37" s="3127"/>
      <c r="AS37" s="3096" t="s">
        <v>1424</v>
      </c>
      <c r="AT37" s="3097"/>
      <c r="AU37" s="3098"/>
      <c r="AV37" s="3129"/>
      <c r="AW37" s="3130"/>
      <c r="AX37" s="3130"/>
      <c r="AY37" s="3130"/>
      <c r="AZ37" s="3131"/>
      <c r="BA37" s="1219"/>
      <c r="BB37" s="1216"/>
      <c r="BC37" s="1216"/>
    </row>
    <row r="38" spans="1:55" ht="13.5" customHeight="1" thickBot="1">
      <c r="A38" s="1216"/>
      <c r="J38" s="1224"/>
      <c r="K38" s="3128"/>
      <c r="L38" s="3132" t="s">
        <v>1561</v>
      </c>
      <c r="M38" s="3133"/>
      <c r="N38" s="3134"/>
      <c r="O38" s="3135"/>
      <c r="P38" s="3136"/>
      <c r="Q38" s="3136"/>
      <c r="R38" s="3136"/>
      <c r="S38" s="3137"/>
      <c r="T38" s="1226"/>
      <c r="U38" s="1220"/>
      <c r="V38" s="3128"/>
      <c r="W38" s="3132" t="s">
        <v>1561</v>
      </c>
      <c r="X38" s="3133"/>
      <c r="Y38" s="3134"/>
      <c r="Z38" s="3135"/>
      <c r="AA38" s="3136"/>
      <c r="AB38" s="3136"/>
      <c r="AC38" s="3136"/>
      <c r="AD38" s="3137"/>
      <c r="AE38" s="1226"/>
      <c r="AF38" s="1220"/>
      <c r="AG38" s="3128"/>
      <c r="AH38" s="3132" t="s">
        <v>1561</v>
      </c>
      <c r="AI38" s="3133"/>
      <c r="AJ38" s="3134"/>
      <c r="AK38" s="3135"/>
      <c r="AL38" s="3136"/>
      <c r="AM38" s="3136"/>
      <c r="AN38" s="3136"/>
      <c r="AO38" s="3137"/>
      <c r="AP38" s="1226"/>
      <c r="AQ38" s="1220"/>
      <c r="AR38" s="3128"/>
      <c r="AS38" s="3132" t="s">
        <v>1561</v>
      </c>
      <c r="AT38" s="3133"/>
      <c r="AU38" s="3134"/>
      <c r="AV38" s="3135"/>
      <c r="AW38" s="3136"/>
      <c r="AX38" s="3136"/>
      <c r="AY38" s="3136"/>
      <c r="AZ38" s="3137"/>
      <c r="BA38" s="1219"/>
      <c r="BB38" s="1216"/>
      <c r="BC38" s="1216"/>
    </row>
    <row r="39" spans="1:55" ht="30" customHeight="1" thickTop="1" thickBot="1">
      <c r="A39" s="1216"/>
      <c r="J39" s="1224"/>
      <c r="K39" s="3128"/>
      <c r="L39" s="3138" t="s">
        <v>152</v>
      </c>
      <c r="M39" s="3139"/>
      <c r="N39" s="3140"/>
      <c r="O39" s="3141"/>
      <c r="P39" s="3142"/>
      <c r="Q39" s="3142"/>
      <c r="R39" s="3142"/>
      <c r="S39" s="3143"/>
      <c r="T39" s="1226"/>
      <c r="U39" s="1220"/>
      <c r="V39" s="3128"/>
      <c r="W39" s="3138" t="s">
        <v>152</v>
      </c>
      <c r="X39" s="3139"/>
      <c r="Y39" s="3140"/>
      <c r="Z39" s="3141"/>
      <c r="AA39" s="3142"/>
      <c r="AB39" s="3142"/>
      <c r="AC39" s="3142"/>
      <c r="AD39" s="3143"/>
      <c r="AE39" s="1226"/>
      <c r="AF39" s="1220"/>
      <c r="AG39" s="3128"/>
      <c r="AH39" s="3138" t="s">
        <v>152</v>
      </c>
      <c r="AI39" s="3139"/>
      <c r="AJ39" s="3140"/>
      <c r="AK39" s="3141"/>
      <c r="AL39" s="3142"/>
      <c r="AM39" s="3142"/>
      <c r="AN39" s="3142"/>
      <c r="AO39" s="3143"/>
      <c r="AP39" s="1226"/>
      <c r="AQ39" s="1220"/>
      <c r="AR39" s="3128"/>
      <c r="AS39" s="3138" t="s">
        <v>152</v>
      </c>
      <c r="AT39" s="3139"/>
      <c r="AU39" s="3140"/>
      <c r="AV39" s="3141"/>
      <c r="AW39" s="3142"/>
      <c r="AX39" s="3142"/>
      <c r="AY39" s="3142"/>
      <c r="AZ39" s="3143"/>
      <c r="BA39" s="1219"/>
      <c r="BB39" s="1216"/>
      <c r="BC39" s="1216"/>
    </row>
    <row r="40" spans="1:55" ht="30" customHeight="1" thickTop="1">
      <c r="A40" s="1216"/>
      <c r="J40" s="1224"/>
      <c r="K40" s="3128"/>
      <c r="L40" s="3148" t="s">
        <v>6</v>
      </c>
      <c r="M40" s="3149"/>
      <c r="N40" s="3150"/>
      <c r="O40" s="3151"/>
      <c r="P40" s="3152"/>
      <c r="Q40" s="3152"/>
      <c r="R40" s="3152"/>
      <c r="S40" s="3153"/>
      <c r="T40" s="1226"/>
      <c r="U40" s="1220"/>
      <c r="V40" s="3128"/>
      <c r="W40" s="3148" t="s">
        <v>6</v>
      </c>
      <c r="X40" s="3149"/>
      <c r="Y40" s="3150"/>
      <c r="Z40" s="3151"/>
      <c r="AA40" s="3152"/>
      <c r="AB40" s="3152"/>
      <c r="AC40" s="3152"/>
      <c r="AD40" s="3153"/>
      <c r="AE40" s="1226"/>
      <c r="AF40" s="1220"/>
      <c r="AG40" s="3128"/>
      <c r="AH40" s="3148" t="s">
        <v>6</v>
      </c>
      <c r="AI40" s="3149"/>
      <c r="AJ40" s="3150"/>
      <c r="AK40" s="3151"/>
      <c r="AL40" s="3152"/>
      <c r="AM40" s="3152"/>
      <c r="AN40" s="3152"/>
      <c r="AO40" s="3153"/>
      <c r="AP40" s="1226"/>
      <c r="AQ40" s="1220"/>
      <c r="AR40" s="3128"/>
      <c r="AS40" s="3148" t="s">
        <v>6</v>
      </c>
      <c r="AT40" s="3149"/>
      <c r="AU40" s="3150"/>
      <c r="AV40" s="3151"/>
      <c r="AW40" s="3152"/>
      <c r="AX40" s="3152"/>
      <c r="AY40" s="3152"/>
      <c r="AZ40" s="3153"/>
      <c r="BA40" s="1219"/>
      <c r="BB40" s="1216"/>
      <c r="BC40" s="1216"/>
    </row>
    <row r="41" spans="1:55" ht="30" customHeight="1">
      <c r="A41" s="1216"/>
      <c r="J41" s="1224"/>
      <c r="K41" s="3128"/>
      <c r="L41" s="3154" t="s">
        <v>12</v>
      </c>
      <c r="M41" s="3113"/>
      <c r="N41" s="3114"/>
      <c r="O41" s="3155"/>
      <c r="P41" s="3156"/>
      <c r="Q41" s="3156"/>
      <c r="R41" s="3156"/>
      <c r="S41" s="3157"/>
      <c r="T41" s="1226"/>
      <c r="U41" s="1220"/>
      <c r="V41" s="3128"/>
      <c r="W41" s="3154" t="s">
        <v>12</v>
      </c>
      <c r="X41" s="3113"/>
      <c r="Y41" s="3114"/>
      <c r="Z41" s="3155"/>
      <c r="AA41" s="3156"/>
      <c r="AB41" s="3156"/>
      <c r="AC41" s="3156"/>
      <c r="AD41" s="3157"/>
      <c r="AE41" s="1226"/>
      <c r="AF41" s="1220"/>
      <c r="AG41" s="3128"/>
      <c r="AH41" s="3154" t="s">
        <v>12</v>
      </c>
      <c r="AI41" s="3113"/>
      <c r="AJ41" s="3114"/>
      <c r="AK41" s="3155"/>
      <c r="AL41" s="3156"/>
      <c r="AM41" s="3156"/>
      <c r="AN41" s="3156"/>
      <c r="AO41" s="3157"/>
      <c r="AP41" s="1226"/>
      <c r="AQ41" s="1220"/>
      <c r="AR41" s="3128"/>
      <c r="AS41" s="3154" t="s">
        <v>12</v>
      </c>
      <c r="AT41" s="3113"/>
      <c r="AU41" s="3114"/>
      <c r="AV41" s="3155"/>
      <c r="AW41" s="3156"/>
      <c r="AX41" s="3156"/>
      <c r="AY41" s="3156"/>
      <c r="AZ41" s="3157"/>
      <c r="BA41" s="1219"/>
      <c r="BB41" s="1216"/>
      <c r="BC41" s="1216"/>
    </row>
    <row r="42" spans="1:55" ht="30" customHeight="1" thickBot="1">
      <c r="A42" s="1216"/>
      <c r="J42" s="1224"/>
      <c r="K42" s="3128"/>
      <c r="L42" s="3121" t="s">
        <v>1381</v>
      </c>
      <c r="M42" s="3122"/>
      <c r="N42" s="3123"/>
      <c r="O42" s="3124" t="s">
        <v>1562</v>
      </c>
      <c r="P42" s="3125"/>
      <c r="Q42" s="3125"/>
      <c r="R42" s="3125"/>
      <c r="S42" s="3126"/>
      <c r="T42" s="1226"/>
      <c r="U42" s="1220"/>
      <c r="V42" s="3128"/>
      <c r="W42" s="3121" t="s">
        <v>1381</v>
      </c>
      <c r="X42" s="3122"/>
      <c r="Y42" s="3123"/>
      <c r="Z42" s="3124" t="s">
        <v>1562</v>
      </c>
      <c r="AA42" s="3125"/>
      <c r="AB42" s="3125"/>
      <c r="AC42" s="3125"/>
      <c r="AD42" s="3126"/>
      <c r="AE42" s="1226"/>
      <c r="AF42" s="1220"/>
      <c r="AG42" s="3128"/>
      <c r="AH42" s="3121" t="s">
        <v>1381</v>
      </c>
      <c r="AI42" s="3122"/>
      <c r="AJ42" s="3123"/>
      <c r="AK42" s="3124" t="s">
        <v>1562</v>
      </c>
      <c r="AL42" s="3125"/>
      <c r="AM42" s="3125"/>
      <c r="AN42" s="3125"/>
      <c r="AO42" s="3126"/>
      <c r="AP42" s="1226"/>
      <c r="AQ42" s="1220"/>
      <c r="AR42" s="3128"/>
      <c r="AS42" s="3121" t="s">
        <v>1381</v>
      </c>
      <c r="AT42" s="3122"/>
      <c r="AU42" s="3123"/>
      <c r="AV42" s="3124" t="s">
        <v>1562</v>
      </c>
      <c r="AW42" s="3125"/>
      <c r="AX42" s="3125"/>
      <c r="AY42" s="3125"/>
      <c r="AZ42" s="3126"/>
      <c r="BA42" s="1219"/>
      <c r="BB42" s="1216"/>
      <c r="BC42" s="1216"/>
    </row>
    <row r="43" spans="1:55" ht="30" customHeight="1" thickTop="1" thickBot="1">
      <c r="A43" s="1216"/>
      <c r="J43" s="1238"/>
      <c r="K43" s="3128"/>
      <c r="L43" s="3144" t="s">
        <v>1096</v>
      </c>
      <c r="M43" s="3133"/>
      <c r="N43" s="3134"/>
      <c r="O43" s="3145"/>
      <c r="P43" s="3146"/>
      <c r="Q43" s="3146"/>
      <c r="R43" s="3146"/>
      <c r="S43" s="3147"/>
      <c r="T43" s="1239"/>
      <c r="U43" s="1223"/>
      <c r="V43" s="3128"/>
      <c r="W43" s="3144" t="s">
        <v>1096</v>
      </c>
      <c r="X43" s="3133"/>
      <c r="Y43" s="3134"/>
      <c r="Z43" s="3145"/>
      <c r="AA43" s="3146"/>
      <c r="AB43" s="3146"/>
      <c r="AC43" s="3146"/>
      <c r="AD43" s="3147"/>
      <c r="AE43" s="1239"/>
      <c r="AF43" s="1223"/>
      <c r="AG43" s="3128"/>
      <c r="AH43" s="3144" t="s">
        <v>1096</v>
      </c>
      <c r="AI43" s="3133"/>
      <c r="AJ43" s="3134"/>
      <c r="AK43" s="3145"/>
      <c r="AL43" s="3146"/>
      <c r="AM43" s="3146"/>
      <c r="AN43" s="3146"/>
      <c r="AO43" s="3147"/>
      <c r="AP43" s="1239"/>
      <c r="AQ43" s="1223"/>
      <c r="AR43" s="3128"/>
      <c r="AS43" s="3144" t="s">
        <v>1096</v>
      </c>
      <c r="AT43" s="3133"/>
      <c r="AU43" s="3134"/>
      <c r="AV43" s="3145"/>
      <c r="AW43" s="3146"/>
      <c r="AX43" s="3146"/>
      <c r="AY43" s="3146"/>
      <c r="AZ43" s="3147"/>
      <c r="BA43" s="1219"/>
      <c r="BB43" s="1216"/>
      <c r="BC43" s="1216"/>
    </row>
    <row r="44" spans="1:55" ht="30" customHeight="1" thickTop="1">
      <c r="A44" s="1216"/>
      <c r="F44" s="1214"/>
      <c r="G44" s="1214"/>
      <c r="H44" s="1214"/>
      <c r="I44" s="1214"/>
      <c r="J44" s="1218"/>
      <c r="K44" s="3128"/>
      <c r="L44" s="3112" t="s">
        <v>1563</v>
      </c>
      <c r="M44" s="3113"/>
      <c r="N44" s="3114"/>
      <c r="O44" s="3115"/>
      <c r="P44" s="3116"/>
      <c r="Q44" s="3116"/>
      <c r="R44" s="3116"/>
      <c r="S44" s="3117"/>
      <c r="T44" s="1242"/>
      <c r="U44" s="1241"/>
      <c r="V44" s="3128"/>
      <c r="W44" s="3112" t="s">
        <v>1563</v>
      </c>
      <c r="X44" s="3113"/>
      <c r="Y44" s="3114"/>
      <c r="Z44" s="3115"/>
      <c r="AA44" s="3116"/>
      <c r="AB44" s="3116"/>
      <c r="AC44" s="3116"/>
      <c r="AD44" s="3117"/>
      <c r="AE44" s="1242"/>
      <c r="AF44" s="1241"/>
      <c r="AG44" s="3128"/>
      <c r="AH44" s="3112" t="s">
        <v>1563</v>
      </c>
      <c r="AI44" s="3113"/>
      <c r="AJ44" s="3114"/>
      <c r="AK44" s="3115"/>
      <c r="AL44" s="3116"/>
      <c r="AM44" s="3116"/>
      <c r="AN44" s="3116"/>
      <c r="AO44" s="3117"/>
      <c r="AP44" s="1242"/>
      <c r="AQ44" s="1241"/>
      <c r="AR44" s="3128"/>
      <c r="AS44" s="3112" t="s">
        <v>1563</v>
      </c>
      <c r="AT44" s="3113"/>
      <c r="AU44" s="3114"/>
      <c r="AV44" s="3115"/>
      <c r="AW44" s="3116"/>
      <c r="AX44" s="3116"/>
      <c r="AY44" s="3116"/>
      <c r="AZ44" s="3117"/>
      <c r="BA44" s="1219"/>
      <c r="BB44" s="1216"/>
      <c r="BC44" s="1216"/>
    </row>
    <row r="45" spans="1:55" ht="30" customHeight="1">
      <c r="A45" s="1216"/>
      <c r="J45" s="1218"/>
      <c r="K45" s="3128"/>
      <c r="L45" s="3096" t="s">
        <v>1097</v>
      </c>
      <c r="M45" s="3097"/>
      <c r="N45" s="3098"/>
      <c r="O45" s="3118"/>
      <c r="P45" s="3119"/>
      <c r="Q45" s="3119"/>
      <c r="R45" s="3119"/>
      <c r="S45" s="3120"/>
      <c r="T45" s="1220"/>
      <c r="U45" s="1220"/>
      <c r="V45" s="3128"/>
      <c r="W45" s="3096" t="s">
        <v>1097</v>
      </c>
      <c r="X45" s="3097"/>
      <c r="Y45" s="3098"/>
      <c r="Z45" s="3118"/>
      <c r="AA45" s="3119"/>
      <c r="AB45" s="3119"/>
      <c r="AC45" s="3119"/>
      <c r="AD45" s="3120"/>
      <c r="AE45" s="1220"/>
      <c r="AF45" s="1218"/>
      <c r="AG45" s="3128"/>
      <c r="AH45" s="3096" t="s">
        <v>1097</v>
      </c>
      <c r="AI45" s="3097"/>
      <c r="AJ45" s="3098"/>
      <c r="AK45" s="3118"/>
      <c r="AL45" s="3119"/>
      <c r="AM45" s="3119"/>
      <c r="AN45" s="3119"/>
      <c r="AO45" s="3120"/>
      <c r="AP45" s="1220"/>
      <c r="AQ45" s="1218"/>
      <c r="AR45" s="3128"/>
      <c r="AS45" s="3096" t="s">
        <v>1097</v>
      </c>
      <c r="AT45" s="3097"/>
      <c r="AU45" s="3098"/>
      <c r="AV45" s="3118"/>
      <c r="AW45" s="3119"/>
      <c r="AX45" s="3119"/>
      <c r="AY45" s="3119"/>
      <c r="AZ45" s="3120"/>
      <c r="BA45" s="1219"/>
      <c r="BB45" s="1216"/>
      <c r="BC45" s="1216"/>
    </row>
    <row r="46" spans="1:55" ht="30" customHeight="1">
      <c r="A46" s="1216"/>
      <c r="J46" s="1218"/>
      <c r="K46" s="3107" t="s">
        <v>1564</v>
      </c>
      <c r="L46" s="1227"/>
      <c r="M46" s="3102" t="s">
        <v>1382</v>
      </c>
      <c r="N46" s="3103"/>
      <c r="O46" s="3109" t="s">
        <v>1565</v>
      </c>
      <c r="P46" s="3110"/>
      <c r="Q46" s="3110"/>
      <c r="R46" s="3110"/>
      <c r="S46" s="3111"/>
      <c r="T46" s="1220"/>
      <c r="U46" s="1220"/>
      <c r="V46" s="3107" t="s">
        <v>1564</v>
      </c>
      <c r="W46" s="1227"/>
      <c r="X46" s="3102" t="s">
        <v>1382</v>
      </c>
      <c r="Y46" s="3103"/>
      <c r="Z46" s="3109" t="s">
        <v>1565</v>
      </c>
      <c r="AA46" s="3110"/>
      <c r="AB46" s="3110"/>
      <c r="AC46" s="3110"/>
      <c r="AD46" s="3111"/>
      <c r="AE46" s="1220"/>
      <c r="AF46" s="1218"/>
      <c r="AG46" s="3107" t="s">
        <v>1564</v>
      </c>
      <c r="AH46" s="1227"/>
      <c r="AI46" s="3102" t="s">
        <v>1382</v>
      </c>
      <c r="AJ46" s="3103"/>
      <c r="AK46" s="3109" t="s">
        <v>1565</v>
      </c>
      <c r="AL46" s="3110"/>
      <c r="AM46" s="3110"/>
      <c r="AN46" s="3110"/>
      <c r="AO46" s="3111"/>
      <c r="AP46" s="1220"/>
      <c r="AQ46" s="1218"/>
      <c r="AR46" s="3107" t="s">
        <v>1564</v>
      </c>
      <c r="AS46" s="1227"/>
      <c r="AT46" s="3102" t="s">
        <v>1382</v>
      </c>
      <c r="AU46" s="3103"/>
      <c r="AV46" s="3109" t="s">
        <v>1565</v>
      </c>
      <c r="AW46" s="3110"/>
      <c r="AX46" s="3110"/>
      <c r="AY46" s="3110"/>
      <c r="AZ46" s="3111"/>
      <c r="BA46" s="1219"/>
      <c r="BB46" s="1216"/>
      <c r="BC46" s="1216"/>
    </row>
    <row r="47" spans="1:55" ht="30" customHeight="1">
      <c r="A47" s="1216"/>
      <c r="J47" s="1218"/>
      <c r="K47" s="3107"/>
      <c r="L47" s="3096" t="s">
        <v>1098</v>
      </c>
      <c r="M47" s="3097"/>
      <c r="N47" s="3098"/>
      <c r="O47" s="3099"/>
      <c r="P47" s="3100"/>
      <c r="Q47" s="3100"/>
      <c r="R47" s="3100"/>
      <c r="S47" s="3101"/>
      <c r="T47" s="1220"/>
      <c r="U47" s="1220"/>
      <c r="V47" s="3107"/>
      <c r="W47" s="3096" t="s">
        <v>1098</v>
      </c>
      <c r="X47" s="3097"/>
      <c r="Y47" s="3098"/>
      <c r="Z47" s="3099"/>
      <c r="AA47" s="3100"/>
      <c r="AB47" s="3100"/>
      <c r="AC47" s="3100"/>
      <c r="AD47" s="3101"/>
      <c r="AE47" s="1220"/>
      <c r="AF47" s="1218"/>
      <c r="AG47" s="3107"/>
      <c r="AH47" s="3096" t="s">
        <v>1098</v>
      </c>
      <c r="AI47" s="3097"/>
      <c r="AJ47" s="3098"/>
      <c r="AK47" s="3099"/>
      <c r="AL47" s="3100"/>
      <c r="AM47" s="3100"/>
      <c r="AN47" s="3100"/>
      <c r="AO47" s="3101"/>
      <c r="AP47" s="1220"/>
      <c r="AQ47" s="1218"/>
      <c r="AR47" s="3107"/>
      <c r="AS47" s="3096" t="s">
        <v>1098</v>
      </c>
      <c r="AT47" s="3097"/>
      <c r="AU47" s="3098"/>
      <c r="AV47" s="3099"/>
      <c r="AW47" s="3100"/>
      <c r="AX47" s="3100"/>
      <c r="AY47" s="3100"/>
      <c r="AZ47" s="3101"/>
      <c r="BA47" s="1219"/>
      <c r="BB47" s="1216"/>
      <c r="BC47" s="1216"/>
    </row>
    <row r="48" spans="1:55" ht="30" customHeight="1">
      <c r="A48" s="1216"/>
      <c r="J48" s="1218"/>
      <c r="K48" s="3108"/>
      <c r="L48" s="1228"/>
      <c r="M48" s="3102" t="s">
        <v>1566</v>
      </c>
      <c r="N48" s="3103"/>
      <c r="O48" s="3104"/>
      <c r="P48" s="3105"/>
      <c r="Q48" s="3105"/>
      <c r="R48" s="3105"/>
      <c r="S48" s="3106"/>
      <c r="T48" s="1220"/>
      <c r="U48" s="1220"/>
      <c r="V48" s="3108"/>
      <c r="W48" s="1228"/>
      <c r="X48" s="3102" t="s">
        <v>1566</v>
      </c>
      <c r="Y48" s="3103"/>
      <c r="Z48" s="3104"/>
      <c r="AA48" s="3105"/>
      <c r="AB48" s="3105"/>
      <c r="AC48" s="3105"/>
      <c r="AD48" s="3106"/>
      <c r="AE48" s="1220"/>
      <c r="AF48" s="1218"/>
      <c r="AG48" s="3108"/>
      <c r="AH48" s="1228"/>
      <c r="AI48" s="3102" t="s">
        <v>1566</v>
      </c>
      <c r="AJ48" s="3103"/>
      <c r="AK48" s="3104"/>
      <c r="AL48" s="3105"/>
      <c r="AM48" s="3105"/>
      <c r="AN48" s="3105"/>
      <c r="AO48" s="3106"/>
      <c r="AP48" s="1220"/>
      <c r="AQ48" s="1218"/>
      <c r="AR48" s="3108"/>
      <c r="AS48" s="1228"/>
      <c r="AT48" s="3102" t="s">
        <v>1566</v>
      </c>
      <c r="AU48" s="3103"/>
      <c r="AV48" s="3104"/>
      <c r="AW48" s="3105"/>
      <c r="AX48" s="3105"/>
      <c r="AY48" s="3105"/>
      <c r="AZ48" s="3106"/>
      <c r="BA48" s="1219"/>
      <c r="BB48" s="1216"/>
      <c r="BC48" s="1216"/>
    </row>
    <row r="49" spans="1:55" ht="30" customHeight="1" thickBot="1">
      <c r="A49" s="1216"/>
      <c r="J49" s="1218"/>
      <c r="K49" s="3090" t="s">
        <v>11</v>
      </c>
      <c r="L49" s="3091"/>
      <c r="M49" s="3092" t="s">
        <v>1567</v>
      </c>
      <c r="N49" s="3093"/>
      <c r="O49" s="3093"/>
      <c r="P49" s="1422" t="s">
        <v>405</v>
      </c>
      <c r="Q49" s="3094" t="s">
        <v>1499</v>
      </c>
      <c r="R49" s="3094"/>
      <c r="S49" s="3095"/>
      <c r="T49" s="1428"/>
      <c r="U49" s="1220"/>
      <c r="V49" s="3090" t="s">
        <v>11</v>
      </c>
      <c r="W49" s="3091"/>
      <c r="X49" s="3092" t="s">
        <v>1567</v>
      </c>
      <c r="Y49" s="3093"/>
      <c r="Z49" s="3093"/>
      <c r="AA49" s="1422" t="s">
        <v>405</v>
      </c>
      <c r="AB49" s="3094" t="s">
        <v>1499</v>
      </c>
      <c r="AC49" s="3094"/>
      <c r="AD49" s="3095"/>
      <c r="AE49" s="1428"/>
      <c r="AF49" s="1218"/>
      <c r="AG49" s="3090" t="s">
        <v>11</v>
      </c>
      <c r="AH49" s="3091"/>
      <c r="AI49" s="3092" t="s">
        <v>1567</v>
      </c>
      <c r="AJ49" s="3093"/>
      <c r="AK49" s="3093"/>
      <c r="AL49" s="1422" t="s">
        <v>405</v>
      </c>
      <c r="AM49" s="3094" t="s">
        <v>1499</v>
      </c>
      <c r="AN49" s="3094"/>
      <c r="AO49" s="3095"/>
      <c r="AP49" s="1428"/>
      <c r="AQ49" s="1218"/>
      <c r="AR49" s="3090" t="s">
        <v>11</v>
      </c>
      <c r="AS49" s="3091"/>
      <c r="AT49" s="3092" t="s">
        <v>1567</v>
      </c>
      <c r="AU49" s="3093"/>
      <c r="AV49" s="3093"/>
      <c r="AW49" s="1422" t="s">
        <v>405</v>
      </c>
      <c r="AX49" s="3094" t="s">
        <v>1499</v>
      </c>
      <c r="AY49" s="3094"/>
      <c r="AZ49" s="3095"/>
      <c r="BA49" s="1219"/>
      <c r="BB49" s="1216"/>
      <c r="BC49" s="1216"/>
    </row>
    <row r="50" spans="1:55" ht="30" customHeight="1" thickTop="1" thickBot="1">
      <c r="A50" s="1216"/>
      <c r="J50" s="1218"/>
      <c r="K50" s="3084" t="s">
        <v>1383</v>
      </c>
      <c r="L50" s="3085"/>
      <c r="M50" s="3085"/>
      <c r="N50" s="3086"/>
      <c r="O50" s="3087" t="s">
        <v>1568</v>
      </c>
      <c r="P50" s="3088"/>
      <c r="Q50" s="3088"/>
      <c r="R50" s="3088"/>
      <c r="S50" s="3089"/>
      <c r="T50" s="1218"/>
      <c r="U50" s="1218"/>
      <c r="V50" s="3084" t="s">
        <v>1383</v>
      </c>
      <c r="W50" s="3085"/>
      <c r="X50" s="3085"/>
      <c r="Y50" s="3086"/>
      <c r="Z50" s="3087" t="s">
        <v>1568</v>
      </c>
      <c r="AA50" s="3088"/>
      <c r="AB50" s="3088"/>
      <c r="AC50" s="3088"/>
      <c r="AD50" s="3089"/>
      <c r="AE50" s="1218"/>
      <c r="AF50" s="1218"/>
      <c r="AG50" s="3084" t="s">
        <v>1383</v>
      </c>
      <c r="AH50" s="3085"/>
      <c r="AI50" s="3085"/>
      <c r="AJ50" s="3086"/>
      <c r="AK50" s="3087" t="s">
        <v>1568</v>
      </c>
      <c r="AL50" s="3088"/>
      <c r="AM50" s="3088"/>
      <c r="AN50" s="3088"/>
      <c r="AO50" s="3089"/>
      <c r="AP50" s="1218"/>
      <c r="AQ50" s="1218"/>
      <c r="AR50" s="3084" t="s">
        <v>1383</v>
      </c>
      <c r="AS50" s="3085"/>
      <c r="AT50" s="3085"/>
      <c r="AU50" s="3086"/>
      <c r="AV50" s="3087" t="s">
        <v>1568</v>
      </c>
      <c r="AW50" s="3088"/>
      <c r="AX50" s="3088"/>
      <c r="AY50" s="3088"/>
      <c r="AZ50" s="3089"/>
      <c r="BA50" s="1219"/>
      <c r="BB50" s="1216"/>
      <c r="BC50" s="1216"/>
    </row>
    <row r="51" spans="1:55" ht="30" customHeight="1" thickTop="1">
      <c r="A51" s="1216"/>
      <c r="B51" s="1216"/>
      <c r="C51" s="1216"/>
      <c r="D51" s="1216"/>
      <c r="E51" s="1216"/>
      <c r="F51" s="1216"/>
      <c r="G51" s="1216"/>
      <c r="H51" s="1216"/>
      <c r="I51" s="1216"/>
      <c r="J51" s="1243"/>
      <c r="K51" s="1243"/>
      <c r="L51" s="1244"/>
      <c r="M51" s="1243"/>
      <c r="N51" s="1243"/>
      <c r="O51" s="1243"/>
      <c r="P51" s="1243"/>
      <c r="Q51" s="1243"/>
      <c r="R51" s="1243"/>
      <c r="S51" s="1243"/>
      <c r="T51" s="1243"/>
      <c r="U51" s="1243"/>
      <c r="V51" s="1243"/>
      <c r="W51" s="1243"/>
      <c r="X51" s="1243"/>
      <c r="Y51" s="1243"/>
      <c r="Z51" s="1243"/>
      <c r="AA51" s="1243"/>
      <c r="AB51" s="1243"/>
      <c r="AC51" s="1243"/>
      <c r="AD51" s="1243"/>
      <c r="AE51" s="1243"/>
      <c r="AF51" s="1243"/>
      <c r="AG51" s="1243"/>
      <c r="AH51" s="1243"/>
      <c r="AI51" s="1243"/>
      <c r="AJ51" s="1243"/>
      <c r="AK51" s="1243"/>
      <c r="AL51" s="1243"/>
      <c r="AM51" s="1243"/>
      <c r="AN51" s="1243"/>
      <c r="AO51" s="1243"/>
      <c r="AP51" s="1243"/>
      <c r="AQ51" s="1243"/>
      <c r="AR51" s="1243"/>
      <c r="AS51" s="1243"/>
      <c r="AT51" s="1243"/>
      <c r="AU51" s="1243"/>
      <c r="AV51" s="1243"/>
      <c r="AW51" s="1243"/>
      <c r="AX51" s="1243"/>
      <c r="AY51" s="1243"/>
      <c r="AZ51" s="1243"/>
      <c r="BA51" s="1243"/>
      <c r="BB51" s="1216"/>
      <c r="BC51" s="1216"/>
    </row>
    <row r="52" spans="1:55" ht="30" customHeight="1">
      <c r="J52" s="1219"/>
      <c r="K52" s="1219"/>
      <c r="M52" s="1219"/>
      <c r="N52" s="1219"/>
      <c r="O52" s="1219"/>
      <c r="P52" s="1219"/>
      <c r="Q52" s="1219"/>
      <c r="R52" s="1219"/>
      <c r="S52" s="1219"/>
      <c r="T52" s="1219"/>
      <c r="U52" s="1219"/>
      <c r="V52" s="1219"/>
      <c r="W52" s="1219"/>
      <c r="X52" s="1219"/>
      <c r="Y52" s="1219"/>
      <c r="Z52" s="1219"/>
      <c r="AA52" s="1219"/>
      <c r="AB52" s="1219"/>
      <c r="AC52" s="1219"/>
      <c r="AD52" s="1219"/>
      <c r="AE52" s="1219"/>
      <c r="AF52" s="1219"/>
      <c r="AG52" s="1219"/>
      <c r="AH52" s="1219"/>
      <c r="AI52" s="1219"/>
      <c r="AJ52" s="1219"/>
      <c r="AK52" s="1219"/>
      <c r="AL52" s="1219"/>
      <c r="AM52" s="1219"/>
      <c r="AN52" s="1219"/>
      <c r="AO52" s="1219"/>
      <c r="AP52" s="1219"/>
      <c r="AQ52" s="1219"/>
      <c r="AR52" s="1219"/>
      <c r="AS52" s="1219"/>
      <c r="AT52" s="1219"/>
      <c r="AU52" s="1219"/>
      <c r="AV52" s="1219"/>
      <c r="AW52" s="1219"/>
      <c r="AX52" s="1219"/>
      <c r="AY52" s="1219"/>
      <c r="AZ52" s="1219"/>
      <c r="BA52" s="1219"/>
    </row>
    <row r="53" spans="1:55" ht="32.1" customHeight="1">
      <c r="J53" s="1219"/>
      <c r="K53" s="1219"/>
      <c r="M53" s="1219"/>
      <c r="N53" s="1219"/>
      <c r="O53" s="1219"/>
      <c r="P53" s="1219"/>
      <c r="Q53" s="1219"/>
      <c r="R53" s="1219"/>
      <c r="S53" s="1219"/>
      <c r="T53" s="1219"/>
      <c r="U53" s="1219"/>
      <c r="V53" s="1219"/>
      <c r="W53" s="1219"/>
      <c r="X53" s="1219"/>
      <c r="Y53" s="1219"/>
      <c r="Z53" s="1219"/>
      <c r="AA53" s="1219"/>
      <c r="AB53" s="1219"/>
      <c r="AC53" s="1219"/>
      <c r="AD53" s="1219"/>
      <c r="AE53" s="1219"/>
      <c r="AF53" s="1219"/>
      <c r="AG53" s="1219"/>
      <c r="AH53" s="1219"/>
      <c r="AI53" s="1219"/>
      <c r="AJ53" s="1219"/>
      <c r="AK53" s="1219"/>
      <c r="AL53" s="1219"/>
      <c r="AM53" s="1219"/>
      <c r="AN53" s="1219"/>
      <c r="AO53" s="1219"/>
      <c r="AP53" s="1219"/>
      <c r="AQ53" s="1219"/>
      <c r="AR53" s="1219"/>
      <c r="AS53" s="1219"/>
      <c r="AT53" s="1219"/>
      <c r="AU53" s="1219"/>
      <c r="AV53" s="1219"/>
      <c r="AW53" s="1219"/>
      <c r="AX53" s="1219"/>
      <c r="AY53" s="1219"/>
      <c r="AZ53" s="1219"/>
      <c r="BA53" s="1219"/>
    </row>
    <row r="54" spans="1:55" ht="20.100000000000001" customHeight="1">
      <c r="J54" s="1219"/>
      <c r="K54" s="1219"/>
      <c r="L54" s="1219"/>
      <c r="M54" s="1219"/>
      <c r="N54" s="1219"/>
      <c r="O54" s="1219"/>
      <c r="P54" s="1219"/>
      <c r="Q54" s="1219"/>
      <c r="R54" s="1219"/>
      <c r="S54" s="1219"/>
      <c r="T54" s="1219"/>
      <c r="U54" s="1219"/>
      <c r="V54" s="1219"/>
      <c r="W54" s="1219"/>
      <c r="X54" s="1219"/>
      <c r="Y54" s="1219"/>
      <c r="Z54" s="1219"/>
      <c r="AA54" s="1219"/>
      <c r="AB54" s="1219"/>
      <c r="AC54" s="1219"/>
      <c r="AD54" s="1219"/>
      <c r="AE54" s="1219"/>
      <c r="AF54" s="1219"/>
      <c r="AG54" s="1219"/>
      <c r="AH54" s="1219"/>
      <c r="AI54" s="1219"/>
      <c r="AJ54" s="1219"/>
      <c r="AK54" s="1219"/>
      <c r="AL54" s="1219"/>
      <c r="AM54" s="1219"/>
      <c r="AN54" s="1219"/>
      <c r="AO54" s="1219"/>
      <c r="AP54" s="1219"/>
      <c r="AQ54" s="1219"/>
      <c r="AR54" s="1219"/>
      <c r="AS54" s="1219"/>
      <c r="AT54" s="1219"/>
      <c r="AU54" s="1219"/>
      <c r="AV54" s="1219"/>
      <c r="AW54" s="1219"/>
      <c r="AX54" s="1219"/>
      <c r="AY54" s="1219"/>
      <c r="AZ54" s="1219"/>
      <c r="BA54" s="1219"/>
    </row>
    <row r="55" spans="1:55" ht="12">
      <c r="J55" s="1219"/>
      <c r="U55" s="1219"/>
      <c r="BA55" s="1219"/>
    </row>
    <row r="56" spans="1:55" ht="12">
      <c r="J56" s="1219"/>
      <c r="BA56" s="1219"/>
    </row>
    <row r="57" spans="1:55" ht="12">
      <c r="J57" s="1219"/>
      <c r="BA57" s="1219"/>
    </row>
    <row r="58" spans="1:55" ht="12">
      <c r="J58" s="1219"/>
      <c r="BA58" s="1219"/>
    </row>
  </sheetData>
  <mergeCells count="407">
    <mergeCell ref="A1:A3"/>
    <mergeCell ref="J2:AF2"/>
    <mergeCell ref="B4:C4"/>
    <mergeCell ref="D4:H4"/>
    <mergeCell ref="K4:L5"/>
    <mergeCell ref="N4:V4"/>
    <mergeCell ref="B5:C5"/>
    <mergeCell ref="D5:H5"/>
    <mergeCell ref="N5:V5"/>
    <mergeCell ref="K6:S6"/>
    <mergeCell ref="V6:AD6"/>
    <mergeCell ref="AG6:AO6"/>
    <mergeCell ref="AR6:AZ6"/>
    <mergeCell ref="B7:C7"/>
    <mergeCell ref="D7:E7"/>
    <mergeCell ref="K7:K15"/>
    <mergeCell ref="L7:N7"/>
    <mergeCell ref="O7:S7"/>
    <mergeCell ref="V7:V15"/>
    <mergeCell ref="AS7:AU7"/>
    <mergeCell ref="AV7:AZ7"/>
    <mergeCell ref="B8:C8"/>
    <mergeCell ref="D8:E8"/>
    <mergeCell ref="L8:N8"/>
    <mergeCell ref="O8:S8"/>
    <mergeCell ref="W8:Y8"/>
    <mergeCell ref="Z8:AD8"/>
    <mergeCell ref="AH8:AJ8"/>
    <mergeCell ref="AK8:AO8"/>
    <mergeCell ref="W7:Y7"/>
    <mergeCell ref="Z7:AD7"/>
    <mergeCell ref="AG7:AG15"/>
    <mergeCell ref="AH7:AJ7"/>
    <mergeCell ref="AK7:AO7"/>
    <mergeCell ref="AR7:AR15"/>
    <mergeCell ref="AS8:AU8"/>
    <mergeCell ref="AV8:AZ8"/>
    <mergeCell ref="B9:C9"/>
    <mergeCell ref="D9:E9"/>
    <mergeCell ref="L9:N9"/>
    <mergeCell ref="O9:S9"/>
    <mergeCell ref="W9:Y9"/>
    <mergeCell ref="Z9:AD9"/>
    <mergeCell ref="AH9:AJ9"/>
    <mergeCell ref="AK9:AO9"/>
    <mergeCell ref="AS9:AU9"/>
    <mergeCell ref="AV9:AZ9"/>
    <mergeCell ref="B10:C10"/>
    <mergeCell ref="D10:E10"/>
    <mergeCell ref="L10:N10"/>
    <mergeCell ref="O10:S10"/>
    <mergeCell ref="W10:Y10"/>
    <mergeCell ref="Z10:AD10"/>
    <mergeCell ref="AH10:AJ10"/>
    <mergeCell ref="AK10:AO10"/>
    <mergeCell ref="AS10:AU10"/>
    <mergeCell ref="AV10:AZ10"/>
    <mergeCell ref="AV11:AZ11"/>
    <mergeCell ref="B12:C12"/>
    <mergeCell ref="D12:E12"/>
    <mergeCell ref="L12:N12"/>
    <mergeCell ref="O12:S12"/>
    <mergeCell ref="W12:Y12"/>
    <mergeCell ref="Z12:AD12"/>
    <mergeCell ref="AH12:AJ12"/>
    <mergeCell ref="AK12:AO12"/>
    <mergeCell ref="AS12:AU12"/>
    <mergeCell ref="AV12:AZ12"/>
    <mergeCell ref="B11:C11"/>
    <mergeCell ref="D11:E11"/>
    <mergeCell ref="L11:N11"/>
    <mergeCell ref="O11:S11"/>
    <mergeCell ref="W11:Y11"/>
    <mergeCell ref="Z11:AD11"/>
    <mergeCell ref="AH11:AJ11"/>
    <mergeCell ref="AK11:AO11"/>
    <mergeCell ref="AS11:AU11"/>
    <mergeCell ref="D13:E13"/>
    <mergeCell ref="L13:N13"/>
    <mergeCell ref="O13:S13"/>
    <mergeCell ref="W13:Y13"/>
    <mergeCell ref="Z13:AD13"/>
    <mergeCell ref="AH13:AJ13"/>
    <mergeCell ref="AK13:AO13"/>
    <mergeCell ref="AS13:AU13"/>
    <mergeCell ref="AV13:AZ13"/>
    <mergeCell ref="B14:C14"/>
    <mergeCell ref="D14:E14"/>
    <mergeCell ref="L14:N14"/>
    <mergeCell ref="O14:S14"/>
    <mergeCell ref="W14:Y14"/>
    <mergeCell ref="Z14:AD14"/>
    <mergeCell ref="AH14:AJ14"/>
    <mergeCell ref="AK14:AO14"/>
    <mergeCell ref="AS14:AU14"/>
    <mergeCell ref="AV14:AZ14"/>
    <mergeCell ref="D15:E15"/>
    <mergeCell ref="L15:N15"/>
    <mergeCell ref="O15:S15"/>
    <mergeCell ref="W15:Y15"/>
    <mergeCell ref="Z15:AD15"/>
    <mergeCell ref="AH15:AJ15"/>
    <mergeCell ref="AK15:AO15"/>
    <mergeCell ref="AS15:AU15"/>
    <mergeCell ref="AV15:AZ15"/>
    <mergeCell ref="D19:E19"/>
    <mergeCell ref="K19:L19"/>
    <mergeCell ref="M19:O19"/>
    <mergeCell ref="Q19:S19"/>
    <mergeCell ref="V19:W19"/>
    <mergeCell ref="X19:Z19"/>
    <mergeCell ref="B18:C19"/>
    <mergeCell ref="D18:E18"/>
    <mergeCell ref="M18:N18"/>
    <mergeCell ref="O18:S18"/>
    <mergeCell ref="X18:Y18"/>
    <mergeCell ref="Z18:AD18"/>
    <mergeCell ref="AB19:AD19"/>
    <mergeCell ref="K16:K18"/>
    <mergeCell ref="M16:N16"/>
    <mergeCell ref="O16:S16"/>
    <mergeCell ref="V16:V18"/>
    <mergeCell ref="X16:Y16"/>
    <mergeCell ref="Z16:AD16"/>
    <mergeCell ref="L17:N17"/>
    <mergeCell ref="O17:S17"/>
    <mergeCell ref="W17:Y17"/>
    <mergeCell ref="Z17:AD17"/>
    <mergeCell ref="AG19:AH19"/>
    <mergeCell ref="AI19:AK19"/>
    <mergeCell ref="AM19:AO19"/>
    <mergeCell ref="AR19:AS19"/>
    <mergeCell ref="AT19:AV19"/>
    <mergeCell ref="AX19:AZ19"/>
    <mergeCell ref="AI18:AJ18"/>
    <mergeCell ref="AK18:AO18"/>
    <mergeCell ref="AT18:AU18"/>
    <mergeCell ref="AV18:AZ18"/>
    <mergeCell ref="AG16:AG18"/>
    <mergeCell ref="AI16:AJ16"/>
    <mergeCell ref="AK16:AO16"/>
    <mergeCell ref="AR16:AR18"/>
    <mergeCell ref="AT16:AU16"/>
    <mergeCell ref="AV16:AZ16"/>
    <mergeCell ref="AH17:AJ17"/>
    <mergeCell ref="AK17:AO17"/>
    <mergeCell ref="AS17:AU17"/>
    <mergeCell ref="AV17:AZ17"/>
    <mergeCell ref="AR20:AU20"/>
    <mergeCell ref="AV20:AZ20"/>
    <mergeCell ref="K22:K30"/>
    <mergeCell ref="L22:N22"/>
    <mergeCell ref="O22:S22"/>
    <mergeCell ref="V22:V30"/>
    <mergeCell ref="W22:Y22"/>
    <mergeCell ref="Z22:AD22"/>
    <mergeCell ref="AG22:AG30"/>
    <mergeCell ref="AH22:AJ22"/>
    <mergeCell ref="K20:N20"/>
    <mergeCell ref="O20:S20"/>
    <mergeCell ref="V20:Y20"/>
    <mergeCell ref="Z20:AD20"/>
    <mergeCell ref="AG20:AJ20"/>
    <mergeCell ref="AK20:AO20"/>
    <mergeCell ref="AK22:AO22"/>
    <mergeCell ref="AR22:AR30"/>
    <mergeCell ref="AS22:AU22"/>
    <mergeCell ref="AV22:AZ22"/>
    <mergeCell ref="L23:N23"/>
    <mergeCell ref="O23:S23"/>
    <mergeCell ref="W23:Y23"/>
    <mergeCell ref="Z23:AD23"/>
    <mergeCell ref="AH23:AJ23"/>
    <mergeCell ref="AK23:AO23"/>
    <mergeCell ref="AS23:AU23"/>
    <mergeCell ref="AV23:AZ23"/>
    <mergeCell ref="B24:C25"/>
    <mergeCell ref="D24:E24"/>
    <mergeCell ref="L24:N24"/>
    <mergeCell ref="O24:S24"/>
    <mergeCell ref="W24:Y24"/>
    <mergeCell ref="Z24:AD24"/>
    <mergeCell ref="AH24:AJ24"/>
    <mergeCell ref="AK24:AO24"/>
    <mergeCell ref="AS24:AU24"/>
    <mergeCell ref="AV24:AZ24"/>
    <mergeCell ref="D25:E25"/>
    <mergeCell ref="L25:N25"/>
    <mergeCell ref="O25:S25"/>
    <mergeCell ref="W25:Y25"/>
    <mergeCell ref="Z25:AD25"/>
    <mergeCell ref="AH25:AJ25"/>
    <mergeCell ref="AK25:AO25"/>
    <mergeCell ref="AS25:AU25"/>
    <mergeCell ref="AV25:AZ25"/>
    <mergeCell ref="L26:N26"/>
    <mergeCell ref="O26:S26"/>
    <mergeCell ref="W26:Y26"/>
    <mergeCell ref="Z26:AD26"/>
    <mergeCell ref="AH26:AJ26"/>
    <mergeCell ref="AK26:AO26"/>
    <mergeCell ref="AS26:AU26"/>
    <mergeCell ref="AV26:AZ26"/>
    <mergeCell ref="AS27:AU27"/>
    <mergeCell ref="AV27:AZ27"/>
    <mergeCell ref="L28:N28"/>
    <mergeCell ref="O28:S28"/>
    <mergeCell ref="W28:Y28"/>
    <mergeCell ref="Z28:AD28"/>
    <mergeCell ref="AH28:AJ28"/>
    <mergeCell ref="AK28:AO28"/>
    <mergeCell ref="AS28:AU28"/>
    <mergeCell ref="AV28:AZ28"/>
    <mergeCell ref="L27:N27"/>
    <mergeCell ref="O27:S27"/>
    <mergeCell ref="W27:Y27"/>
    <mergeCell ref="Z27:AD27"/>
    <mergeCell ref="AH27:AJ27"/>
    <mergeCell ref="AK27:AO27"/>
    <mergeCell ref="AS29:AU29"/>
    <mergeCell ref="AV29:AZ29"/>
    <mergeCell ref="L30:N30"/>
    <mergeCell ref="O30:S30"/>
    <mergeCell ref="W30:Y30"/>
    <mergeCell ref="Z30:AD30"/>
    <mergeCell ref="AH30:AJ30"/>
    <mergeCell ref="AK30:AO30"/>
    <mergeCell ref="AS30:AU30"/>
    <mergeCell ref="AV30:AZ30"/>
    <mergeCell ref="L29:N29"/>
    <mergeCell ref="O29:S29"/>
    <mergeCell ref="W29:Y29"/>
    <mergeCell ref="Z29:AD29"/>
    <mergeCell ref="AH29:AJ29"/>
    <mergeCell ref="AK29:AO29"/>
    <mergeCell ref="AS32:AU32"/>
    <mergeCell ref="AV32:AZ32"/>
    <mergeCell ref="K31:K33"/>
    <mergeCell ref="M31:N31"/>
    <mergeCell ref="O31:S31"/>
    <mergeCell ref="V31:V33"/>
    <mergeCell ref="X31:Y31"/>
    <mergeCell ref="Z31:AD31"/>
    <mergeCell ref="L32:N32"/>
    <mergeCell ref="O32:S32"/>
    <mergeCell ref="W32:Y32"/>
    <mergeCell ref="Z32:AD32"/>
    <mergeCell ref="AT33:AU33"/>
    <mergeCell ref="AV33:AZ33"/>
    <mergeCell ref="AR31:AR33"/>
    <mergeCell ref="AT31:AU31"/>
    <mergeCell ref="AV31:AZ31"/>
    <mergeCell ref="M33:N33"/>
    <mergeCell ref="O33:S33"/>
    <mergeCell ref="X33:Y33"/>
    <mergeCell ref="Z33:AD33"/>
    <mergeCell ref="AI33:AJ33"/>
    <mergeCell ref="AK33:AO33"/>
    <mergeCell ref="AG31:AG33"/>
    <mergeCell ref="AI31:AJ31"/>
    <mergeCell ref="AK31:AO31"/>
    <mergeCell ref="AH32:AJ32"/>
    <mergeCell ref="AK32:AO32"/>
    <mergeCell ref="AR34:AS34"/>
    <mergeCell ref="AT34:AV34"/>
    <mergeCell ref="AX34:AZ34"/>
    <mergeCell ref="K35:N35"/>
    <mergeCell ref="O35:S35"/>
    <mergeCell ref="V35:Y35"/>
    <mergeCell ref="Z35:AD35"/>
    <mergeCell ref="AG35:AJ35"/>
    <mergeCell ref="AK35:AO35"/>
    <mergeCell ref="AR35:AU35"/>
    <mergeCell ref="AV35:AZ35"/>
    <mergeCell ref="K34:L34"/>
    <mergeCell ref="M34:O34"/>
    <mergeCell ref="Q34:S34"/>
    <mergeCell ref="V34:W34"/>
    <mergeCell ref="X34:Z34"/>
    <mergeCell ref="AB34:AD34"/>
    <mergeCell ref="AG34:AH34"/>
    <mergeCell ref="AI34:AK34"/>
    <mergeCell ref="AM34:AO34"/>
    <mergeCell ref="K37:K45"/>
    <mergeCell ref="L37:N37"/>
    <mergeCell ref="O37:S37"/>
    <mergeCell ref="V37:V45"/>
    <mergeCell ref="W37:Y37"/>
    <mergeCell ref="Z37:AD37"/>
    <mergeCell ref="AG37:AG45"/>
    <mergeCell ref="AH37:AJ37"/>
    <mergeCell ref="AK37:AO37"/>
    <mergeCell ref="Z41:AD41"/>
    <mergeCell ref="AH41:AJ41"/>
    <mergeCell ref="AK41:AO41"/>
    <mergeCell ref="L43:N43"/>
    <mergeCell ref="O43:S43"/>
    <mergeCell ref="W43:Y43"/>
    <mergeCell ref="Z43:AD43"/>
    <mergeCell ref="AH43:AJ43"/>
    <mergeCell ref="AK43:AO43"/>
    <mergeCell ref="L45:N45"/>
    <mergeCell ref="O45:S45"/>
    <mergeCell ref="W45:Y45"/>
    <mergeCell ref="Z45:AD45"/>
    <mergeCell ref="AH45:AJ45"/>
    <mergeCell ref="AK45:AO45"/>
    <mergeCell ref="Z39:AD39"/>
    <mergeCell ref="AH39:AJ39"/>
    <mergeCell ref="AK39:AO39"/>
    <mergeCell ref="AS39:AU39"/>
    <mergeCell ref="AV39:AZ39"/>
    <mergeCell ref="AS40:AU40"/>
    <mergeCell ref="AV40:AZ40"/>
    <mergeCell ref="L41:N41"/>
    <mergeCell ref="O41:S41"/>
    <mergeCell ref="W41:Y41"/>
    <mergeCell ref="AS41:AU41"/>
    <mergeCell ref="AV41:AZ41"/>
    <mergeCell ref="L40:N40"/>
    <mergeCell ref="O40:S40"/>
    <mergeCell ref="W40:Y40"/>
    <mergeCell ref="Z40:AD40"/>
    <mergeCell ref="AH40:AJ40"/>
    <mergeCell ref="AK40:AO40"/>
    <mergeCell ref="AS42:AU42"/>
    <mergeCell ref="AV42:AZ42"/>
    <mergeCell ref="AR37:AR45"/>
    <mergeCell ref="AS37:AU37"/>
    <mergeCell ref="AV37:AZ37"/>
    <mergeCell ref="L38:N38"/>
    <mergeCell ref="O38:S38"/>
    <mergeCell ref="W38:Y38"/>
    <mergeCell ref="Z38:AD38"/>
    <mergeCell ref="AH38:AJ38"/>
    <mergeCell ref="AK38:AO38"/>
    <mergeCell ref="AS38:AU38"/>
    <mergeCell ref="AV38:AZ38"/>
    <mergeCell ref="L39:N39"/>
    <mergeCell ref="O39:S39"/>
    <mergeCell ref="W39:Y39"/>
    <mergeCell ref="AS43:AU43"/>
    <mergeCell ref="AV43:AZ43"/>
    <mergeCell ref="L42:N42"/>
    <mergeCell ref="O42:S42"/>
    <mergeCell ref="W42:Y42"/>
    <mergeCell ref="Z42:AD42"/>
    <mergeCell ref="AH42:AJ42"/>
    <mergeCell ref="AK42:AO42"/>
    <mergeCell ref="AG46:AG48"/>
    <mergeCell ref="AS44:AU44"/>
    <mergeCell ref="AV44:AZ44"/>
    <mergeCell ref="AS45:AU45"/>
    <mergeCell ref="AV45:AZ45"/>
    <mergeCell ref="L44:N44"/>
    <mergeCell ref="O44:S44"/>
    <mergeCell ref="W44:Y44"/>
    <mergeCell ref="Z44:AD44"/>
    <mergeCell ref="AH44:AJ44"/>
    <mergeCell ref="AK44:AO44"/>
    <mergeCell ref="AI46:AJ46"/>
    <mergeCell ref="AK46:AO46"/>
    <mergeCell ref="AH47:AJ47"/>
    <mergeCell ref="AK47:AO47"/>
    <mergeCell ref="AI48:AJ48"/>
    <mergeCell ref="K46:K48"/>
    <mergeCell ref="M46:N46"/>
    <mergeCell ref="O46:S46"/>
    <mergeCell ref="V46:V48"/>
    <mergeCell ref="X46:Y46"/>
    <mergeCell ref="Z46:AD46"/>
    <mergeCell ref="L47:N47"/>
    <mergeCell ref="O47:S47"/>
    <mergeCell ref="W47:Y47"/>
    <mergeCell ref="Z47:AD47"/>
    <mergeCell ref="M48:N48"/>
    <mergeCell ref="O48:S48"/>
    <mergeCell ref="X48:Y48"/>
    <mergeCell ref="Z48:AD48"/>
    <mergeCell ref="AR50:AU50"/>
    <mergeCell ref="AV50:AZ50"/>
    <mergeCell ref="AM49:AO49"/>
    <mergeCell ref="AR49:AS49"/>
    <mergeCell ref="AT49:AV49"/>
    <mergeCell ref="AX49:AZ49"/>
    <mergeCell ref="AS47:AU47"/>
    <mergeCell ref="AV47:AZ47"/>
    <mergeCell ref="AT48:AU48"/>
    <mergeCell ref="AV48:AZ48"/>
    <mergeCell ref="AR46:AR48"/>
    <mergeCell ref="AT46:AU46"/>
    <mergeCell ref="AV46:AZ46"/>
    <mergeCell ref="AK48:AO48"/>
    <mergeCell ref="K50:N50"/>
    <mergeCell ref="O50:S50"/>
    <mergeCell ref="V50:Y50"/>
    <mergeCell ref="Z50:AD50"/>
    <mergeCell ref="AG50:AJ50"/>
    <mergeCell ref="AK50:AO50"/>
    <mergeCell ref="K49:L49"/>
    <mergeCell ref="M49:O49"/>
    <mergeCell ref="Q49:S49"/>
    <mergeCell ref="V49:W49"/>
    <mergeCell ref="X49:Z49"/>
    <mergeCell ref="AB49:AD49"/>
    <mergeCell ref="AG49:AH49"/>
    <mergeCell ref="AI49:AK49"/>
  </mergeCells>
  <phoneticPr fontId="3"/>
  <conditionalFormatting sqref="O12:S12">
    <cfRule type="cellIs" dxfId="23" priority="59" operator="equal">
      <formula>"一般 / 特定"</formula>
    </cfRule>
  </conditionalFormatting>
  <conditionalFormatting sqref="O16:S16">
    <cfRule type="cellIs" dxfId="22" priority="58" operator="equal">
      <formula>"有 ・ 無"</formula>
    </cfRule>
  </conditionalFormatting>
  <conditionalFormatting sqref="Z16:AD16">
    <cfRule type="cellIs" dxfId="21" priority="34" operator="equal">
      <formula>"有 ・ 無"</formula>
    </cfRule>
  </conditionalFormatting>
  <conditionalFormatting sqref="Z46:AD46">
    <cfRule type="cellIs" dxfId="20" priority="14" operator="equal">
      <formula>"有 ・ 無"</formula>
    </cfRule>
  </conditionalFormatting>
  <conditionalFormatting sqref="AV12:AZ12">
    <cfRule type="cellIs" dxfId="19" priority="1" operator="equal">
      <formula>"一般 / 特定"</formula>
    </cfRule>
  </conditionalFormatting>
  <conditionalFormatting sqref="AK42:AO42">
    <cfRule type="cellIs" dxfId="18" priority="7" operator="equal">
      <formula>"一般 / 特定"</formula>
    </cfRule>
  </conditionalFormatting>
  <conditionalFormatting sqref="AV42:AZ42">
    <cfRule type="cellIs" dxfId="17" priority="5" operator="equal">
      <formula>"一般 / 特定"</formula>
    </cfRule>
  </conditionalFormatting>
  <conditionalFormatting sqref="AV46:AZ46">
    <cfRule type="cellIs" dxfId="16" priority="6" operator="equal">
      <formula>"有 ・ 無"</formula>
    </cfRule>
  </conditionalFormatting>
  <conditionalFormatting sqref="AK27:AO27">
    <cfRule type="cellIs" dxfId="15" priority="9" operator="equal">
      <formula>"一般 / 特定"</formula>
    </cfRule>
  </conditionalFormatting>
  <conditionalFormatting sqref="Z12:AD12">
    <cfRule type="cellIs" dxfId="14" priority="21" operator="equal">
      <formula>"一般 / 特定"</formula>
    </cfRule>
  </conditionalFormatting>
  <conditionalFormatting sqref="Z31:AD31">
    <cfRule type="cellIs" dxfId="13" priority="20" operator="equal">
      <formula>"有 ・ 無"</formula>
    </cfRule>
  </conditionalFormatting>
  <conditionalFormatting sqref="Z27:AD27">
    <cfRule type="cellIs" dxfId="12" priority="19" operator="equal">
      <formula>"一般 / 特定"</formula>
    </cfRule>
  </conditionalFormatting>
  <conditionalFormatting sqref="O31:S31">
    <cfRule type="cellIs" dxfId="11" priority="18" operator="equal">
      <formula>"有 ・ 無"</formula>
    </cfRule>
  </conditionalFormatting>
  <conditionalFormatting sqref="O27:S27">
    <cfRule type="cellIs" dxfId="10" priority="17" operator="equal">
      <formula>"一般 / 特定"</formula>
    </cfRule>
  </conditionalFormatting>
  <conditionalFormatting sqref="O46:S46">
    <cfRule type="cellIs" dxfId="9" priority="16" operator="equal">
      <formula>"有 ・ 無"</formula>
    </cfRule>
  </conditionalFormatting>
  <conditionalFormatting sqref="O42:S42">
    <cfRule type="cellIs" dxfId="8" priority="15" operator="equal">
      <formula>"一般 / 特定"</formula>
    </cfRule>
  </conditionalFormatting>
  <conditionalFormatting sqref="Z42:AD42">
    <cfRule type="cellIs" dxfId="7" priority="13" operator="equal">
      <formula>"一般 / 特定"</formula>
    </cfRule>
  </conditionalFormatting>
  <conditionalFormatting sqref="AK16:AO16">
    <cfRule type="cellIs" dxfId="6" priority="12" operator="equal">
      <formula>"有 ・ 無"</formula>
    </cfRule>
  </conditionalFormatting>
  <conditionalFormatting sqref="AK12:AO12">
    <cfRule type="cellIs" dxfId="5" priority="11" operator="equal">
      <formula>"一般 / 特定"</formula>
    </cfRule>
  </conditionalFormatting>
  <conditionalFormatting sqref="AK31:AO31">
    <cfRule type="cellIs" dxfId="4" priority="10" operator="equal">
      <formula>"有 ・ 無"</formula>
    </cfRule>
  </conditionalFormatting>
  <conditionalFormatting sqref="AK46:AO46">
    <cfRule type="cellIs" dxfId="3" priority="8" operator="equal">
      <formula>"有 ・ 無"</formula>
    </cfRule>
  </conditionalFormatting>
  <conditionalFormatting sqref="AV31:AZ31">
    <cfRule type="cellIs" dxfId="2" priority="4" operator="equal">
      <formula>"有 ・ 無"</formula>
    </cfRule>
  </conditionalFormatting>
  <conditionalFormatting sqref="AV27:AZ27">
    <cfRule type="cellIs" dxfId="1" priority="3" operator="equal">
      <formula>"一般 / 特定"</formula>
    </cfRule>
  </conditionalFormatting>
  <conditionalFormatting sqref="AV16:AZ16">
    <cfRule type="cellIs" dxfId="0" priority="2" operator="equal">
      <formula>"有 ・ 無"</formula>
    </cfRule>
  </conditionalFormatting>
  <dataValidations count="5">
    <dataValidation type="list" allowBlank="1" showInputMessage="1" showErrorMessage="1" sqref="O16:S16 Z16:AD16 Z31:AD31 O46:S46 O31:S31 AV31:AZ31 AK16:AO16 AK31:AO31 Z46:AD46 AV46:AZ46 AK46:AO46 AV16:AZ16">
      <formula1>"有 ・ 無,有,無"</formula1>
    </dataValidation>
    <dataValidation type="list" imeMode="hiragana" allowBlank="1" showInputMessage="1" sqref="O12:S12 Z12:AD12 O42:S42 O27:S27 Z27:AD27 AV27:AZ27 AK12:AO12 AK27:AO27 Z42:AD42 AV42:AZ42 AK42:AO42 AV12:AZ12">
      <formula1>"一般 / 特定,一般,特定"</formula1>
    </dataValidation>
    <dataValidation imeMode="off" allowBlank="1" showInputMessage="1" showErrorMessage="1" sqref="D8:E8 O8:S8 AK23:AO23 Z8:AD8 O23:S23 AK8:AO8 Z23:AD23 Z38:AD38 O38:S38 AV23:AZ23 AK38:AO38 AV38:AZ38 AV8:AZ8"/>
    <dataValidation imeMode="hiragana" allowBlank="1" showInputMessage="1" showErrorMessage="1" sqref="O9:S9 O10 O14:S15 O17:S18 K7:K8 K16 D9:E15 O7:S7 D7:E7 D24:E25 D19:E19 H20 AK24:AO24 AK25 AK29:AO30 AK32:AO33 AG22:AG23 AG31 AK9:AO9 Z9:AD9 Z10 AK10 Z14:AD15 Z17:AD18 V7:V8 V16 O24:S24 O25 AK14:AO15 O29:S30 O32:S33 K22:K23 K31 AK17:AO18 AK22:AO22 Z7:AD7 AG7:AG8 AG16 AK7:AO7 Z39:AD39 Z40 Z24:AD24 Z44:AD45 Z25 Z29:AD30 Z32:AD33 V22:V23 V31 Z47:AD48 V37:V38 V46 Z37:AD37 O39:S39 O40 O44:S45 O47:S48 O22:S22 K37:K38 K46 O37:S37 AV24:AZ24 AV25 AV29:AZ30 Z22:AD22 AV32:AZ33 AR22:AR23 AR31 AV22:AZ22 AK39:AO39 AK40 AK44:AO45 AK47:AO48 AG37:AG38 AG46 AV39:AZ39 AV40 AV44:AZ45 AV47:AZ48 AK37:AO37 AR37:AR38 AR46 AV37:AZ37 AV9:AZ9 AV10 AV14:AZ15 AV17:AZ18 AR7:AR8 AR16 AV7:AZ7"/>
    <dataValidation type="list" allowBlank="1" showInputMessage="1" sqref="N5:V5">
      <formula1>$BD$4:$BD$6</formula1>
    </dataValidation>
  </dataValidations>
  <hyperlinks>
    <hyperlink ref="A1:A3" location="表紙!A1" display="表紙へ戻る"/>
  </hyperlinks>
  <printOptions verticalCentered="1"/>
  <pageMargins left="1.3779527559055118" right="0.39370078740157483" top="0.19685039370078741" bottom="0.19685039370078741" header="0" footer="0"/>
  <pageSetup paperSize="8" scale="5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AC81"/>
  <sheetViews>
    <sheetView view="pageBreakPreview" zoomScaleNormal="100" zoomScaleSheetLayoutView="100" workbookViewId="0">
      <selection activeCell="C11" sqref="C11"/>
    </sheetView>
  </sheetViews>
  <sheetFormatPr defaultRowHeight="12"/>
  <cols>
    <col min="1" max="1" width="10.625" style="302" bestFit="1" customWidth="1"/>
    <col min="2" max="2" width="15.25" style="302" customWidth="1"/>
    <col min="3" max="3" width="8.875" style="302" customWidth="1"/>
    <col min="4" max="4" width="11" style="302" bestFit="1" customWidth="1"/>
    <col min="5" max="5" width="11" style="310" bestFit="1" customWidth="1"/>
    <col min="6" max="6" width="3.375" style="302" customWidth="1"/>
    <col min="7" max="12" width="5.625" style="302" customWidth="1"/>
    <col min="13" max="13" width="3.875" style="302" customWidth="1"/>
    <col min="14" max="16384" width="9" style="302"/>
  </cols>
  <sheetData>
    <row r="1" spans="1:29" s="294" customFormat="1" ht="13.5" customHeight="1">
      <c r="A1" s="1731" t="s">
        <v>796</v>
      </c>
      <c r="B1" s="118"/>
      <c r="C1" s="118"/>
      <c r="D1" s="118"/>
      <c r="E1" s="118"/>
      <c r="F1" s="118"/>
      <c r="G1" s="118"/>
      <c r="H1" s="118"/>
      <c r="I1" s="118"/>
      <c r="J1" s="118"/>
      <c r="K1" s="118"/>
      <c r="L1" s="118"/>
      <c r="M1" s="534" t="s">
        <v>1346</v>
      </c>
    </row>
    <row r="2" spans="1:29" s="294" customFormat="1" ht="18" customHeight="1">
      <c r="A2" s="1731"/>
      <c r="B2" s="118"/>
      <c r="C2" s="118"/>
      <c r="D2" s="300" t="s">
        <v>310</v>
      </c>
      <c r="E2" s="3235" t="s">
        <v>536</v>
      </c>
      <c r="F2" s="3236"/>
      <c r="G2" s="3236"/>
      <c r="H2" s="3237"/>
      <c r="I2" s="3235" t="s">
        <v>471</v>
      </c>
      <c r="J2" s="3237"/>
      <c r="K2" s="3235" t="s">
        <v>965</v>
      </c>
      <c r="L2" s="3237"/>
      <c r="M2" s="118"/>
      <c r="N2" s="307"/>
      <c r="O2" s="308"/>
      <c r="P2" s="308"/>
      <c r="Q2" s="308"/>
      <c r="R2" s="308"/>
      <c r="S2" s="308"/>
      <c r="T2" s="308"/>
      <c r="U2" s="308"/>
      <c r="V2" s="3242"/>
      <c r="W2" s="3243"/>
      <c r="X2" s="3243"/>
      <c r="Y2" s="3243"/>
      <c r="Z2" s="3244"/>
      <c r="AA2" s="3243"/>
      <c r="AB2" s="3243"/>
      <c r="AC2" s="3243"/>
    </row>
    <row r="3" spans="1:29" s="294" customFormat="1" ht="54" customHeight="1">
      <c r="A3" s="1731"/>
      <c r="B3" s="118"/>
      <c r="C3" s="118"/>
      <c r="D3" s="301"/>
      <c r="E3" s="3235"/>
      <c r="F3" s="3236"/>
      <c r="G3" s="3236"/>
      <c r="H3" s="3237"/>
      <c r="I3" s="3235"/>
      <c r="J3" s="3237"/>
      <c r="K3" s="3235"/>
      <c r="L3" s="3237"/>
      <c r="M3" s="118"/>
      <c r="N3" s="309"/>
      <c r="O3" s="309"/>
      <c r="P3" s="309"/>
      <c r="Q3" s="309"/>
      <c r="R3" s="309"/>
      <c r="S3" s="309"/>
      <c r="T3" s="309"/>
      <c r="U3" s="309"/>
      <c r="V3" s="3241"/>
      <c r="W3" s="3241"/>
      <c r="X3" s="3241"/>
      <c r="Y3" s="3241"/>
      <c r="Z3" s="3241"/>
      <c r="AA3" s="3241"/>
      <c r="AB3" s="3241"/>
      <c r="AC3" s="3241"/>
    </row>
    <row r="4" spans="1:29" s="294" customFormat="1" ht="18" customHeight="1">
      <c r="A4" s="293"/>
      <c r="B4" s="116"/>
      <c r="C4" s="116"/>
      <c r="D4" s="116"/>
      <c r="E4" s="116"/>
      <c r="F4" s="116"/>
      <c r="G4" s="116"/>
      <c r="H4" s="116"/>
      <c r="I4" s="116"/>
      <c r="J4" s="116"/>
      <c r="K4" s="116"/>
      <c r="L4" s="116"/>
      <c r="M4" s="116"/>
    </row>
    <row r="5" spans="1:29" ht="28.5">
      <c r="B5" s="3231" t="s">
        <v>537</v>
      </c>
      <c r="C5" s="3231"/>
      <c r="D5" s="3231"/>
      <c r="E5" s="3231"/>
      <c r="F5" s="3231"/>
      <c r="G5" s="3231"/>
      <c r="H5" s="3231"/>
      <c r="I5" s="3231"/>
      <c r="J5" s="3231"/>
      <c r="K5" s="3231"/>
      <c r="L5" s="3231"/>
      <c r="M5" s="3231"/>
    </row>
    <row r="6" spans="1:29">
      <c r="B6" s="381"/>
      <c r="C6" s="381"/>
      <c r="D6" s="381"/>
      <c r="E6" s="382"/>
      <c r="F6" s="381"/>
      <c r="G6" s="381"/>
      <c r="H6" s="381"/>
      <c r="I6" s="381"/>
      <c r="J6" s="381"/>
      <c r="K6" s="381"/>
      <c r="L6" s="381"/>
      <c r="M6" s="381"/>
    </row>
    <row r="7" spans="1:29" s="303" customFormat="1" ht="20.100000000000001" customHeight="1">
      <c r="B7" s="272" t="s">
        <v>320</v>
      </c>
      <c r="C7" s="3238" t="str">
        <f>+入力シート!D4</f>
        <v>令和○年度　起工第○号</v>
      </c>
      <c r="D7" s="3239"/>
      <c r="E7" s="3240"/>
      <c r="F7" s="3215" t="s">
        <v>324</v>
      </c>
      <c r="G7" s="3211"/>
      <c r="H7" s="3215" t="str">
        <f>+入力シート!D9</f>
        <v>○○海○○市○○地先</v>
      </c>
      <c r="I7" s="3210"/>
      <c r="J7" s="3210"/>
      <c r="K7" s="3210"/>
      <c r="L7" s="3210"/>
      <c r="M7" s="3211"/>
    </row>
    <row r="8" spans="1:29" s="303" customFormat="1" ht="20.100000000000001" customHeight="1">
      <c r="B8" s="272" t="s">
        <v>360</v>
      </c>
      <c r="C8" s="3224" t="str">
        <f>+入力シート!D6</f>
        <v>○○工事○○工区</v>
      </c>
      <c r="D8" s="3225"/>
      <c r="E8" s="3226"/>
      <c r="F8" s="3215" t="s">
        <v>11</v>
      </c>
      <c r="G8" s="3211"/>
      <c r="H8" s="3232" t="str">
        <f>+TEXT(入力シート!D17,"ggge年m月d日")&amp;TEXT(入力シート!D17,) &amp;"　～　"&amp;TEXT(入力シート!D18,"ggge年m月d日")</f>
        <v>令和7年4月1日　～　令和8年3月31日</v>
      </c>
      <c r="I8" s="3233"/>
      <c r="J8" s="3233"/>
      <c r="K8" s="3233"/>
      <c r="L8" s="3233"/>
      <c r="M8" s="3234"/>
    </row>
    <row r="9" spans="1:29" s="303" customFormat="1" ht="20.100000000000001" customHeight="1">
      <c r="B9" s="383" t="s">
        <v>538</v>
      </c>
      <c r="C9" s="3224" t="s">
        <v>1167</v>
      </c>
      <c r="D9" s="3225"/>
      <c r="E9" s="3226"/>
      <c r="F9" s="3215" t="s">
        <v>1421</v>
      </c>
      <c r="G9" s="3211"/>
      <c r="H9" s="3227" t="str">
        <f>+入力シート!$D$23</f>
        <v>○○○○・△△△△特定建設工事共同企業体</v>
      </c>
      <c r="I9" s="3228"/>
      <c r="J9" s="3228"/>
      <c r="K9" s="3228"/>
      <c r="L9" s="3228"/>
      <c r="M9" s="3229"/>
    </row>
    <row r="10" spans="1:29" s="303" customFormat="1" ht="20.100000000000001" customHeight="1">
      <c r="B10" s="272" t="s">
        <v>539</v>
      </c>
      <c r="C10" s="3230" t="str">
        <f>入力シート!G31</f>
        <v>○○　○○</v>
      </c>
      <c r="D10" s="3204"/>
      <c r="E10" s="3204"/>
      <c r="F10" s="3204" t="s">
        <v>343</v>
      </c>
      <c r="G10" s="3204"/>
      <c r="H10" s="3204" t="str">
        <f>+入力シート!D27</f>
        <v>○○　○○</v>
      </c>
      <c r="I10" s="3204"/>
      <c r="J10" s="3204"/>
      <c r="K10" s="3204"/>
      <c r="L10" s="3204"/>
      <c r="M10" s="3204"/>
    </row>
    <row r="11" spans="1:29">
      <c r="B11" s="253"/>
      <c r="C11" s="253"/>
      <c r="D11" s="253"/>
      <c r="E11" s="384"/>
      <c r="F11" s="253"/>
      <c r="G11" s="253"/>
      <c r="H11" s="253"/>
      <c r="I11" s="253"/>
      <c r="J11" s="253"/>
      <c r="K11" s="253"/>
      <c r="L11" s="253"/>
      <c r="M11" s="253"/>
    </row>
    <row r="12" spans="1:29">
      <c r="B12" s="253"/>
      <c r="C12" s="253"/>
      <c r="D12" s="253"/>
      <c r="E12" s="384"/>
      <c r="F12" s="253"/>
      <c r="G12" s="253"/>
      <c r="H12" s="253"/>
      <c r="I12" s="253"/>
      <c r="J12" s="253"/>
      <c r="K12" s="253"/>
      <c r="L12" s="253"/>
      <c r="M12" s="253"/>
    </row>
    <row r="13" spans="1:29" ht="30" customHeight="1">
      <c r="B13" s="272" t="s">
        <v>540</v>
      </c>
      <c r="C13" s="385" t="s">
        <v>541</v>
      </c>
      <c r="D13" s="386" t="s">
        <v>542</v>
      </c>
      <c r="E13" s="386" t="s">
        <v>543</v>
      </c>
      <c r="F13" s="3215" t="s">
        <v>544</v>
      </c>
      <c r="G13" s="3211"/>
      <c r="H13" s="3204" t="s">
        <v>545</v>
      </c>
      <c r="I13" s="3204"/>
      <c r="J13" s="3204"/>
      <c r="K13" s="3204"/>
      <c r="L13" s="3215" t="s">
        <v>546</v>
      </c>
      <c r="M13" s="3211"/>
    </row>
    <row r="14" spans="1:29" ht="20.100000000000001" customHeight="1">
      <c r="B14" s="387"/>
      <c r="C14" s="387"/>
      <c r="D14" s="387"/>
      <c r="E14" s="388"/>
      <c r="F14" s="3202"/>
      <c r="G14" s="3203"/>
      <c r="H14" s="3202"/>
      <c r="I14" s="3203"/>
      <c r="J14" s="3202"/>
      <c r="K14" s="3203"/>
      <c r="L14" s="3202"/>
      <c r="M14" s="3203"/>
    </row>
    <row r="15" spans="1:29" ht="20.100000000000001" customHeight="1">
      <c r="B15" s="387"/>
      <c r="C15" s="387"/>
      <c r="D15" s="387"/>
      <c r="E15" s="388"/>
      <c r="F15" s="3202"/>
      <c r="G15" s="3203"/>
      <c r="H15" s="3202"/>
      <c r="I15" s="3203"/>
      <c r="J15" s="3202"/>
      <c r="K15" s="3203"/>
      <c r="L15" s="3202"/>
      <c r="M15" s="3203"/>
    </row>
    <row r="16" spans="1:29" ht="20.100000000000001" customHeight="1">
      <c r="B16" s="387"/>
      <c r="C16" s="387"/>
      <c r="D16" s="387"/>
      <c r="E16" s="388"/>
      <c r="F16" s="3202"/>
      <c r="G16" s="3203"/>
      <c r="H16" s="3202"/>
      <c r="I16" s="3203"/>
      <c r="J16" s="3202"/>
      <c r="K16" s="3203"/>
      <c r="L16" s="3202"/>
      <c r="M16" s="3203"/>
    </row>
    <row r="17" spans="2:13" ht="20.100000000000001" customHeight="1">
      <c r="B17" s="387"/>
      <c r="C17" s="387"/>
      <c r="D17" s="387"/>
      <c r="E17" s="388"/>
      <c r="F17" s="3202"/>
      <c r="G17" s="3203"/>
      <c r="H17" s="3202"/>
      <c r="I17" s="3203"/>
      <c r="J17" s="3202"/>
      <c r="K17" s="3203"/>
      <c r="L17" s="3202"/>
      <c r="M17" s="3203"/>
    </row>
    <row r="18" spans="2:13" ht="20.100000000000001" customHeight="1">
      <c r="B18" s="387"/>
      <c r="C18" s="387"/>
      <c r="D18" s="387"/>
      <c r="E18" s="388"/>
      <c r="F18" s="3202"/>
      <c r="G18" s="3203"/>
      <c r="H18" s="3202"/>
      <c r="I18" s="3203"/>
      <c r="J18" s="3202"/>
      <c r="K18" s="3203"/>
      <c r="L18" s="3202"/>
      <c r="M18" s="3203"/>
    </row>
    <row r="19" spans="2:13" ht="20.100000000000001" customHeight="1">
      <c r="B19" s="390"/>
      <c r="C19" s="390"/>
      <c r="D19" s="390"/>
      <c r="E19" s="391"/>
      <c r="F19" s="390"/>
      <c r="G19" s="390"/>
      <c r="H19" s="390"/>
      <c r="I19" s="390"/>
      <c r="J19" s="390"/>
      <c r="K19" s="390"/>
      <c r="L19" s="390"/>
      <c r="M19" s="390"/>
    </row>
    <row r="20" spans="2:13" s="303" customFormat="1" ht="15" customHeight="1">
      <c r="B20" s="3215" t="s">
        <v>547</v>
      </c>
      <c r="C20" s="3210"/>
      <c r="D20" s="3210"/>
      <c r="E20" s="3210"/>
      <c r="F20" s="3210"/>
      <c r="G20" s="3210"/>
      <c r="H20" s="3210"/>
      <c r="I20" s="3210"/>
      <c r="J20" s="3210"/>
      <c r="K20" s="3210"/>
      <c r="L20" s="3210"/>
      <c r="M20" s="3211"/>
    </row>
    <row r="21" spans="2:13" s="303" customFormat="1" ht="15" customHeight="1">
      <c r="B21" s="3216" t="s">
        <v>548</v>
      </c>
      <c r="C21" s="3215" t="s">
        <v>549</v>
      </c>
      <c r="D21" s="3210"/>
      <c r="E21" s="3218"/>
      <c r="F21" s="3219" t="s">
        <v>550</v>
      </c>
      <c r="G21" s="3213"/>
      <c r="H21" s="3213"/>
      <c r="I21" s="3213"/>
      <c r="J21" s="3213"/>
      <c r="K21" s="3214"/>
      <c r="L21" s="3212" t="s">
        <v>199</v>
      </c>
      <c r="M21" s="3214"/>
    </row>
    <row r="22" spans="2:13" s="303" customFormat="1" ht="40.5" customHeight="1">
      <c r="B22" s="3217"/>
      <c r="C22" s="392" t="s">
        <v>551</v>
      </c>
      <c r="D22" s="272" t="s">
        <v>12</v>
      </c>
      <c r="E22" s="393" t="s">
        <v>552</v>
      </c>
      <c r="F22" s="3222" t="s">
        <v>551</v>
      </c>
      <c r="G22" s="3223"/>
      <c r="H22" s="3215" t="s">
        <v>12</v>
      </c>
      <c r="I22" s="3211"/>
      <c r="J22" s="3209" t="s">
        <v>552</v>
      </c>
      <c r="K22" s="3223"/>
      <c r="L22" s="3220"/>
      <c r="M22" s="3221"/>
    </row>
    <row r="23" spans="2:13" ht="20.100000000000001" customHeight="1">
      <c r="B23" s="387"/>
      <c r="C23" s="387"/>
      <c r="D23" s="387"/>
      <c r="E23" s="389"/>
      <c r="F23" s="3200"/>
      <c r="G23" s="3201"/>
      <c r="H23" s="3201"/>
      <c r="I23" s="3201"/>
      <c r="J23" s="3201"/>
      <c r="K23" s="3201"/>
      <c r="L23" s="3202"/>
      <c r="M23" s="3203"/>
    </row>
    <row r="24" spans="2:13" ht="20.100000000000001" customHeight="1">
      <c r="B24" s="387"/>
      <c r="C24" s="387"/>
      <c r="D24" s="387"/>
      <c r="E24" s="389"/>
      <c r="F24" s="3200"/>
      <c r="G24" s="3201"/>
      <c r="H24" s="3201"/>
      <c r="I24" s="3201"/>
      <c r="J24" s="3201"/>
      <c r="K24" s="3201"/>
      <c r="L24" s="3202"/>
      <c r="M24" s="3203"/>
    </row>
    <row r="25" spans="2:13" ht="20.100000000000001" customHeight="1">
      <c r="B25" s="387"/>
      <c r="C25" s="387"/>
      <c r="D25" s="387"/>
      <c r="E25" s="389"/>
      <c r="F25" s="3200"/>
      <c r="G25" s="3201"/>
      <c r="H25" s="3201"/>
      <c r="I25" s="3201"/>
      <c r="J25" s="3201"/>
      <c r="K25" s="3201"/>
      <c r="L25" s="3202"/>
      <c r="M25" s="3203"/>
    </row>
    <row r="26" spans="2:13" ht="20.100000000000001" customHeight="1">
      <c r="B26" s="387"/>
      <c r="C26" s="387"/>
      <c r="D26" s="387"/>
      <c r="E26" s="389"/>
      <c r="F26" s="3200"/>
      <c r="G26" s="3201"/>
      <c r="H26" s="3201"/>
      <c r="I26" s="3201"/>
      <c r="J26" s="3201"/>
      <c r="K26" s="3201"/>
      <c r="L26" s="3202"/>
      <c r="M26" s="3203"/>
    </row>
    <row r="27" spans="2:13" ht="20.100000000000001" customHeight="1">
      <c r="B27" s="387"/>
      <c r="C27" s="387"/>
      <c r="D27" s="387"/>
      <c r="E27" s="389"/>
      <c r="F27" s="3200"/>
      <c r="G27" s="3201"/>
      <c r="H27" s="3201"/>
      <c r="I27" s="3201"/>
      <c r="J27" s="3201"/>
      <c r="K27" s="3201"/>
      <c r="L27" s="3202"/>
      <c r="M27" s="3203"/>
    </row>
    <row r="28" spans="2:13">
      <c r="B28" s="390"/>
      <c r="C28" s="390"/>
      <c r="D28" s="390"/>
      <c r="E28" s="391"/>
      <c r="F28" s="390"/>
      <c r="G28" s="390"/>
      <c r="H28" s="390"/>
      <c r="I28" s="390"/>
      <c r="J28" s="390"/>
      <c r="K28" s="390"/>
      <c r="L28" s="390"/>
      <c r="M28" s="390"/>
    </row>
    <row r="29" spans="2:13" ht="15" customHeight="1">
      <c r="B29" s="3212" t="s">
        <v>1292</v>
      </c>
      <c r="C29" s="3213"/>
      <c r="D29" s="3213"/>
      <c r="E29" s="3213"/>
      <c r="F29" s="3213"/>
      <c r="G29" s="3213"/>
      <c r="H29" s="3213"/>
      <c r="I29" s="3213"/>
      <c r="J29" s="3213"/>
      <c r="K29" s="3213"/>
      <c r="L29" s="3213"/>
      <c r="M29" s="3214"/>
    </row>
    <row r="30" spans="2:13" ht="40.5" customHeight="1">
      <c r="B30" s="272" t="s">
        <v>548</v>
      </c>
      <c r="C30" s="392" t="s">
        <v>551</v>
      </c>
      <c r="D30" s="272" t="s">
        <v>12</v>
      </c>
      <c r="E30" s="392" t="s">
        <v>552</v>
      </c>
      <c r="F30" s="3204" t="s">
        <v>553</v>
      </c>
      <c r="G30" s="3204"/>
      <c r="H30" s="3204"/>
      <c r="I30" s="3209" t="s">
        <v>1293</v>
      </c>
      <c r="J30" s="3210"/>
      <c r="K30" s="3210"/>
      <c r="L30" s="3210"/>
      <c r="M30" s="3211"/>
    </row>
    <row r="31" spans="2:13" ht="20.100000000000001" customHeight="1">
      <c r="B31" s="387"/>
      <c r="C31" s="387"/>
      <c r="D31" s="387"/>
      <c r="E31" s="388"/>
      <c r="F31" s="3202"/>
      <c r="G31" s="3205"/>
      <c r="H31" s="3203"/>
      <c r="I31" s="3206"/>
      <c r="J31" s="3207"/>
      <c r="K31" s="3207"/>
      <c r="L31" s="3207"/>
      <c r="M31" s="3208"/>
    </row>
    <row r="32" spans="2:13" ht="20.100000000000001" customHeight="1">
      <c r="B32" s="387"/>
      <c r="C32" s="387"/>
      <c r="D32" s="387"/>
      <c r="E32" s="388"/>
      <c r="F32" s="3202"/>
      <c r="G32" s="3205"/>
      <c r="H32" s="3203"/>
      <c r="I32" s="3206"/>
      <c r="J32" s="3207"/>
      <c r="K32" s="3207"/>
      <c r="L32" s="3207"/>
      <c r="M32" s="3208"/>
    </row>
    <row r="33" spans="2:13" ht="20.100000000000001" customHeight="1">
      <c r="B33" s="387"/>
      <c r="C33" s="387"/>
      <c r="D33" s="387"/>
      <c r="E33" s="388"/>
      <c r="F33" s="3202"/>
      <c r="G33" s="3205"/>
      <c r="H33" s="3203"/>
      <c r="I33" s="3206"/>
      <c r="J33" s="3207"/>
      <c r="K33" s="3207"/>
      <c r="L33" s="3207"/>
      <c r="M33" s="3208"/>
    </row>
    <row r="34" spans="2:13" ht="20.100000000000001" customHeight="1">
      <c r="B34" s="387"/>
      <c r="C34" s="387"/>
      <c r="D34" s="387"/>
      <c r="E34" s="388"/>
      <c r="F34" s="3202"/>
      <c r="G34" s="3205"/>
      <c r="H34" s="3203"/>
      <c r="I34" s="3206"/>
      <c r="J34" s="3207"/>
      <c r="K34" s="3207"/>
      <c r="L34" s="3207"/>
      <c r="M34" s="3208"/>
    </row>
    <row r="35" spans="2:13" ht="20.100000000000001" customHeight="1">
      <c r="B35" s="253"/>
      <c r="C35" s="253"/>
      <c r="D35" s="253"/>
      <c r="E35" s="384"/>
      <c r="F35" s="253"/>
      <c r="G35" s="253"/>
      <c r="H35" s="253"/>
      <c r="I35" s="253"/>
      <c r="J35" s="253"/>
      <c r="K35" s="253"/>
      <c r="L35" s="253"/>
      <c r="M35" s="253"/>
    </row>
    <row r="36" spans="2:13">
      <c r="B36" s="253" t="s">
        <v>554</v>
      </c>
      <c r="C36" s="253"/>
      <c r="D36" s="253"/>
      <c r="E36" s="384"/>
      <c r="F36" s="253"/>
      <c r="G36" s="253"/>
      <c r="H36" s="253"/>
      <c r="I36" s="253"/>
      <c r="J36" s="253"/>
      <c r="K36" s="253"/>
      <c r="L36" s="253"/>
      <c r="M36" s="253"/>
    </row>
    <row r="37" spans="2:13">
      <c r="B37" s="253" t="s">
        <v>555</v>
      </c>
      <c r="C37" s="253"/>
      <c r="D37" s="253"/>
      <c r="E37" s="384"/>
      <c r="F37" s="253"/>
      <c r="G37" s="253"/>
      <c r="H37" s="253"/>
      <c r="I37" s="253"/>
      <c r="J37" s="253"/>
      <c r="K37" s="253"/>
      <c r="L37" s="253"/>
      <c r="M37" s="253"/>
    </row>
    <row r="38" spans="2:13">
      <c r="B38" s="253" t="s">
        <v>556</v>
      </c>
      <c r="C38" s="253"/>
      <c r="D38" s="253"/>
      <c r="E38" s="384"/>
      <c r="F38" s="253"/>
      <c r="G38" s="253"/>
      <c r="H38" s="253"/>
      <c r="I38" s="253"/>
      <c r="J38" s="253"/>
      <c r="K38" s="253"/>
      <c r="L38" s="253"/>
      <c r="M38" s="253"/>
    </row>
    <row r="39" spans="2:13">
      <c r="B39" s="253" t="s">
        <v>1289</v>
      </c>
      <c r="C39" s="253"/>
      <c r="D39" s="253"/>
      <c r="E39" s="384"/>
      <c r="F39" s="253"/>
      <c r="G39" s="253"/>
      <c r="H39" s="253"/>
      <c r="I39" s="253"/>
      <c r="J39" s="253"/>
      <c r="K39" s="253"/>
      <c r="L39" s="253"/>
      <c r="M39" s="253"/>
    </row>
    <row r="40" spans="2:13">
      <c r="B40" s="253" t="s">
        <v>1286</v>
      </c>
      <c r="C40" s="253"/>
      <c r="D40" s="253"/>
      <c r="E40" s="384"/>
      <c r="F40" s="253"/>
      <c r="G40" s="253"/>
      <c r="H40" s="253"/>
      <c r="I40" s="253"/>
      <c r="J40" s="253"/>
      <c r="K40" s="253"/>
      <c r="L40" s="253"/>
      <c r="M40" s="253"/>
    </row>
    <row r="41" spans="2:13">
      <c r="B41" s="253" t="s">
        <v>1287</v>
      </c>
      <c r="C41" s="253"/>
      <c r="D41" s="253"/>
      <c r="E41" s="384"/>
      <c r="F41" s="253"/>
      <c r="G41" s="253"/>
      <c r="H41" s="253"/>
      <c r="I41" s="253"/>
      <c r="J41" s="253"/>
      <c r="K41" s="253"/>
      <c r="L41" s="253"/>
      <c r="M41" s="253"/>
    </row>
    <row r="42" spans="2:13">
      <c r="B42" s="253" t="s">
        <v>1288</v>
      </c>
      <c r="C42" s="253"/>
      <c r="D42" s="253"/>
      <c r="E42" s="384"/>
      <c r="F42" s="253"/>
      <c r="G42" s="253"/>
      <c r="H42" s="253"/>
      <c r="I42" s="253"/>
      <c r="J42" s="253"/>
      <c r="K42" s="253"/>
      <c r="L42" s="253"/>
      <c r="M42" s="253"/>
    </row>
    <row r="43" spans="2:13">
      <c r="B43" s="253" t="s">
        <v>1290</v>
      </c>
      <c r="C43" s="253"/>
      <c r="D43" s="253"/>
      <c r="E43" s="384"/>
      <c r="F43" s="253"/>
      <c r="G43" s="253"/>
      <c r="H43" s="253"/>
      <c r="I43" s="253"/>
      <c r="J43" s="253"/>
      <c r="K43" s="253"/>
      <c r="L43" s="253"/>
      <c r="M43" s="253"/>
    </row>
    <row r="44" spans="2:13">
      <c r="B44" s="253" t="s">
        <v>1291</v>
      </c>
      <c r="C44" s="253"/>
      <c r="D44" s="253"/>
      <c r="E44" s="384"/>
      <c r="F44" s="253"/>
      <c r="G44" s="253"/>
      <c r="H44" s="253"/>
      <c r="I44" s="253"/>
      <c r="J44" s="253"/>
      <c r="K44" s="253"/>
      <c r="L44" s="253"/>
      <c r="M44" s="253"/>
    </row>
    <row r="45" spans="2:13">
      <c r="B45" s="304"/>
      <c r="C45" s="304"/>
      <c r="D45" s="304"/>
      <c r="E45" s="305"/>
      <c r="F45" s="304"/>
      <c r="G45" s="304"/>
      <c r="H45" s="304"/>
      <c r="I45" s="304"/>
      <c r="J45" s="304"/>
      <c r="K45" s="304"/>
      <c r="L45" s="304"/>
      <c r="M45" s="304"/>
    </row>
    <row r="46" spans="2:13">
      <c r="B46" s="304"/>
      <c r="C46" s="304"/>
      <c r="D46" s="304"/>
      <c r="E46" s="305"/>
      <c r="F46" s="304"/>
      <c r="G46" s="304"/>
      <c r="H46" s="304"/>
      <c r="I46" s="304"/>
      <c r="J46" s="304"/>
      <c r="K46" s="304"/>
      <c r="L46" s="304"/>
      <c r="M46" s="304"/>
    </row>
    <row r="47" spans="2:13">
      <c r="B47" s="304"/>
      <c r="C47" s="304"/>
      <c r="D47" s="304"/>
      <c r="E47" s="305"/>
      <c r="F47" s="304"/>
      <c r="G47" s="304"/>
      <c r="H47" s="304"/>
      <c r="I47" s="304"/>
      <c r="J47" s="304"/>
      <c r="K47" s="304"/>
      <c r="L47" s="304"/>
      <c r="M47" s="304"/>
    </row>
    <row r="48" spans="2:13">
      <c r="B48" s="304"/>
      <c r="C48" s="304"/>
      <c r="D48" s="304"/>
      <c r="E48" s="305"/>
      <c r="F48" s="304"/>
      <c r="G48" s="304"/>
      <c r="H48" s="304"/>
      <c r="I48" s="304"/>
      <c r="J48" s="304"/>
      <c r="K48" s="304"/>
      <c r="L48" s="304"/>
      <c r="M48" s="304"/>
    </row>
    <row r="49" spans="2:13">
      <c r="B49" s="304"/>
      <c r="C49" s="304"/>
      <c r="D49" s="304"/>
      <c r="E49" s="305"/>
      <c r="F49" s="304"/>
      <c r="G49" s="304"/>
      <c r="H49" s="304"/>
      <c r="I49" s="304"/>
      <c r="J49" s="304"/>
      <c r="K49" s="304"/>
      <c r="L49" s="304"/>
      <c r="M49" s="304"/>
    </row>
    <row r="50" spans="2:13">
      <c r="B50" s="304"/>
      <c r="C50" s="304"/>
      <c r="D50" s="304"/>
      <c r="E50" s="305"/>
      <c r="F50" s="304"/>
      <c r="G50" s="304"/>
      <c r="H50" s="304"/>
      <c r="I50" s="304"/>
      <c r="J50" s="304"/>
      <c r="K50" s="304"/>
      <c r="L50" s="304"/>
      <c r="M50" s="304"/>
    </row>
    <row r="51" spans="2:13">
      <c r="B51" s="304"/>
      <c r="C51" s="304"/>
      <c r="D51" s="304"/>
      <c r="E51" s="305"/>
      <c r="F51" s="304"/>
      <c r="G51" s="304"/>
      <c r="H51" s="304"/>
      <c r="I51" s="304"/>
      <c r="J51" s="304"/>
      <c r="K51" s="304"/>
      <c r="L51" s="304"/>
      <c r="M51" s="304"/>
    </row>
    <row r="52" spans="2:13">
      <c r="B52" s="304"/>
      <c r="C52" s="304"/>
      <c r="D52" s="304"/>
      <c r="E52" s="305"/>
      <c r="F52" s="304"/>
      <c r="G52" s="304"/>
      <c r="H52" s="304"/>
      <c r="I52" s="304"/>
      <c r="J52" s="304"/>
      <c r="K52" s="304"/>
      <c r="L52" s="304"/>
      <c r="M52" s="304"/>
    </row>
    <row r="53" spans="2:13">
      <c r="B53" s="304"/>
      <c r="C53" s="304"/>
      <c r="D53" s="304"/>
      <c r="E53" s="305"/>
      <c r="F53" s="304"/>
      <c r="G53" s="304"/>
      <c r="H53" s="304"/>
      <c r="I53" s="304"/>
      <c r="J53" s="304"/>
      <c r="K53" s="304"/>
      <c r="L53" s="304"/>
      <c r="M53" s="304"/>
    </row>
    <row r="54" spans="2:13">
      <c r="B54" s="304"/>
      <c r="C54" s="304"/>
      <c r="D54" s="304"/>
      <c r="E54" s="305"/>
      <c r="F54" s="304"/>
      <c r="G54" s="304"/>
      <c r="H54" s="304"/>
      <c r="I54" s="304"/>
      <c r="J54" s="304"/>
      <c r="K54" s="304"/>
      <c r="L54" s="304"/>
      <c r="M54" s="304"/>
    </row>
    <row r="55" spans="2:13">
      <c r="B55" s="304"/>
      <c r="C55" s="304"/>
      <c r="D55" s="304"/>
      <c r="E55" s="305"/>
      <c r="F55" s="304"/>
      <c r="G55" s="304"/>
      <c r="H55" s="304"/>
      <c r="I55" s="304"/>
      <c r="J55" s="304"/>
      <c r="K55" s="304"/>
      <c r="L55" s="304"/>
      <c r="M55" s="304"/>
    </row>
    <row r="56" spans="2:13">
      <c r="B56" s="304"/>
      <c r="C56" s="304"/>
      <c r="D56" s="304"/>
      <c r="E56" s="305"/>
      <c r="F56" s="304"/>
      <c r="G56" s="304"/>
      <c r="H56" s="304"/>
      <c r="I56" s="304"/>
      <c r="J56" s="304"/>
      <c r="K56" s="304"/>
      <c r="L56" s="304"/>
      <c r="M56" s="304"/>
    </row>
    <row r="57" spans="2:13">
      <c r="B57" s="304"/>
      <c r="C57" s="304"/>
      <c r="D57" s="304"/>
      <c r="E57" s="305"/>
      <c r="F57" s="304"/>
      <c r="G57" s="304"/>
      <c r="H57" s="304"/>
      <c r="I57" s="304"/>
      <c r="J57" s="304"/>
      <c r="K57" s="304"/>
      <c r="L57" s="304"/>
      <c r="M57" s="304"/>
    </row>
    <row r="58" spans="2:13">
      <c r="B58" s="304"/>
      <c r="C58" s="304"/>
      <c r="D58" s="304"/>
      <c r="E58" s="305"/>
      <c r="F58" s="304"/>
      <c r="G58" s="304"/>
      <c r="H58" s="304"/>
      <c r="I58" s="304"/>
      <c r="J58" s="304"/>
      <c r="K58" s="304"/>
      <c r="L58" s="304"/>
      <c r="M58" s="304"/>
    </row>
    <row r="59" spans="2:13">
      <c r="B59" s="304"/>
      <c r="C59" s="304"/>
      <c r="D59" s="304"/>
      <c r="E59" s="305"/>
      <c r="F59" s="304"/>
      <c r="G59" s="304"/>
      <c r="H59" s="304"/>
      <c r="I59" s="304"/>
      <c r="J59" s="304"/>
      <c r="K59" s="304"/>
      <c r="L59" s="304"/>
      <c r="M59" s="304"/>
    </row>
    <row r="60" spans="2:13">
      <c r="B60" s="304"/>
      <c r="C60" s="304"/>
      <c r="D60" s="304"/>
      <c r="E60" s="305"/>
      <c r="F60" s="304"/>
      <c r="G60" s="304"/>
      <c r="H60" s="304"/>
      <c r="I60" s="304"/>
      <c r="J60" s="304"/>
      <c r="K60" s="304"/>
      <c r="L60" s="304"/>
      <c r="M60" s="304"/>
    </row>
    <row r="61" spans="2:13">
      <c r="B61" s="304"/>
      <c r="C61" s="304"/>
      <c r="D61" s="304"/>
      <c r="E61" s="305"/>
      <c r="F61" s="304"/>
      <c r="G61" s="304"/>
      <c r="H61" s="304"/>
      <c r="I61" s="304"/>
      <c r="J61" s="304"/>
      <c r="K61" s="304"/>
      <c r="L61" s="304"/>
      <c r="M61" s="304"/>
    </row>
    <row r="62" spans="2:13">
      <c r="B62" s="304"/>
      <c r="C62" s="304"/>
      <c r="D62" s="304"/>
      <c r="E62" s="305"/>
      <c r="F62" s="304"/>
      <c r="G62" s="304"/>
      <c r="H62" s="304"/>
      <c r="I62" s="304"/>
      <c r="J62" s="304"/>
      <c r="K62" s="304"/>
      <c r="L62" s="304"/>
      <c r="M62" s="304"/>
    </row>
    <row r="63" spans="2:13">
      <c r="B63" s="304"/>
      <c r="C63" s="304"/>
      <c r="D63" s="304"/>
      <c r="E63" s="305"/>
      <c r="F63" s="304"/>
      <c r="G63" s="304"/>
      <c r="H63" s="304"/>
      <c r="I63" s="304"/>
      <c r="J63" s="304"/>
      <c r="K63" s="304"/>
      <c r="L63" s="304"/>
      <c r="M63" s="304"/>
    </row>
    <row r="64" spans="2:13">
      <c r="B64" s="304"/>
      <c r="C64" s="304"/>
      <c r="D64" s="304"/>
      <c r="E64" s="305"/>
      <c r="F64" s="304"/>
      <c r="G64" s="304"/>
      <c r="H64" s="304"/>
      <c r="I64" s="304"/>
      <c r="J64" s="304"/>
      <c r="K64" s="304"/>
      <c r="L64" s="304"/>
      <c r="M64" s="304"/>
    </row>
    <row r="65" spans="2:13">
      <c r="B65" s="304"/>
      <c r="C65" s="304"/>
      <c r="D65" s="304"/>
      <c r="E65" s="305"/>
      <c r="F65" s="304"/>
      <c r="G65" s="304"/>
      <c r="H65" s="304"/>
      <c r="I65" s="304"/>
      <c r="J65" s="304"/>
      <c r="K65" s="304"/>
      <c r="L65" s="304"/>
      <c r="M65" s="304"/>
    </row>
    <row r="66" spans="2:13">
      <c r="B66" s="304"/>
      <c r="C66" s="304"/>
      <c r="D66" s="304"/>
      <c r="E66" s="305"/>
      <c r="F66" s="304"/>
      <c r="G66" s="304"/>
      <c r="H66" s="304"/>
      <c r="I66" s="304"/>
      <c r="J66" s="304"/>
      <c r="K66" s="304"/>
      <c r="L66" s="304"/>
      <c r="M66" s="304"/>
    </row>
    <row r="67" spans="2:13">
      <c r="B67" s="304"/>
      <c r="C67" s="304"/>
      <c r="D67" s="304"/>
      <c r="E67" s="305"/>
      <c r="F67" s="304"/>
      <c r="G67" s="304"/>
      <c r="H67" s="304"/>
      <c r="I67" s="304"/>
      <c r="J67" s="304"/>
      <c r="K67" s="304"/>
      <c r="L67" s="304"/>
      <c r="M67" s="304"/>
    </row>
    <row r="68" spans="2:13">
      <c r="B68" s="304"/>
      <c r="C68" s="304"/>
      <c r="D68" s="304"/>
      <c r="E68" s="305"/>
      <c r="F68" s="304"/>
      <c r="G68" s="304"/>
      <c r="H68" s="304"/>
      <c r="I68" s="304"/>
      <c r="J68" s="304"/>
      <c r="K68" s="304"/>
      <c r="L68" s="304"/>
      <c r="M68" s="304"/>
    </row>
    <row r="69" spans="2:13">
      <c r="B69" s="304"/>
      <c r="C69" s="304"/>
      <c r="D69" s="304"/>
      <c r="E69" s="305"/>
      <c r="F69" s="304"/>
      <c r="G69" s="304"/>
      <c r="H69" s="304"/>
      <c r="I69" s="304"/>
      <c r="J69" s="304"/>
      <c r="K69" s="304"/>
      <c r="L69" s="304"/>
      <c r="M69" s="304"/>
    </row>
    <row r="70" spans="2:13">
      <c r="B70" s="304"/>
      <c r="C70" s="304"/>
      <c r="D70" s="304"/>
      <c r="E70" s="305"/>
      <c r="F70" s="304"/>
      <c r="G70" s="304"/>
      <c r="H70" s="304"/>
      <c r="I70" s="304"/>
      <c r="J70" s="304"/>
      <c r="K70" s="304"/>
      <c r="L70" s="304"/>
      <c r="M70" s="304"/>
    </row>
    <row r="71" spans="2:13">
      <c r="B71" s="304"/>
      <c r="C71" s="304"/>
      <c r="D71" s="304"/>
      <c r="E71" s="305"/>
      <c r="F71" s="304"/>
      <c r="G71" s="304"/>
      <c r="H71" s="304"/>
      <c r="I71" s="304"/>
      <c r="J71" s="304"/>
      <c r="K71" s="304"/>
      <c r="L71" s="304"/>
      <c r="M71" s="304"/>
    </row>
    <row r="72" spans="2:13">
      <c r="B72" s="304"/>
      <c r="C72" s="304"/>
      <c r="D72" s="304"/>
      <c r="E72" s="305"/>
      <c r="F72" s="304"/>
      <c r="G72" s="304"/>
      <c r="H72" s="304"/>
      <c r="I72" s="304"/>
      <c r="J72" s="304"/>
      <c r="K72" s="304"/>
      <c r="L72" s="304"/>
      <c r="M72" s="304"/>
    </row>
    <row r="73" spans="2:13">
      <c r="B73" s="304"/>
      <c r="C73" s="304"/>
      <c r="D73" s="304"/>
      <c r="E73" s="305"/>
      <c r="F73" s="304"/>
      <c r="G73" s="304"/>
      <c r="H73" s="304"/>
      <c r="I73" s="304"/>
      <c r="J73" s="304"/>
      <c r="K73" s="304"/>
      <c r="L73" s="304"/>
      <c r="M73" s="304"/>
    </row>
    <row r="74" spans="2:13">
      <c r="B74" s="304"/>
      <c r="C74" s="304"/>
      <c r="D74" s="304"/>
      <c r="E74" s="305"/>
      <c r="F74" s="304"/>
      <c r="G74" s="304"/>
      <c r="H74" s="304"/>
      <c r="I74" s="304"/>
      <c r="J74" s="304"/>
      <c r="K74" s="304"/>
      <c r="L74" s="304"/>
      <c r="M74" s="304"/>
    </row>
    <row r="75" spans="2:13">
      <c r="B75" s="304"/>
      <c r="C75" s="304"/>
      <c r="D75" s="304"/>
      <c r="E75" s="305"/>
      <c r="F75" s="304"/>
      <c r="G75" s="304"/>
      <c r="H75" s="304"/>
      <c r="I75" s="304"/>
      <c r="J75" s="304"/>
      <c r="K75" s="304"/>
      <c r="L75" s="304"/>
      <c r="M75" s="304"/>
    </row>
    <row r="76" spans="2:13">
      <c r="B76" s="304"/>
      <c r="C76" s="304"/>
      <c r="D76" s="304"/>
      <c r="E76" s="305"/>
      <c r="F76" s="304"/>
      <c r="G76" s="304"/>
      <c r="H76" s="304"/>
      <c r="I76" s="304"/>
      <c r="J76" s="304"/>
      <c r="K76" s="304"/>
      <c r="L76" s="304"/>
      <c r="M76" s="304"/>
    </row>
    <row r="77" spans="2:13">
      <c r="B77" s="304"/>
      <c r="C77" s="304"/>
      <c r="D77" s="304"/>
      <c r="E77" s="305"/>
      <c r="F77" s="304"/>
      <c r="G77" s="304"/>
      <c r="H77" s="304"/>
      <c r="I77" s="304"/>
      <c r="J77" s="304"/>
      <c r="K77" s="304"/>
      <c r="L77" s="304"/>
      <c r="M77" s="304"/>
    </row>
    <row r="78" spans="2:13">
      <c r="B78" s="304"/>
      <c r="C78" s="304"/>
      <c r="D78" s="304"/>
      <c r="E78" s="305"/>
      <c r="F78" s="304"/>
      <c r="G78" s="304"/>
      <c r="H78" s="304"/>
      <c r="I78" s="304"/>
      <c r="J78" s="304"/>
      <c r="K78" s="304"/>
      <c r="L78" s="304"/>
      <c r="M78" s="304"/>
    </row>
    <row r="79" spans="2:13">
      <c r="B79" s="304"/>
      <c r="C79" s="304"/>
      <c r="D79" s="304"/>
      <c r="E79" s="305"/>
      <c r="F79" s="304"/>
      <c r="G79" s="304"/>
      <c r="H79" s="304"/>
      <c r="I79" s="304"/>
      <c r="J79" s="304"/>
      <c r="K79" s="304"/>
      <c r="L79" s="304"/>
      <c r="M79" s="304"/>
    </row>
    <row r="80" spans="2:13">
      <c r="B80" s="304"/>
      <c r="C80" s="304"/>
      <c r="D80" s="304"/>
      <c r="E80" s="305"/>
      <c r="F80" s="304"/>
      <c r="G80" s="304"/>
      <c r="H80" s="304"/>
      <c r="I80" s="304"/>
      <c r="J80" s="304"/>
      <c r="K80" s="304"/>
      <c r="L80" s="304"/>
      <c r="M80" s="304"/>
    </row>
    <row r="81" spans="2:13">
      <c r="B81" s="304"/>
      <c r="C81" s="304"/>
      <c r="D81" s="304"/>
      <c r="E81" s="305"/>
      <c r="F81" s="304"/>
      <c r="G81" s="304"/>
      <c r="H81" s="304"/>
      <c r="I81" s="304"/>
      <c r="J81" s="304"/>
      <c r="K81" s="304"/>
      <c r="L81" s="304"/>
      <c r="M81" s="304"/>
    </row>
  </sheetData>
  <mergeCells count="86">
    <mergeCell ref="V3:Y3"/>
    <mergeCell ref="Z3:AC3"/>
    <mergeCell ref="E2:H2"/>
    <mergeCell ref="I2:J2"/>
    <mergeCell ref="K2:L2"/>
    <mergeCell ref="V2:Y2"/>
    <mergeCell ref="Z2:AC2"/>
    <mergeCell ref="B5:M5"/>
    <mergeCell ref="C8:E8"/>
    <mergeCell ref="F8:G8"/>
    <mergeCell ref="H8:M8"/>
    <mergeCell ref="E3:H3"/>
    <mergeCell ref="I3:J3"/>
    <mergeCell ref="K3:L3"/>
    <mergeCell ref="F7:G7"/>
    <mergeCell ref="C7:E7"/>
    <mergeCell ref="H7:M7"/>
    <mergeCell ref="C9:E9"/>
    <mergeCell ref="F9:G9"/>
    <mergeCell ref="H9:M9"/>
    <mergeCell ref="C10:E10"/>
    <mergeCell ref="F10:G10"/>
    <mergeCell ref="H10:M10"/>
    <mergeCell ref="F13:G13"/>
    <mergeCell ref="H13:K13"/>
    <mergeCell ref="L13:M13"/>
    <mergeCell ref="F14:G14"/>
    <mergeCell ref="H14:I14"/>
    <mergeCell ref="J14:K14"/>
    <mergeCell ref="L14:M14"/>
    <mergeCell ref="F15:G15"/>
    <mergeCell ref="H15:I15"/>
    <mergeCell ref="J15:K15"/>
    <mergeCell ref="L15:M15"/>
    <mergeCell ref="F16:G16"/>
    <mergeCell ref="H16:I16"/>
    <mergeCell ref="J16:K16"/>
    <mergeCell ref="L16:M16"/>
    <mergeCell ref="F17:G17"/>
    <mergeCell ref="H17:I17"/>
    <mergeCell ref="J17:K17"/>
    <mergeCell ref="L17:M17"/>
    <mergeCell ref="F18:G18"/>
    <mergeCell ref="H18:I18"/>
    <mergeCell ref="J18:K18"/>
    <mergeCell ref="L18:M18"/>
    <mergeCell ref="L24:M24"/>
    <mergeCell ref="B20:M20"/>
    <mergeCell ref="B21:B22"/>
    <mergeCell ref="C21:E21"/>
    <mergeCell ref="F21:K21"/>
    <mergeCell ref="L21:M22"/>
    <mergeCell ref="F22:G22"/>
    <mergeCell ref="H22:I22"/>
    <mergeCell ref="J22:K22"/>
    <mergeCell ref="B29:M29"/>
    <mergeCell ref="H25:I25"/>
    <mergeCell ref="J25:K25"/>
    <mergeCell ref="L25:M25"/>
    <mergeCell ref="F26:G26"/>
    <mergeCell ref="I31:M31"/>
    <mergeCell ref="I32:M32"/>
    <mergeCell ref="I33:M33"/>
    <mergeCell ref="I34:M34"/>
    <mergeCell ref="I30:M30"/>
    <mergeCell ref="F30:H30"/>
    <mergeCell ref="F31:H31"/>
    <mergeCell ref="F32:H32"/>
    <mergeCell ref="F33:H33"/>
    <mergeCell ref="F34:H34"/>
    <mergeCell ref="A1:A3"/>
    <mergeCell ref="F27:G27"/>
    <mergeCell ref="H27:I27"/>
    <mergeCell ref="J27:K27"/>
    <mergeCell ref="L27:M27"/>
    <mergeCell ref="H26:I26"/>
    <mergeCell ref="J26:K26"/>
    <mergeCell ref="L26:M26"/>
    <mergeCell ref="F23:G23"/>
    <mergeCell ref="H23:I23"/>
    <mergeCell ref="J23:K23"/>
    <mergeCell ref="L23:M23"/>
    <mergeCell ref="F24:G24"/>
    <mergeCell ref="H24:I24"/>
    <mergeCell ref="J24:K24"/>
    <mergeCell ref="F25:G25"/>
  </mergeCells>
  <phoneticPr fontId="3"/>
  <hyperlinks>
    <hyperlink ref="A2" location="表紙１!A1" display="表紙１へ戻る"/>
    <hyperlink ref="A2:A3" location="表紙!A1" display="表紙へ戻る"/>
  </hyperlinks>
  <pageMargins left="0.6692913385826772" right="0.19685039370078741" top="0.8" bottom="0.31496062992125984" header="0.51181102362204722" footer="0.23622047244094491"/>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W73"/>
  <sheetViews>
    <sheetView view="pageBreakPreview" zoomScaleNormal="100" zoomScaleSheetLayoutView="100" workbookViewId="0">
      <selection activeCell="F22" sqref="F22:L23"/>
    </sheetView>
  </sheetViews>
  <sheetFormatPr defaultRowHeight="13.5"/>
  <cols>
    <col min="1" max="1" width="10.625" style="275" bestFit="1" customWidth="1"/>
    <col min="2" max="2" width="1.25" style="275" customWidth="1"/>
    <col min="3" max="22" width="4.125" style="275" customWidth="1"/>
    <col min="23" max="23" width="1.25" style="275" customWidth="1"/>
    <col min="24" max="16384" width="9" style="275"/>
  </cols>
  <sheetData>
    <row r="1" spans="1:23">
      <c r="B1" s="1159"/>
      <c r="C1" s="1159"/>
      <c r="D1" s="1159"/>
      <c r="E1" s="1159"/>
      <c r="F1" s="1159"/>
      <c r="G1" s="1159"/>
      <c r="H1" s="1159"/>
      <c r="I1" s="1159"/>
      <c r="J1" s="1159"/>
      <c r="K1" s="1159"/>
      <c r="L1" s="1159"/>
      <c r="M1" s="1159"/>
      <c r="N1" s="1159"/>
      <c r="O1" s="1159"/>
      <c r="P1" s="1159"/>
      <c r="Q1" s="1159"/>
      <c r="R1" s="1159"/>
      <c r="S1" s="1159"/>
      <c r="T1" s="1159"/>
      <c r="U1" s="1159"/>
      <c r="V1" s="3" t="s">
        <v>1347</v>
      </c>
      <c r="W1" s="1159"/>
    </row>
    <row r="2" spans="1:23" ht="18" customHeight="1">
      <c r="A2" s="1731" t="s">
        <v>796</v>
      </c>
      <c r="B2" s="311"/>
      <c r="C2" s="311"/>
      <c r="D2" s="311"/>
      <c r="E2" s="311"/>
      <c r="F2" s="311"/>
      <c r="G2" s="311"/>
      <c r="H2" s="311"/>
      <c r="I2" s="311"/>
      <c r="J2" s="268"/>
      <c r="K2" s="311"/>
      <c r="L2" s="312"/>
      <c r="M2" s="3288" t="s">
        <v>22</v>
      </c>
      <c r="N2" s="3289"/>
      <c r="O2" s="3288" t="s">
        <v>21</v>
      </c>
      <c r="P2" s="3290"/>
      <c r="Q2" s="3290"/>
      <c r="R2" s="3289"/>
      <c r="S2" s="3288" t="s">
        <v>20</v>
      </c>
      <c r="T2" s="3289"/>
      <c r="U2" s="3288" t="s">
        <v>965</v>
      </c>
      <c r="V2" s="3289"/>
      <c r="W2" s="313"/>
    </row>
    <row r="3" spans="1:23" ht="49.5" customHeight="1">
      <c r="A3" s="1731"/>
      <c r="B3" s="5"/>
      <c r="C3" s="5"/>
      <c r="D3" s="5"/>
      <c r="E3" s="5"/>
      <c r="F3" s="5"/>
      <c r="G3" s="5"/>
      <c r="H3" s="5"/>
      <c r="I3" s="5"/>
      <c r="J3" s="134"/>
      <c r="K3" s="5"/>
      <c r="L3" s="270"/>
      <c r="M3" s="156"/>
      <c r="N3" s="259"/>
      <c r="O3" s="156"/>
      <c r="P3" s="314"/>
      <c r="Q3" s="314"/>
      <c r="R3" s="259"/>
      <c r="S3" s="156"/>
      <c r="T3" s="259"/>
      <c r="U3" s="156"/>
      <c r="V3" s="314"/>
      <c r="W3" s="315"/>
    </row>
    <row r="4" spans="1:23" ht="21" customHeight="1">
      <c r="A4" s="1731"/>
      <c r="B4" s="134"/>
      <c r="C4" s="134"/>
      <c r="D4" s="134"/>
      <c r="E4" s="134"/>
      <c r="F4" s="134"/>
      <c r="G4" s="134"/>
      <c r="H4" s="134"/>
      <c r="I4" s="134"/>
      <c r="J4" s="134"/>
      <c r="K4" s="134"/>
      <c r="L4" s="134"/>
      <c r="M4" s="134"/>
      <c r="N4" s="134"/>
      <c r="O4" s="134"/>
      <c r="P4" s="134"/>
      <c r="Q4" s="134"/>
      <c r="R4" s="134"/>
      <c r="S4" s="134"/>
      <c r="T4" s="134"/>
      <c r="U4" s="134"/>
      <c r="V4" s="134"/>
      <c r="W4" s="134"/>
    </row>
    <row r="5" spans="1:23" ht="21" customHeight="1">
      <c r="B5" s="316"/>
      <c r="C5" s="317"/>
      <c r="D5" s="395"/>
      <c r="E5" s="395"/>
      <c r="F5" s="395"/>
      <c r="G5" s="395"/>
      <c r="H5" s="395"/>
      <c r="I5" s="395"/>
      <c r="J5" s="395"/>
      <c r="K5" s="395"/>
      <c r="L5" s="395"/>
      <c r="M5" s="395"/>
      <c r="N5" s="395"/>
      <c r="O5" s="395"/>
      <c r="P5" s="395"/>
      <c r="Q5" s="395"/>
      <c r="R5" s="395"/>
      <c r="S5" s="395"/>
      <c r="T5" s="395"/>
      <c r="U5" s="318"/>
      <c r="V5" s="318"/>
      <c r="W5" s="319" t="s">
        <v>1263</v>
      </c>
    </row>
    <row r="6" spans="1:23" ht="9.9499999999999993" customHeight="1">
      <c r="B6" s="315"/>
      <c r="C6" s="1539"/>
      <c r="D6" s="1559"/>
      <c r="E6" s="1559"/>
      <c r="F6" s="1559"/>
      <c r="G6" s="1559"/>
      <c r="H6" s="1559"/>
      <c r="I6" s="1559"/>
      <c r="J6" s="1559"/>
      <c r="K6" s="1559"/>
      <c r="L6" s="1559"/>
      <c r="M6" s="1559"/>
      <c r="N6" s="1559"/>
      <c r="O6" s="1559"/>
      <c r="P6" s="1559"/>
      <c r="Q6" s="1559"/>
      <c r="R6" s="1559"/>
      <c r="S6" s="1559"/>
      <c r="T6" s="1559"/>
      <c r="U6" s="17"/>
      <c r="V6" s="17"/>
      <c r="W6" s="1560"/>
    </row>
    <row r="7" spans="1:23" ht="18" customHeight="1">
      <c r="B7" s="315"/>
      <c r="C7" s="1035" t="str">
        <f>+入力シート!C3</f>
        <v>福岡県農林水産部水産局水産振興課長</v>
      </c>
      <c r="D7" s="1035"/>
      <c r="E7" s="1035"/>
      <c r="F7" s="1035"/>
      <c r="G7" s="1035"/>
      <c r="H7" s="1035"/>
      <c r="I7" s="1035"/>
      <c r="J7" s="1034"/>
      <c r="K7" s="1035"/>
      <c r="L7" s="5" t="s">
        <v>210</v>
      </c>
      <c r="M7" s="5"/>
      <c r="N7" s="5"/>
      <c r="O7" s="5"/>
      <c r="P7" s="5"/>
      <c r="Q7" s="5"/>
      <c r="R7" s="5"/>
      <c r="S7" s="5"/>
      <c r="T7" s="5"/>
      <c r="U7" s="5"/>
      <c r="V7" s="5"/>
      <c r="W7" s="270"/>
    </row>
    <row r="8" spans="1:23" ht="18" customHeight="1">
      <c r="B8" s="315"/>
      <c r="C8" s="5"/>
      <c r="D8" s="5"/>
      <c r="E8" s="5"/>
      <c r="F8" s="5"/>
      <c r="G8" s="5"/>
      <c r="H8" s="5"/>
      <c r="I8" s="5"/>
      <c r="J8" s="5"/>
      <c r="K8" s="5"/>
      <c r="L8" s="5"/>
      <c r="M8" s="3278" t="str">
        <f>入力シート!$D$23</f>
        <v>○○○○・△△△△特定建設工事共同企業体</v>
      </c>
      <c r="N8" s="3278"/>
      <c r="O8" s="3278"/>
      <c r="P8" s="3278"/>
      <c r="Q8" s="3278"/>
      <c r="R8" s="3278"/>
      <c r="S8" s="3278"/>
      <c r="T8" s="3278"/>
      <c r="U8" s="3278"/>
      <c r="V8" s="3278"/>
      <c r="W8" s="270"/>
    </row>
    <row r="9" spans="1:23" ht="18" customHeight="1">
      <c r="B9" s="315"/>
      <c r="C9" s="5"/>
      <c r="D9" s="5"/>
      <c r="E9" s="5"/>
      <c r="F9" s="5"/>
      <c r="G9" s="5"/>
      <c r="H9" s="5"/>
      <c r="I9" s="5"/>
      <c r="J9" s="5"/>
      <c r="K9" s="5"/>
      <c r="L9" s="5"/>
      <c r="M9" s="5" t="s">
        <v>1772</v>
      </c>
      <c r="N9" s="5"/>
      <c r="O9" s="5"/>
      <c r="P9" s="5"/>
      <c r="Q9" s="5"/>
      <c r="R9" s="5"/>
      <c r="S9" s="5"/>
      <c r="T9" s="5"/>
      <c r="U9" s="5"/>
      <c r="V9" s="5"/>
      <c r="W9" s="270"/>
    </row>
    <row r="10" spans="1:23" ht="18" customHeight="1">
      <c r="B10" s="315"/>
      <c r="C10" s="5"/>
      <c r="D10" s="5"/>
      <c r="E10" s="5"/>
      <c r="F10" s="5"/>
      <c r="G10" s="5"/>
      <c r="H10" s="5"/>
      <c r="I10" s="5"/>
      <c r="J10" s="5"/>
      <c r="K10" s="5"/>
      <c r="L10" s="5"/>
      <c r="M10" s="5" t="s">
        <v>4</v>
      </c>
      <c r="N10" s="5"/>
      <c r="O10" s="3278" t="str">
        <f>+入力シート!D24</f>
        <v>○○○○○○○○</v>
      </c>
      <c r="P10" s="3278"/>
      <c r="Q10" s="3278"/>
      <c r="R10" s="3278"/>
      <c r="S10" s="3278"/>
      <c r="T10" s="3278"/>
      <c r="U10" s="3278"/>
      <c r="V10" s="3278"/>
      <c r="W10" s="270"/>
    </row>
    <row r="11" spans="1:23" ht="18" customHeight="1">
      <c r="B11" s="315"/>
      <c r="C11" s="5"/>
      <c r="D11" s="5"/>
      <c r="E11" s="5"/>
      <c r="F11" s="5"/>
      <c r="G11" s="5"/>
      <c r="H11" s="5"/>
      <c r="I11" s="5"/>
      <c r="J11" s="5"/>
      <c r="K11" s="5" t="s">
        <v>17</v>
      </c>
      <c r="L11" s="5"/>
      <c r="M11" s="5"/>
      <c r="N11" s="5"/>
      <c r="O11" s="855" t="str">
        <f>+入力シート!D25</f>
        <v>○○○○○株式会社</v>
      </c>
      <c r="P11" s="330"/>
      <c r="Q11" s="330"/>
      <c r="R11" s="330"/>
      <c r="S11" s="330"/>
      <c r="T11" s="330"/>
      <c r="U11" s="5"/>
      <c r="V11" s="5"/>
      <c r="W11" s="270"/>
    </row>
    <row r="12" spans="1:23" ht="18" customHeight="1">
      <c r="B12" s="315"/>
      <c r="C12" s="5"/>
      <c r="D12" s="5"/>
      <c r="E12" s="5"/>
      <c r="F12" s="5"/>
      <c r="G12" s="5"/>
      <c r="H12" s="5"/>
      <c r="I12" s="5"/>
      <c r="J12" s="5"/>
      <c r="K12" s="5"/>
      <c r="L12" s="5"/>
      <c r="M12" s="5" t="s">
        <v>58</v>
      </c>
      <c r="N12" s="5"/>
      <c r="O12" s="3279" t="str">
        <f>+入力シート!D26</f>
        <v>代表取締役　○○　○○</v>
      </c>
      <c r="P12" s="3279"/>
      <c r="Q12" s="3279"/>
      <c r="R12" s="3279"/>
      <c r="S12" s="3279"/>
      <c r="T12" s="3279"/>
      <c r="U12" s="320"/>
      <c r="V12" s="5"/>
      <c r="W12" s="270"/>
    </row>
    <row r="13" spans="1:23" ht="18" customHeight="1">
      <c r="B13" s="315"/>
      <c r="C13" s="5"/>
      <c r="D13" s="5"/>
      <c r="E13" s="5"/>
      <c r="F13" s="5"/>
      <c r="G13" s="5"/>
      <c r="H13" s="5"/>
      <c r="I13" s="5"/>
      <c r="J13" s="5"/>
      <c r="K13" s="5"/>
      <c r="L13" s="5"/>
      <c r="M13" s="5"/>
      <c r="N13" s="5"/>
      <c r="O13" s="5"/>
      <c r="P13" s="5"/>
      <c r="Q13" s="5"/>
      <c r="R13" s="5"/>
      <c r="S13" s="5"/>
      <c r="T13" s="5"/>
      <c r="U13" s="5"/>
      <c r="V13" s="5"/>
      <c r="W13" s="270"/>
    </row>
    <row r="14" spans="1:23" ht="21">
      <c r="B14" s="315"/>
      <c r="C14" s="5"/>
      <c r="D14" s="3277" t="s">
        <v>557</v>
      </c>
      <c r="E14" s="3277"/>
      <c r="F14" s="3277"/>
      <c r="G14" s="3277"/>
      <c r="H14" s="3277"/>
      <c r="I14" s="3277"/>
      <c r="J14" s="3277"/>
      <c r="K14" s="3277"/>
      <c r="L14" s="3277"/>
      <c r="M14" s="3277"/>
      <c r="N14" s="3277"/>
      <c r="O14" s="3277"/>
      <c r="P14" s="3277"/>
      <c r="Q14" s="3277"/>
      <c r="R14" s="3277"/>
      <c r="S14" s="3277"/>
      <c r="T14" s="3277"/>
      <c r="U14" s="5"/>
      <c r="V14" s="5"/>
      <c r="W14" s="270"/>
    </row>
    <row r="15" spans="1:23" ht="18" customHeight="1">
      <c r="B15" s="315"/>
      <c r="C15" s="5"/>
      <c r="D15" s="5"/>
      <c r="E15" s="5"/>
      <c r="F15" s="5"/>
      <c r="G15" s="5"/>
      <c r="H15" s="5"/>
      <c r="I15" s="5"/>
      <c r="J15" s="5"/>
      <c r="K15" s="5"/>
      <c r="L15" s="5"/>
      <c r="M15" s="5"/>
      <c r="N15" s="5"/>
      <c r="O15" s="5"/>
      <c r="P15" s="5"/>
      <c r="Q15" s="5"/>
      <c r="R15" s="5"/>
      <c r="S15" s="5"/>
      <c r="T15" s="5"/>
      <c r="U15" s="5"/>
      <c r="V15" s="5"/>
      <c r="W15" s="270"/>
    </row>
    <row r="16" spans="1:23" ht="18" customHeight="1">
      <c r="B16" s="315"/>
      <c r="C16" s="3249" t="s">
        <v>320</v>
      </c>
      <c r="D16" s="3250"/>
      <c r="E16" s="3251"/>
      <c r="F16" s="3249" t="str">
        <f>+入力シート!D4</f>
        <v>令和○年度　起工第○号</v>
      </c>
      <c r="G16" s="3250"/>
      <c r="H16" s="3250"/>
      <c r="I16" s="3250"/>
      <c r="J16" s="3250"/>
      <c r="K16" s="3250"/>
      <c r="L16" s="3251"/>
      <c r="M16" s="315"/>
      <c r="N16" s="5"/>
      <c r="O16" s="5"/>
      <c r="P16" s="5"/>
      <c r="Q16" s="5"/>
      <c r="R16" s="5"/>
      <c r="S16" s="5"/>
      <c r="T16" s="5"/>
      <c r="U16" s="5"/>
      <c r="V16" s="5"/>
      <c r="W16" s="270"/>
    </row>
    <row r="17" spans="2:23" ht="18" customHeight="1">
      <c r="B17" s="315"/>
      <c r="C17" s="3252"/>
      <c r="D17" s="3253"/>
      <c r="E17" s="3254"/>
      <c r="F17" s="3252"/>
      <c r="G17" s="3253"/>
      <c r="H17" s="3253"/>
      <c r="I17" s="3253"/>
      <c r="J17" s="3253"/>
      <c r="K17" s="3253"/>
      <c r="L17" s="3254"/>
      <c r="M17" s="324"/>
      <c r="N17" s="325"/>
      <c r="O17" s="325"/>
      <c r="P17" s="325"/>
      <c r="Q17" s="325"/>
      <c r="R17" s="325"/>
      <c r="S17" s="325"/>
      <c r="T17" s="325"/>
      <c r="U17" s="325"/>
      <c r="V17" s="325"/>
      <c r="W17" s="270"/>
    </row>
    <row r="18" spans="2:23" ht="18" customHeight="1">
      <c r="B18" s="315"/>
      <c r="C18" s="3249" t="s">
        <v>323</v>
      </c>
      <c r="D18" s="3250"/>
      <c r="E18" s="3251"/>
      <c r="F18" s="3280" t="str">
        <f>+入力シート!D5</f>
        <v>○○○○○○○○事業（○○○○○○○事業）</v>
      </c>
      <c r="G18" s="3281"/>
      <c r="H18" s="3281"/>
      <c r="I18" s="3281"/>
      <c r="J18" s="3281"/>
      <c r="K18" s="3281"/>
      <c r="L18" s="3282"/>
      <c r="M18" s="3249" t="s">
        <v>322</v>
      </c>
      <c r="N18" s="3250"/>
      <c r="O18" s="3250"/>
      <c r="P18" s="3255" t="str">
        <f>+入力シート!D6</f>
        <v>○○工事○○工区</v>
      </c>
      <c r="Q18" s="3256"/>
      <c r="R18" s="3256"/>
      <c r="S18" s="3256"/>
      <c r="T18" s="3256"/>
      <c r="U18" s="3256"/>
      <c r="V18" s="3257"/>
      <c r="W18" s="270"/>
    </row>
    <row r="19" spans="2:23" ht="18" customHeight="1">
      <c r="B19" s="315"/>
      <c r="C19" s="3252"/>
      <c r="D19" s="3253"/>
      <c r="E19" s="3254"/>
      <c r="F19" s="3283"/>
      <c r="G19" s="3284"/>
      <c r="H19" s="3284"/>
      <c r="I19" s="3284"/>
      <c r="J19" s="3284"/>
      <c r="K19" s="3284"/>
      <c r="L19" s="3285"/>
      <c r="M19" s="3286"/>
      <c r="N19" s="3287"/>
      <c r="O19" s="3287"/>
      <c r="P19" s="3258"/>
      <c r="Q19" s="3259"/>
      <c r="R19" s="3259"/>
      <c r="S19" s="3259"/>
      <c r="T19" s="3259"/>
      <c r="U19" s="3259"/>
      <c r="V19" s="3260"/>
      <c r="W19" s="270"/>
    </row>
    <row r="20" spans="2:23" ht="18" customHeight="1">
      <c r="B20" s="315"/>
      <c r="C20" s="3249" t="s">
        <v>23</v>
      </c>
      <c r="D20" s="3250"/>
      <c r="E20" s="3251"/>
      <c r="F20" s="3249" t="str">
        <f>+入力シート!D7</f>
        <v>○○○○○○地区</v>
      </c>
      <c r="G20" s="3250"/>
      <c r="H20" s="3250"/>
      <c r="I20" s="3250"/>
      <c r="J20" s="3251"/>
      <c r="K20" s="3249" t="s">
        <v>324</v>
      </c>
      <c r="L20" s="3250"/>
      <c r="M20" s="3250"/>
      <c r="N20" s="3250"/>
      <c r="O20" s="3250"/>
      <c r="P20" s="3267" t="str">
        <f>+入力シート!D9</f>
        <v>○○海○○市○○地先</v>
      </c>
      <c r="Q20" s="3246"/>
      <c r="R20" s="3246"/>
      <c r="S20" s="3246"/>
      <c r="T20" s="3246"/>
      <c r="U20" s="3246"/>
      <c r="V20" s="3268"/>
      <c r="W20" s="270"/>
    </row>
    <row r="21" spans="2:23" ht="18" customHeight="1">
      <c r="B21" s="315"/>
      <c r="C21" s="3252"/>
      <c r="D21" s="3253"/>
      <c r="E21" s="3254"/>
      <c r="F21" s="3252"/>
      <c r="G21" s="3253"/>
      <c r="H21" s="3253"/>
      <c r="I21" s="3253"/>
      <c r="J21" s="3254"/>
      <c r="K21" s="3252" t="s">
        <v>558</v>
      </c>
      <c r="L21" s="3253"/>
      <c r="M21" s="3253"/>
      <c r="N21" s="3253"/>
      <c r="O21" s="3254"/>
      <c r="P21" s="3269"/>
      <c r="Q21" s="3248"/>
      <c r="R21" s="3248"/>
      <c r="S21" s="3248"/>
      <c r="T21" s="3248"/>
      <c r="U21" s="3248"/>
      <c r="V21" s="3270"/>
      <c r="W21" s="270"/>
    </row>
    <row r="22" spans="2:23" ht="18" customHeight="1">
      <c r="B22" s="315"/>
      <c r="C22" s="3249" t="s">
        <v>559</v>
      </c>
      <c r="D22" s="3250"/>
      <c r="E22" s="3251"/>
      <c r="F22" s="3265" t="str">
        <f>IF(入力シート!D13&gt;0,入力シート!D13,"")</f>
        <v/>
      </c>
      <c r="G22" s="3261"/>
      <c r="H22" s="3261"/>
      <c r="I22" s="3261"/>
      <c r="J22" s="3261"/>
      <c r="K22" s="3261"/>
      <c r="L22" s="3261"/>
      <c r="M22" s="3250" t="s">
        <v>405</v>
      </c>
      <c r="N22" s="3250"/>
      <c r="O22" s="3261">
        <f>+入力シート!D18</f>
        <v>46112</v>
      </c>
      <c r="P22" s="3261"/>
      <c r="Q22" s="3261"/>
      <c r="R22" s="3261"/>
      <c r="S22" s="3261"/>
      <c r="T22" s="3261"/>
      <c r="U22" s="3261"/>
      <c r="V22" s="3262"/>
      <c r="W22" s="270"/>
    </row>
    <row r="23" spans="2:23" ht="18" customHeight="1">
      <c r="B23" s="315"/>
      <c r="C23" s="3252"/>
      <c r="D23" s="3253"/>
      <c r="E23" s="3254"/>
      <c r="F23" s="3266"/>
      <c r="G23" s="3263"/>
      <c r="H23" s="3263"/>
      <c r="I23" s="3263"/>
      <c r="J23" s="3263"/>
      <c r="K23" s="3263"/>
      <c r="L23" s="3263"/>
      <c r="M23" s="3253"/>
      <c r="N23" s="3253"/>
      <c r="O23" s="3263"/>
      <c r="P23" s="3263"/>
      <c r="Q23" s="3263"/>
      <c r="R23" s="3263"/>
      <c r="S23" s="3263"/>
      <c r="T23" s="3263"/>
      <c r="U23" s="3263"/>
      <c r="V23" s="3264"/>
      <c r="W23" s="270"/>
    </row>
    <row r="24" spans="2:23" ht="18" customHeight="1">
      <c r="B24" s="315"/>
      <c r="C24" s="3271" t="s">
        <v>560</v>
      </c>
      <c r="D24" s="3272"/>
      <c r="E24" s="3272"/>
      <c r="F24" s="3272"/>
      <c r="G24" s="3272"/>
      <c r="H24" s="3272"/>
      <c r="I24" s="3272"/>
      <c r="J24" s="3273"/>
      <c r="K24" s="3249"/>
      <c r="L24" s="3250"/>
      <c r="M24" s="3250"/>
      <c r="N24" s="3250"/>
      <c r="O24" s="3250"/>
      <c r="P24" s="3250"/>
      <c r="Q24" s="3250"/>
      <c r="R24" s="3250"/>
      <c r="S24" s="3250"/>
      <c r="T24" s="3250"/>
      <c r="U24" s="3250"/>
      <c r="V24" s="3251"/>
      <c r="W24" s="270"/>
    </row>
    <row r="25" spans="2:23" ht="18" customHeight="1">
      <c r="B25" s="315"/>
      <c r="C25" s="3274"/>
      <c r="D25" s="3275"/>
      <c r="E25" s="3275"/>
      <c r="F25" s="3275"/>
      <c r="G25" s="3275"/>
      <c r="H25" s="3275"/>
      <c r="I25" s="3275"/>
      <c r="J25" s="3276"/>
      <c r="K25" s="3252"/>
      <c r="L25" s="3253"/>
      <c r="M25" s="3253"/>
      <c r="N25" s="3253"/>
      <c r="O25" s="3253"/>
      <c r="P25" s="3253"/>
      <c r="Q25" s="3253"/>
      <c r="R25" s="3253"/>
      <c r="S25" s="3253"/>
      <c r="T25" s="3253"/>
      <c r="U25" s="3253"/>
      <c r="V25" s="3254"/>
      <c r="W25" s="270"/>
    </row>
    <row r="26" spans="2:23" ht="18" customHeight="1">
      <c r="B26" s="315"/>
      <c r="C26" s="3271" t="s">
        <v>1</v>
      </c>
      <c r="D26" s="3272"/>
      <c r="E26" s="3272"/>
      <c r="F26" s="3272"/>
      <c r="G26" s="3272"/>
      <c r="H26" s="3272"/>
      <c r="I26" s="3272"/>
      <c r="J26" s="3273"/>
      <c r="K26" s="3249"/>
      <c r="L26" s="3250"/>
      <c r="M26" s="3250"/>
      <c r="N26" s="3250"/>
      <c r="O26" s="3250"/>
      <c r="P26" s="3250"/>
      <c r="Q26" s="3250"/>
      <c r="R26" s="3246" t="s">
        <v>561</v>
      </c>
      <c r="S26" s="3246"/>
      <c r="T26" s="3246"/>
      <c r="U26" s="3246"/>
      <c r="V26" s="3268"/>
      <c r="W26" s="270"/>
    </row>
    <row r="27" spans="2:23" ht="18" customHeight="1">
      <c r="B27" s="315"/>
      <c r="C27" s="3274"/>
      <c r="D27" s="3275"/>
      <c r="E27" s="3275"/>
      <c r="F27" s="3275"/>
      <c r="G27" s="3275"/>
      <c r="H27" s="3275"/>
      <c r="I27" s="3275"/>
      <c r="J27" s="3276"/>
      <c r="K27" s="3252"/>
      <c r="L27" s="3253"/>
      <c r="M27" s="3253"/>
      <c r="N27" s="3253"/>
      <c r="O27" s="3253"/>
      <c r="P27" s="3253"/>
      <c r="Q27" s="3253"/>
      <c r="R27" s="3248"/>
      <c r="S27" s="3248"/>
      <c r="T27" s="3248"/>
      <c r="U27" s="3248"/>
      <c r="V27" s="3270"/>
      <c r="W27" s="270"/>
    </row>
    <row r="28" spans="2:23" ht="18" customHeight="1">
      <c r="B28" s="315"/>
      <c r="C28" s="3271" t="s">
        <v>562</v>
      </c>
      <c r="D28" s="3272"/>
      <c r="E28" s="3272"/>
      <c r="F28" s="3272"/>
      <c r="G28" s="3272"/>
      <c r="H28" s="3272"/>
      <c r="I28" s="3272"/>
      <c r="J28" s="3273"/>
      <c r="K28" s="3249"/>
      <c r="L28" s="3250"/>
      <c r="M28" s="3250"/>
      <c r="N28" s="3250"/>
      <c r="O28" s="3250"/>
      <c r="P28" s="3250"/>
      <c r="Q28" s="3250"/>
      <c r="R28" s="3250"/>
      <c r="S28" s="3250"/>
      <c r="T28" s="3250"/>
      <c r="U28" s="3250"/>
      <c r="V28" s="3251"/>
      <c r="W28" s="270"/>
    </row>
    <row r="29" spans="2:23" ht="18" customHeight="1">
      <c r="B29" s="315"/>
      <c r="C29" s="3274"/>
      <c r="D29" s="3275"/>
      <c r="E29" s="3275"/>
      <c r="F29" s="3275"/>
      <c r="G29" s="3275"/>
      <c r="H29" s="3275"/>
      <c r="I29" s="3275"/>
      <c r="J29" s="3276"/>
      <c r="K29" s="3252"/>
      <c r="L29" s="3253"/>
      <c r="M29" s="3253"/>
      <c r="N29" s="3253"/>
      <c r="O29" s="3253"/>
      <c r="P29" s="3253"/>
      <c r="Q29" s="3253"/>
      <c r="R29" s="3253"/>
      <c r="S29" s="3253"/>
      <c r="T29" s="3253"/>
      <c r="U29" s="3253"/>
      <c r="V29" s="3254"/>
      <c r="W29" s="270"/>
    </row>
    <row r="30" spans="2:23" ht="18" customHeight="1">
      <c r="B30" s="315"/>
      <c r="C30" s="3271" t="s">
        <v>563</v>
      </c>
      <c r="D30" s="3272"/>
      <c r="E30" s="3272"/>
      <c r="F30" s="3272"/>
      <c r="G30" s="3272"/>
      <c r="H30" s="3272"/>
      <c r="I30" s="3272"/>
      <c r="J30" s="3273"/>
      <c r="K30" s="3249"/>
      <c r="L30" s="3250"/>
      <c r="M30" s="3250"/>
      <c r="N30" s="3250"/>
      <c r="O30" s="3250"/>
      <c r="P30" s="3250"/>
      <c r="Q30" s="3250"/>
      <c r="R30" s="3246" t="s">
        <v>564</v>
      </c>
      <c r="S30" s="3246"/>
      <c r="T30" s="3246"/>
      <c r="U30" s="3246"/>
      <c r="V30" s="3268"/>
      <c r="W30" s="270"/>
    </row>
    <row r="31" spans="2:23" ht="18" customHeight="1">
      <c r="B31" s="315"/>
      <c r="C31" s="3274"/>
      <c r="D31" s="3275"/>
      <c r="E31" s="3275"/>
      <c r="F31" s="3275"/>
      <c r="G31" s="3275"/>
      <c r="H31" s="3275"/>
      <c r="I31" s="3275"/>
      <c r="J31" s="3276"/>
      <c r="K31" s="3252"/>
      <c r="L31" s="3253"/>
      <c r="M31" s="3253"/>
      <c r="N31" s="3253"/>
      <c r="O31" s="3253"/>
      <c r="P31" s="3253"/>
      <c r="Q31" s="3253"/>
      <c r="R31" s="3248"/>
      <c r="S31" s="3248"/>
      <c r="T31" s="3248"/>
      <c r="U31" s="3248"/>
      <c r="V31" s="3270"/>
      <c r="W31" s="270"/>
    </row>
    <row r="32" spans="2:23" ht="22.5" customHeight="1">
      <c r="B32" s="315"/>
      <c r="C32" s="321"/>
      <c r="D32" s="3245" t="s">
        <v>565</v>
      </c>
      <c r="E32" s="3246"/>
      <c r="F32" s="3246"/>
      <c r="G32" s="3246"/>
      <c r="H32" s="3246"/>
      <c r="I32" s="3246"/>
      <c r="J32" s="3246"/>
      <c r="K32" s="3246"/>
      <c r="L32" s="3246"/>
      <c r="M32" s="3246"/>
      <c r="N32" s="3246"/>
      <c r="O32" s="3246"/>
      <c r="P32" s="3246"/>
      <c r="Q32" s="3246"/>
      <c r="R32" s="3246"/>
      <c r="S32" s="3246"/>
      <c r="T32" s="3246"/>
      <c r="U32" s="3246"/>
      <c r="V32" s="326"/>
      <c r="W32" s="270"/>
    </row>
    <row r="33" spans="2:23" ht="22.5" customHeight="1">
      <c r="B33" s="315"/>
      <c r="C33" s="328"/>
      <c r="D33" s="3247"/>
      <c r="E33" s="3247"/>
      <c r="F33" s="3247"/>
      <c r="G33" s="3247"/>
      <c r="H33" s="3247"/>
      <c r="I33" s="3247"/>
      <c r="J33" s="3247"/>
      <c r="K33" s="3247"/>
      <c r="L33" s="3247"/>
      <c r="M33" s="3247"/>
      <c r="N33" s="3247"/>
      <c r="O33" s="3247"/>
      <c r="P33" s="3247"/>
      <c r="Q33" s="3247"/>
      <c r="R33" s="3247"/>
      <c r="S33" s="3247"/>
      <c r="T33" s="3247"/>
      <c r="U33" s="3247"/>
      <c r="V33" s="270"/>
      <c r="W33" s="270"/>
    </row>
    <row r="34" spans="2:23" ht="22.5" customHeight="1">
      <c r="B34" s="315"/>
      <c r="C34" s="323"/>
      <c r="D34" s="3248"/>
      <c r="E34" s="3248"/>
      <c r="F34" s="3248"/>
      <c r="G34" s="3248"/>
      <c r="H34" s="3248"/>
      <c r="I34" s="3248"/>
      <c r="J34" s="3248"/>
      <c r="K34" s="3248"/>
      <c r="L34" s="3248"/>
      <c r="M34" s="3248"/>
      <c r="N34" s="3248"/>
      <c r="O34" s="3248"/>
      <c r="P34" s="3248"/>
      <c r="Q34" s="3248"/>
      <c r="R34" s="3248"/>
      <c r="S34" s="3248"/>
      <c r="T34" s="3248"/>
      <c r="U34" s="3248"/>
      <c r="V34" s="329"/>
      <c r="W34" s="270"/>
    </row>
    <row r="35" spans="2:23" ht="18" customHeight="1">
      <c r="B35" s="315"/>
      <c r="C35" s="321"/>
      <c r="D35" s="322"/>
      <c r="E35" s="322"/>
      <c r="F35" s="322"/>
      <c r="G35" s="322"/>
      <c r="H35" s="322"/>
      <c r="I35" s="322"/>
      <c r="J35" s="322"/>
      <c r="K35" s="317"/>
      <c r="L35" s="317"/>
      <c r="M35" s="317"/>
      <c r="N35" s="317"/>
      <c r="O35" s="317"/>
      <c r="P35" s="317"/>
      <c r="Q35" s="317"/>
      <c r="R35" s="317"/>
      <c r="S35" s="317"/>
      <c r="T35" s="317"/>
      <c r="U35" s="317"/>
      <c r="V35" s="326"/>
      <c r="W35" s="270"/>
    </row>
    <row r="36" spans="2:23" ht="18" customHeight="1">
      <c r="B36" s="315"/>
      <c r="C36" s="328"/>
      <c r="D36" s="330" t="s">
        <v>566</v>
      </c>
      <c r="E36" s="327"/>
      <c r="F36" s="327"/>
      <c r="G36" s="327"/>
      <c r="H36" s="327"/>
      <c r="I36" s="327"/>
      <c r="J36" s="327"/>
      <c r="K36" s="5"/>
      <c r="L36" s="5"/>
      <c r="M36" s="5"/>
      <c r="N36" s="5"/>
      <c r="O36" s="5"/>
      <c r="P36" s="5"/>
      <c r="Q36" s="5"/>
      <c r="R36" s="5"/>
      <c r="S36" s="5"/>
      <c r="T36" s="5"/>
      <c r="U36" s="5"/>
      <c r="V36" s="270"/>
      <c r="W36" s="270"/>
    </row>
    <row r="37" spans="2:23" ht="18" customHeight="1">
      <c r="B37" s="315"/>
      <c r="C37" s="328"/>
      <c r="D37" s="327"/>
      <c r="E37" s="327"/>
      <c r="F37" s="327"/>
      <c r="G37" s="327"/>
      <c r="H37" s="327"/>
      <c r="I37" s="327"/>
      <c r="J37" s="327"/>
      <c r="K37" s="5"/>
      <c r="L37" s="5"/>
      <c r="M37" s="5"/>
      <c r="N37" s="5"/>
      <c r="O37" s="5"/>
      <c r="P37" s="5"/>
      <c r="Q37" s="5"/>
      <c r="R37" s="5"/>
      <c r="S37" s="5"/>
      <c r="T37" s="5"/>
      <c r="U37" s="5"/>
      <c r="V37" s="270"/>
      <c r="W37" s="270"/>
    </row>
    <row r="38" spans="2:23" ht="21" customHeight="1">
      <c r="B38" s="315"/>
      <c r="C38" s="315"/>
      <c r="D38" s="5" t="s">
        <v>567</v>
      </c>
      <c r="E38" s="5"/>
      <c r="F38" s="5"/>
      <c r="G38" s="5"/>
      <c r="H38" s="5"/>
      <c r="I38" s="5"/>
      <c r="J38" s="5"/>
      <c r="K38" s="5"/>
      <c r="L38" s="5"/>
      <c r="M38" s="5"/>
      <c r="N38" s="5"/>
      <c r="O38" s="5"/>
      <c r="P38" s="5"/>
      <c r="Q38" s="5"/>
      <c r="R38" s="5"/>
      <c r="S38" s="5"/>
      <c r="T38" s="5"/>
      <c r="U38" s="5"/>
      <c r="V38" s="270"/>
      <c r="W38" s="270"/>
    </row>
    <row r="39" spans="2:23" ht="21" customHeight="1">
      <c r="B39" s="315"/>
      <c r="C39" s="315"/>
      <c r="D39" s="5" t="s">
        <v>568</v>
      </c>
      <c r="E39" s="5"/>
      <c r="F39" s="5"/>
      <c r="G39" s="5"/>
      <c r="H39" s="5"/>
      <c r="I39" s="5"/>
      <c r="J39" s="5"/>
      <c r="K39" s="5"/>
      <c r="L39" s="5"/>
      <c r="M39" s="5"/>
      <c r="N39" s="5"/>
      <c r="O39" s="5"/>
      <c r="P39" s="5"/>
      <c r="Q39" s="5"/>
      <c r="R39" s="5"/>
      <c r="S39" s="5"/>
      <c r="T39" s="5"/>
      <c r="U39" s="5"/>
      <c r="V39" s="270"/>
      <c r="W39" s="270"/>
    </row>
    <row r="40" spans="2:23" ht="21" customHeight="1">
      <c r="B40" s="315"/>
      <c r="C40" s="315"/>
      <c r="D40" s="5" t="s">
        <v>1614</v>
      </c>
      <c r="E40" s="5"/>
      <c r="F40" s="5"/>
      <c r="G40" s="5"/>
      <c r="H40" s="5"/>
      <c r="I40" s="5"/>
      <c r="J40" s="5"/>
      <c r="K40" s="5"/>
      <c r="L40" s="5"/>
      <c r="M40" s="5"/>
      <c r="N40" s="5"/>
      <c r="O40" s="5"/>
      <c r="P40" s="5"/>
      <c r="Q40" s="5"/>
      <c r="R40" s="5"/>
      <c r="S40" s="5"/>
      <c r="T40" s="5"/>
      <c r="U40" s="5"/>
      <c r="V40" s="270"/>
      <c r="W40" s="270"/>
    </row>
    <row r="41" spans="2:23" ht="18" customHeight="1">
      <c r="B41" s="315"/>
      <c r="C41" s="315"/>
      <c r="D41" s="5"/>
      <c r="E41" s="5"/>
      <c r="F41" s="5"/>
      <c r="G41" s="5"/>
      <c r="H41" s="5"/>
      <c r="I41" s="5"/>
      <c r="J41" s="5"/>
      <c r="K41" s="5"/>
      <c r="L41" s="5"/>
      <c r="M41" s="5"/>
      <c r="N41" s="5"/>
      <c r="O41" s="5"/>
      <c r="P41" s="5"/>
      <c r="Q41" s="5"/>
      <c r="R41" s="5"/>
      <c r="S41" s="5"/>
      <c r="T41" s="5"/>
      <c r="U41" s="5"/>
      <c r="V41" s="270"/>
      <c r="W41" s="270"/>
    </row>
    <row r="42" spans="2:23" ht="18" customHeight="1">
      <c r="B42" s="315"/>
      <c r="C42" s="315"/>
      <c r="D42" s="5"/>
      <c r="E42" s="5"/>
      <c r="F42" s="5"/>
      <c r="G42" s="5" t="s">
        <v>2</v>
      </c>
      <c r="H42" s="5"/>
      <c r="I42" s="5"/>
      <c r="J42" s="5"/>
      <c r="K42" s="5"/>
      <c r="L42" s="5"/>
      <c r="M42" s="5"/>
      <c r="N42" s="5"/>
      <c r="O42" s="5"/>
      <c r="P42" s="5"/>
      <c r="Q42" s="5"/>
      <c r="R42" s="5"/>
      <c r="S42" s="5"/>
      <c r="T42" s="5"/>
      <c r="U42" s="5"/>
      <c r="V42" s="270"/>
      <c r="W42" s="270"/>
    </row>
    <row r="43" spans="2:23" ht="18" customHeight="1">
      <c r="B43" s="315"/>
      <c r="C43" s="324"/>
      <c r="D43" s="325"/>
      <c r="E43" s="325"/>
      <c r="F43" s="325"/>
      <c r="G43" s="325" t="s">
        <v>316</v>
      </c>
      <c r="H43" s="325"/>
      <c r="I43" s="325"/>
      <c r="J43" s="325"/>
      <c r="K43" s="325"/>
      <c r="L43" s="325"/>
      <c r="M43" s="325"/>
      <c r="N43" s="325"/>
      <c r="O43" s="325"/>
      <c r="P43" s="325"/>
      <c r="Q43" s="325"/>
      <c r="R43" s="325"/>
      <c r="S43" s="325"/>
      <c r="T43" s="325"/>
      <c r="U43" s="325"/>
      <c r="V43" s="1156" t="s">
        <v>1294</v>
      </c>
      <c r="W43" s="270"/>
    </row>
    <row r="44" spans="2:23">
      <c r="B44" s="324"/>
      <c r="C44" s="325"/>
      <c r="D44" s="325"/>
      <c r="E44" s="325"/>
      <c r="F44" s="325"/>
      <c r="G44" s="325"/>
      <c r="H44" s="325"/>
      <c r="I44" s="325"/>
      <c r="J44" s="325"/>
      <c r="K44" s="325"/>
      <c r="L44" s="325"/>
      <c r="M44" s="325"/>
      <c r="N44" s="325"/>
      <c r="O44" s="325"/>
      <c r="P44" s="325"/>
      <c r="Q44" s="325"/>
      <c r="R44" s="325"/>
      <c r="S44" s="325"/>
      <c r="T44" s="325"/>
      <c r="U44" s="325"/>
      <c r="V44" s="325"/>
      <c r="W44" s="329"/>
    </row>
    <row r="45" spans="2:23">
      <c r="B45" s="331"/>
      <c r="C45" s="331"/>
      <c r="D45" s="331"/>
      <c r="E45" s="331"/>
      <c r="F45" s="331"/>
      <c r="G45" s="331"/>
      <c r="H45" s="331"/>
      <c r="I45" s="331"/>
      <c r="J45" s="331"/>
      <c r="K45" s="331"/>
      <c r="L45" s="331"/>
      <c r="M45" s="331"/>
      <c r="N45" s="331"/>
      <c r="O45" s="331"/>
      <c r="P45" s="331"/>
      <c r="Q45" s="331"/>
      <c r="R45" s="331"/>
      <c r="S45" s="331"/>
      <c r="T45" s="331"/>
      <c r="U45" s="331"/>
      <c r="V45" s="331"/>
      <c r="W45" s="331"/>
    </row>
    <row r="46" spans="2:23">
      <c r="B46" s="331"/>
      <c r="C46" s="331"/>
      <c r="D46" s="331"/>
      <c r="E46" s="331"/>
      <c r="F46" s="331"/>
      <c r="G46" s="331"/>
      <c r="H46" s="331"/>
      <c r="I46" s="331"/>
      <c r="J46" s="331"/>
      <c r="K46" s="331"/>
      <c r="L46" s="331"/>
      <c r="M46" s="331"/>
      <c r="N46" s="331"/>
      <c r="O46" s="331"/>
      <c r="P46" s="331"/>
      <c r="Q46" s="331"/>
      <c r="R46" s="331"/>
      <c r="S46" s="331"/>
      <c r="T46" s="331"/>
      <c r="U46" s="331"/>
      <c r="V46" s="331"/>
      <c r="W46" s="331"/>
    </row>
    <row r="47" spans="2:23">
      <c r="B47" s="331"/>
      <c r="C47" s="331"/>
      <c r="D47" s="331"/>
      <c r="E47" s="331"/>
      <c r="F47" s="331"/>
      <c r="G47" s="331"/>
      <c r="H47" s="331"/>
      <c r="I47" s="331"/>
      <c r="J47" s="331"/>
      <c r="K47" s="331"/>
      <c r="L47" s="331"/>
      <c r="M47" s="331"/>
      <c r="N47" s="331"/>
      <c r="O47" s="331"/>
      <c r="P47" s="331"/>
      <c r="Q47" s="331"/>
      <c r="R47" s="331"/>
      <c r="S47" s="331"/>
      <c r="T47" s="331"/>
      <c r="U47" s="331"/>
      <c r="V47" s="331"/>
      <c r="W47" s="331"/>
    </row>
    <row r="48" spans="2:23">
      <c r="B48" s="331"/>
      <c r="C48" s="331"/>
      <c r="D48" s="331"/>
      <c r="E48" s="331"/>
      <c r="F48" s="331"/>
      <c r="G48" s="331"/>
      <c r="H48" s="331"/>
      <c r="I48" s="331"/>
      <c r="J48" s="331"/>
      <c r="K48" s="331"/>
      <c r="L48" s="331"/>
      <c r="M48" s="331"/>
      <c r="N48" s="331"/>
      <c r="O48" s="331"/>
      <c r="P48" s="331"/>
      <c r="Q48" s="331"/>
      <c r="R48" s="331"/>
      <c r="S48" s="331"/>
      <c r="T48" s="331"/>
      <c r="U48" s="331"/>
      <c r="V48" s="331"/>
      <c r="W48" s="331"/>
    </row>
    <row r="49" spans="2:23">
      <c r="B49" s="331"/>
      <c r="C49" s="331"/>
      <c r="D49" s="331"/>
      <c r="E49" s="331"/>
      <c r="F49" s="331"/>
      <c r="G49" s="331"/>
      <c r="H49" s="331"/>
      <c r="I49" s="331"/>
      <c r="J49" s="331"/>
      <c r="K49" s="331"/>
      <c r="L49" s="331"/>
      <c r="M49" s="331"/>
      <c r="N49" s="331"/>
      <c r="O49" s="331"/>
      <c r="P49" s="331"/>
      <c r="Q49" s="331"/>
      <c r="R49" s="331"/>
      <c r="S49" s="331"/>
      <c r="T49" s="331"/>
      <c r="U49" s="331"/>
      <c r="V49" s="331"/>
      <c r="W49" s="331"/>
    </row>
    <row r="50" spans="2:23">
      <c r="B50" s="331"/>
      <c r="C50" s="331"/>
      <c r="D50" s="331"/>
      <c r="E50" s="331"/>
      <c r="F50" s="331"/>
      <c r="G50" s="331"/>
      <c r="H50" s="331"/>
      <c r="I50" s="331"/>
      <c r="J50" s="331"/>
      <c r="K50" s="331"/>
      <c r="L50" s="331"/>
      <c r="M50" s="331"/>
      <c r="N50" s="331"/>
      <c r="O50" s="331"/>
      <c r="P50" s="331"/>
      <c r="Q50" s="331"/>
      <c r="R50" s="331"/>
      <c r="S50" s="331"/>
      <c r="T50" s="331"/>
      <c r="U50" s="331"/>
      <c r="V50" s="331"/>
      <c r="W50" s="331"/>
    </row>
    <row r="51" spans="2:23">
      <c r="B51" s="331"/>
      <c r="C51" s="331"/>
      <c r="D51" s="331"/>
      <c r="E51" s="331"/>
      <c r="F51" s="331"/>
      <c r="G51" s="331"/>
      <c r="H51" s="331"/>
      <c r="I51" s="331"/>
      <c r="J51" s="331"/>
      <c r="K51" s="331"/>
      <c r="L51" s="331"/>
      <c r="M51" s="331"/>
      <c r="N51" s="331"/>
      <c r="O51" s="331"/>
      <c r="P51" s="331"/>
      <c r="Q51" s="331"/>
      <c r="R51" s="331"/>
      <c r="S51" s="331"/>
      <c r="T51" s="331"/>
      <c r="U51" s="331"/>
      <c r="V51" s="331"/>
      <c r="W51" s="331"/>
    </row>
    <row r="52" spans="2:23">
      <c r="B52" s="331"/>
      <c r="C52" s="331"/>
      <c r="D52" s="331"/>
      <c r="E52" s="331"/>
      <c r="F52" s="331"/>
      <c r="G52" s="331"/>
      <c r="H52" s="331"/>
      <c r="I52" s="331"/>
      <c r="J52" s="331"/>
      <c r="K52" s="331"/>
      <c r="L52" s="331"/>
      <c r="M52" s="331"/>
      <c r="N52" s="331"/>
      <c r="O52" s="331"/>
      <c r="P52" s="331"/>
      <c r="Q52" s="331"/>
      <c r="R52" s="331"/>
      <c r="S52" s="331"/>
      <c r="T52" s="331"/>
      <c r="U52" s="331"/>
      <c r="V52" s="331"/>
      <c r="W52" s="331"/>
    </row>
    <row r="53" spans="2:23">
      <c r="B53" s="331"/>
      <c r="C53" s="331"/>
      <c r="D53" s="331"/>
      <c r="E53" s="331"/>
      <c r="F53" s="331"/>
      <c r="G53" s="331"/>
      <c r="H53" s="331"/>
      <c r="I53" s="331"/>
      <c r="J53" s="331"/>
      <c r="K53" s="331"/>
      <c r="L53" s="331"/>
      <c r="M53" s="331"/>
      <c r="N53" s="331"/>
      <c r="O53" s="331"/>
      <c r="P53" s="331"/>
      <c r="Q53" s="331"/>
      <c r="R53" s="331"/>
      <c r="S53" s="331"/>
      <c r="T53" s="331"/>
      <c r="U53" s="331"/>
      <c r="V53" s="331"/>
      <c r="W53" s="331"/>
    </row>
    <row r="54" spans="2:23">
      <c r="B54" s="331"/>
      <c r="C54" s="331"/>
      <c r="D54" s="331"/>
      <c r="E54" s="331"/>
      <c r="F54" s="331"/>
      <c r="G54" s="331"/>
      <c r="H54" s="331"/>
      <c r="I54" s="331"/>
      <c r="J54" s="331"/>
      <c r="K54" s="331"/>
      <c r="L54" s="331"/>
      <c r="M54" s="331"/>
      <c r="N54" s="331"/>
      <c r="O54" s="331"/>
      <c r="P54" s="331"/>
      <c r="Q54" s="331"/>
      <c r="R54" s="331"/>
      <c r="S54" s="331"/>
      <c r="T54" s="331"/>
      <c r="U54" s="331"/>
      <c r="V54" s="331"/>
      <c r="W54" s="331"/>
    </row>
    <row r="55" spans="2:23">
      <c r="B55" s="331"/>
      <c r="C55" s="331"/>
      <c r="D55" s="331"/>
      <c r="E55" s="331"/>
      <c r="F55" s="331"/>
      <c r="G55" s="331"/>
      <c r="H55" s="331"/>
      <c r="I55" s="331"/>
      <c r="J55" s="331"/>
      <c r="K55" s="331"/>
      <c r="L55" s="331"/>
      <c r="M55" s="331"/>
      <c r="N55" s="331"/>
      <c r="O55" s="331"/>
      <c r="P55" s="331"/>
      <c r="Q55" s="331"/>
      <c r="R55" s="331"/>
      <c r="S55" s="331"/>
      <c r="T55" s="331"/>
      <c r="U55" s="331"/>
      <c r="V55" s="331"/>
      <c r="W55" s="331"/>
    </row>
    <row r="56" spans="2:23">
      <c r="B56" s="331"/>
      <c r="C56" s="331"/>
      <c r="D56" s="331"/>
      <c r="E56" s="331"/>
      <c r="F56" s="331"/>
      <c r="G56" s="331"/>
      <c r="H56" s="331"/>
      <c r="I56" s="331"/>
      <c r="J56" s="331"/>
      <c r="K56" s="331"/>
      <c r="L56" s="331"/>
      <c r="M56" s="331"/>
      <c r="N56" s="331"/>
      <c r="O56" s="331"/>
      <c r="P56" s="331"/>
      <c r="Q56" s="331"/>
      <c r="R56" s="331"/>
      <c r="S56" s="331"/>
      <c r="T56" s="331"/>
      <c r="U56" s="331"/>
      <c r="V56" s="331"/>
      <c r="W56" s="331"/>
    </row>
    <row r="57" spans="2:23">
      <c r="B57" s="331"/>
      <c r="C57" s="331"/>
      <c r="D57" s="331"/>
      <c r="E57" s="331"/>
      <c r="F57" s="331"/>
      <c r="G57" s="331"/>
      <c r="H57" s="331"/>
      <c r="I57" s="331"/>
      <c r="J57" s="331"/>
      <c r="K57" s="331"/>
      <c r="L57" s="331"/>
      <c r="M57" s="331"/>
      <c r="N57" s="331"/>
      <c r="O57" s="331"/>
      <c r="P57" s="331"/>
      <c r="Q57" s="331"/>
      <c r="R57" s="331"/>
      <c r="S57" s="331"/>
      <c r="T57" s="331"/>
      <c r="U57" s="331"/>
      <c r="V57" s="331"/>
      <c r="W57" s="331"/>
    </row>
    <row r="58" spans="2:23">
      <c r="B58" s="331"/>
      <c r="C58" s="331"/>
      <c r="D58" s="331"/>
      <c r="E58" s="331"/>
      <c r="F58" s="331"/>
      <c r="G58" s="331"/>
      <c r="H58" s="331"/>
      <c r="I58" s="331"/>
      <c r="J58" s="331"/>
      <c r="K58" s="331"/>
      <c r="L58" s="331"/>
      <c r="M58" s="331"/>
      <c r="N58" s="331"/>
      <c r="O58" s="331"/>
      <c r="P58" s="331"/>
      <c r="Q58" s="331"/>
      <c r="R58" s="331"/>
      <c r="S58" s="331"/>
      <c r="T58" s="331"/>
      <c r="U58" s="331"/>
      <c r="V58" s="331"/>
      <c r="W58" s="331"/>
    </row>
    <row r="59" spans="2:23">
      <c r="B59" s="331"/>
      <c r="C59" s="331"/>
      <c r="D59" s="331"/>
      <c r="E59" s="331"/>
      <c r="F59" s="331"/>
      <c r="G59" s="331"/>
      <c r="H59" s="331"/>
      <c r="I59" s="331"/>
      <c r="J59" s="331"/>
      <c r="K59" s="331"/>
      <c r="L59" s="331"/>
      <c r="M59" s="331"/>
      <c r="N59" s="331"/>
      <c r="O59" s="331"/>
      <c r="P59" s="331"/>
      <c r="Q59" s="331"/>
      <c r="R59" s="331"/>
      <c r="S59" s="331"/>
      <c r="T59" s="331"/>
      <c r="U59" s="331"/>
      <c r="V59" s="331"/>
      <c r="W59" s="331"/>
    </row>
    <row r="60" spans="2:23">
      <c r="B60" s="331"/>
      <c r="C60" s="331"/>
      <c r="D60" s="331"/>
      <c r="E60" s="331"/>
      <c r="F60" s="331"/>
      <c r="G60" s="331"/>
      <c r="H60" s="331"/>
      <c r="I60" s="331"/>
      <c r="J60" s="331"/>
      <c r="K60" s="331"/>
      <c r="L60" s="331"/>
      <c r="M60" s="331"/>
      <c r="N60" s="331"/>
      <c r="O60" s="331"/>
      <c r="P60" s="331"/>
      <c r="Q60" s="331"/>
      <c r="R60" s="331"/>
      <c r="S60" s="331"/>
      <c r="T60" s="331"/>
      <c r="U60" s="331"/>
      <c r="V60" s="331"/>
      <c r="W60" s="331"/>
    </row>
    <row r="61" spans="2:23">
      <c r="B61" s="331"/>
      <c r="C61" s="331"/>
      <c r="D61" s="331"/>
      <c r="E61" s="331"/>
      <c r="F61" s="331"/>
      <c r="G61" s="331"/>
      <c r="H61" s="331"/>
      <c r="I61" s="331"/>
      <c r="J61" s="331"/>
      <c r="K61" s="331"/>
      <c r="L61" s="331"/>
      <c r="M61" s="331"/>
      <c r="N61" s="331"/>
      <c r="O61" s="331"/>
      <c r="P61" s="331"/>
      <c r="Q61" s="331"/>
      <c r="R61" s="331"/>
      <c r="S61" s="331"/>
      <c r="T61" s="331"/>
      <c r="U61" s="331"/>
      <c r="V61" s="331"/>
      <c r="W61" s="331"/>
    </row>
    <row r="62" spans="2:23">
      <c r="B62" s="331"/>
      <c r="C62" s="331"/>
      <c r="D62" s="331"/>
      <c r="E62" s="331"/>
      <c r="F62" s="331"/>
      <c r="G62" s="331"/>
      <c r="H62" s="331"/>
      <c r="I62" s="331"/>
      <c r="J62" s="331"/>
      <c r="K62" s="331"/>
      <c r="L62" s="331"/>
      <c r="M62" s="331"/>
      <c r="N62" s="331"/>
      <c r="O62" s="331"/>
      <c r="P62" s="331"/>
      <c r="Q62" s="331"/>
      <c r="R62" s="331"/>
      <c r="S62" s="331"/>
      <c r="T62" s="331"/>
      <c r="U62" s="331"/>
      <c r="V62" s="331"/>
      <c r="W62" s="331"/>
    </row>
    <row r="63" spans="2:23">
      <c r="B63" s="331"/>
      <c r="C63" s="331"/>
      <c r="D63" s="331"/>
      <c r="E63" s="331"/>
      <c r="F63" s="331"/>
      <c r="G63" s="331"/>
      <c r="H63" s="331"/>
      <c r="I63" s="331"/>
      <c r="J63" s="331"/>
      <c r="K63" s="331"/>
      <c r="L63" s="331"/>
      <c r="M63" s="331"/>
      <c r="N63" s="331"/>
      <c r="O63" s="331"/>
      <c r="P63" s="331"/>
      <c r="Q63" s="331"/>
      <c r="R63" s="331"/>
      <c r="S63" s="331"/>
      <c r="T63" s="331"/>
      <c r="U63" s="331"/>
      <c r="V63" s="331"/>
      <c r="W63" s="331"/>
    </row>
    <row r="64" spans="2:23">
      <c r="B64" s="331"/>
      <c r="C64" s="331"/>
      <c r="D64" s="331"/>
      <c r="E64" s="331"/>
      <c r="F64" s="331"/>
      <c r="G64" s="331"/>
      <c r="H64" s="331"/>
      <c r="I64" s="331"/>
      <c r="J64" s="331"/>
      <c r="K64" s="331"/>
      <c r="L64" s="331"/>
      <c r="M64" s="331"/>
      <c r="N64" s="331"/>
      <c r="O64" s="331"/>
      <c r="P64" s="331"/>
      <c r="Q64" s="331"/>
      <c r="R64" s="331"/>
      <c r="S64" s="331"/>
      <c r="T64" s="331"/>
      <c r="U64" s="331"/>
      <c r="V64" s="331"/>
      <c r="W64" s="331"/>
    </row>
    <row r="65" spans="2:23">
      <c r="B65" s="331"/>
      <c r="C65" s="331"/>
      <c r="D65" s="331"/>
      <c r="E65" s="331"/>
      <c r="F65" s="331"/>
      <c r="G65" s="331"/>
      <c r="H65" s="331"/>
      <c r="I65" s="331"/>
      <c r="J65" s="331"/>
      <c r="K65" s="331"/>
      <c r="L65" s="331"/>
      <c r="M65" s="331"/>
      <c r="N65" s="331"/>
      <c r="O65" s="331"/>
      <c r="P65" s="331"/>
      <c r="Q65" s="331"/>
      <c r="R65" s="331"/>
      <c r="S65" s="331"/>
      <c r="T65" s="331"/>
      <c r="U65" s="331"/>
      <c r="V65" s="331"/>
      <c r="W65" s="331"/>
    </row>
    <row r="66" spans="2:23">
      <c r="B66" s="331"/>
      <c r="C66" s="331"/>
      <c r="D66" s="331"/>
      <c r="E66" s="331"/>
      <c r="F66" s="331"/>
      <c r="G66" s="331"/>
      <c r="H66" s="331"/>
      <c r="I66" s="331"/>
      <c r="J66" s="331"/>
      <c r="K66" s="331"/>
      <c r="L66" s="331"/>
      <c r="M66" s="331"/>
      <c r="N66" s="331"/>
      <c r="O66" s="331"/>
      <c r="P66" s="331"/>
      <c r="Q66" s="331"/>
      <c r="R66" s="331"/>
      <c r="S66" s="331"/>
      <c r="T66" s="331"/>
      <c r="U66" s="331"/>
      <c r="V66" s="331"/>
      <c r="W66" s="331"/>
    </row>
    <row r="67" spans="2:23">
      <c r="B67" s="331"/>
      <c r="C67" s="331"/>
      <c r="D67" s="331"/>
      <c r="E67" s="331"/>
      <c r="F67" s="331"/>
      <c r="G67" s="331"/>
      <c r="H67" s="331"/>
      <c r="I67" s="331"/>
      <c r="J67" s="331"/>
      <c r="K67" s="331"/>
      <c r="L67" s="331"/>
      <c r="M67" s="331"/>
      <c r="N67" s="331"/>
      <c r="O67" s="331"/>
      <c r="P67" s="331"/>
      <c r="Q67" s="331"/>
      <c r="R67" s="331"/>
      <c r="S67" s="331"/>
      <c r="T67" s="331"/>
      <c r="U67" s="331"/>
      <c r="V67" s="331"/>
      <c r="W67" s="331"/>
    </row>
    <row r="68" spans="2:23">
      <c r="B68" s="331"/>
      <c r="C68" s="331"/>
      <c r="D68" s="331"/>
      <c r="E68" s="331"/>
      <c r="F68" s="331"/>
      <c r="G68" s="331"/>
      <c r="H68" s="331"/>
      <c r="I68" s="331"/>
      <c r="J68" s="331"/>
      <c r="K68" s="331"/>
      <c r="L68" s="331"/>
      <c r="M68" s="331"/>
      <c r="N68" s="331"/>
      <c r="O68" s="331"/>
      <c r="P68" s="331"/>
      <c r="Q68" s="331"/>
      <c r="R68" s="331"/>
      <c r="S68" s="331"/>
      <c r="T68" s="331"/>
      <c r="U68" s="331"/>
      <c r="V68" s="331"/>
      <c r="W68" s="331"/>
    </row>
    <row r="69" spans="2:23">
      <c r="B69" s="331"/>
      <c r="C69" s="331"/>
      <c r="D69" s="331"/>
      <c r="E69" s="331"/>
      <c r="F69" s="331"/>
      <c r="G69" s="331"/>
      <c r="H69" s="331"/>
      <c r="I69" s="331"/>
      <c r="J69" s="331"/>
      <c r="K69" s="331"/>
      <c r="L69" s="331"/>
      <c r="M69" s="331"/>
      <c r="N69" s="331"/>
      <c r="O69" s="331"/>
      <c r="P69" s="331"/>
      <c r="Q69" s="331"/>
      <c r="R69" s="331"/>
      <c r="S69" s="331"/>
      <c r="T69" s="331"/>
      <c r="U69" s="331"/>
      <c r="V69" s="331"/>
      <c r="W69" s="331"/>
    </row>
    <row r="70" spans="2:23">
      <c r="B70" s="331"/>
      <c r="C70" s="331"/>
      <c r="D70" s="331"/>
      <c r="E70" s="331"/>
      <c r="F70" s="331"/>
      <c r="G70" s="331"/>
      <c r="H70" s="331"/>
      <c r="I70" s="331"/>
      <c r="J70" s="331"/>
      <c r="K70" s="331"/>
      <c r="L70" s="331"/>
      <c r="M70" s="331"/>
      <c r="N70" s="331"/>
      <c r="O70" s="331"/>
      <c r="P70" s="331"/>
      <c r="Q70" s="331"/>
      <c r="R70" s="331"/>
      <c r="S70" s="331"/>
      <c r="T70" s="331"/>
      <c r="U70" s="331"/>
      <c r="V70" s="331"/>
      <c r="W70" s="331"/>
    </row>
    <row r="71" spans="2:23">
      <c r="B71" s="331"/>
      <c r="C71" s="331"/>
      <c r="D71" s="331"/>
      <c r="E71" s="331"/>
      <c r="F71" s="331"/>
      <c r="G71" s="331"/>
      <c r="H71" s="331"/>
      <c r="I71" s="331"/>
      <c r="J71" s="331"/>
      <c r="K71" s="331"/>
      <c r="L71" s="331"/>
      <c r="M71" s="331"/>
      <c r="N71" s="331"/>
      <c r="O71" s="331"/>
      <c r="P71" s="331"/>
      <c r="Q71" s="331"/>
      <c r="R71" s="331"/>
      <c r="S71" s="331"/>
      <c r="T71" s="331"/>
      <c r="U71" s="331"/>
      <c r="V71" s="331"/>
      <c r="W71" s="331"/>
    </row>
    <row r="72" spans="2:23">
      <c r="B72" s="331"/>
      <c r="C72" s="331"/>
      <c r="D72" s="331"/>
      <c r="E72" s="331"/>
      <c r="F72" s="331"/>
      <c r="G72" s="331"/>
      <c r="H72" s="331"/>
      <c r="I72" s="331"/>
      <c r="J72" s="331"/>
      <c r="K72" s="331"/>
      <c r="L72" s="331"/>
      <c r="M72" s="331"/>
      <c r="N72" s="331"/>
      <c r="O72" s="331"/>
      <c r="P72" s="331"/>
      <c r="Q72" s="331"/>
      <c r="R72" s="331"/>
      <c r="S72" s="331"/>
      <c r="T72" s="331"/>
      <c r="U72" s="331"/>
      <c r="V72" s="331"/>
      <c r="W72" s="331"/>
    </row>
    <row r="73" spans="2:23">
      <c r="B73" s="331"/>
      <c r="C73" s="331"/>
      <c r="D73" s="331"/>
      <c r="E73" s="331"/>
      <c r="F73" s="331"/>
      <c r="G73" s="331"/>
      <c r="H73" s="331"/>
      <c r="I73" s="331"/>
      <c r="J73" s="331"/>
      <c r="K73" s="331"/>
      <c r="L73" s="331"/>
      <c r="M73" s="331"/>
      <c r="N73" s="331"/>
      <c r="O73" s="331"/>
      <c r="P73" s="331"/>
      <c r="Q73" s="331"/>
      <c r="R73" s="331"/>
      <c r="S73" s="331"/>
      <c r="T73" s="331"/>
      <c r="U73" s="331"/>
      <c r="V73" s="331"/>
      <c r="W73" s="331"/>
    </row>
  </sheetData>
  <mergeCells count="35">
    <mergeCell ref="S2:T2"/>
    <mergeCell ref="U2:V2"/>
    <mergeCell ref="C16:E17"/>
    <mergeCell ref="A2:A4"/>
    <mergeCell ref="M2:N2"/>
    <mergeCell ref="O2:R2"/>
    <mergeCell ref="M8:V8"/>
    <mergeCell ref="C26:J27"/>
    <mergeCell ref="K26:Q27"/>
    <mergeCell ref="R26:V27"/>
    <mergeCell ref="D14:T14"/>
    <mergeCell ref="O10:V10"/>
    <mergeCell ref="O12:T12"/>
    <mergeCell ref="F18:L19"/>
    <mergeCell ref="M18:O19"/>
    <mergeCell ref="C20:E21"/>
    <mergeCell ref="K20:O20"/>
    <mergeCell ref="C24:J25"/>
    <mergeCell ref="K24:V25"/>
    <mergeCell ref="D32:U34"/>
    <mergeCell ref="F16:L17"/>
    <mergeCell ref="P18:V19"/>
    <mergeCell ref="F20:J21"/>
    <mergeCell ref="O22:V23"/>
    <mergeCell ref="F22:L23"/>
    <mergeCell ref="M22:N23"/>
    <mergeCell ref="C22:E23"/>
    <mergeCell ref="P20:V21"/>
    <mergeCell ref="K21:O21"/>
    <mergeCell ref="C28:J29"/>
    <mergeCell ref="K28:V29"/>
    <mergeCell ref="C30:J31"/>
    <mergeCell ref="K30:Q31"/>
    <mergeCell ref="R30:V31"/>
    <mergeCell ref="C18:E19"/>
  </mergeCells>
  <phoneticPr fontId="3"/>
  <hyperlinks>
    <hyperlink ref="A2:A3" location="表紙１!A1" display="表紙１へ戻る"/>
    <hyperlink ref="A2:A4" location="表紙!A1" display="表紙へ戻る"/>
  </hyperlinks>
  <pageMargins left="0.6692913385826772" right="0.19685039370078741" top="0.78740157480314965" bottom="0.31496062992125984" header="0.51181102362204722" footer="0.2362204724409449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9"/>
  <sheetViews>
    <sheetView view="pageBreakPreview" zoomScale="90" zoomScaleNormal="85" zoomScaleSheetLayoutView="90" workbookViewId="0">
      <selection activeCell="G6" sqref="G6"/>
    </sheetView>
  </sheetViews>
  <sheetFormatPr defaultColWidth="9" defaultRowHeight="13.5"/>
  <cols>
    <col min="1" max="1" width="9" style="1431"/>
    <col min="2" max="2" width="5.25" style="1431" customWidth="1"/>
    <col min="3" max="3" width="13" style="1431" customWidth="1"/>
    <col min="4" max="4" width="5" style="1431" customWidth="1"/>
    <col min="5" max="5" width="28.25" style="1431" customWidth="1"/>
    <col min="6" max="6" width="14.25" style="1431" customWidth="1"/>
    <col min="7" max="7" width="46" style="1431" customWidth="1"/>
    <col min="8" max="8" width="9" style="1431"/>
    <col min="9" max="9" width="5.25" style="1431" customWidth="1"/>
    <col min="10" max="10" width="13" style="1431" customWidth="1"/>
    <col min="11" max="11" width="5" style="1431" customWidth="1"/>
    <col min="12" max="12" width="28.25" style="1431" customWidth="1"/>
    <col min="13" max="13" width="14.25" style="1431" customWidth="1"/>
    <col min="14" max="14" width="46" style="1431" customWidth="1"/>
    <col min="15" max="16384" width="9" style="1431"/>
  </cols>
  <sheetData>
    <row r="1" spans="1:14">
      <c r="B1" s="1459"/>
      <c r="C1" s="1459"/>
      <c r="D1" s="1459"/>
      <c r="E1" s="1459"/>
      <c r="F1" s="1459"/>
      <c r="G1" s="1460" t="s">
        <v>1620</v>
      </c>
    </row>
    <row r="2" spans="1:14" ht="19.5" customHeight="1">
      <c r="A2" s="3317" t="s">
        <v>1570</v>
      </c>
      <c r="B2" s="1429" t="s">
        <v>1571</v>
      </c>
      <c r="C2" s="1430"/>
      <c r="D2" s="1430"/>
      <c r="E2" s="1430"/>
      <c r="F2" s="1430"/>
      <c r="G2" s="1430"/>
      <c r="I2" s="1432" t="s">
        <v>1572</v>
      </c>
    </row>
    <row r="3" spans="1:14" ht="12.75" customHeight="1">
      <c r="A3" s="3317"/>
      <c r="B3" s="1430"/>
      <c r="C3" s="1430"/>
      <c r="D3" s="1430"/>
      <c r="E3" s="1430"/>
      <c r="F3" s="1430"/>
      <c r="G3" s="1430"/>
    </row>
    <row r="4" spans="1:14" ht="21.75" customHeight="1">
      <c r="A4" s="3317"/>
      <c r="B4" s="3302" t="s">
        <v>360</v>
      </c>
      <c r="C4" s="3303"/>
      <c r="D4" s="3304"/>
      <c r="E4" s="3291" t="str">
        <f>入力シート!D6</f>
        <v>○○工事○○工区</v>
      </c>
      <c r="F4" s="3292"/>
      <c r="G4" s="3293"/>
      <c r="I4" s="3305" t="s">
        <v>360</v>
      </c>
      <c r="J4" s="3306"/>
      <c r="K4" s="3307"/>
      <c r="L4" s="3294" t="s">
        <v>1573</v>
      </c>
      <c r="M4" s="3295"/>
      <c r="N4" s="3296"/>
    </row>
    <row r="5" spans="1:14" ht="21.75" customHeight="1">
      <c r="B5" s="1433" t="s">
        <v>1574</v>
      </c>
      <c r="C5" s="1434"/>
      <c r="D5" s="1435"/>
      <c r="E5" s="3314" t="str">
        <f>入力シート!$D$23</f>
        <v>○○○○・△△△△特定建設工事共同企業体</v>
      </c>
      <c r="F5" s="3315"/>
      <c r="G5" s="3316"/>
      <c r="I5" s="1436" t="s">
        <v>1574</v>
      </c>
      <c r="J5" s="1437"/>
      <c r="K5" s="1438"/>
      <c r="L5" s="3294" t="s">
        <v>1575</v>
      </c>
      <c r="M5" s="3295"/>
      <c r="N5" s="3296"/>
    </row>
    <row r="6" spans="1:14" ht="21.75" customHeight="1">
      <c r="B6" s="1433" t="s">
        <v>1576</v>
      </c>
      <c r="C6" s="1434"/>
      <c r="D6" s="1435"/>
      <c r="E6" s="1439" t="s">
        <v>1259</v>
      </c>
      <c r="F6" s="1440" t="s">
        <v>1577</v>
      </c>
      <c r="G6" s="1454" t="str">
        <f>入力シート!D27</f>
        <v>○○　○○</v>
      </c>
      <c r="I6" s="1436" t="s">
        <v>1576</v>
      </c>
      <c r="J6" s="1437"/>
      <c r="K6" s="1438"/>
      <c r="L6" s="1441" t="s">
        <v>1578</v>
      </c>
      <c r="M6" s="1442" t="s">
        <v>1577</v>
      </c>
      <c r="N6" s="1443" t="s">
        <v>1579</v>
      </c>
    </row>
    <row r="7" spans="1:14" ht="13.5" customHeight="1">
      <c r="B7" s="1430"/>
      <c r="C7" s="1430"/>
      <c r="D7" s="1430"/>
      <c r="E7" s="1430"/>
      <c r="F7" s="1430"/>
      <c r="G7" s="1430"/>
    </row>
    <row r="8" spans="1:14" ht="17.25" customHeight="1">
      <c r="B8" s="1444" t="s">
        <v>1580</v>
      </c>
      <c r="C8" s="1430"/>
      <c r="D8" s="1430"/>
      <c r="E8" s="1430"/>
      <c r="F8" s="1430"/>
      <c r="G8" s="1430"/>
      <c r="I8" s="1445" t="s">
        <v>1580</v>
      </c>
    </row>
    <row r="9" spans="1:14" ht="27" customHeight="1">
      <c r="B9" s="3310" t="s">
        <v>1581</v>
      </c>
      <c r="C9" s="3311"/>
      <c r="D9" s="1446" t="s">
        <v>1582</v>
      </c>
      <c r="E9" s="3302" t="s">
        <v>1583</v>
      </c>
      <c r="F9" s="3303"/>
      <c r="G9" s="3304"/>
      <c r="I9" s="3312" t="s">
        <v>1581</v>
      </c>
      <c r="J9" s="3313"/>
      <c r="K9" s="1447" t="s">
        <v>1584</v>
      </c>
      <c r="L9" s="3305" t="s">
        <v>1583</v>
      </c>
      <c r="M9" s="3306"/>
      <c r="N9" s="3307"/>
    </row>
    <row r="10" spans="1:14" ht="27" customHeight="1">
      <c r="B10" s="3308"/>
      <c r="C10" s="3309"/>
      <c r="D10" s="1448"/>
      <c r="E10" s="3291"/>
      <c r="F10" s="3292"/>
      <c r="G10" s="3293"/>
      <c r="I10" s="3294" t="s">
        <v>1585</v>
      </c>
      <c r="J10" s="3296"/>
      <c r="K10" s="1449" t="s">
        <v>1586</v>
      </c>
      <c r="L10" s="3294" t="str">
        <f>IF(K10="②","手続確認済（搬出可能）",IF(K10="①","手続確認済（区域指定地域に該当し、所管の都道府県等へ汚染土壌の区域外搬出に関する確認済）",""))</f>
        <v>手続確認済（搬出可能）</v>
      </c>
      <c r="M10" s="3295"/>
      <c r="N10" s="3296"/>
    </row>
    <row r="11" spans="1:14" ht="27" customHeight="1">
      <c r="B11" s="3308"/>
      <c r="C11" s="3309"/>
      <c r="D11" s="1448"/>
      <c r="E11" s="3291"/>
      <c r="F11" s="3292"/>
      <c r="G11" s="3293"/>
      <c r="I11" s="3294" t="s">
        <v>1587</v>
      </c>
      <c r="J11" s="3296"/>
      <c r="K11" s="1449" t="s">
        <v>1588</v>
      </c>
      <c r="L11" s="3294" t="str">
        <f>IF(K11="②","手続確認済（搬出可能）",IF(K11="①","手続確認済（区域指定地域に該当し、所管の都道府県等へ汚染土壌の区域外搬出に関する確認済）",""))</f>
        <v>手続確認済（区域指定地域に該当し、所管の都道府県等へ汚染土壌の区域外搬出に関する確認済）</v>
      </c>
      <c r="M11" s="3295"/>
      <c r="N11" s="3296"/>
    </row>
    <row r="12" spans="1:14" ht="27" customHeight="1">
      <c r="B12" s="3308"/>
      <c r="C12" s="3309"/>
      <c r="D12" s="1448"/>
      <c r="E12" s="3291"/>
      <c r="F12" s="3292"/>
      <c r="G12" s="3293"/>
      <c r="I12" s="3294"/>
      <c r="J12" s="3296"/>
      <c r="K12" s="1449"/>
      <c r="L12" s="3294" t="str">
        <f>IF(K12="②","手続確認済（搬出可能）",IF(K12="①","手続確認済（区域指定地域に該当し、所管の都道府県等へ汚染土壌の区域外搬出に関する確認済）",""))</f>
        <v/>
      </c>
      <c r="M12" s="3295"/>
      <c r="N12" s="3296"/>
    </row>
    <row r="13" spans="1:14" ht="16.5" customHeight="1">
      <c r="B13" s="1430"/>
      <c r="C13" s="3300" t="s">
        <v>1589</v>
      </c>
      <c r="D13" s="3300"/>
      <c r="E13" s="3300"/>
      <c r="F13" s="3300"/>
      <c r="G13" s="3300"/>
      <c r="J13" s="3301" t="s">
        <v>1589</v>
      </c>
      <c r="K13" s="3301"/>
      <c r="L13" s="3301"/>
      <c r="M13" s="3301"/>
      <c r="N13" s="3301"/>
    </row>
    <row r="14" spans="1:14" ht="6.75" customHeight="1">
      <c r="B14" s="1430"/>
      <c r="C14" s="1430"/>
      <c r="D14" s="1430"/>
      <c r="E14" s="1430"/>
      <c r="F14" s="1430"/>
      <c r="G14" s="1430"/>
    </row>
    <row r="15" spans="1:14" ht="17.25" customHeight="1">
      <c r="B15" s="1444" t="s">
        <v>1590</v>
      </c>
      <c r="C15" s="1430"/>
      <c r="D15" s="1430"/>
      <c r="E15" s="1430"/>
      <c r="F15" s="1430"/>
      <c r="G15" s="1430"/>
      <c r="I15" s="1445" t="s">
        <v>1590</v>
      </c>
    </row>
    <row r="16" spans="1:14">
      <c r="B16" s="1440" t="s">
        <v>1591</v>
      </c>
      <c r="C16" s="3302" t="s">
        <v>1592</v>
      </c>
      <c r="D16" s="3303"/>
      <c r="E16" s="3304"/>
      <c r="F16" s="1440" t="s">
        <v>1593</v>
      </c>
      <c r="G16" s="1440" t="s">
        <v>1594</v>
      </c>
      <c r="I16" s="1450" t="s">
        <v>1591</v>
      </c>
      <c r="J16" s="3305" t="s">
        <v>1592</v>
      </c>
      <c r="K16" s="3306"/>
      <c r="L16" s="3307"/>
      <c r="M16" s="1450" t="s">
        <v>1595</v>
      </c>
      <c r="N16" s="1450" t="s">
        <v>1594</v>
      </c>
    </row>
    <row r="17" spans="2:14" ht="40.5" customHeight="1">
      <c r="B17" s="1448">
        <v>1</v>
      </c>
      <c r="C17" s="3291"/>
      <c r="D17" s="3292"/>
      <c r="E17" s="3293"/>
      <c r="F17" s="1448"/>
      <c r="G17" s="1451"/>
      <c r="I17" s="1449">
        <v>1</v>
      </c>
      <c r="J17" s="3294" t="s">
        <v>1596</v>
      </c>
      <c r="K17" s="3295"/>
      <c r="L17" s="3296"/>
      <c r="M17" s="1449" t="s">
        <v>1597</v>
      </c>
      <c r="N17" s="1452" t="s">
        <v>1598</v>
      </c>
    </row>
    <row r="18" spans="2:14" ht="40.5" customHeight="1">
      <c r="B18" s="1448">
        <f t="shared" ref="B18:B23" si="0">B17+1</f>
        <v>2</v>
      </c>
      <c r="C18" s="3291"/>
      <c r="D18" s="3292"/>
      <c r="E18" s="3293"/>
      <c r="F18" s="1448"/>
      <c r="G18" s="1451"/>
      <c r="I18" s="1449">
        <f t="shared" ref="I18:I23" si="1">I17+1</f>
        <v>2</v>
      </c>
      <c r="J18" s="3294" t="s">
        <v>1599</v>
      </c>
      <c r="K18" s="3295"/>
      <c r="L18" s="3296"/>
      <c r="M18" s="1449" t="s">
        <v>1597</v>
      </c>
      <c r="N18" s="1452" t="s">
        <v>1600</v>
      </c>
    </row>
    <row r="19" spans="2:14" ht="40.5" customHeight="1">
      <c r="B19" s="1448">
        <f t="shared" si="0"/>
        <v>3</v>
      </c>
      <c r="C19" s="3291"/>
      <c r="D19" s="3292"/>
      <c r="E19" s="3293"/>
      <c r="F19" s="1448"/>
      <c r="G19" s="1451"/>
      <c r="I19" s="1449">
        <f t="shared" si="1"/>
        <v>3</v>
      </c>
      <c r="J19" s="3294" t="s">
        <v>1601</v>
      </c>
      <c r="K19" s="3295"/>
      <c r="L19" s="3296"/>
      <c r="M19" s="1449" t="s">
        <v>1602</v>
      </c>
      <c r="N19" s="1452" t="s">
        <v>1603</v>
      </c>
    </row>
    <row r="20" spans="2:14" ht="40.5" customHeight="1">
      <c r="B20" s="1448">
        <f t="shared" si="0"/>
        <v>4</v>
      </c>
      <c r="C20" s="3291"/>
      <c r="D20" s="3292"/>
      <c r="E20" s="3293"/>
      <c r="F20" s="1448"/>
      <c r="G20" s="1451"/>
      <c r="I20" s="1449">
        <f t="shared" si="1"/>
        <v>4</v>
      </c>
      <c r="J20" s="3294" t="s">
        <v>1596</v>
      </c>
      <c r="K20" s="3295"/>
      <c r="L20" s="3296"/>
      <c r="M20" s="1449" t="s">
        <v>1604</v>
      </c>
      <c r="N20" s="1452" t="s">
        <v>1605</v>
      </c>
    </row>
    <row r="21" spans="2:14" ht="40.5" customHeight="1">
      <c r="B21" s="1448">
        <f t="shared" si="0"/>
        <v>5</v>
      </c>
      <c r="C21" s="3291"/>
      <c r="D21" s="3292"/>
      <c r="E21" s="3293"/>
      <c r="F21" s="1448"/>
      <c r="G21" s="1451"/>
      <c r="I21" s="1449">
        <f t="shared" si="1"/>
        <v>5</v>
      </c>
      <c r="J21" s="3294" t="s">
        <v>1606</v>
      </c>
      <c r="K21" s="3295"/>
      <c r="L21" s="3296"/>
      <c r="M21" s="1449" t="s">
        <v>1604</v>
      </c>
      <c r="N21" s="1452" t="s">
        <v>1607</v>
      </c>
    </row>
    <row r="22" spans="2:14" ht="40.5" customHeight="1">
      <c r="B22" s="1448">
        <f t="shared" si="0"/>
        <v>6</v>
      </c>
      <c r="C22" s="3291"/>
      <c r="D22" s="3292"/>
      <c r="E22" s="3293"/>
      <c r="F22" s="1448"/>
      <c r="G22" s="1451"/>
      <c r="I22" s="1449">
        <f t="shared" si="1"/>
        <v>6</v>
      </c>
      <c r="J22" s="3294" t="s">
        <v>1608</v>
      </c>
      <c r="K22" s="3295"/>
      <c r="L22" s="3296"/>
      <c r="M22" s="1449" t="s">
        <v>1609</v>
      </c>
      <c r="N22" s="1452" t="s">
        <v>1610</v>
      </c>
    </row>
    <row r="23" spans="2:14" ht="40.5" customHeight="1">
      <c r="B23" s="1448">
        <f t="shared" si="0"/>
        <v>7</v>
      </c>
      <c r="C23" s="3291"/>
      <c r="D23" s="3292"/>
      <c r="E23" s="3293"/>
      <c r="F23" s="1448"/>
      <c r="G23" s="1451"/>
      <c r="I23" s="1449">
        <f t="shared" si="1"/>
        <v>7</v>
      </c>
      <c r="J23" s="3294" t="s">
        <v>1611</v>
      </c>
      <c r="K23" s="3295"/>
      <c r="L23" s="3296"/>
      <c r="M23" s="1449" t="s">
        <v>1612</v>
      </c>
      <c r="N23" s="1452" t="s">
        <v>1613</v>
      </c>
    </row>
    <row r="24" spans="2:14" ht="40.5" customHeight="1">
      <c r="B24" s="1448"/>
      <c r="C24" s="3291"/>
      <c r="D24" s="3292"/>
      <c r="E24" s="3293"/>
      <c r="F24" s="1448"/>
      <c r="G24" s="1451"/>
      <c r="I24" s="1453"/>
      <c r="J24" s="3294"/>
      <c r="K24" s="3295"/>
      <c r="L24" s="3296"/>
      <c r="M24" s="1449"/>
      <c r="N24" s="1443"/>
    </row>
    <row r="25" spans="2:14" ht="40.5" customHeight="1">
      <c r="B25" s="1448"/>
      <c r="C25" s="3291"/>
      <c r="D25" s="3292"/>
      <c r="E25" s="3293"/>
      <c r="F25" s="1448"/>
      <c r="G25" s="1451"/>
      <c r="I25" s="1453"/>
      <c r="J25" s="3294"/>
      <c r="K25" s="3295"/>
      <c r="L25" s="3296"/>
      <c r="M25" s="1449"/>
      <c r="N25" s="1443"/>
    </row>
    <row r="26" spans="2:14" ht="40.5" customHeight="1">
      <c r="B26" s="1448"/>
      <c r="C26" s="3291"/>
      <c r="D26" s="3292"/>
      <c r="E26" s="3293"/>
      <c r="F26" s="1448"/>
      <c r="G26" s="1451"/>
      <c r="I26" s="1453"/>
      <c r="J26" s="3294"/>
      <c r="K26" s="3295"/>
      <c r="L26" s="3296"/>
      <c r="M26" s="1449"/>
      <c r="N26" s="1443"/>
    </row>
    <row r="27" spans="2:14" ht="40.5" customHeight="1">
      <c r="B27" s="1448"/>
      <c r="C27" s="3291"/>
      <c r="D27" s="3292"/>
      <c r="E27" s="3293"/>
      <c r="F27" s="1448"/>
      <c r="G27" s="1451"/>
      <c r="I27" s="1453"/>
      <c r="J27" s="3294"/>
      <c r="K27" s="3295"/>
      <c r="L27" s="3296"/>
      <c r="M27" s="1449"/>
      <c r="N27" s="1443"/>
    </row>
    <row r="28" spans="2:14" ht="40.5" customHeight="1">
      <c r="B28" s="1448"/>
      <c r="C28" s="3291"/>
      <c r="D28" s="3292"/>
      <c r="E28" s="3293"/>
      <c r="F28" s="1448"/>
      <c r="G28" s="1451"/>
      <c r="I28" s="1453"/>
      <c r="J28" s="3294"/>
      <c r="K28" s="3295"/>
      <c r="L28" s="3296"/>
      <c r="M28" s="1449"/>
      <c r="N28" s="1443"/>
    </row>
    <row r="29" spans="2:14" ht="40.5" customHeight="1">
      <c r="B29" s="1448"/>
      <c r="C29" s="3291"/>
      <c r="D29" s="3292"/>
      <c r="E29" s="3293"/>
      <c r="F29" s="1448"/>
      <c r="G29" s="1451"/>
      <c r="I29" s="1453"/>
      <c r="J29" s="3294"/>
      <c r="K29" s="3295"/>
      <c r="L29" s="3296"/>
      <c r="M29" s="1449"/>
      <c r="N29" s="1443"/>
    </row>
    <row r="30" spans="2:14" ht="40.5" customHeight="1">
      <c r="B30" s="1448"/>
      <c r="C30" s="3291"/>
      <c r="D30" s="3292"/>
      <c r="E30" s="3293"/>
      <c r="F30" s="1448"/>
      <c r="G30" s="1451"/>
      <c r="I30" s="1453"/>
      <c r="J30" s="3294"/>
      <c r="K30" s="3295"/>
      <c r="L30" s="3296"/>
      <c r="M30" s="1449"/>
      <c r="N30" s="1443"/>
    </row>
    <row r="31" spans="2:14" ht="40.5" customHeight="1">
      <c r="B31" s="1448"/>
      <c r="C31" s="3291"/>
      <c r="D31" s="3292"/>
      <c r="E31" s="3293"/>
      <c r="F31" s="1448"/>
      <c r="G31" s="1451"/>
      <c r="I31" s="1453"/>
      <c r="J31" s="3294"/>
      <c r="K31" s="3295"/>
      <c r="L31" s="3296"/>
      <c r="M31" s="1449"/>
      <c r="N31" s="1443"/>
    </row>
    <row r="32" spans="2:14" ht="40.5" customHeight="1">
      <c r="B32" s="1448"/>
      <c r="C32" s="3291"/>
      <c r="D32" s="3292"/>
      <c r="E32" s="3293"/>
      <c r="F32" s="1448"/>
      <c r="G32" s="1451"/>
      <c r="I32" s="1453"/>
      <c r="J32" s="3294"/>
      <c r="K32" s="3295"/>
      <c r="L32" s="3296"/>
      <c r="M32" s="1449"/>
      <c r="N32" s="1443"/>
    </row>
    <row r="33" spans="2:14" ht="40.5" customHeight="1">
      <c r="B33" s="1448"/>
      <c r="C33" s="3291"/>
      <c r="D33" s="3292"/>
      <c r="E33" s="3293"/>
      <c r="F33" s="1448"/>
      <c r="G33" s="1451"/>
      <c r="I33" s="1453"/>
      <c r="J33" s="3294"/>
      <c r="K33" s="3295"/>
      <c r="L33" s="3296"/>
      <c r="M33" s="1449"/>
      <c r="N33" s="1443"/>
    </row>
    <row r="34" spans="2:14">
      <c r="B34" s="1453"/>
      <c r="C34" s="3294"/>
      <c r="D34" s="3295"/>
      <c r="E34" s="3296"/>
      <c r="F34" s="1453"/>
      <c r="G34" s="1453"/>
      <c r="I34" s="1453"/>
      <c r="J34" s="3297"/>
      <c r="K34" s="3298"/>
      <c r="L34" s="3299"/>
      <c r="M34" s="1449"/>
      <c r="N34" s="1443"/>
    </row>
    <row r="38" spans="2:14" ht="19.5" customHeight="1">
      <c r="B38" s="1432"/>
      <c r="I38" s="1432"/>
    </row>
    <row r="40" spans="2:14" ht="21.75" customHeight="1"/>
    <row r="41" spans="2:14" ht="21.75" customHeight="1"/>
    <row r="42" spans="2:14" ht="21.75" customHeight="1"/>
    <row r="44" spans="2:14" ht="17.25" customHeight="1"/>
    <row r="45" spans="2:14" ht="27" customHeight="1"/>
    <row r="46" spans="2:14" ht="27" customHeight="1"/>
    <row r="47" spans="2:14" ht="27" customHeight="1"/>
    <row r="48" spans="2:14" ht="27" customHeight="1"/>
    <row r="49" ht="16.5" customHeight="1"/>
    <row r="50" ht="6.75" customHeight="1"/>
    <row r="51" ht="17.25" customHeight="1"/>
    <row r="52" ht="14.25" customHeight="1"/>
    <row r="53" ht="40.5" customHeight="1"/>
    <row r="54" ht="40.5" customHeight="1"/>
    <row r="55" ht="40.5" customHeight="1"/>
    <row r="56" ht="40.5" customHeight="1"/>
    <row r="57" ht="40.5" customHeight="1"/>
    <row r="58" ht="40.5" customHeight="1"/>
    <row r="59" ht="40.5" customHeight="1"/>
    <row r="60" ht="40.5" customHeight="1"/>
    <row r="61" ht="40.5" customHeight="1"/>
    <row r="62" ht="40.5" customHeight="1"/>
    <row r="63" ht="40.5" customHeight="1"/>
    <row r="64" ht="40.5" customHeight="1"/>
    <row r="65" ht="40.5" customHeight="1"/>
    <row r="66" ht="40.5" customHeight="1"/>
    <row r="67" ht="40.5" customHeight="1"/>
    <row r="68" ht="40.5" customHeight="1"/>
    <row r="69" ht="40.5" customHeight="1"/>
  </sheetData>
  <mergeCells count="63">
    <mergeCell ref="E5:G5"/>
    <mergeCell ref="L5:N5"/>
    <mergeCell ref="A2:A4"/>
    <mergeCell ref="B4:D4"/>
    <mergeCell ref="E4:G4"/>
    <mergeCell ref="I4:K4"/>
    <mergeCell ref="L4:N4"/>
    <mergeCell ref="B9:C9"/>
    <mergeCell ref="E9:G9"/>
    <mergeCell ref="I9:J9"/>
    <mergeCell ref="L9:N9"/>
    <mergeCell ref="B10:C10"/>
    <mergeCell ref="E10:G10"/>
    <mergeCell ref="I10:J10"/>
    <mergeCell ref="L10:N10"/>
    <mergeCell ref="B11:C11"/>
    <mergeCell ref="E11:G11"/>
    <mergeCell ref="I11:J11"/>
    <mergeCell ref="L11:N11"/>
    <mergeCell ref="B12:C12"/>
    <mergeCell ref="E12:G12"/>
    <mergeCell ref="I12:J12"/>
    <mergeCell ref="L12:N12"/>
    <mergeCell ref="C13:G13"/>
    <mergeCell ref="J13:N13"/>
    <mergeCell ref="C16:E16"/>
    <mergeCell ref="J16:L16"/>
    <mergeCell ref="C17:E17"/>
    <mergeCell ref="J17:L17"/>
    <mergeCell ref="C18:E18"/>
    <mergeCell ref="J18:L18"/>
    <mergeCell ref="C19:E19"/>
    <mergeCell ref="J19:L19"/>
    <mergeCell ref="C20:E20"/>
    <mergeCell ref="J20:L20"/>
    <mergeCell ref="C21:E21"/>
    <mergeCell ref="J21:L21"/>
    <mergeCell ref="C22:E22"/>
    <mergeCell ref="J22:L22"/>
    <mergeCell ref="C23:E23"/>
    <mergeCell ref="J23:L23"/>
    <mergeCell ref="C24:E24"/>
    <mergeCell ref="J24:L24"/>
    <mergeCell ref="C25:E25"/>
    <mergeCell ref="J25:L25"/>
    <mergeCell ref="C26:E26"/>
    <mergeCell ref="J26:L26"/>
    <mergeCell ref="C27:E27"/>
    <mergeCell ref="J27:L27"/>
    <mergeCell ref="C28:E28"/>
    <mergeCell ref="J28:L28"/>
    <mergeCell ref="C29:E29"/>
    <mergeCell ref="J29:L29"/>
    <mergeCell ref="C33:E33"/>
    <mergeCell ref="J33:L33"/>
    <mergeCell ref="C34:E34"/>
    <mergeCell ref="J34:L34"/>
    <mergeCell ref="C30:E30"/>
    <mergeCell ref="J30:L30"/>
    <mergeCell ref="C31:E31"/>
    <mergeCell ref="J31:L31"/>
    <mergeCell ref="C32:E32"/>
    <mergeCell ref="J32:L32"/>
  </mergeCells>
  <phoneticPr fontId="3"/>
  <hyperlinks>
    <hyperlink ref="A2:A3" location="表紙１!A1" display="表紙１へ戻る"/>
    <hyperlink ref="A2:A4" location="表紙!A1" display="表紙へ戻る"/>
  </hyperlinks>
  <pageMargins left="0.98425196850393704" right="0.39370078740157483" top="0.98425196850393704" bottom="0.39370078740157483" header="0.31496062992125984" footer="0.31496062992125984"/>
  <pageSetup paperSize="9" scale="80" fitToHeight="0" orientation="portrait" r:id="rId1"/>
  <rowBreaks count="1" manualBreakCount="1">
    <brk id="37" min="1" max="6"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P87"/>
  <sheetViews>
    <sheetView showGridLines="0" view="pageBreakPreview" zoomScaleNormal="100" zoomScaleSheetLayoutView="100" workbookViewId="0">
      <selection activeCell="C9" sqref="C9:E9"/>
    </sheetView>
  </sheetViews>
  <sheetFormatPr defaultColWidth="8.875" defaultRowHeight="13.5"/>
  <cols>
    <col min="1" max="1" width="10" style="275" customWidth="1"/>
    <col min="2" max="2" width="15.125" style="332" customWidth="1"/>
    <col min="3" max="3" width="4.625" style="332" customWidth="1"/>
    <col min="4" max="4" width="11.125" style="332" customWidth="1"/>
    <col min="5" max="5" width="4.125" style="332" customWidth="1"/>
    <col min="6" max="6" width="8" style="332" customWidth="1"/>
    <col min="7" max="7" width="9.5" style="332" customWidth="1"/>
    <col min="8" max="8" width="8.875" style="332"/>
    <col min="9" max="9" width="5.5" style="332" customWidth="1"/>
    <col min="10" max="11" width="7.625" style="332" customWidth="1"/>
    <col min="12" max="12" width="2.625" style="332" customWidth="1"/>
    <col min="13" max="16384" width="8.875" style="332"/>
  </cols>
  <sheetData>
    <row r="1" spans="1:16" ht="13.5" customHeight="1">
      <c r="A1" s="1731" t="s">
        <v>796</v>
      </c>
      <c r="B1" s="396"/>
      <c r="C1" s="396"/>
      <c r="D1" s="396"/>
      <c r="E1" s="396"/>
      <c r="F1" s="396"/>
      <c r="G1" s="396"/>
      <c r="H1" s="396"/>
      <c r="I1" s="396"/>
      <c r="J1" s="396"/>
      <c r="K1" s="396"/>
      <c r="L1" s="396"/>
      <c r="M1" s="275"/>
      <c r="N1" s="275"/>
      <c r="O1" s="275"/>
    </row>
    <row r="2" spans="1:16" ht="14.25">
      <c r="A2" s="1731"/>
      <c r="B2" s="3320" t="s">
        <v>140</v>
      </c>
      <c r="C2" s="3320"/>
      <c r="D2" s="3320"/>
      <c r="E2" s="3320"/>
      <c r="F2" s="3320"/>
      <c r="G2" s="3320"/>
      <c r="H2" s="3320"/>
      <c r="I2" s="3320"/>
      <c r="J2" s="3320"/>
      <c r="K2" s="3320"/>
      <c r="L2" s="3320"/>
      <c r="M2" s="275"/>
      <c r="N2" s="275"/>
      <c r="O2" s="275"/>
    </row>
    <row r="3" spans="1:16" ht="19.149999999999999" customHeight="1" thickBot="1">
      <c r="A3" s="1731"/>
      <c r="B3" s="396"/>
      <c r="C3" s="396"/>
      <c r="D3" s="396"/>
      <c r="E3" s="396"/>
      <c r="F3" s="396"/>
      <c r="G3" s="396"/>
      <c r="H3" s="396"/>
      <c r="I3" s="396"/>
      <c r="J3" s="396"/>
      <c r="K3" s="396"/>
      <c r="L3" s="396"/>
      <c r="M3" s="275"/>
      <c r="N3" s="275"/>
      <c r="O3" s="275"/>
    </row>
    <row r="4" spans="1:16" ht="18" customHeight="1">
      <c r="B4" s="397" t="s">
        <v>110</v>
      </c>
      <c r="C4" s="3383"/>
      <c r="D4" s="3383"/>
      <c r="E4" s="3383"/>
      <c r="F4" s="3384" t="s">
        <v>111</v>
      </c>
      <c r="G4" s="3384"/>
      <c r="H4" s="3384"/>
      <c r="I4" s="3385"/>
      <c r="J4" s="398"/>
      <c r="K4" s="399"/>
      <c r="L4" s="400" t="s">
        <v>141</v>
      </c>
      <c r="M4" s="275"/>
      <c r="N4" s="275"/>
      <c r="O4" s="275"/>
    </row>
    <row r="5" spans="1:16" ht="18" customHeight="1">
      <c r="B5" s="401" t="s">
        <v>112</v>
      </c>
      <c r="C5" s="3341"/>
      <c r="D5" s="3341"/>
      <c r="E5" s="3341"/>
      <c r="F5" s="3350" t="s">
        <v>113</v>
      </c>
      <c r="G5" s="3350"/>
      <c r="H5" s="3350"/>
      <c r="I5" s="3351"/>
      <c r="J5" s="403"/>
      <c r="K5" s="404"/>
      <c r="L5" s="405" t="s">
        <v>114</v>
      </c>
      <c r="M5" s="275"/>
      <c r="N5" s="275"/>
      <c r="O5" s="275"/>
    </row>
    <row r="6" spans="1:16" ht="18" customHeight="1">
      <c r="B6" s="401" t="s">
        <v>90</v>
      </c>
      <c r="C6" s="3372" t="str">
        <f>入力シート!D5:D5</f>
        <v>○○○○○○○○事業（○○○○○○○事業）</v>
      </c>
      <c r="D6" s="3373"/>
      <c r="E6" s="3374"/>
      <c r="F6" s="3351" t="s">
        <v>115</v>
      </c>
      <c r="G6" s="3375"/>
      <c r="H6" s="3375"/>
      <c r="I6" s="3376"/>
      <c r="J6" s="406"/>
      <c r="K6" s="407"/>
      <c r="L6" s="408" t="s">
        <v>116</v>
      </c>
      <c r="M6" s="275"/>
      <c r="N6" s="275"/>
      <c r="O6" s="275"/>
    </row>
    <row r="7" spans="1:16" ht="18" customHeight="1">
      <c r="B7" s="3361" t="s">
        <v>117</v>
      </c>
      <c r="C7" s="3377">
        <f>入力シート!D12</f>
        <v>45748</v>
      </c>
      <c r="D7" s="3378"/>
      <c r="E7" s="3379"/>
      <c r="F7" s="3350" t="s">
        <v>118</v>
      </c>
      <c r="G7" s="3350"/>
      <c r="H7" s="3350"/>
      <c r="I7" s="3351"/>
      <c r="J7" s="403"/>
      <c r="K7" s="404"/>
      <c r="L7" s="405" t="s">
        <v>116</v>
      </c>
      <c r="M7" s="275"/>
      <c r="N7" s="275"/>
      <c r="O7" s="275"/>
    </row>
    <row r="8" spans="1:16" ht="18" customHeight="1">
      <c r="B8" s="3361"/>
      <c r="C8" s="3380">
        <v>46112</v>
      </c>
      <c r="D8" s="3381"/>
      <c r="E8" s="3382"/>
      <c r="F8" s="3350" t="s">
        <v>119</v>
      </c>
      <c r="G8" s="3350"/>
      <c r="H8" s="3350"/>
      <c r="I8" s="3351"/>
      <c r="J8" s="403"/>
      <c r="K8" s="404"/>
      <c r="L8" s="405" t="s">
        <v>116</v>
      </c>
      <c r="M8" s="275"/>
      <c r="N8" s="275"/>
      <c r="O8" s="275"/>
      <c r="P8" s="340">
        <f>入力シート!$D$18</f>
        <v>46112</v>
      </c>
    </row>
    <row r="9" spans="1:16" ht="18" customHeight="1">
      <c r="B9" s="401" t="s">
        <v>120</v>
      </c>
      <c r="C9" s="3349" t="str">
        <f>" "&amp;入力シート!C3</f>
        <v xml:space="preserve"> 福岡県農林水産部水産局水産振興課長</v>
      </c>
      <c r="D9" s="3349"/>
      <c r="E9" s="3349"/>
      <c r="F9" s="3350" t="s">
        <v>121</v>
      </c>
      <c r="G9" s="3350"/>
      <c r="H9" s="3350"/>
      <c r="I9" s="3351"/>
      <c r="J9" s="403"/>
      <c r="K9" s="404"/>
      <c r="L9" s="405" t="s">
        <v>116</v>
      </c>
      <c r="M9" s="275"/>
      <c r="N9" s="275"/>
      <c r="O9" s="275"/>
      <c r="P9" s="340">
        <f>入力シート!$D$20</f>
        <v>0</v>
      </c>
    </row>
    <row r="10" spans="1:16" ht="18" customHeight="1">
      <c r="B10" s="401" t="s">
        <v>122</v>
      </c>
      <c r="C10" s="3365" t="str">
        <f>入力シート!D23</f>
        <v>○○○○・△△△△特定建設工事共同企業体</v>
      </c>
      <c r="D10" s="3365"/>
      <c r="E10" s="3365"/>
      <c r="F10" s="3350" t="s">
        <v>123</v>
      </c>
      <c r="G10" s="3350"/>
      <c r="H10" s="3350"/>
      <c r="I10" s="3351"/>
      <c r="J10" s="403"/>
      <c r="K10" s="404"/>
      <c r="L10" s="405" t="s">
        <v>116</v>
      </c>
      <c r="M10" s="275"/>
      <c r="N10" s="275"/>
      <c r="O10" s="275"/>
      <c r="P10" s="340">
        <f>入力シート!$D$22</f>
        <v>0</v>
      </c>
    </row>
    <row r="11" spans="1:16" ht="18" customHeight="1">
      <c r="B11" s="3361" t="s">
        <v>124</v>
      </c>
      <c r="C11" s="3366" t="str">
        <f>入力シート!D9</f>
        <v>○○海○○市○○地先</v>
      </c>
      <c r="D11" s="3367"/>
      <c r="E11" s="3368"/>
      <c r="F11" s="3350" t="s">
        <v>125</v>
      </c>
      <c r="G11" s="3350"/>
      <c r="H11" s="3350"/>
      <c r="I11" s="3351"/>
      <c r="J11" s="403"/>
      <c r="K11" s="404"/>
      <c r="L11" s="405" t="s">
        <v>116</v>
      </c>
      <c r="M11" s="275"/>
      <c r="N11" s="275"/>
      <c r="O11" s="275"/>
    </row>
    <row r="12" spans="1:16" ht="18" customHeight="1">
      <c r="B12" s="3361"/>
      <c r="C12" s="3369"/>
      <c r="D12" s="3370"/>
      <c r="E12" s="3371"/>
      <c r="F12" s="3350" t="s">
        <v>126</v>
      </c>
      <c r="G12" s="3350"/>
      <c r="H12" s="3350"/>
      <c r="I12" s="3351"/>
      <c r="J12" s="403"/>
      <c r="K12" s="404"/>
      <c r="L12" s="405" t="s">
        <v>116</v>
      </c>
      <c r="M12" s="275"/>
      <c r="N12" s="275"/>
      <c r="O12" s="275"/>
    </row>
    <row r="13" spans="1:16" ht="30" customHeight="1">
      <c r="B13" s="3361" t="s">
        <v>127</v>
      </c>
      <c r="C13" s="3349"/>
      <c r="D13" s="3349"/>
      <c r="E13" s="3349"/>
      <c r="F13" s="3350" t="s">
        <v>142</v>
      </c>
      <c r="G13" s="3350"/>
      <c r="H13" s="3350"/>
      <c r="I13" s="3351"/>
      <c r="J13" s="403"/>
      <c r="K13" s="404"/>
      <c r="L13" s="405" t="s">
        <v>116</v>
      </c>
      <c r="M13" s="275"/>
      <c r="N13" s="275"/>
      <c r="O13" s="275"/>
    </row>
    <row r="14" spans="1:16" ht="30" customHeight="1">
      <c r="B14" s="3361"/>
      <c r="C14" s="3349"/>
      <c r="D14" s="3349"/>
      <c r="E14" s="3349"/>
      <c r="F14" s="3350" t="s">
        <v>143</v>
      </c>
      <c r="G14" s="3350"/>
      <c r="H14" s="3350"/>
      <c r="I14" s="3351"/>
      <c r="J14" s="403"/>
      <c r="K14" s="404"/>
      <c r="L14" s="405" t="s">
        <v>116</v>
      </c>
      <c r="M14" s="275"/>
      <c r="N14" s="275"/>
      <c r="O14" s="275"/>
    </row>
    <row r="15" spans="1:16" ht="18" customHeight="1">
      <c r="B15" s="401" t="s">
        <v>128</v>
      </c>
      <c r="C15" s="3349"/>
      <c r="D15" s="3349"/>
      <c r="E15" s="3349"/>
      <c r="F15" s="3350" t="s">
        <v>129</v>
      </c>
      <c r="G15" s="3350"/>
      <c r="H15" s="3350"/>
      <c r="I15" s="3351"/>
      <c r="J15" s="3354" t="s">
        <v>1273</v>
      </c>
      <c r="K15" s="3355"/>
      <c r="L15" s="3356"/>
      <c r="M15" s="275"/>
      <c r="N15" s="275"/>
      <c r="O15" s="275"/>
    </row>
    <row r="16" spans="1:16" ht="18" customHeight="1">
      <c r="B16" s="409" t="s">
        <v>130</v>
      </c>
      <c r="C16" s="3360"/>
      <c r="D16" s="3360"/>
      <c r="E16" s="3360"/>
      <c r="F16" s="3352"/>
      <c r="G16" s="3352"/>
      <c r="H16" s="3352"/>
      <c r="I16" s="3353"/>
      <c r="J16" s="3357" t="s">
        <v>1274</v>
      </c>
      <c r="K16" s="3358"/>
      <c r="L16" s="3359"/>
      <c r="M16" s="275"/>
      <c r="N16" s="275"/>
      <c r="O16" s="275"/>
    </row>
    <row r="17" spans="2:15" ht="36.6" customHeight="1">
      <c r="B17" s="3362" t="s">
        <v>144</v>
      </c>
      <c r="C17" s="3363"/>
      <c r="D17" s="3363"/>
      <c r="E17" s="3363"/>
      <c r="F17" s="3363"/>
      <c r="G17" s="3363"/>
      <c r="H17" s="3363"/>
      <c r="I17" s="3363"/>
      <c r="J17" s="3363"/>
      <c r="K17" s="3363"/>
      <c r="L17" s="3364"/>
      <c r="M17" s="275"/>
      <c r="N17" s="275"/>
      <c r="O17" s="275"/>
    </row>
    <row r="18" spans="2:15" ht="30.6" customHeight="1">
      <c r="B18" s="3336" t="s">
        <v>131</v>
      </c>
      <c r="C18" s="3337"/>
      <c r="D18" s="3337"/>
      <c r="E18" s="3337"/>
      <c r="F18" s="3337"/>
      <c r="G18" s="3337"/>
      <c r="H18" s="3337"/>
      <c r="I18" s="3337"/>
      <c r="J18" s="3337"/>
      <c r="K18" s="3337"/>
      <c r="L18" s="3338"/>
      <c r="M18" s="275"/>
      <c r="N18" s="275"/>
      <c r="O18" s="275"/>
    </row>
    <row r="19" spans="2:15">
      <c r="B19" s="3325"/>
      <c r="C19" s="3326"/>
      <c r="D19" s="3326"/>
      <c r="E19" s="3326"/>
      <c r="F19" s="3326"/>
      <c r="G19" s="3326"/>
      <c r="H19" s="3326"/>
      <c r="I19" s="3326"/>
      <c r="J19" s="3326"/>
      <c r="K19" s="3326"/>
      <c r="L19" s="3327"/>
      <c r="M19" s="275"/>
      <c r="N19" s="275"/>
      <c r="O19" s="275"/>
    </row>
    <row r="20" spans="2:15" ht="13.15" customHeight="1">
      <c r="B20" s="410" t="s">
        <v>1270</v>
      </c>
      <c r="C20" s="411"/>
      <c r="D20" s="411"/>
      <c r="E20" s="411"/>
      <c r="F20" s="411"/>
      <c r="G20" s="411"/>
      <c r="H20" s="411"/>
      <c r="I20" s="411"/>
      <c r="J20" s="411"/>
      <c r="K20" s="411"/>
      <c r="L20" s="412"/>
      <c r="M20" s="275"/>
      <c r="N20" s="275"/>
      <c r="O20" s="275"/>
    </row>
    <row r="21" spans="2:15" ht="13.15" customHeight="1">
      <c r="B21" s="410"/>
      <c r="C21" s="413"/>
      <c r="D21" s="413"/>
      <c r="E21" s="413"/>
      <c r="F21" s="413"/>
      <c r="G21" s="414" t="s">
        <v>66</v>
      </c>
      <c r="H21" s="3318"/>
      <c r="I21" s="3318"/>
      <c r="J21" s="3318"/>
      <c r="K21" s="413" t="s">
        <v>67</v>
      </c>
      <c r="L21" s="415"/>
      <c r="M21" s="275"/>
      <c r="N21" s="275"/>
      <c r="O21" s="275"/>
    </row>
    <row r="22" spans="2:15">
      <c r="B22" s="3325"/>
      <c r="C22" s="3326"/>
      <c r="D22" s="3326"/>
      <c r="E22" s="3326"/>
      <c r="F22" s="3326"/>
      <c r="G22" s="3326"/>
      <c r="H22" s="3326"/>
      <c r="I22" s="3326"/>
      <c r="J22" s="3326"/>
      <c r="K22" s="3326"/>
      <c r="L22" s="3327"/>
      <c r="M22" s="275"/>
      <c r="N22" s="275"/>
      <c r="O22" s="275"/>
    </row>
    <row r="23" spans="2:15" ht="46.9" customHeight="1">
      <c r="B23" s="416"/>
      <c r="C23" s="417"/>
      <c r="D23" s="417"/>
      <c r="E23" s="417"/>
      <c r="F23" s="417"/>
      <c r="G23" s="418" t="s">
        <v>145</v>
      </c>
      <c r="H23" s="3319"/>
      <c r="I23" s="3319"/>
      <c r="J23" s="3319"/>
      <c r="K23" s="417" t="s">
        <v>67</v>
      </c>
      <c r="L23" s="419"/>
      <c r="M23" s="275"/>
      <c r="N23" s="275"/>
      <c r="O23" s="275"/>
    </row>
    <row r="24" spans="2:15" ht="18.600000000000001" customHeight="1">
      <c r="B24" s="3336" t="s">
        <v>132</v>
      </c>
      <c r="C24" s="3337"/>
      <c r="D24" s="3337"/>
      <c r="E24" s="3337"/>
      <c r="F24" s="3337"/>
      <c r="G24" s="3337"/>
      <c r="H24" s="3337"/>
      <c r="I24" s="3337"/>
      <c r="J24" s="3337"/>
      <c r="K24" s="3337"/>
      <c r="L24" s="3338"/>
      <c r="M24" s="275"/>
      <c r="N24" s="275"/>
      <c r="O24" s="275"/>
    </row>
    <row r="25" spans="2:15" ht="13.15" customHeight="1">
      <c r="B25" s="3325" t="s">
        <v>1272</v>
      </c>
      <c r="C25" s="3326"/>
      <c r="D25" s="3326"/>
      <c r="E25" s="3326"/>
      <c r="F25" s="3326"/>
      <c r="G25" s="3326"/>
      <c r="H25" s="3326"/>
      <c r="I25" s="3326"/>
      <c r="J25" s="3326"/>
      <c r="K25" s="3326"/>
      <c r="L25" s="3327"/>
      <c r="M25" s="275"/>
      <c r="N25" s="275"/>
      <c r="O25" s="275"/>
    </row>
    <row r="26" spans="2:15">
      <c r="B26" s="3325"/>
      <c r="C26" s="3326"/>
      <c r="D26" s="3326"/>
      <c r="E26" s="3326"/>
      <c r="F26" s="3326"/>
      <c r="G26" s="3326"/>
      <c r="H26" s="3326"/>
      <c r="I26" s="3326"/>
      <c r="J26" s="3326"/>
      <c r="K26" s="3326"/>
      <c r="L26" s="3327"/>
      <c r="M26" s="275"/>
      <c r="N26" s="275"/>
      <c r="O26" s="275"/>
    </row>
    <row r="27" spans="2:15" ht="13.15" customHeight="1">
      <c r="B27" s="410" t="s">
        <v>1271</v>
      </c>
      <c r="C27" s="413"/>
      <c r="D27" s="413"/>
      <c r="E27" s="413"/>
      <c r="F27" s="413"/>
      <c r="G27" s="413"/>
      <c r="H27" s="413"/>
      <c r="I27" s="413"/>
      <c r="J27" s="413"/>
      <c r="K27" s="413"/>
      <c r="L27" s="415"/>
      <c r="M27" s="275"/>
      <c r="N27" s="275"/>
      <c r="O27" s="275"/>
    </row>
    <row r="28" spans="2:15">
      <c r="B28" s="3325"/>
      <c r="C28" s="3326"/>
      <c r="D28" s="3326"/>
      <c r="E28" s="3326"/>
      <c r="F28" s="3326"/>
      <c r="G28" s="3326"/>
      <c r="H28" s="3326"/>
      <c r="I28" s="3326"/>
      <c r="J28" s="3326"/>
      <c r="K28" s="3326"/>
      <c r="L28" s="3327"/>
      <c r="M28" s="275"/>
      <c r="N28" s="275"/>
      <c r="O28" s="275"/>
    </row>
    <row r="29" spans="2:15">
      <c r="B29" s="3325"/>
      <c r="C29" s="3326"/>
      <c r="D29" s="3326"/>
      <c r="E29" s="3326"/>
      <c r="F29" s="3326"/>
      <c r="G29" s="3326"/>
      <c r="H29" s="3326"/>
      <c r="I29" s="3326"/>
      <c r="J29" s="3326"/>
      <c r="K29" s="3326"/>
      <c r="L29" s="3327"/>
      <c r="M29" s="275"/>
      <c r="N29" s="275"/>
      <c r="O29" s="275"/>
    </row>
    <row r="30" spans="2:15" ht="43.15" customHeight="1">
      <c r="B30" s="420"/>
      <c r="C30" s="421"/>
      <c r="D30" s="421"/>
      <c r="E30" s="421"/>
      <c r="F30" s="421"/>
      <c r="G30" s="421"/>
      <c r="H30" s="422" t="s">
        <v>146</v>
      </c>
      <c r="I30" s="421"/>
      <c r="J30" s="421"/>
      <c r="K30" s="421"/>
      <c r="L30" s="423"/>
      <c r="M30" s="275"/>
      <c r="N30" s="275"/>
      <c r="O30" s="275"/>
    </row>
    <row r="31" spans="2:15" ht="13.15" customHeight="1">
      <c r="B31" s="3328" t="s">
        <v>147</v>
      </c>
      <c r="C31" s="3329"/>
      <c r="D31" s="3332" t="s">
        <v>133</v>
      </c>
      <c r="E31" s="3332" t="s">
        <v>134</v>
      </c>
      <c r="F31" s="3332"/>
      <c r="G31" s="3333" t="s">
        <v>135</v>
      </c>
      <c r="H31" s="3334"/>
      <c r="I31" s="3334"/>
      <c r="J31" s="3335"/>
      <c r="K31" s="3321" t="s">
        <v>136</v>
      </c>
      <c r="L31" s="3322"/>
      <c r="M31" s="275"/>
      <c r="N31" s="275"/>
      <c r="O31" s="275"/>
    </row>
    <row r="32" spans="2:15">
      <c r="B32" s="3330"/>
      <c r="C32" s="3331"/>
      <c r="D32" s="3332"/>
      <c r="E32" s="3332"/>
      <c r="F32" s="3332"/>
      <c r="G32" s="424" t="s">
        <v>137</v>
      </c>
      <c r="H32" s="424" t="s">
        <v>138</v>
      </c>
      <c r="I32" s="3332" t="s">
        <v>139</v>
      </c>
      <c r="J32" s="3332"/>
      <c r="K32" s="3323"/>
      <c r="L32" s="3324"/>
      <c r="M32" s="275"/>
      <c r="N32" s="275"/>
      <c r="O32" s="275"/>
    </row>
    <row r="33" spans="2:15" ht="46.9" customHeight="1">
      <c r="B33" s="3340"/>
      <c r="C33" s="3341"/>
      <c r="D33" s="402"/>
      <c r="E33" s="3341"/>
      <c r="F33" s="3341"/>
      <c r="G33" s="402"/>
      <c r="H33" s="402"/>
      <c r="I33" s="3341"/>
      <c r="J33" s="3341"/>
      <c r="K33" s="3347"/>
      <c r="L33" s="3348"/>
      <c r="M33" s="275"/>
      <c r="N33" s="275"/>
      <c r="O33" s="275"/>
    </row>
    <row r="34" spans="2:15" ht="48.6" customHeight="1" thickBot="1">
      <c r="B34" s="3342" t="s">
        <v>148</v>
      </c>
      <c r="C34" s="3343"/>
      <c r="D34" s="3344"/>
      <c r="E34" s="3344"/>
      <c r="F34" s="3344"/>
      <c r="G34" s="3344"/>
      <c r="H34" s="3344"/>
      <c r="I34" s="3344"/>
      <c r="J34" s="3344"/>
      <c r="K34" s="3345"/>
      <c r="L34" s="3346"/>
      <c r="M34" s="275"/>
      <c r="N34" s="275"/>
      <c r="O34" s="275"/>
    </row>
    <row r="35" spans="2:15" ht="5.45" customHeight="1">
      <c r="B35" s="425"/>
      <c r="C35" s="425"/>
      <c r="D35" s="426"/>
      <c r="E35" s="426"/>
      <c r="F35" s="426"/>
      <c r="G35" s="426"/>
      <c r="H35" s="426"/>
      <c r="I35" s="426"/>
      <c r="J35" s="426"/>
      <c r="K35" s="426"/>
      <c r="L35" s="426"/>
      <c r="M35" s="275"/>
      <c r="N35" s="275"/>
      <c r="O35" s="275"/>
    </row>
    <row r="36" spans="2:15" ht="16.899999999999999" customHeight="1">
      <c r="B36" s="3339"/>
      <c r="C36" s="3339"/>
      <c r="D36" s="3339"/>
      <c r="E36" s="3339"/>
      <c r="F36" s="3339"/>
      <c r="G36" s="3339"/>
      <c r="H36" s="3339"/>
      <c r="I36" s="3339"/>
      <c r="J36" s="3339"/>
      <c r="K36" s="3339"/>
      <c r="L36" s="3339"/>
      <c r="M36" s="275"/>
      <c r="N36" s="275"/>
      <c r="O36" s="275"/>
    </row>
    <row r="37" spans="2:15">
      <c r="B37" s="3339"/>
      <c r="C37" s="3339"/>
      <c r="D37" s="3339"/>
      <c r="E37" s="3339"/>
      <c r="F37" s="3339"/>
      <c r="G37" s="3339"/>
      <c r="H37" s="3339"/>
      <c r="I37" s="3339"/>
      <c r="J37" s="3339"/>
      <c r="K37" s="3339"/>
      <c r="L37" s="3339"/>
      <c r="M37" s="275"/>
      <c r="N37" s="275"/>
      <c r="O37" s="275"/>
    </row>
    <row r="38" spans="2:15">
      <c r="B38" s="3339"/>
      <c r="C38" s="3339"/>
      <c r="D38" s="3339"/>
      <c r="E38" s="3339"/>
      <c r="F38" s="3339"/>
      <c r="G38" s="3339"/>
      <c r="H38" s="3339"/>
      <c r="I38" s="3339"/>
      <c r="J38" s="3339"/>
      <c r="K38" s="3339"/>
      <c r="L38" s="3339"/>
      <c r="M38" s="275"/>
      <c r="N38" s="275"/>
      <c r="O38" s="275"/>
    </row>
    <row r="39" spans="2:15">
      <c r="B39" s="3339"/>
      <c r="C39" s="3339"/>
      <c r="D39" s="3339"/>
      <c r="E39" s="3339"/>
      <c r="F39" s="3339"/>
      <c r="G39" s="3339"/>
      <c r="H39" s="3339"/>
      <c r="I39" s="3339"/>
      <c r="J39" s="3339"/>
      <c r="K39" s="3339"/>
      <c r="L39" s="3339"/>
      <c r="M39" s="275"/>
      <c r="N39" s="275"/>
      <c r="O39" s="275"/>
    </row>
    <row r="40" spans="2:15">
      <c r="B40" s="3339"/>
      <c r="C40" s="3339"/>
      <c r="D40" s="3339"/>
      <c r="E40" s="3339"/>
      <c r="F40" s="3339"/>
      <c r="G40" s="3339"/>
      <c r="H40" s="3339"/>
      <c r="I40" s="3339"/>
      <c r="J40" s="3339"/>
      <c r="K40" s="3339"/>
      <c r="L40" s="3339"/>
      <c r="M40" s="275"/>
      <c r="N40" s="275"/>
      <c r="O40" s="275"/>
    </row>
    <row r="41" spans="2:15">
      <c r="B41" s="3339"/>
      <c r="C41" s="3339"/>
      <c r="D41" s="3339"/>
      <c r="E41" s="3339"/>
      <c r="F41" s="3339"/>
      <c r="G41" s="3339"/>
      <c r="H41" s="3339"/>
      <c r="I41" s="3339"/>
      <c r="J41" s="3339"/>
      <c r="K41" s="3339"/>
      <c r="L41" s="3339"/>
      <c r="M41" s="275"/>
      <c r="N41" s="275"/>
      <c r="O41" s="275"/>
    </row>
    <row r="42" spans="2:15">
      <c r="B42" s="3339"/>
      <c r="C42" s="3339"/>
      <c r="D42" s="3339"/>
      <c r="E42" s="3339"/>
      <c r="F42" s="3339"/>
      <c r="G42" s="3339"/>
      <c r="H42" s="3339"/>
      <c r="I42" s="3339"/>
      <c r="J42" s="3339"/>
      <c r="K42" s="3339"/>
      <c r="L42" s="3339"/>
      <c r="M42" s="275"/>
      <c r="N42" s="275"/>
      <c r="O42" s="275"/>
    </row>
    <row r="43" spans="2:15">
      <c r="B43" s="3339"/>
      <c r="C43" s="3339"/>
      <c r="D43" s="3339"/>
      <c r="E43" s="3339"/>
      <c r="F43" s="3339"/>
      <c r="G43" s="3339"/>
      <c r="H43" s="3339"/>
      <c r="I43" s="3339"/>
      <c r="J43" s="3339"/>
      <c r="K43" s="3339"/>
      <c r="L43" s="3339"/>
      <c r="M43" s="275"/>
      <c r="N43" s="275"/>
      <c r="O43" s="275"/>
    </row>
    <row r="44" spans="2:15">
      <c r="B44" s="3339"/>
      <c r="C44" s="3339"/>
      <c r="D44" s="3339"/>
      <c r="E44" s="3339"/>
      <c r="F44" s="3339"/>
      <c r="G44" s="3339"/>
      <c r="H44" s="3339"/>
      <c r="I44" s="3339"/>
      <c r="J44" s="3339"/>
      <c r="K44" s="3339"/>
      <c r="L44" s="3339"/>
      <c r="M44" s="275"/>
      <c r="N44" s="275"/>
      <c r="O44" s="275"/>
    </row>
    <row r="45" spans="2:15">
      <c r="B45" s="3339"/>
      <c r="C45" s="3339"/>
      <c r="D45" s="3339"/>
      <c r="E45" s="3339"/>
      <c r="F45" s="3339"/>
      <c r="G45" s="3339"/>
      <c r="H45" s="3339"/>
      <c r="I45" s="3339"/>
      <c r="J45" s="3339"/>
      <c r="K45" s="3339"/>
      <c r="L45" s="3339"/>
      <c r="M45" s="275"/>
      <c r="N45" s="275"/>
      <c r="O45" s="275"/>
    </row>
    <row r="46" spans="2:15">
      <c r="B46" s="3339"/>
      <c r="C46" s="3339"/>
      <c r="D46" s="3339"/>
      <c r="E46" s="3339"/>
      <c r="F46" s="3339"/>
      <c r="G46" s="3339"/>
      <c r="H46" s="3339"/>
      <c r="I46" s="3339"/>
      <c r="J46" s="3339"/>
      <c r="K46" s="3339"/>
      <c r="L46" s="3339"/>
      <c r="M46" s="275"/>
      <c r="N46" s="275"/>
      <c r="O46" s="275"/>
    </row>
    <row r="47" spans="2:15">
      <c r="B47" s="3339"/>
      <c r="C47" s="3339"/>
      <c r="D47" s="3339"/>
      <c r="E47" s="3339"/>
      <c r="F47" s="3339"/>
      <c r="G47" s="3339"/>
      <c r="H47" s="3339"/>
      <c r="I47" s="3339"/>
      <c r="J47" s="3339"/>
      <c r="K47" s="3339"/>
      <c r="L47" s="3339"/>
      <c r="M47" s="275"/>
      <c r="N47" s="275"/>
      <c r="O47" s="275"/>
    </row>
    <row r="48" spans="2:15">
      <c r="B48" s="3339"/>
      <c r="C48" s="3339"/>
      <c r="D48" s="3339"/>
      <c r="E48" s="3339"/>
      <c r="F48" s="3339"/>
      <c r="G48" s="3339"/>
      <c r="H48" s="3339"/>
      <c r="I48" s="3339"/>
      <c r="J48" s="3339"/>
      <c r="K48" s="3339"/>
      <c r="L48" s="3339"/>
      <c r="M48" s="275"/>
      <c r="N48" s="275"/>
      <c r="O48" s="275"/>
    </row>
    <row r="49" spans="2:15">
      <c r="B49" s="3339"/>
      <c r="C49" s="3339"/>
      <c r="D49" s="3339"/>
      <c r="E49" s="3339"/>
      <c r="F49" s="3339"/>
      <c r="G49" s="3339"/>
      <c r="H49" s="3339"/>
      <c r="I49" s="3339"/>
      <c r="J49" s="3339"/>
      <c r="K49" s="3339"/>
      <c r="L49" s="3339"/>
      <c r="M49" s="275"/>
      <c r="N49" s="275"/>
      <c r="O49" s="275"/>
    </row>
    <row r="50" spans="2:15">
      <c r="B50" s="3339"/>
      <c r="C50" s="3339"/>
      <c r="D50" s="3339"/>
      <c r="E50" s="3339"/>
      <c r="F50" s="3339"/>
      <c r="G50" s="3339"/>
      <c r="H50" s="3339"/>
      <c r="I50" s="3339"/>
      <c r="J50" s="3339"/>
      <c r="K50" s="3339"/>
      <c r="L50" s="3339"/>
      <c r="M50" s="275"/>
      <c r="N50" s="275"/>
      <c r="O50" s="275"/>
    </row>
    <row r="51" spans="2:15">
      <c r="B51" s="3339"/>
      <c r="C51" s="3339"/>
      <c r="D51" s="3339"/>
      <c r="E51" s="3339"/>
      <c r="F51" s="3339"/>
      <c r="G51" s="3339"/>
      <c r="H51" s="3339"/>
      <c r="I51" s="3339"/>
      <c r="J51" s="3339"/>
      <c r="K51" s="3339"/>
      <c r="L51" s="3339"/>
      <c r="M51" s="275"/>
      <c r="N51" s="275"/>
      <c r="O51" s="275"/>
    </row>
    <row r="52" spans="2:15">
      <c r="B52" s="3339"/>
      <c r="C52" s="3339"/>
      <c r="D52" s="3339"/>
      <c r="E52" s="3339"/>
      <c r="F52" s="3339"/>
      <c r="G52" s="3339"/>
      <c r="H52" s="3339"/>
      <c r="I52" s="3339"/>
      <c r="J52" s="3339"/>
      <c r="K52" s="3339"/>
      <c r="L52" s="3339"/>
      <c r="M52" s="275"/>
      <c r="N52" s="275"/>
      <c r="O52" s="275"/>
    </row>
    <row r="53" spans="2:15">
      <c r="B53" s="3339"/>
      <c r="C53" s="3339"/>
      <c r="D53" s="3339"/>
      <c r="E53" s="3339"/>
      <c r="F53" s="3339"/>
      <c r="G53" s="3339"/>
      <c r="H53" s="3339"/>
      <c r="I53" s="3339"/>
      <c r="J53" s="3339"/>
      <c r="K53" s="3339"/>
      <c r="L53" s="3339"/>
      <c r="M53" s="275"/>
      <c r="N53" s="275"/>
      <c r="O53" s="275"/>
    </row>
    <row r="54" spans="2:15">
      <c r="B54" s="3339"/>
      <c r="C54" s="3339"/>
      <c r="D54" s="3339"/>
      <c r="E54" s="3339"/>
      <c r="F54" s="3339"/>
      <c r="G54" s="3339"/>
      <c r="H54" s="3339"/>
      <c r="I54" s="3339"/>
      <c r="J54" s="3339"/>
      <c r="K54" s="3339"/>
      <c r="L54" s="3339"/>
      <c r="M54" s="275"/>
      <c r="N54" s="275"/>
      <c r="O54" s="275"/>
    </row>
    <row r="55" spans="2:15">
      <c r="B55" s="3339"/>
      <c r="C55" s="3339"/>
      <c r="D55" s="3339"/>
      <c r="E55" s="3339"/>
      <c r="F55" s="3339"/>
      <c r="G55" s="3339"/>
      <c r="H55" s="3339"/>
      <c r="I55" s="3339"/>
      <c r="J55" s="3339"/>
      <c r="K55" s="3339"/>
      <c r="L55" s="3339"/>
      <c r="M55" s="275"/>
      <c r="N55" s="275"/>
      <c r="O55" s="275"/>
    </row>
    <row r="56" spans="2:15">
      <c r="B56" s="3339"/>
      <c r="C56" s="3339"/>
      <c r="D56" s="3339"/>
      <c r="E56" s="3339"/>
      <c r="F56" s="3339"/>
      <c r="G56" s="3339"/>
      <c r="H56" s="3339"/>
      <c r="I56" s="3339"/>
      <c r="J56" s="3339"/>
      <c r="K56" s="3339"/>
      <c r="L56" s="3339"/>
      <c r="M56" s="275"/>
      <c r="N56" s="275"/>
      <c r="O56" s="275"/>
    </row>
    <row r="57" spans="2:15">
      <c r="B57" s="3339"/>
      <c r="C57" s="3339"/>
      <c r="D57" s="3339"/>
      <c r="E57" s="3339"/>
      <c r="F57" s="3339"/>
      <c r="G57" s="3339"/>
      <c r="H57" s="3339"/>
      <c r="I57" s="3339"/>
      <c r="J57" s="3339"/>
      <c r="K57" s="3339"/>
      <c r="L57" s="3339"/>
      <c r="M57" s="275"/>
      <c r="N57" s="275"/>
      <c r="O57" s="275"/>
    </row>
    <row r="58" spans="2:15">
      <c r="B58" s="3339"/>
      <c r="C58" s="3339"/>
      <c r="D58" s="3339"/>
      <c r="E58" s="3339"/>
      <c r="F58" s="3339"/>
      <c r="G58" s="3339"/>
      <c r="H58" s="3339"/>
      <c r="I58" s="3339"/>
      <c r="J58" s="3339"/>
      <c r="K58" s="3339"/>
      <c r="L58" s="3339"/>
      <c r="M58" s="275"/>
      <c r="N58" s="275"/>
      <c r="O58" s="275"/>
    </row>
    <row r="59" spans="2:15">
      <c r="B59" s="3339"/>
      <c r="C59" s="3339"/>
      <c r="D59" s="3339"/>
      <c r="E59" s="3339"/>
      <c r="F59" s="3339"/>
      <c r="G59" s="3339"/>
      <c r="H59" s="3339"/>
      <c r="I59" s="3339"/>
      <c r="J59" s="3339"/>
      <c r="K59" s="3339"/>
      <c r="L59" s="3339"/>
      <c r="M59" s="275"/>
      <c r="N59" s="275"/>
      <c r="O59" s="275"/>
    </row>
    <row r="60" spans="2:15">
      <c r="B60" s="3339"/>
      <c r="C60" s="3339"/>
      <c r="D60" s="3339"/>
      <c r="E60" s="3339"/>
      <c r="F60" s="3339"/>
      <c r="G60" s="3339"/>
      <c r="H60" s="3339"/>
      <c r="I60" s="3339"/>
      <c r="J60" s="3339"/>
      <c r="K60" s="3339"/>
      <c r="L60" s="3339"/>
      <c r="M60" s="275"/>
      <c r="N60" s="275"/>
      <c r="O60" s="275"/>
    </row>
    <row r="61" spans="2:15">
      <c r="B61" s="3339"/>
      <c r="C61" s="3339"/>
      <c r="D61" s="3339"/>
      <c r="E61" s="3339"/>
      <c r="F61" s="3339"/>
      <c r="G61" s="3339"/>
      <c r="H61" s="3339"/>
      <c r="I61" s="3339"/>
      <c r="J61" s="3339"/>
      <c r="K61" s="3339"/>
      <c r="L61" s="3339"/>
      <c r="M61" s="275"/>
      <c r="N61" s="275"/>
      <c r="O61" s="275"/>
    </row>
    <row r="62" spans="2:15">
      <c r="B62" s="3339"/>
      <c r="C62" s="3339"/>
      <c r="D62" s="3339"/>
      <c r="E62" s="3339"/>
      <c r="F62" s="3339"/>
      <c r="G62" s="3339"/>
      <c r="H62" s="3339"/>
      <c r="I62" s="3339"/>
      <c r="J62" s="3339"/>
      <c r="K62" s="3339"/>
      <c r="L62" s="3339"/>
      <c r="M62" s="275"/>
      <c r="N62" s="275"/>
      <c r="O62" s="275"/>
    </row>
    <row r="63" spans="2:15">
      <c r="B63" s="3339"/>
      <c r="C63" s="3339"/>
      <c r="D63" s="3339"/>
      <c r="E63" s="3339"/>
      <c r="F63" s="3339"/>
      <c r="G63" s="3339"/>
      <c r="H63" s="3339"/>
      <c r="I63" s="3339"/>
      <c r="J63" s="3339"/>
      <c r="K63" s="3339"/>
      <c r="L63" s="3339"/>
      <c r="M63" s="275"/>
      <c r="N63" s="275"/>
      <c r="O63" s="275"/>
    </row>
    <row r="64" spans="2:15">
      <c r="B64" s="3339"/>
      <c r="C64" s="3339"/>
      <c r="D64" s="3339"/>
      <c r="E64" s="3339"/>
      <c r="F64" s="3339"/>
      <c r="G64" s="3339"/>
      <c r="H64" s="3339"/>
      <c r="I64" s="3339"/>
      <c r="J64" s="3339"/>
      <c r="K64" s="3339"/>
      <c r="L64" s="3339"/>
      <c r="M64" s="275"/>
      <c r="N64" s="275"/>
      <c r="O64" s="275"/>
    </row>
    <row r="65" spans="2:15">
      <c r="B65" s="3339"/>
      <c r="C65" s="3339"/>
      <c r="D65" s="3339"/>
      <c r="E65" s="3339"/>
      <c r="F65" s="3339"/>
      <c r="G65" s="3339"/>
      <c r="H65" s="3339"/>
      <c r="I65" s="3339"/>
      <c r="J65" s="3339"/>
      <c r="K65" s="3339"/>
      <c r="L65" s="3339"/>
      <c r="M65" s="275"/>
      <c r="N65" s="275"/>
      <c r="O65" s="275"/>
    </row>
    <row r="66" spans="2:15">
      <c r="B66" s="3339"/>
      <c r="C66" s="3339"/>
      <c r="D66" s="3339"/>
      <c r="E66" s="3339"/>
      <c r="F66" s="3339"/>
      <c r="G66" s="3339"/>
      <c r="H66" s="3339"/>
      <c r="I66" s="3339"/>
      <c r="J66" s="3339"/>
      <c r="K66" s="3339"/>
      <c r="L66" s="3339"/>
      <c r="M66" s="275"/>
      <c r="N66" s="275"/>
      <c r="O66" s="275"/>
    </row>
    <row r="67" spans="2:15">
      <c r="B67" s="3339"/>
      <c r="C67" s="3339"/>
      <c r="D67" s="3339"/>
      <c r="E67" s="3339"/>
      <c r="F67" s="3339"/>
      <c r="G67" s="3339"/>
      <c r="H67" s="3339"/>
      <c r="I67" s="3339"/>
      <c r="J67" s="3339"/>
      <c r="K67" s="3339"/>
      <c r="L67" s="3339"/>
      <c r="M67" s="275"/>
      <c r="N67" s="275"/>
      <c r="O67" s="275"/>
    </row>
    <row r="68" spans="2:15">
      <c r="B68" s="3339"/>
      <c r="C68" s="3339"/>
      <c r="D68" s="3339"/>
      <c r="E68" s="3339"/>
      <c r="F68" s="3339"/>
      <c r="G68" s="3339"/>
      <c r="H68" s="3339"/>
      <c r="I68" s="3339"/>
      <c r="J68" s="3339"/>
      <c r="K68" s="3339"/>
      <c r="L68" s="3339"/>
      <c r="M68" s="275"/>
      <c r="N68" s="275"/>
      <c r="O68" s="275"/>
    </row>
    <row r="69" spans="2:15">
      <c r="B69" s="3339"/>
      <c r="C69" s="3339"/>
      <c r="D69" s="3339"/>
      <c r="E69" s="3339"/>
      <c r="F69" s="3339"/>
      <c r="G69" s="3339"/>
      <c r="H69" s="3339"/>
      <c r="I69" s="3339"/>
      <c r="J69" s="3339"/>
      <c r="K69" s="3339"/>
      <c r="L69" s="3339"/>
      <c r="M69" s="275"/>
      <c r="N69" s="275"/>
      <c r="O69" s="275"/>
    </row>
    <row r="70" spans="2:15">
      <c r="B70" s="3339"/>
      <c r="C70" s="3339"/>
      <c r="D70" s="3339"/>
      <c r="E70" s="3339"/>
      <c r="F70" s="3339"/>
      <c r="G70" s="3339"/>
      <c r="H70" s="3339"/>
      <c r="I70" s="3339"/>
      <c r="J70" s="3339"/>
      <c r="K70" s="3339"/>
      <c r="L70" s="3339"/>
      <c r="M70" s="275"/>
      <c r="N70" s="275"/>
      <c r="O70" s="275"/>
    </row>
    <row r="71" spans="2:15">
      <c r="B71" s="3339"/>
      <c r="C71" s="3339"/>
      <c r="D71" s="3339"/>
      <c r="E71" s="3339"/>
      <c r="F71" s="3339"/>
      <c r="G71" s="3339"/>
      <c r="H71" s="3339"/>
      <c r="I71" s="3339"/>
      <c r="J71" s="3339"/>
      <c r="K71" s="3339"/>
      <c r="L71" s="3339"/>
      <c r="M71" s="275"/>
      <c r="N71" s="275"/>
      <c r="O71" s="275"/>
    </row>
    <row r="72" spans="2:15">
      <c r="B72" s="3339"/>
      <c r="C72" s="3339"/>
      <c r="D72" s="3339"/>
      <c r="E72" s="3339"/>
      <c r="F72" s="3339"/>
      <c r="G72" s="3339"/>
      <c r="H72" s="3339"/>
      <c r="I72" s="3339"/>
      <c r="J72" s="3339"/>
      <c r="K72" s="3339"/>
      <c r="L72" s="3339"/>
      <c r="M72" s="275"/>
      <c r="N72" s="275"/>
      <c r="O72" s="275"/>
    </row>
    <row r="73" spans="2:15">
      <c r="B73" s="3339"/>
      <c r="C73" s="3339"/>
      <c r="D73" s="3339"/>
      <c r="E73" s="3339"/>
      <c r="F73" s="3339"/>
      <c r="G73" s="3339"/>
      <c r="H73" s="3339"/>
      <c r="I73" s="3339"/>
      <c r="J73" s="3339"/>
      <c r="K73" s="3339"/>
      <c r="L73" s="3339"/>
      <c r="M73" s="275"/>
      <c r="N73" s="275"/>
      <c r="O73" s="275"/>
    </row>
    <row r="74" spans="2:15">
      <c r="B74" s="3339"/>
      <c r="C74" s="3339"/>
      <c r="D74" s="3339"/>
      <c r="E74" s="3339"/>
      <c r="F74" s="3339"/>
      <c r="G74" s="3339"/>
      <c r="H74" s="3339"/>
      <c r="I74" s="3339"/>
      <c r="J74" s="3339"/>
      <c r="K74" s="3339"/>
      <c r="L74" s="3339"/>
      <c r="M74" s="275"/>
      <c r="N74" s="275"/>
      <c r="O74" s="275"/>
    </row>
    <row r="75" spans="2:15">
      <c r="B75" s="3339"/>
      <c r="C75" s="3339"/>
      <c r="D75" s="3339"/>
      <c r="E75" s="3339"/>
      <c r="F75" s="3339"/>
      <c r="G75" s="3339"/>
      <c r="H75" s="3339"/>
      <c r="I75" s="3339"/>
      <c r="J75" s="3339"/>
      <c r="K75" s="3339"/>
      <c r="L75" s="3339"/>
      <c r="M75" s="275"/>
      <c r="N75" s="275"/>
      <c r="O75" s="275"/>
    </row>
    <row r="76" spans="2:15">
      <c r="B76" s="3339"/>
      <c r="C76" s="3339"/>
      <c r="D76" s="3339"/>
      <c r="E76" s="3339"/>
      <c r="F76" s="3339"/>
      <c r="G76" s="3339"/>
      <c r="H76" s="3339"/>
      <c r="I76" s="3339"/>
      <c r="J76" s="3339"/>
      <c r="K76" s="3339"/>
      <c r="L76" s="3339"/>
      <c r="M76" s="275"/>
      <c r="N76" s="275"/>
      <c r="O76" s="275"/>
    </row>
    <row r="77" spans="2:15">
      <c r="B77" s="3339"/>
      <c r="C77" s="3339"/>
      <c r="D77" s="3339"/>
      <c r="E77" s="3339"/>
      <c r="F77" s="3339"/>
      <c r="G77" s="3339"/>
      <c r="H77" s="3339"/>
      <c r="I77" s="3339"/>
      <c r="J77" s="3339"/>
      <c r="K77" s="3339"/>
      <c r="L77" s="3339"/>
      <c r="M77" s="275"/>
      <c r="N77" s="275"/>
      <c r="O77" s="275"/>
    </row>
    <row r="78" spans="2:15">
      <c r="B78" s="3339"/>
      <c r="C78" s="3339"/>
      <c r="D78" s="3339"/>
      <c r="E78" s="3339"/>
      <c r="F78" s="3339"/>
      <c r="G78" s="3339"/>
      <c r="H78" s="3339"/>
      <c r="I78" s="3339"/>
      <c r="J78" s="3339"/>
      <c r="K78" s="3339"/>
      <c r="L78" s="3339"/>
      <c r="M78" s="275"/>
      <c r="N78" s="275"/>
      <c r="O78" s="275"/>
    </row>
    <row r="79" spans="2:15">
      <c r="B79" s="3339"/>
      <c r="C79" s="3339"/>
      <c r="D79" s="3339"/>
      <c r="E79" s="3339"/>
      <c r="F79" s="3339"/>
      <c r="G79" s="3339"/>
      <c r="H79" s="3339"/>
      <c r="I79" s="3339"/>
      <c r="J79" s="3339"/>
      <c r="K79" s="3339"/>
      <c r="L79" s="3339"/>
      <c r="M79" s="275"/>
      <c r="N79" s="275"/>
      <c r="O79" s="275"/>
    </row>
    <row r="80" spans="2:15">
      <c r="B80" s="427"/>
      <c r="C80" s="427"/>
      <c r="D80" s="427"/>
      <c r="E80" s="427"/>
      <c r="F80" s="427"/>
      <c r="G80" s="427"/>
      <c r="H80" s="427"/>
      <c r="I80" s="427"/>
      <c r="J80" s="427"/>
      <c r="K80" s="427"/>
      <c r="L80" s="427"/>
      <c r="M80" s="275"/>
      <c r="N80" s="275"/>
      <c r="O80" s="275"/>
    </row>
    <row r="81" spans="2:15">
      <c r="B81" s="427"/>
      <c r="C81" s="427"/>
      <c r="D81" s="427"/>
      <c r="E81" s="427"/>
      <c r="F81" s="427"/>
      <c r="G81" s="427"/>
      <c r="H81" s="427"/>
      <c r="I81" s="427"/>
      <c r="J81" s="427"/>
      <c r="K81" s="427"/>
      <c r="L81" s="427"/>
      <c r="M81" s="275"/>
      <c r="N81" s="275"/>
      <c r="O81" s="275"/>
    </row>
    <row r="82" spans="2:15">
      <c r="B82" s="427"/>
      <c r="C82" s="427"/>
      <c r="D82" s="427"/>
      <c r="E82" s="427"/>
      <c r="F82" s="427"/>
      <c r="G82" s="427"/>
      <c r="H82" s="427"/>
      <c r="I82" s="427"/>
      <c r="J82" s="427"/>
      <c r="K82" s="427"/>
      <c r="L82" s="427"/>
      <c r="M82" s="275"/>
      <c r="N82" s="275"/>
      <c r="O82" s="275"/>
    </row>
    <row r="83" spans="2:15">
      <c r="B83" s="427"/>
      <c r="C83" s="427"/>
      <c r="D83" s="427"/>
      <c r="E83" s="427"/>
      <c r="F83" s="427"/>
      <c r="G83" s="427"/>
      <c r="H83" s="427"/>
      <c r="I83" s="427"/>
      <c r="J83" s="427"/>
      <c r="K83" s="427"/>
      <c r="L83" s="427"/>
      <c r="M83" s="275"/>
      <c r="N83" s="275"/>
      <c r="O83" s="275"/>
    </row>
    <row r="84" spans="2:15">
      <c r="B84" s="427"/>
      <c r="C84" s="427"/>
      <c r="D84" s="427"/>
      <c r="E84" s="427"/>
      <c r="F84" s="427"/>
      <c r="G84" s="427"/>
      <c r="H84" s="427"/>
      <c r="I84" s="427"/>
      <c r="J84" s="427"/>
      <c r="K84" s="427"/>
      <c r="L84" s="427"/>
      <c r="M84" s="275"/>
      <c r="N84" s="275"/>
      <c r="O84" s="275"/>
    </row>
    <row r="85" spans="2:15">
      <c r="B85" s="427"/>
      <c r="C85" s="427"/>
      <c r="D85" s="427"/>
      <c r="E85" s="427"/>
      <c r="F85" s="427"/>
      <c r="G85" s="427"/>
      <c r="H85" s="427"/>
      <c r="I85" s="427"/>
      <c r="J85" s="427"/>
      <c r="K85" s="427"/>
      <c r="L85" s="427"/>
      <c r="M85" s="275"/>
      <c r="N85" s="275"/>
      <c r="O85" s="275"/>
    </row>
    <row r="86" spans="2:15">
      <c r="B86" s="427"/>
      <c r="C86" s="427"/>
      <c r="D86" s="427"/>
      <c r="E86" s="427"/>
      <c r="F86" s="427"/>
      <c r="G86" s="427"/>
      <c r="H86" s="427"/>
      <c r="I86" s="427"/>
      <c r="J86" s="427"/>
      <c r="K86" s="427"/>
      <c r="L86" s="427"/>
      <c r="M86" s="275"/>
      <c r="N86" s="275"/>
      <c r="O86" s="275"/>
    </row>
    <row r="87" spans="2:15">
      <c r="B87" s="427"/>
      <c r="C87" s="427"/>
      <c r="D87" s="427"/>
      <c r="E87" s="427"/>
      <c r="F87" s="427"/>
      <c r="G87" s="427"/>
      <c r="H87" s="427"/>
      <c r="I87" s="427"/>
      <c r="J87" s="427"/>
      <c r="K87" s="427"/>
      <c r="L87" s="427"/>
      <c r="M87" s="275"/>
      <c r="N87" s="275"/>
      <c r="O87" s="275"/>
    </row>
  </sheetData>
  <mergeCells count="54">
    <mergeCell ref="A1:A3"/>
    <mergeCell ref="C4:E4"/>
    <mergeCell ref="F4:I4"/>
    <mergeCell ref="C5:E5"/>
    <mergeCell ref="F5:I5"/>
    <mergeCell ref="C6:E6"/>
    <mergeCell ref="F6:I6"/>
    <mergeCell ref="B7:B8"/>
    <mergeCell ref="C7:E7"/>
    <mergeCell ref="C8:E8"/>
    <mergeCell ref="F7:I7"/>
    <mergeCell ref="F8:I8"/>
    <mergeCell ref="C9:E9"/>
    <mergeCell ref="F9:I9"/>
    <mergeCell ref="C10:E10"/>
    <mergeCell ref="F10:I10"/>
    <mergeCell ref="B11:B12"/>
    <mergeCell ref="C11:E12"/>
    <mergeCell ref="F11:I11"/>
    <mergeCell ref="F12:I12"/>
    <mergeCell ref="B13:B14"/>
    <mergeCell ref="C13:E14"/>
    <mergeCell ref="F13:I13"/>
    <mergeCell ref="F14:I14"/>
    <mergeCell ref="B17:L17"/>
    <mergeCell ref="B19:L19"/>
    <mergeCell ref="C15:E15"/>
    <mergeCell ref="F15:I16"/>
    <mergeCell ref="J15:L15"/>
    <mergeCell ref="J16:L16"/>
    <mergeCell ref="C16:E16"/>
    <mergeCell ref="B36:L79"/>
    <mergeCell ref="B33:C33"/>
    <mergeCell ref="E33:F33"/>
    <mergeCell ref="I33:J33"/>
    <mergeCell ref="B34:C34"/>
    <mergeCell ref="D34:L34"/>
    <mergeCell ref="K33:L33"/>
    <mergeCell ref="H21:J21"/>
    <mergeCell ref="H23:J23"/>
    <mergeCell ref="B2:L2"/>
    <mergeCell ref="K31:L32"/>
    <mergeCell ref="B29:L29"/>
    <mergeCell ref="B31:C32"/>
    <mergeCell ref="D31:D32"/>
    <mergeCell ref="E31:F32"/>
    <mergeCell ref="G31:J31"/>
    <mergeCell ref="B25:L25"/>
    <mergeCell ref="B26:L26"/>
    <mergeCell ref="B28:L28"/>
    <mergeCell ref="B22:L22"/>
    <mergeCell ref="B24:L24"/>
    <mergeCell ref="I32:J32"/>
    <mergeCell ref="B18:L18"/>
  </mergeCells>
  <phoneticPr fontId="3"/>
  <dataValidations count="1">
    <dataValidation type="list" allowBlank="1" showInputMessage="1" showErrorMessage="1" sqref="C8:E8">
      <formula1>$P$8:$P$10</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rowBreaks count="1" manualBreakCount="1">
    <brk id="35" min="1" max="11"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1"/>
  <dimension ref="A1:Y50"/>
  <sheetViews>
    <sheetView view="pageBreakPreview" zoomScaleNormal="100" zoomScaleSheetLayoutView="100" workbookViewId="0">
      <selection activeCell="H20" sqref="H20:N20"/>
    </sheetView>
  </sheetViews>
  <sheetFormatPr defaultColWidth="8" defaultRowHeight="13.5"/>
  <cols>
    <col min="1" max="1" width="10.625" style="333" bestFit="1" customWidth="1"/>
    <col min="2" max="2" width="1.625" style="333" customWidth="1"/>
    <col min="3" max="3" width="3.625" style="333" customWidth="1"/>
    <col min="4" max="4" width="1.625" style="333" customWidth="1"/>
    <col min="5" max="5" width="3.625" style="333" customWidth="1"/>
    <col min="6" max="6" width="1.625" style="333" customWidth="1"/>
    <col min="7" max="7" width="3.625" style="333" customWidth="1"/>
    <col min="8" max="9" width="5.625" style="333" customWidth="1"/>
    <col min="10" max="12" width="5.75" style="333" customWidth="1"/>
    <col min="13" max="13" width="5.625" style="333" customWidth="1"/>
    <col min="14" max="14" width="3.625" style="333" customWidth="1"/>
    <col min="15" max="15" width="5.75" style="333" customWidth="1"/>
    <col min="16" max="16" width="5.625" style="333" customWidth="1"/>
    <col min="17" max="19" width="5.75" style="333" customWidth="1"/>
    <col min="20" max="20" width="6.5" style="333" customWidth="1"/>
    <col min="21" max="21" width="1.5" style="333" customWidth="1"/>
    <col min="22" max="24" width="8" style="333"/>
    <col min="25" max="25" width="18.25" style="333" bestFit="1" customWidth="1"/>
    <col min="26" max="16384" width="8" style="333"/>
  </cols>
  <sheetData>
    <row r="1" spans="1:22" ht="21" customHeight="1">
      <c r="A1" s="1731" t="s">
        <v>796</v>
      </c>
      <c r="B1" s="75"/>
      <c r="C1" s="75"/>
      <c r="D1" s="75"/>
      <c r="E1" s="75"/>
      <c r="F1" s="75"/>
      <c r="G1" s="75"/>
      <c r="H1" s="75"/>
      <c r="I1" s="75"/>
      <c r="J1" s="75"/>
      <c r="K1" s="75"/>
      <c r="L1" s="75"/>
      <c r="M1" s="76"/>
      <c r="N1" s="76"/>
      <c r="O1" s="76"/>
      <c r="P1" s="76"/>
      <c r="Q1" s="76"/>
      <c r="R1" s="76"/>
      <c r="S1" s="76"/>
      <c r="T1" s="1178" t="s">
        <v>1619</v>
      </c>
      <c r="U1" s="76"/>
    </row>
    <row r="2" spans="1:22" ht="21" customHeight="1">
      <c r="A2" s="1731"/>
      <c r="B2" s="77"/>
      <c r="C2" s="77"/>
      <c r="D2" s="77"/>
      <c r="E2" s="77"/>
      <c r="F2" s="77"/>
      <c r="G2" s="77"/>
      <c r="H2" s="77"/>
      <c r="I2" s="77"/>
      <c r="J2" s="77"/>
      <c r="K2" s="3437" t="s">
        <v>278</v>
      </c>
      <c r="L2" s="3438"/>
      <c r="M2" s="3437" t="s">
        <v>279</v>
      </c>
      <c r="N2" s="3438"/>
      <c r="O2" s="3438"/>
      <c r="P2" s="3438"/>
      <c r="Q2" s="3416" t="s">
        <v>352</v>
      </c>
      <c r="R2" s="3419"/>
      <c r="S2" s="3416" t="s">
        <v>971</v>
      </c>
      <c r="T2" s="3418"/>
      <c r="U2" s="79"/>
      <c r="V2" s="334"/>
    </row>
    <row r="3" spans="1:22" ht="45" customHeight="1">
      <c r="A3" s="1731"/>
      <c r="B3" s="2"/>
      <c r="C3" s="80"/>
      <c r="D3" s="2"/>
      <c r="E3" s="2"/>
      <c r="F3" s="76"/>
      <c r="G3" s="80"/>
      <c r="H3" s="79"/>
      <c r="I3" s="79"/>
      <c r="J3" s="81"/>
      <c r="K3" s="3437"/>
      <c r="L3" s="3439"/>
      <c r="M3" s="3439"/>
      <c r="N3" s="3439"/>
      <c r="O3" s="3439"/>
      <c r="P3" s="3439"/>
      <c r="Q3" s="3416"/>
      <c r="R3" s="3418"/>
      <c r="S3" s="3416"/>
      <c r="T3" s="3418"/>
      <c r="U3" s="81"/>
      <c r="V3" s="335"/>
    </row>
    <row r="4" spans="1:22" ht="16.5" customHeight="1">
      <c r="B4" s="2"/>
      <c r="C4" s="2"/>
      <c r="D4" s="2"/>
      <c r="E4" s="2"/>
      <c r="F4" s="2"/>
      <c r="G4" s="2"/>
      <c r="H4" s="2"/>
      <c r="I4" s="2"/>
      <c r="J4" s="2"/>
      <c r="K4" s="2"/>
      <c r="L4" s="2"/>
      <c r="M4" s="2"/>
      <c r="N4" s="2"/>
      <c r="O4" s="2"/>
      <c r="P4" s="2"/>
      <c r="Q4" s="2"/>
      <c r="R4" s="2"/>
      <c r="S4" s="2"/>
      <c r="T4" s="2"/>
      <c r="U4" s="2"/>
    </row>
    <row r="5" spans="1:22" ht="36.75" customHeight="1">
      <c r="B5" s="82"/>
      <c r="C5" s="83"/>
      <c r="D5" s="83"/>
      <c r="E5" s="83"/>
      <c r="F5" s="83" t="str">
        <f>" "&amp;入力シート!$C$3 &amp; " 殿"</f>
        <v xml:space="preserve"> 福岡県農林水産部水産局水産振興課長 殿</v>
      </c>
      <c r="G5" s="83"/>
      <c r="H5" s="83"/>
      <c r="I5" s="83"/>
      <c r="J5" s="83"/>
      <c r="K5" s="83"/>
      <c r="L5" s="83"/>
      <c r="M5" s="83"/>
      <c r="N5" s="83"/>
      <c r="O5" s="83"/>
      <c r="P5" s="83"/>
      <c r="Q5" s="83"/>
      <c r="R5" s="83"/>
      <c r="S5" s="83"/>
      <c r="T5" s="83"/>
      <c r="U5" s="84"/>
    </row>
    <row r="6" spans="1:22" ht="16.5" customHeight="1">
      <c r="B6" s="85"/>
      <c r="C6" s="2"/>
      <c r="D6" s="2"/>
      <c r="E6" s="2"/>
      <c r="F6" s="2"/>
      <c r="G6" s="2"/>
      <c r="H6" s="2"/>
      <c r="I6" s="2"/>
      <c r="J6" s="2"/>
      <c r="K6" s="2"/>
      <c r="L6" s="2"/>
      <c r="M6" s="2"/>
      <c r="N6" s="2"/>
      <c r="O6" s="2"/>
      <c r="P6" s="2"/>
      <c r="Q6" s="2"/>
      <c r="R6" s="2"/>
      <c r="S6" s="2"/>
      <c r="T6" s="2"/>
      <c r="U6" s="86"/>
    </row>
    <row r="7" spans="1:22" ht="17.25" customHeight="1">
      <c r="B7" s="85"/>
      <c r="C7" s="2"/>
      <c r="D7" s="2"/>
      <c r="E7" s="2"/>
      <c r="F7" s="2"/>
      <c r="G7" s="2"/>
      <c r="H7" s="2"/>
      <c r="I7" s="2"/>
      <c r="J7" s="2"/>
      <c r="K7" s="2"/>
      <c r="L7" s="2"/>
      <c r="M7" s="3442" t="s">
        <v>1275</v>
      </c>
      <c r="N7" s="3442"/>
      <c r="O7" s="2"/>
      <c r="P7" s="79" t="s">
        <v>348</v>
      </c>
      <c r="Q7" s="2"/>
      <c r="R7" s="87" t="s">
        <v>349</v>
      </c>
      <c r="S7" s="2"/>
      <c r="T7" s="2" t="s">
        <v>8</v>
      </c>
      <c r="U7" s="86"/>
    </row>
    <row r="8" spans="1:22" ht="17.25" customHeight="1">
      <c r="B8" s="85"/>
      <c r="C8" s="2"/>
      <c r="D8" s="2"/>
      <c r="E8" s="2"/>
      <c r="F8" s="2"/>
      <c r="G8" s="2"/>
      <c r="H8" s="2"/>
      <c r="I8" s="2"/>
      <c r="J8" s="2"/>
      <c r="K8" s="2"/>
      <c r="L8" s="2"/>
      <c r="M8" s="2"/>
      <c r="N8" s="2"/>
      <c r="O8" s="2"/>
      <c r="P8" s="2"/>
      <c r="Q8" s="2"/>
      <c r="R8" s="2"/>
      <c r="S8" s="2"/>
      <c r="T8" s="2"/>
      <c r="U8" s="86"/>
    </row>
    <row r="9" spans="1:22" ht="17.25" customHeight="1">
      <c r="B9" s="85"/>
      <c r="C9" s="2"/>
      <c r="D9" s="2"/>
      <c r="E9" s="2"/>
      <c r="F9" s="2"/>
      <c r="G9" s="2"/>
      <c r="H9" s="2"/>
      <c r="I9" s="2"/>
      <c r="J9" s="2"/>
      <c r="K9" s="2"/>
      <c r="L9" s="2"/>
      <c r="M9" s="3427" t="str">
        <f>入力シート!$D$23</f>
        <v>○○○○・△△△△特定建設工事共同企業体</v>
      </c>
      <c r="N9" s="3427"/>
      <c r="O9" s="3427"/>
      <c r="P9" s="3427"/>
      <c r="Q9" s="3427"/>
      <c r="R9" s="3427"/>
      <c r="S9" s="3427"/>
      <c r="T9" s="3427"/>
      <c r="U9" s="86"/>
    </row>
    <row r="10" spans="1:22" ht="17.25" customHeight="1">
      <c r="B10" s="85"/>
      <c r="C10" s="2"/>
      <c r="D10" s="2"/>
      <c r="E10" s="2"/>
      <c r="F10" s="2"/>
      <c r="G10" s="2"/>
      <c r="H10" s="2"/>
      <c r="I10" s="2"/>
      <c r="J10" s="2"/>
      <c r="K10" s="2"/>
      <c r="L10" s="2"/>
      <c r="M10" s="91" t="s">
        <v>1772</v>
      </c>
      <c r="N10" s="88"/>
      <c r="O10" s="88"/>
      <c r="P10" s="76"/>
      <c r="Q10" s="2"/>
      <c r="R10" s="79"/>
      <c r="S10" s="89"/>
      <c r="T10" s="2"/>
      <c r="U10" s="86"/>
    </row>
    <row r="11" spans="1:22" ht="16.5" customHeight="1">
      <c r="B11" s="85"/>
      <c r="C11" s="2"/>
      <c r="D11" s="2"/>
      <c r="E11" s="2"/>
      <c r="F11" s="2"/>
      <c r="G11" s="2"/>
      <c r="H11" s="2"/>
      <c r="I11" s="2"/>
      <c r="J11" s="2"/>
      <c r="K11" s="2"/>
      <c r="L11" s="88" t="s">
        <v>1390</v>
      </c>
      <c r="M11" s="76"/>
      <c r="N11" s="88" t="s">
        <v>280</v>
      </c>
      <c r="O11" s="3423" t="str">
        <f>" " &amp; 入力シート!D24</f>
        <v xml:space="preserve"> ○○○○○○○○</v>
      </c>
      <c r="P11" s="3423"/>
      <c r="Q11" s="3423"/>
      <c r="R11" s="3423"/>
      <c r="S11" s="3423"/>
      <c r="T11" s="3423"/>
      <c r="U11" s="86"/>
    </row>
    <row r="12" spans="1:22" ht="16.5" customHeight="1">
      <c r="B12" s="85"/>
      <c r="C12" s="2"/>
      <c r="D12" s="2"/>
      <c r="E12" s="2"/>
      <c r="F12" s="2"/>
      <c r="G12" s="2"/>
      <c r="H12" s="2"/>
      <c r="I12" s="2"/>
      <c r="J12" s="2"/>
      <c r="K12" s="2"/>
      <c r="L12" s="2"/>
      <c r="M12" s="2"/>
      <c r="N12" s="88" t="s">
        <v>281</v>
      </c>
      <c r="O12" s="3423" t="str">
        <f>" " &amp; 入力シート!D25</f>
        <v xml:space="preserve"> ○○○○○株式会社</v>
      </c>
      <c r="P12" s="3423"/>
      <c r="Q12" s="3423"/>
      <c r="R12" s="3423"/>
      <c r="S12" s="3423"/>
      <c r="T12" s="3423"/>
      <c r="U12" s="86"/>
    </row>
    <row r="13" spans="1:22" ht="17.25" customHeight="1">
      <c r="B13" s="85"/>
      <c r="C13" s="2"/>
      <c r="D13" s="2"/>
      <c r="E13" s="2"/>
      <c r="F13" s="2"/>
      <c r="G13" s="2"/>
      <c r="H13" s="2"/>
      <c r="I13" s="2"/>
      <c r="J13" s="2"/>
      <c r="K13" s="2"/>
      <c r="L13" s="2"/>
      <c r="M13" s="2"/>
      <c r="N13" s="2"/>
      <c r="O13" s="3443" t="str">
        <f>"     " &amp; 入力シート!D26</f>
        <v xml:space="preserve">     代表取締役　○○　○○</v>
      </c>
      <c r="P13" s="3443"/>
      <c r="Q13" s="3443"/>
      <c r="R13" s="3443"/>
      <c r="S13" s="3443"/>
      <c r="T13" s="165"/>
      <c r="U13" s="86"/>
    </row>
    <row r="14" spans="1:22" ht="17.25" customHeight="1">
      <c r="B14" s="85"/>
      <c r="C14" s="2"/>
      <c r="D14" s="2"/>
      <c r="E14" s="2"/>
      <c r="F14" s="2"/>
      <c r="G14" s="2"/>
      <c r="H14" s="2"/>
      <c r="I14" s="2"/>
      <c r="J14" s="2"/>
      <c r="K14" s="2"/>
      <c r="L14" s="2"/>
      <c r="M14" s="2"/>
      <c r="N14" s="2"/>
      <c r="O14" s="2"/>
      <c r="P14" s="2"/>
      <c r="Q14" s="2"/>
      <c r="R14" s="2"/>
      <c r="S14" s="2"/>
      <c r="T14" s="2"/>
      <c r="U14" s="86"/>
    </row>
    <row r="15" spans="1:22" ht="16.5" customHeight="1">
      <c r="B15" s="3420" t="s">
        <v>282</v>
      </c>
      <c r="C15" s="3421"/>
      <c r="D15" s="3421"/>
      <c r="E15" s="3421"/>
      <c r="F15" s="3421"/>
      <c r="G15" s="3421"/>
      <c r="H15" s="3421"/>
      <c r="I15" s="3421"/>
      <c r="J15" s="3421"/>
      <c r="K15" s="3421"/>
      <c r="L15" s="3421"/>
      <c r="M15" s="3421"/>
      <c r="N15" s="3421"/>
      <c r="O15" s="3421"/>
      <c r="P15" s="3421"/>
      <c r="Q15" s="3421"/>
      <c r="R15" s="3421"/>
      <c r="S15" s="3421"/>
      <c r="T15" s="3421"/>
      <c r="U15" s="3422"/>
    </row>
    <row r="16" spans="1:22" ht="17.25" customHeight="1">
      <c r="B16" s="85"/>
      <c r="C16" s="2"/>
      <c r="D16" s="2"/>
      <c r="E16" s="2"/>
      <c r="F16" s="91"/>
      <c r="G16" s="91"/>
      <c r="H16" s="91"/>
      <c r="I16" s="91"/>
      <c r="J16" s="2"/>
      <c r="K16" s="2"/>
      <c r="L16" s="2"/>
      <c r="M16" s="2"/>
      <c r="N16" s="2"/>
      <c r="O16" s="2"/>
      <c r="P16" s="2"/>
      <c r="Q16" s="91"/>
      <c r="R16" s="2"/>
      <c r="S16" s="92"/>
      <c r="T16" s="2"/>
      <c r="U16" s="86"/>
    </row>
    <row r="17" spans="2:25" ht="42" customHeight="1">
      <c r="B17" s="93"/>
      <c r="C17" s="3411" t="s">
        <v>345</v>
      </c>
      <c r="D17" s="3412"/>
      <c r="E17" s="3412"/>
      <c r="F17" s="3412"/>
      <c r="G17" s="3413"/>
      <c r="H17" s="3424" t="str">
        <f>+" " &amp; 入力シート!D5</f>
        <v xml:space="preserve"> ○○○○○○○○事業（○○○○○○○事業）</v>
      </c>
      <c r="I17" s="3425"/>
      <c r="J17" s="3425"/>
      <c r="K17" s="3425"/>
      <c r="L17" s="3426"/>
      <c r="M17" s="3416" t="s">
        <v>283</v>
      </c>
      <c r="N17" s="3417"/>
      <c r="O17" s="3418"/>
      <c r="P17" s="3440" t="str">
        <f>"" &amp; 入力シート!D6</f>
        <v>○○工事○○工区</v>
      </c>
      <c r="Q17" s="3441"/>
      <c r="R17" s="3441"/>
      <c r="S17" s="3441"/>
      <c r="T17" s="3441"/>
      <c r="U17" s="95"/>
    </row>
    <row r="18" spans="2:25" ht="42" customHeight="1">
      <c r="B18" s="93"/>
      <c r="C18" s="3411" t="s">
        <v>346</v>
      </c>
      <c r="D18" s="3412"/>
      <c r="E18" s="3412"/>
      <c r="F18" s="3412"/>
      <c r="G18" s="3413"/>
      <c r="H18" s="3446" t="str">
        <f>+入力シート!D4</f>
        <v>令和○年度　起工第○号</v>
      </c>
      <c r="I18" s="3447"/>
      <c r="J18" s="3447"/>
      <c r="K18" s="3447"/>
      <c r="L18" s="3448"/>
      <c r="M18" s="3416" t="s">
        <v>284</v>
      </c>
      <c r="N18" s="3417"/>
      <c r="O18" s="3418"/>
      <c r="P18" s="3391" t="str">
        <f>"" &amp; 入力シート!D7</f>
        <v>○○○○○○地区</v>
      </c>
      <c r="Q18" s="3391"/>
      <c r="R18" s="3391"/>
      <c r="S18" s="3391"/>
      <c r="T18" s="3391"/>
      <c r="U18" s="96"/>
    </row>
    <row r="19" spans="2:25" ht="21" customHeight="1">
      <c r="B19" s="97"/>
      <c r="C19" s="3406" t="s">
        <v>347</v>
      </c>
      <c r="D19" s="3393"/>
      <c r="E19" s="3393"/>
      <c r="F19" s="3393"/>
      <c r="G19" s="3409"/>
      <c r="H19" s="3400">
        <f>入力シート!D17</f>
        <v>45748</v>
      </c>
      <c r="I19" s="3401"/>
      <c r="J19" s="3401"/>
      <c r="K19" s="3401"/>
      <c r="L19" s="3401"/>
      <c r="M19" s="3401"/>
      <c r="N19" s="3401"/>
      <c r="O19" s="3404">
        <f>IF(H20&gt;0,H20+1-H19,"")</f>
        <v>365</v>
      </c>
      <c r="P19" s="3398" t="s">
        <v>354</v>
      </c>
      <c r="Q19" s="3444"/>
      <c r="R19" s="3398"/>
      <c r="S19" s="3398"/>
      <c r="T19" s="98"/>
      <c r="U19" s="86"/>
      <c r="Y19" s="428">
        <f>入力シート!$D$18</f>
        <v>46112</v>
      </c>
    </row>
    <row r="20" spans="2:25" ht="21" customHeight="1">
      <c r="B20" s="99"/>
      <c r="C20" s="3396"/>
      <c r="D20" s="3396"/>
      <c r="E20" s="3396"/>
      <c r="F20" s="3396"/>
      <c r="G20" s="3410"/>
      <c r="H20" s="3402">
        <f>+入力シート!D18</f>
        <v>46112</v>
      </c>
      <c r="I20" s="3403"/>
      <c r="J20" s="3403"/>
      <c r="K20" s="3403"/>
      <c r="L20" s="3403"/>
      <c r="M20" s="3403"/>
      <c r="N20" s="3403"/>
      <c r="O20" s="3405"/>
      <c r="P20" s="3399"/>
      <c r="Q20" s="3445"/>
      <c r="R20" s="3399"/>
      <c r="S20" s="3399"/>
      <c r="T20" s="2"/>
      <c r="U20" s="100"/>
      <c r="Y20" s="428">
        <f>入力シート!$D$20</f>
        <v>0</v>
      </c>
    </row>
    <row r="21" spans="2:25" ht="21" customHeight="1">
      <c r="B21" s="101"/>
      <c r="C21" s="3406" t="s">
        <v>351</v>
      </c>
      <c r="D21" s="3407"/>
      <c r="E21" s="3407"/>
      <c r="F21" s="3407"/>
      <c r="G21" s="3408"/>
      <c r="H21" s="3392" t="s">
        <v>285</v>
      </c>
      <c r="I21" s="3393"/>
      <c r="J21" s="3393"/>
      <c r="K21" s="3393"/>
      <c r="L21" s="3393"/>
      <c r="M21" s="3393"/>
      <c r="N21" s="3393"/>
      <c r="O21" s="3393"/>
      <c r="P21" s="3393"/>
      <c r="Q21" s="3393"/>
      <c r="R21" s="3393"/>
      <c r="S21" s="3393"/>
      <c r="T21" s="3393"/>
      <c r="U21" s="3394"/>
      <c r="Y21" s="428">
        <f>入力シート!$D$22</f>
        <v>0</v>
      </c>
    </row>
    <row r="22" spans="2:25" ht="21" customHeight="1">
      <c r="B22" s="102"/>
      <c r="C22" s="81" t="s">
        <v>348</v>
      </c>
      <c r="D22" s="81"/>
      <c r="E22" s="81" t="s">
        <v>349</v>
      </c>
      <c r="F22" s="81"/>
      <c r="G22" s="103" t="s">
        <v>350</v>
      </c>
      <c r="H22" s="3395"/>
      <c r="I22" s="3396"/>
      <c r="J22" s="3396"/>
      <c r="K22" s="3396"/>
      <c r="L22" s="3396"/>
      <c r="M22" s="3396"/>
      <c r="N22" s="3396"/>
      <c r="O22" s="3396"/>
      <c r="P22" s="3396"/>
      <c r="Q22" s="3396"/>
      <c r="R22" s="3396"/>
      <c r="S22" s="3396"/>
      <c r="T22" s="3396"/>
      <c r="U22" s="3397"/>
    </row>
    <row r="23" spans="2:25" ht="42.75" customHeight="1">
      <c r="B23" s="93"/>
      <c r="C23" s="94"/>
      <c r="D23" s="94" t="s">
        <v>353</v>
      </c>
      <c r="E23" s="94"/>
      <c r="F23" s="94" t="s">
        <v>353</v>
      </c>
      <c r="G23" s="78"/>
      <c r="H23" s="3414"/>
      <c r="I23" s="3415"/>
      <c r="J23" s="3415"/>
      <c r="K23" s="3415"/>
      <c r="L23" s="3415"/>
      <c r="M23" s="3415"/>
      <c r="N23" s="3415"/>
      <c r="O23" s="3415"/>
      <c r="P23" s="3415"/>
      <c r="Q23" s="3415"/>
      <c r="R23" s="3415"/>
      <c r="S23" s="3415"/>
      <c r="T23" s="3415"/>
      <c r="U23" s="104"/>
    </row>
    <row r="24" spans="2:25" ht="42" customHeight="1">
      <c r="B24" s="93"/>
      <c r="C24" s="94"/>
      <c r="D24" s="94" t="s">
        <v>353</v>
      </c>
      <c r="E24" s="94"/>
      <c r="F24" s="94" t="s">
        <v>353</v>
      </c>
      <c r="G24" s="78"/>
      <c r="H24" s="3386"/>
      <c r="I24" s="3390"/>
      <c r="J24" s="3390"/>
      <c r="K24" s="3390"/>
      <c r="L24" s="3390"/>
      <c r="M24" s="3390"/>
      <c r="N24" s="3390"/>
      <c r="O24" s="3390"/>
      <c r="P24" s="3390"/>
      <c r="Q24" s="3390"/>
      <c r="R24" s="3390"/>
      <c r="S24" s="3390"/>
      <c r="T24" s="3390"/>
      <c r="U24" s="96"/>
    </row>
    <row r="25" spans="2:25" ht="42" customHeight="1">
      <c r="B25" s="93"/>
      <c r="C25" s="94"/>
      <c r="D25" s="94" t="s">
        <v>353</v>
      </c>
      <c r="E25" s="94"/>
      <c r="F25" s="94" t="s">
        <v>353</v>
      </c>
      <c r="G25" s="78"/>
      <c r="H25" s="3386"/>
      <c r="I25" s="3390"/>
      <c r="J25" s="3390"/>
      <c r="K25" s="3390"/>
      <c r="L25" s="3390"/>
      <c r="M25" s="3390"/>
      <c r="N25" s="3390"/>
      <c r="O25" s="3390"/>
      <c r="P25" s="3390"/>
      <c r="Q25" s="3390"/>
      <c r="R25" s="3390"/>
      <c r="S25" s="3390"/>
      <c r="T25" s="3390"/>
      <c r="U25" s="96"/>
    </row>
    <row r="26" spans="2:25" ht="42" customHeight="1">
      <c r="B26" s="93"/>
      <c r="C26" s="94"/>
      <c r="D26" s="94" t="s">
        <v>353</v>
      </c>
      <c r="E26" s="94"/>
      <c r="F26" s="94" t="s">
        <v>353</v>
      </c>
      <c r="G26" s="78"/>
      <c r="H26" s="3386"/>
      <c r="I26" s="3390"/>
      <c r="J26" s="3390"/>
      <c r="K26" s="3390"/>
      <c r="L26" s="3390"/>
      <c r="M26" s="3390"/>
      <c r="N26" s="3390"/>
      <c r="O26" s="3390"/>
      <c r="P26" s="3390"/>
      <c r="Q26" s="3390"/>
      <c r="R26" s="3390"/>
      <c r="S26" s="3390"/>
      <c r="T26" s="3390"/>
      <c r="U26" s="96"/>
    </row>
    <row r="27" spans="2:25" ht="42" customHeight="1">
      <c r="B27" s="93"/>
      <c r="C27" s="94"/>
      <c r="D27" s="94" t="s">
        <v>353</v>
      </c>
      <c r="E27" s="94"/>
      <c r="F27" s="94" t="s">
        <v>353</v>
      </c>
      <c r="G27" s="78"/>
      <c r="H27" s="3386"/>
      <c r="I27" s="3390"/>
      <c r="J27" s="3390"/>
      <c r="K27" s="3390"/>
      <c r="L27" s="3390"/>
      <c r="M27" s="3390"/>
      <c r="N27" s="3390"/>
      <c r="O27" s="3390"/>
      <c r="P27" s="3390"/>
      <c r="Q27" s="3390"/>
      <c r="R27" s="3390"/>
      <c r="S27" s="3390"/>
      <c r="T27" s="3390"/>
      <c r="U27" s="96"/>
    </row>
    <row r="28" spans="2:25" ht="42" customHeight="1">
      <c r="B28" s="93"/>
      <c r="C28" s="94"/>
      <c r="D28" s="94" t="s">
        <v>353</v>
      </c>
      <c r="E28" s="94"/>
      <c r="F28" s="94" t="s">
        <v>353</v>
      </c>
      <c r="G28" s="78"/>
      <c r="H28" s="3386"/>
      <c r="I28" s="3387"/>
      <c r="J28" s="3387"/>
      <c r="K28" s="3387"/>
      <c r="L28" s="3387"/>
      <c r="M28" s="3387"/>
      <c r="N28" s="3387"/>
      <c r="O28" s="3387"/>
      <c r="P28" s="3387"/>
      <c r="Q28" s="3387"/>
      <c r="R28" s="3387"/>
      <c r="S28" s="3387"/>
      <c r="T28" s="3387"/>
      <c r="U28" s="96"/>
    </row>
    <row r="29" spans="2:25" ht="42" customHeight="1">
      <c r="B29" s="93"/>
      <c r="C29" s="94"/>
      <c r="D29" s="94" t="s">
        <v>353</v>
      </c>
      <c r="E29" s="94"/>
      <c r="F29" s="94" t="s">
        <v>353</v>
      </c>
      <c r="G29" s="78"/>
      <c r="H29" s="3386"/>
      <c r="I29" s="3387"/>
      <c r="J29" s="3387"/>
      <c r="K29" s="3387"/>
      <c r="L29" s="3387"/>
      <c r="M29" s="3387"/>
      <c r="N29" s="3387"/>
      <c r="O29" s="3387"/>
      <c r="P29" s="3387"/>
      <c r="Q29" s="3387"/>
      <c r="R29" s="3387"/>
      <c r="S29" s="3387"/>
      <c r="T29" s="3387"/>
      <c r="U29" s="96"/>
    </row>
    <row r="30" spans="2:25" ht="42" customHeight="1">
      <c r="B30" s="105"/>
      <c r="C30" s="106"/>
      <c r="D30" s="106" t="s">
        <v>353</v>
      </c>
      <c r="E30" s="106"/>
      <c r="F30" s="106" t="s">
        <v>353</v>
      </c>
      <c r="G30" s="107"/>
      <c r="H30" s="3388"/>
      <c r="I30" s="3389"/>
      <c r="J30" s="3389"/>
      <c r="K30" s="3389"/>
      <c r="L30" s="3389"/>
      <c r="M30" s="3389"/>
      <c r="N30" s="3389"/>
      <c r="O30" s="3389"/>
      <c r="P30" s="3389"/>
      <c r="Q30" s="3389"/>
      <c r="R30" s="3389"/>
      <c r="S30" s="3389"/>
      <c r="T30" s="3389"/>
      <c r="U30" s="108"/>
    </row>
    <row r="31" spans="2:25" ht="21" customHeight="1">
      <c r="B31" s="75"/>
      <c r="C31" s="75"/>
      <c r="D31" s="75"/>
      <c r="E31" s="75"/>
      <c r="F31" s="75"/>
      <c r="G31" s="75"/>
      <c r="H31" s="75"/>
      <c r="I31" s="75"/>
      <c r="J31" s="75"/>
      <c r="K31" s="75"/>
      <c r="L31" s="75"/>
      <c r="M31" s="76"/>
      <c r="N31" s="76"/>
      <c r="O31" s="76"/>
      <c r="P31" s="76"/>
      <c r="Q31" s="76"/>
      <c r="R31" s="76"/>
      <c r="S31" s="76"/>
      <c r="T31" s="76"/>
      <c r="U31" s="76"/>
    </row>
    <row r="32" spans="2:25" ht="21" customHeight="1">
      <c r="B32" s="75"/>
      <c r="C32" s="75"/>
      <c r="D32" s="75"/>
      <c r="E32" s="75"/>
      <c r="F32" s="75"/>
      <c r="G32" s="75"/>
      <c r="H32" s="75"/>
      <c r="I32" s="75"/>
      <c r="J32" s="75"/>
      <c r="K32" s="75"/>
      <c r="L32" s="75"/>
      <c r="M32" s="76"/>
      <c r="N32" s="76"/>
      <c r="O32" s="76"/>
      <c r="P32" s="76"/>
      <c r="Q32" s="76"/>
      <c r="R32" s="76"/>
      <c r="S32" s="76"/>
      <c r="T32" s="76"/>
      <c r="U32" s="76"/>
    </row>
    <row r="33" spans="2:22" ht="21" customHeight="1">
      <c r="B33" s="75"/>
      <c r="C33" s="75"/>
      <c r="D33" s="75"/>
      <c r="E33" s="75"/>
      <c r="F33" s="75"/>
      <c r="G33" s="75"/>
      <c r="H33" s="75"/>
      <c r="I33" s="75"/>
      <c r="J33" s="75"/>
      <c r="K33" s="75"/>
      <c r="L33" s="75"/>
      <c r="M33" s="76"/>
      <c r="N33" s="76"/>
      <c r="O33" s="76"/>
      <c r="P33" s="76"/>
      <c r="Q33" s="76"/>
      <c r="R33" s="76"/>
      <c r="S33" s="76"/>
      <c r="T33" s="76"/>
      <c r="U33" s="76"/>
    </row>
    <row r="34" spans="2:22" ht="21" customHeight="1">
      <c r="B34" s="2"/>
      <c r="C34" s="80"/>
      <c r="D34" s="2"/>
      <c r="E34" s="2"/>
      <c r="F34" s="76"/>
      <c r="G34" s="80"/>
      <c r="H34" s="79"/>
      <c r="I34" s="79"/>
      <c r="J34" s="81"/>
      <c r="K34" s="3428"/>
      <c r="L34" s="3450"/>
      <c r="M34" s="3450"/>
      <c r="N34" s="3450"/>
      <c r="O34" s="3450"/>
      <c r="P34" s="3450"/>
      <c r="Q34" s="3428"/>
      <c r="R34" s="3428"/>
      <c r="S34" s="3428"/>
      <c r="T34" s="3428"/>
      <c r="U34" s="81"/>
      <c r="V34" s="335"/>
    </row>
    <row r="35" spans="2:22" ht="16.5" customHeight="1">
      <c r="B35" s="2"/>
      <c r="C35" s="2"/>
      <c r="D35" s="2"/>
      <c r="E35" s="2"/>
      <c r="F35" s="2"/>
      <c r="G35" s="2"/>
      <c r="H35" s="2"/>
      <c r="I35" s="2"/>
      <c r="J35" s="2"/>
      <c r="K35" s="2"/>
      <c r="L35" s="2"/>
      <c r="M35" s="2"/>
      <c r="N35" s="2"/>
      <c r="O35" s="2"/>
      <c r="P35" s="2"/>
      <c r="Q35" s="2"/>
      <c r="R35" s="2"/>
      <c r="S35" s="2"/>
      <c r="T35" s="2"/>
      <c r="U35" s="2"/>
    </row>
    <row r="36" spans="2:22" ht="21" customHeight="1">
      <c r="B36" s="244"/>
      <c r="C36" s="3429" t="s">
        <v>351</v>
      </c>
      <c r="D36" s="3429"/>
      <c r="E36" s="3429"/>
      <c r="F36" s="3429"/>
      <c r="G36" s="3430"/>
      <c r="H36" s="3431" t="s">
        <v>285</v>
      </c>
      <c r="I36" s="3432"/>
      <c r="J36" s="3432"/>
      <c r="K36" s="3432"/>
      <c r="L36" s="3432"/>
      <c r="M36" s="3432"/>
      <c r="N36" s="3432"/>
      <c r="O36" s="3432"/>
      <c r="P36" s="3432"/>
      <c r="Q36" s="3432"/>
      <c r="R36" s="3432"/>
      <c r="S36" s="3432"/>
      <c r="T36" s="3432"/>
      <c r="U36" s="3433"/>
    </row>
    <row r="37" spans="2:22" ht="21" customHeight="1">
      <c r="B37" s="99"/>
      <c r="C37" s="243" t="s">
        <v>348</v>
      </c>
      <c r="D37" s="243"/>
      <c r="E37" s="243" t="s">
        <v>349</v>
      </c>
      <c r="F37" s="243"/>
      <c r="G37" s="245" t="s">
        <v>350</v>
      </c>
      <c r="H37" s="3434"/>
      <c r="I37" s="3435"/>
      <c r="J37" s="3435"/>
      <c r="K37" s="3435"/>
      <c r="L37" s="3435"/>
      <c r="M37" s="3435"/>
      <c r="N37" s="3435"/>
      <c r="O37" s="3435"/>
      <c r="P37" s="3435"/>
      <c r="Q37" s="3435"/>
      <c r="R37" s="3435"/>
      <c r="S37" s="3435"/>
      <c r="T37" s="3435"/>
      <c r="U37" s="3436"/>
    </row>
    <row r="38" spans="2:22" ht="42.75" customHeight="1">
      <c r="B38" s="93"/>
      <c r="C38" s="94"/>
      <c r="D38" s="94" t="s">
        <v>353</v>
      </c>
      <c r="E38" s="94"/>
      <c r="F38" s="94" t="s">
        <v>353</v>
      </c>
      <c r="G38" s="78"/>
      <c r="H38" s="3414"/>
      <c r="I38" s="3449"/>
      <c r="J38" s="3449"/>
      <c r="K38" s="3449"/>
      <c r="L38" s="3449"/>
      <c r="M38" s="3449"/>
      <c r="N38" s="3449"/>
      <c r="O38" s="3449"/>
      <c r="P38" s="3449"/>
      <c r="Q38" s="3449"/>
      <c r="R38" s="3449"/>
      <c r="S38" s="3449"/>
      <c r="T38" s="3449"/>
      <c r="U38" s="104"/>
    </row>
    <row r="39" spans="2:22" ht="42.75" customHeight="1">
      <c r="B39" s="93"/>
      <c r="C39" s="94"/>
      <c r="D39" s="94" t="s">
        <v>353</v>
      </c>
      <c r="E39" s="94"/>
      <c r="F39" s="94" t="s">
        <v>353</v>
      </c>
      <c r="G39" s="78"/>
      <c r="H39" s="3386"/>
      <c r="I39" s="3387"/>
      <c r="J39" s="3387"/>
      <c r="K39" s="3387"/>
      <c r="L39" s="3387"/>
      <c r="M39" s="3387"/>
      <c r="N39" s="3387"/>
      <c r="O39" s="3387"/>
      <c r="P39" s="3387"/>
      <c r="Q39" s="3387"/>
      <c r="R39" s="3387"/>
      <c r="S39" s="3387"/>
      <c r="T39" s="3387"/>
      <c r="U39" s="104"/>
    </row>
    <row r="40" spans="2:22" ht="42.75" customHeight="1">
      <c r="B40" s="93"/>
      <c r="C40" s="94"/>
      <c r="D40" s="94" t="s">
        <v>353</v>
      </c>
      <c r="E40" s="94"/>
      <c r="F40" s="94" t="s">
        <v>353</v>
      </c>
      <c r="G40" s="78"/>
      <c r="H40" s="3386"/>
      <c r="I40" s="3387"/>
      <c r="J40" s="3387"/>
      <c r="K40" s="3387"/>
      <c r="L40" s="3387"/>
      <c r="M40" s="3387"/>
      <c r="N40" s="3387"/>
      <c r="O40" s="3387"/>
      <c r="P40" s="3387"/>
      <c r="Q40" s="3387"/>
      <c r="R40" s="3387"/>
      <c r="S40" s="3387"/>
      <c r="T40" s="3387"/>
      <c r="U40" s="104"/>
    </row>
    <row r="41" spans="2:22" ht="42.75" customHeight="1">
      <c r="B41" s="93"/>
      <c r="C41" s="94"/>
      <c r="D41" s="94" t="s">
        <v>353</v>
      </c>
      <c r="E41" s="94"/>
      <c r="F41" s="94" t="s">
        <v>353</v>
      </c>
      <c r="G41" s="78"/>
      <c r="H41" s="3386"/>
      <c r="I41" s="3387"/>
      <c r="J41" s="3387"/>
      <c r="K41" s="3387"/>
      <c r="L41" s="3387"/>
      <c r="M41" s="3387"/>
      <c r="N41" s="3387"/>
      <c r="O41" s="3387"/>
      <c r="P41" s="3387"/>
      <c r="Q41" s="3387"/>
      <c r="R41" s="3387"/>
      <c r="S41" s="3387"/>
      <c r="T41" s="3387"/>
      <c r="U41" s="104"/>
    </row>
    <row r="42" spans="2:22" ht="42" customHeight="1">
      <c r="B42" s="93"/>
      <c r="C42" s="94"/>
      <c r="D42" s="94" t="s">
        <v>353</v>
      </c>
      <c r="E42" s="94"/>
      <c r="F42" s="94" t="s">
        <v>353</v>
      </c>
      <c r="G42" s="78"/>
      <c r="H42" s="3386"/>
      <c r="I42" s="3387"/>
      <c r="J42" s="3387"/>
      <c r="K42" s="3387"/>
      <c r="L42" s="3387"/>
      <c r="M42" s="3387"/>
      <c r="N42" s="3387"/>
      <c r="O42" s="3387"/>
      <c r="P42" s="3387"/>
      <c r="Q42" s="3387"/>
      <c r="R42" s="3387"/>
      <c r="S42" s="3387"/>
      <c r="T42" s="3387"/>
      <c r="U42" s="96"/>
    </row>
    <row r="43" spans="2:22" ht="42" customHeight="1">
      <c r="B43" s="93"/>
      <c r="C43" s="94"/>
      <c r="D43" s="94" t="s">
        <v>353</v>
      </c>
      <c r="E43" s="94"/>
      <c r="F43" s="94" t="s">
        <v>353</v>
      </c>
      <c r="G43" s="78"/>
      <c r="H43" s="3386"/>
      <c r="I43" s="3387"/>
      <c r="J43" s="3387"/>
      <c r="K43" s="3387"/>
      <c r="L43" s="3387"/>
      <c r="M43" s="3387"/>
      <c r="N43" s="3387"/>
      <c r="O43" s="3387"/>
      <c r="P43" s="3387"/>
      <c r="Q43" s="3387"/>
      <c r="R43" s="3387"/>
      <c r="S43" s="3387"/>
      <c r="T43" s="3387"/>
      <c r="U43" s="96"/>
    </row>
    <row r="44" spans="2:22" ht="42" customHeight="1">
      <c r="B44" s="93"/>
      <c r="C44" s="94"/>
      <c r="D44" s="94" t="s">
        <v>353</v>
      </c>
      <c r="E44" s="94"/>
      <c r="F44" s="94" t="s">
        <v>353</v>
      </c>
      <c r="G44" s="78"/>
      <c r="H44" s="3386"/>
      <c r="I44" s="3387"/>
      <c r="J44" s="3387"/>
      <c r="K44" s="3387"/>
      <c r="L44" s="3387"/>
      <c r="M44" s="3387"/>
      <c r="N44" s="3387"/>
      <c r="O44" s="3387"/>
      <c r="P44" s="3387"/>
      <c r="Q44" s="3387"/>
      <c r="R44" s="3387"/>
      <c r="S44" s="3387"/>
      <c r="T44" s="3387"/>
      <c r="U44" s="96"/>
    </row>
    <row r="45" spans="2:22" ht="42" customHeight="1">
      <c r="B45" s="93"/>
      <c r="C45" s="94"/>
      <c r="D45" s="94" t="s">
        <v>353</v>
      </c>
      <c r="E45" s="94"/>
      <c r="F45" s="94" t="s">
        <v>353</v>
      </c>
      <c r="G45" s="78"/>
      <c r="H45" s="3386"/>
      <c r="I45" s="3387"/>
      <c r="J45" s="3387"/>
      <c r="K45" s="3387"/>
      <c r="L45" s="3387"/>
      <c r="M45" s="3387"/>
      <c r="N45" s="3387"/>
      <c r="O45" s="3387"/>
      <c r="P45" s="3387"/>
      <c r="Q45" s="3387"/>
      <c r="R45" s="3387"/>
      <c r="S45" s="3387"/>
      <c r="T45" s="3387"/>
      <c r="U45" s="96"/>
    </row>
    <row r="46" spans="2:22" ht="42" customHeight="1">
      <c r="B46" s="93"/>
      <c r="C46" s="94"/>
      <c r="D46" s="94" t="s">
        <v>353</v>
      </c>
      <c r="E46" s="94"/>
      <c r="F46" s="94" t="s">
        <v>353</v>
      </c>
      <c r="G46" s="78"/>
      <c r="H46" s="3386"/>
      <c r="I46" s="3387"/>
      <c r="J46" s="3387"/>
      <c r="K46" s="3387"/>
      <c r="L46" s="3387"/>
      <c r="M46" s="3387"/>
      <c r="N46" s="3387"/>
      <c r="O46" s="3387"/>
      <c r="P46" s="3387"/>
      <c r="Q46" s="3387"/>
      <c r="R46" s="3387"/>
      <c r="S46" s="3387"/>
      <c r="T46" s="3387"/>
      <c r="U46" s="96"/>
    </row>
    <row r="47" spans="2:22" ht="42" customHeight="1">
      <c r="B47" s="93"/>
      <c r="C47" s="94"/>
      <c r="D47" s="94" t="s">
        <v>353</v>
      </c>
      <c r="E47" s="94"/>
      <c r="F47" s="94" t="s">
        <v>353</v>
      </c>
      <c r="G47" s="78"/>
      <c r="H47" s="3386"/>
      <c r="I47" s="3387"/>
      <c r="J47" s="3387"/>
      <c r="K47" s="3387"/>
      <c r="L47" s="3387"/>
      <c r="M47" s="3387"/>
      <c r="N47" s="3387"/>
      <c r="O47" s="3387"/>
      <c r="P47" s="3387"/>
      <c r="Q47" s="3387"/>
      <c r="R47" s="3387"/>
      <c r="S47" s="3387"/>
      <c r="T47" s="3387"/>
      <c r="U47" s="96"/>
    </row>
    <row r="48" spans="2:22" ht="42" customHeight="1">
      <c r="B48" s="93"/>
      <c r="C48" s="94"/>
      <c r="D48" s="94" t="s">
        <v>353</v>
      </c>
      <c r="E48" s="94"/>
      <c r="F48" s="94" t="s">
        <v>353</v>
      </c>
      <c r="G48" s="78"/>
      <c r="H48" s="3386"/>
      <c r="I48" s="3387"/>
      <c r="J48" s="3387"/>
      <c r="K48" s="3387"/>
      <c r="L48" s="3387"/>
      <c r="M48" s="3387"/>
      <c r="N48" s="3387"/>
      <c r="O48" s="3387"/>
      <c r="P48" s="3387"/>
      <c r="Q48" s="3387"/>
      <c r="R48" s="3387"/>
      <c r="S48" s="3387"/>
      <c r="T48" s="3387"/>
      <c r="U48" s="96"/>
    </row>
    <row r="49" spans="2:21" ht="42" customHeight="1">
      <c r="B49" s="93"/>
      <c r="C49" s="94"/>
      <c r="D49" s="94" t="s">
        <v>353</v>
      </c>
      <c r="E49" s="94"/>
      <c r="F49" s="94" t="s">
        <v>353</v>
      </c>
      <c r="G49" s="78"/>
      <c r="H49" s="3386"/>
      <c r="I49" s="3387"/>
      <c r="J49" s="3387"/>
      <c r="K49" s="3387"/>
      <c r="L49" s="3387"/>
      <c r="M49" s="3387"/>
      <c r="N49" s="3387"/>
      <c r="O49" s="3387"/>
      <c r="P49" s="3387"/>
      <c r="Q49" s="3387"/>
      <c r="R49" s="3387"/>
      <c r="S49" s="3387"/>
      <c r="T49" s="3387"/>
      <c r="U49" s="96"/>
    </row>
    <row r="50" spans="2:21" ht="42" customHeight="1">
      <c r="B50" s="105"/>
      <c r="C50" s="106"/>
      <c r="D50" s="106" t="s">
        <v>353</v>
      </c>
      <c r="E50" s="106"/>
      <c r="F50" s="106" t="s">
        <v>353</v>
      </c>
      <c r="G50" s="107"/>
      <c r="H50" s="3388"/>
      <c r="I50" s="3389"/>
      <c r="J50" s="3389"/>
      <c r="K50" s="3389"/>
      <c r="L50" s="3389"/>
      <c r="M50" s="3389"/>
      <c r="N50" s="3389"/>
      <c r="O50" s="3389"/>
      <c r="P50" s="3389"/>
      <c r="Q50" s="3389"/>
      <c r="R50" s="3389"/>
      <c r="S50" s="3389"/>
      <c r="T50" s="3389"/>
      <c r="U50" s="108"/>
    </row>
  </sheetData>
  <mergeCells count="60">
    <mergeCell ref="A1:A3"/>
    <mergeCell ref="H50:T50"/>
    <mergeCell ref="H44:T44"/>
    <mergeCell ref="H45:T45"/>
    <mergeCell ref="H46:T46"/>
    <mergeCell ref="H47:T47"/>
    <mergeCell ref="H48:T48"/>
    <mergeCell ref="H49:T49"/>
    <mergeCell ref="H38:T38"/>
    <mergeCell ref="H39:T39"/>
    <mergeCell ref="H40:T40"/>
    <mergeCell ref="H41:T41"/>
    <mergeCell ref="H42:T42"/>
    <mergeCell ref="H43:T43"/>
    <mergeCell ref="K34:L34"/>
    <mergeCell ref="M34:P34"/>
    <mergeCell ref="Q34:R34"/>
    <mergeCell ref="S34:T34"/>
    <mergeCell ref="C36:G36"/>
    <mergeCell ref="H36:U37"/>
    <mergeCell ref="S2:T2"/>
    <mergeCell ref="M2:P2"/>
    <mergeCell ref="K3:L3"/>
    <mergeCell ref="M3:P3"/>
    <mergeCell ref="S3:T3"/>
    <mergeCell ref="P17:T17"/>
    <mergeCell ref="O11:T11"/>
    <mergeCell ref="M7:N7"/>
    <mergeCell ref="K2:L2"/>
    <mergeCell ref="O13:S13"/>
    <mergeCell ref="Q19:Q20"/>
    <mergeCell ref="H18:L18"/>
    <mergeCell ref="Q2:R2"/>
    <mergeCell ref="Q3:R3"/>
    <mergeCell ref="B15:U15"/>
    <mergeCell ref="O12:T12"/>
    <mergeCell ref="M17:O17"/>
    <mergeCell ref="H17:L17"/>
    <mergeCell ref="M9:T9"/>
    <mergeCell ref="C21:G21"/>
    <mergeCell ref="C19:G20"/>
    <mergeCell ref="C17:G17"/>
    <mergeCell ref="C18:G18"/>
    <mergeCell ref="H23:T23"/>
    <mergeCell ref="M18:O18"/>
    <mergeCell ref="H24:T24"/>
    <mergeCell ref="P18:T18"/>
    <mergeCell ref="H21:U22"/>
    <mergeCell ref="R19:R20"/>
    <mergeCell ref="S19:S20"/>
    <mergeCell ref="H19:N19"/>
    <mergeCell ref="H20:N20"/>
    <mergeCell ref="O19:O20"/>
    <mergeCell ref="P19:P20"/>
    <mergeCell ref="H29:T29"/>
    <mergeCell ref="H30:T30"/>
    <mergeCell ref="H25:T25"/>
    <mergeCell ref="H26:T26"/>
    <mergeCell ref="H27:T27"/>
    <mergeCell ref="H28:T28"/>
  </mergeCells>
  <phoneticPr fontId="5"/>
  <dataValidations count="1">
    <dataValidation type="list" allowBlank="1" showInputMessage="1" showErrorMessage="1" sqref="H20:N20">
      <formula1>$Y$19:$Y$21</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N134"/>
  <sheetViews>
    <sheetView showGridLines="0" view="pageBreakPreview" zoomScale="130" zoomScaleNormal="85" zoomScaleSheetLayoutView="130" workbookViewId="0">
      <selection activeCell="E14" sqref="E14:N14"/>
    </sheetView>
  </sheetViews>
  <sheetFormatPr defaultRowHeight="13.5"/>
  <cols>
    <col min="1" max="1" width="10.625" style="815" bestFit="1" customWidth="1"/>
    <col min="2" max="2" width="3.5" style="815" customWidth="1"/>
    <col min="3" max="4" width="9.625" style="815" customWidth="1"/>
    <col min="5" max="5" width="8.625" style="815" customWidth="1"/>
    <col min="6" max="14" width="7.625" style="815" customWidth="1"/>
    <col min="15" max="16384" width="9" style="815"/>
  </cols>
  <sheetData>
    <row r="1" spans="1:14">
      <c r="B1" s="1179"/>
      <c r="C1" s="1179"/>
      <c r="D1" s="1179"/>
      <c r="E1" s="1179"/>
      <c r="F1" s="1179"/>
      <c r="G1" s="1179"/>
      <c r="H1" s="1179"/>
      <c r="I1" s="1179"/>
      <c r="J1" s="1179"/>
      <c r="K1" s="1179"/>
      <c r="L1" s="1179"/>
      <c r="M1" s="1179"/>
      <c r="N1" s="1180" t="s">
        <v>1354</v>
      </c>
    </row>
    <row r="2" spans="1:14" ht="15" customHeight="1">
      <c r="A2" s="1731" t="s">
        <v>796</v>
      </c>
      <c r="B2" s="767"/>
      <c r="C2" s="767"/>
      <c r="D2" s="767"/>
      <c r="E2" s="767"/>
      <c r="F2" s="3478" t="s">
        <v>515</v>
      </c>
      <c r="G2" s="3479"/>
      <c r="H2" s="3480" t="s">
        <v>517</v>
      </c>
      <c r="I2" s="3480"/>
      <c r="J2" s="3480"/>
      <c r="K2" s="3478" t="s">
        <v>516</v>
      </c>
      <c r="L2" s="3479"/>
      <c r="M2" s="3478" t="s">
        <v>965</v>
      </c>
      <c r="N2" s="3479"/>
    </row>
    <row r="3" spans="1:14" ht="45" customHeight="1">
      <c r="A3" s="1731"/>
      <c r="B3" s="767"/>
      <c r="C3" s="767"/>
      <c r="D3" s="767"/>
      <c r="E3" s="767"/>
      <c r="F3" s="3478"/>
      <c r="G3" s="3479"/>
      <c r="H3" s="3481"/>
      <c r="I3" s="3481"/>
      <c r="J3" s="3481"/>
      <c r="K3" s="3478"/>
      <c r="L3" s="3479"/>
      <c r="M3" s="3478"/>
      <c r="N3" s="3479"/>
    </row>
    <row r="4" spans="1:14" ht="6" customHeight="1">
      <c r="A4" s="1731"/>
      <c r="B4" s="767"/>
      <c r="C4" s="767"/>
      <c r="D4" s="767"/>
      <c r="E4" s="767"/>
      <c r="F4" s="767"/>
      <c r="G4" s="767"/>
      <c r="H4" s="767"/>
      <c r="I4" s="767"/>
      <c r="J4" s="767"/>
      <c r="K4" s="767"/>
      <c r="L4" s="767"/>
      <c r="M4" s="767"/>
      <c r="N4" s="767"/>
    </row>
    <row r="5" spans="1:14" ht="27" customHeight="1">
      <c r="A5" s="3487"/>
      <c r="B5" s="768" t="s">
        <v>1206</v>
      </c>
      <c r="C5" s="769"/>
      <c r="D5" s="769"/>
      <c r="E5" s="769"/>
      <c r="F5" s="769"/>
      <c r="G5" s="769"/>
      <c r="H5" s="769"/>
      <c r="I5" s="769"/>
      <c r="J5" s="769"/>
      <c r="K5" s="769"/>
      <c r="L5" s="769"/>
      <c r="M5" s="769"/>
      <c r="N5" s="769"/>
    </row>
    <row r="6" spans="1:14" ht="17.100000000000001" customHeight="1">
      <c r="A6" s="3487"/>
      <c r="B6" s="767" t="s">
        <v>845</v>
      </c>
      <c r="C6" s="767"/>
      <c r="D6" s="767"/>
      <c r="E6" s="767"/>
      <c r="F6" s="767"/>
      <c r="G6" s="767"/>
      <c r="H6" s="767"/>
      <c r="I6" s="767"/>
      <c r="J6" s="767" t="s">
        <v>473</v>
      </c>
      <c r="K6" s="3482" t="s">
        <v>1617</v>
      </c>
      <c r="L6" s="3482"/>
      <c r="M6" s="3482"/>
      <c r="N6" s="767"/>
    </row>
    <row r="7" spans="1:14" ht="14.1" customHeight="1">
      <c r="A7" s="3487"/>
      <c r="B7" s="767"/>
      <c r="C7" s="816" t="s">
        <v>474</v>
      </c>
      <c r="D7" s="770"/>
      <c r="E7" s="771"/>
      <c r="F7" s="771"/>
      <c r="G7" s="771"/>
      <c r="H7" s="771"/>
      <c r="I7" s="771"/>
      <c r="J7" s="771"/>
      <c r="K7" s="771"/>
      <c r="L7" s="771"/>
      <c r="M7" s="771"/>
      <c r="N7" s="772"/>
    </row>
    <row r="8" spans="1:14" ht="14.1" customHeight="1">
      <c r="A8" s="817"/>
      <c r="B8" s="767"/>
      <c r="C8" s="818" t="s">
        <v>156</v>
      </c>
      <c r="D8" s="774" t="str">
        <f>"　　"&amp;+入力シート!D5</f>
        <v>　　○○○○○○○○事業（○○○○○○○事業）</v>
      </c>
      <c r="E8" s="775"/>
      <c r="F8" s="775"/>
      <c r="G8" s="775"/>
      <c r="H8" s="775"/>
      <c r="I8" s="775"/>
      <c r="J8" s="775"/>
      <c r="K8" s="775"/>
      <c r="L8" s="775"/>
      <c r="M8" s="775"/>
      <c r="N8" s="776"/>
    </row>
    <row r="9" spans="1:14" ht="14.1" customHeight="1">
      <c r="A9" s="817"/>
      <c r="B9" s="767"/>
      <c r="C9" s="819" t="s">
        <v>11</v>
      </c>
      <c r="D9" s="750" t="str">
        <f>"　　"&amp;TEXT(入力シート!D17,"ggge年m月d日")&amp;TEXT(入力シート!D18,) &amp;"　～　"&amp;TEXT(入力シート!D18,"ggge年m月d日")</f>
        <v>　　令和7年4月1日　～　令和8年3月31日</v>
      </c>
      <c r="E9" s="777"/>
      <c r="F9" s="751"/>
      <c r="G9" s="778"/>
      <c r="H9" s="779"/>
      <c r="I9" s="751"/>
      <c r="J9" s="751"/>
      <c r="K9" s="751"/>
      <c r="L9" s="751"/>
      <c r="M9" s="751"/>
      <c r="N9" s="780"/>
    </row>
    <row r="10" spans="1:14" ht="14.1" customHeight="1">
      <c r="A10" s="817"/>
      <c r="B10" s="767"/>
      <c r="C10" s="820" t="s">
        <v>846</v>
      </c>
      <c r="D10" s="750"/>
      <c r="E10" s="751"/>
      <c r="F10" s="751"/>
      <c r="G10" s="751"/>
      <c r="H10" s="751"/>
      <c r="I10" s="751"/>
      <c r="J10" s="751"/>
      <c r="K10" s="751"/>
      <c r="L10" s="751"/>
      <c r="M10" s="751"/>
      <c r="N10" s="780"/>
    </row>
    <row r="11" spans="1:14" ht="14.1" customHeight="1">
      <c r="A11" s="817"/>
      <c r="B11" s="767"/>
      <c r="C11" s="821" t="s">
        <v>475</v>
      </c>
      <c r="D11" s="750" t="s">
        <v>847</v>
      </c>
      <c r="E11" s="750" t="s">
        <v>1770</v>
      </c>
      <c r="F11" s="751"/>
      <c r="G11" s="751"/>
      <c r="H11" s="751"/>
      <c r="I11" s="751"/>
      <c r="J11" s="751"/>
      <c r="K11" s="751"/>
      <c r="L11" s="751"/>
      <c r="M11" s="751"/>
      <c r="N11" s="780"/>
    </row>
    <row r="12" spans="1:14" ht="14.1" customHeight="1">
      <c r="A12" s="817"/>
      <c r="B12" s="767"/>
      <c r="C12" s="822"/>
      <c r="D12" s="750" t="s">
        <v>476</v>
      </c>
      <c r="E12" s="750" t="s">
        <v>1681</v>
      </c>
      <c r="F12" s="751"/>
      <c r="G12" s="751"/>
      <c r="H12" s="750"/>
      <c r="I12" s="751"/>
      <c r="J12" s="751"/>
      <c r="K12" s="750"/>
      <c r="L12" s="751"/>
      <c r="M12" s="751"/>
      <c r="N12" s="780"/>
    </row>
    <row r="13" spans="1:14" ht="14.1" customHeight="1">
      <c r="A13" s="817"/>
      <c r="B13" s="767"/>
      <c r="C13" s="818"/>
      <c r="D13" s="750" t="s">
        <v>848</v>
      </c>
      <c r="E13" s="1458" t="str">
        <f>入力シート!G31</f>
        <v>○○　○○</v>
      </c>
      <c r="F13" s="751"/>
      <c r="G13" s="751"/>
      <c r="H13" s="750"/>
      <c r="I13" s="751"/>
      <c r="J13" s="751"/>
      <c r="K13" s="750"/>
      <c r="L13" s="751"/>
      <c r="M13" s="751"/>
      <c r="N13" s="780"/>
    </row>
    <row r="14" spans="1:14" ht="14.1" customHeight="1">
      <c r="A14" s="817"/>
      <c r="B14" s="767"/>
      <c r="C14" s="821" t="s">
        <v>17</v>
      </c>
      <c r="D14" s="750" t="s">
        <v>849</v>
      </c>
      <c r="E14" s="3475" t="str">
        <f>+入力シート!$D$23</f>
        <v>○○○○・△△△△特定建設工事共同企業体</v>
      </c>
      <c r="F14" s="3476"/>
      <c r="G14" s="3476"/>
      <c r="H14" s="3476"/>
      <c r="I14" s="3476"/>
      <c r="J14" s="3476"/>
      <c r="K14" s="3476"/>
      <c r="L14" s="3476"/>
      <c r="M14" s="3476"/>
      <c r="N14" s="3477"/>
    </row>
    <row r="15" spans="1:14" ht="14.1" customHeight="1">
      <c r="A15" s="817"/>
      <c r="B15" s="767"/>
      <c r="C15" s="822"/>
      <c r="D15" s="750" t="s">
        <v>476</v>
      </c>
      <c r="E15" s="750" t="s">
        <v>1618</v>
      </c>
      <c r="F15" s="751"/>
      <c r="G15" s="751"/>
      <c r="H15" s="750"/>
      <c r="I15" s="751"/>
      <c r="J15" s="751"/>
      <c r="K15" s="750"/>
      <c r="L15" s="751"/>
      <c r="M15" s="751"/>
      <c r="N15" s="780"/>
    </row>
    <row r="16" spans="1:14" ht="14.1" customHeight="1">
      <c r="A16" s="817"/>
      <c r="B16" s="767"/>
      <c r="C16" s="823"/>
      <c r="D16" s="783" t="s">
        <v>850</v>
      </c>
      <c r="E16" s="1457" t="str">
        <f>入力シート!D27</f>
        <v>○○　○○</v>
      </c>
      <c r="F16" s="784"/>
      <c r="G16" s="784"/>
      <c r="H16" s="783"/>
      <c r="I16" s="784"/>
      <c r="J16" s="784"/>
      <c r="K16" s="783"/>
      <c r="L16" s="784"/>
      <c r="M16" s="784"/>
      <c r="N16" s="785"/>
    </row>
    <row r="17" spans="1:14" ht="6.95" customHeight="1">
      <c r="A17" s="817"/>
      <c r="B17" s="767"/>
      <c r="C17" s="767"/>
      <c r="D17" s="767"/>
      <c r="E17" s="767"/>
      <c r="F17" s="767"/>
      <c r="G17" s="767"/>
      <c r="H17" s="767"/>
      <c r="I17" s="767"/>
      <c r="J17" s="767"/>
      <c r="K17" s="767"/>
      <c r="L17" s="767"/>
      <c r="M17" s="767"/>
      <c r="N17" s="767"/>
    </row>
    <row r="18" spans="1:14" ht="16.5" customHeight="1">
      <c r="A18" s="817"/>
      <c r="B18" s="767"/>
      <c r="C18" s="824" t="s">
        <v>851</v>
      </c>
      <c r="D18" s="825"/>
      <c r="E18" s="826"/>
      <c r="F18" s="786" t="s">
        <v>852</v>
      </c>
      <c r="G18" s="787"/>
      <c r="H18" s="787"/>
      <c r="I18" s="787"/>
      <c r="J18" s="787"/>
      <c r="K18" s="787"/>
      <c r="L18" s="787"/>
      <c r="M18" s="787"/>
      <c r="N18" s="788"/>
    </row>
    <row r="19" spans="1:14" ht="6.95" customHeight="1">
      <c r="A19" s="817"/>
      <c r="B19" s="767"/>
      <c r="C19" s="767"/>
      <c r="D19" s="767"/>
      <c r="E19" s="767"/>
      <c r="F19" s="767"/>
      <c r="G19" s="767"/>
      <c r="H19" s="767"/>
      <c r="I19" s="767"/>
      <c r="J19" s="767"/>
      <c r="K19" s="767"/>
      <c r="L19" s="767"/>
      <c r="M19" s="767"/>
      <c r="N19" s="767"/>
    </row>
    <row r="20" spans="1:14" ht="17.100000000000001" customHeight="1">
      <c r="A20" s="827"/>
      <c r="B20" s="767" t="s">
        <v>853</v>
      </c>
      <c r="C20" s="767"/>
      <c r="D20" s="767"/>
      <c r="E20" s="767"/>
      <c r="F20" s="767"/>
      <c r="G20" s="767"/>
      <c r="H20" s="767"/>
      <c r="I20" s="767"/>
      <c r="J20" s="767"/>
      <c r="K20" s="767"/>
      <c r="L20" s="767"/>
      <c r="M20" s="767"/>
      <c r="N20" s="767"/>
    </row>
    <row r="21" spans="1:14" ht="26.1" customHeight="1">
      <c r="A21" s="817"/>
      <c r="B21" s="767"/>
      <c r="C21" s="3567" t="s">
        <v>1208</v>
      </c>
      <c r="D21" s="3568"/>
      <c r="E21" s="3569" t="s">
        <v>1621</v>
      </c>
      <c r="F21" s="3570"/>
      <c r="G21" s="3571"/>
      <c r="H21" s="3572" t="s">
        <v>1622</v>
      </c>
      <c r="I21" s="3573"/>
      <c r="J21" s="3573"/>
      <c r="K21" s="3573"/>
      <c r="L21" s="3569" t="s">
        <v>1623</v>
      </c>
      <c r="M21" s="3574"/>
      <c r="N21" s="3575"/>
    </row>
    <row r="22" spans="1:14" ht="26.1" customHeight="1">
      <c r="A22" s="817"/>
      <c r="B22" s="767"/>
      <c r="C22" s="3555" t="s">
        <v>1209</v>
      </c>
      <c r="D22" s="3556"/>
      <c r="E22" s="3557" t="s">
        <v>1624</v>
      </c>
      <c r="F22" s="3558"/>
      <c r="G22" s="3559"/>
      <c r="H22" s="3560" t="s">
        <v>1625</v>
      </c>
      <c r="I22" s="3561"/>
      <c r="J22" s="3561"/>
      <c r="K22" s="3561"/>
      <c r="L22" s="3557" t="s">
        <v>1626</v>
      </c>
      <c r="M22" s="3562"/>
      <c r="N22" s="3563"/>
    </row>
    <row r="23" spans="1:14" ht="26.1" customHeight="1">
      <c r="A23" s="817"/>
      <c r="B23" s="767"/>
      <c r="C23" s="3555" t="s">
        <v>1207</v>
      </c>
      <c r="D23" s="3556"/>
      <c r="E23" s="3557" t="s">
        <v>1627</v>
      </c>
      <c r="F23" s="3558"/>
      <c r="G23" s="3559"/>
      <c r="H23" s="3560" t="s">
        <v>854</v>
      </c>
      <c r="I23" s="3561"/>
      <c r="J23" s="3561"/>
      <c r="K23" s="3561"/>
      <c r="L23" s="3557" t="s">
        <v>1628</v>
      </c>
      <c r="M23" s="3562"/>
      <c r="N23" s="3563"/>
    </row>
    <row r="24" spans="1:14" ht="14.25">
      <c r="A24" s="817"/>
      <c r="B24" s="767"/>
      <c r="C24" s="3564" t="s">
        <v>199</v>
      </c>
      <c r="D24" s="3565"/>
      <c r="E24" s="3566"/>
      <c r="F24" s="3521"/>
      <c r="G24" s="3521"/>
      <c r="H24" s="3521"/>
      <c r="I24" s="3521"/>
      <c r="J24" s="3521"/>
      <c r="K24" s="3521"/>
      <c r="L24" s="3521"/>
      <c r="M24" s="3521"/>
      <c r="N24" s="3522"/>
    </row>
    <row r="25" spans="1:14" ht="6.95" customHeight="1">
      <c r="A25" s="817"/>
      <c r="B25" s="767"/>
      <c r="C25" s="767"/>
      <c r="D25" s="767"/>
      <c r="E25" s="767"/>
      <c r="F25" s="767"/>
      <c r="G25" s="767"/>
      <c r="H25" s="767"/>
      <c r="I25" s="767"/>
      <c r="J25" s="767"/>
      <c r="K25" s="767"/>
      <c r="L25" s="767"/>
      <c r="M25" s="767"/>
      <c r="N25" s="767"/>
    </row>
    <row r="26" spans="1:14" ht="17.100000000000001" customHeight="1">
      <c r="A26" s="827"/>
      <c r="B26" s="767" t="s">
        <v>855</v>
      </c>
      <c r="C26" s="767"/>
      <c r="D26" s="767"/>
      <c r="E26" s="767"/>
      <c r="F26" s="767"/>
      <c r="G26" s="767"/>
      <c r="H26" s="767"/>
      <c r="I26" s="767"/>
      <c r="J26" s="767"/>
      <c r="K26" s="767"/>
      <c r="L26" s="767"/>
      <c r="M26" s="767"/>
      <c r="N26" s="767"/>
    </row>
    <row r="27" spans="1:14" ht="14.1" customHeight="1">
      <c r="A27" s="817"/>
      <c r="B27" s="767"/>
      <c r="C27" s="828" t="s">
        <v>475</v>
      </c>
      <c r="D27" s="770" t="s">
        <v>856</v>
      </c>
      <c r="E27" s="771"/>
      <c r="F27" s="771" t="s">
        <v>857</v>
      </c>
      <c r="G27" s="771"/>
      <c r="H27" s="771" t="s">
        <v>858</v>
      </c>
      <c r="I27" s="771"/>
      <c r="J27" s="771" t="s">
        <v>859</v>
      </c>
      <c r="K27" s="771"/>
      <c r="L27" s="771" t="s">
        <v>860</v>
      </c>
      <c r="M27" s="771"/>
      <c r="N27" s="772"/>
    </row>
    <row r="28" spans="1:14" ht="14.1" customHeight="1">
      <c r="A28" s="817"/>
      <c r="B28" s="767"/>
      <c r="C28" s="818"/>
      <c r="D28" s="750" t="s">
        <v>477</v>
      </c>
      <c r="E28" s="751"/>
      <c r="F28" s="751"/>
      <c r="G28" s="751"/>
      <c r="H28" s="751" t="s">
        <v>861</v>
      </c>
      <c r="I28" s="751"/>
      <c r="J28" s="751" t="s">
        <v>862</v>
      </c>
      <c r="K28" s="751"/>
      <c r="L28" s="751" t="s">
        <v>863</v>
      </c>
      <c r="M28" s="751"/>
      <c r="N28" s="780"/>
    </row>
    <row r="29" spans="1:14" ht="14.1" customHeight="1">
      <c r="A29" s="817"/>
      <c r="B29" s="767"/>
      <c r="C29" s="829" t="s">
        <v>17</v>
      </c>
      <c r="D29" s="750" t="s">
        <v>856</v>
      </c>
      <c r="E29" s="751"/>
      <c r="F29" s="751" t="s">
        <v>864</v>
      </c>
      <c r="G29" s="751"/>
      <c r="H29" s="751" t="s">
        <v>858</v>
      </c>
      <c r="I29" s="751"/>
      <c r="J29" s="751" t="s">
        <v>859</v>
      </c>
      <c r="K29" s="751"/>
      <c r="L29" s="751" t="s">
        <v>860</v>
      </c>
      <c r="M29" s="751"/>
      <c r="N29" s="780"/>
    </row>
    <row r="30" spans="1:14" ht="14.1" customHeight="1">
      <c r="A30" s="817"/>
      <c r="B30" s="767"/>
      <c r="C30" s="823"/>
      <c r="D30" s="790" t="s">
        <v>477</v>
      </c>
      <c r="E30" s="791"/>
      <c r="F30" s="791"/>
      <c r="G30" s="791"/>
      <c r="H30" s="791" t="s">
        <v>865</v>
      </c>
      <c r="I30" s="791"/>
      <c r="J30" s="791" t="s">
        <v>866</v>
      </c>
      <c r="K30" s="791"/>
      <c r="L30" s="791" t="s">
        <v>867</v>
      </c>
      <c r="M30" s="791"/>
      <c r="N30" s="792"/>
    </row>
    <row r="31" spans="1:14" ht="6.95" customHeight="1">
      <c r="A31" s="817"/>
      <c r="B31" s="767"/>
      <c r="C31" s="767"/>
      <c r="D31" s="767"/>
      <c r="E31" s="767"/>
      <c r="F31" s="767"/>
      <c r="G31" s="767"/>
      <c r="H31" s="767"/>
      <c r="I31" s="767"/>
      <c r="J31" s="767"/>
      <c r="K31" s="767"/>
      <c r="L31" s="767"/>
      <c r="M31" s="767"/>
      <c r="N31" s="767"/>
    </row>
    <row r="32" spans="1:14" ht="26.1" customHeight="1">
      <c r="A32" s="817"/>
      <c r="B32" s="767"/>
      <c r="C32" s="816" t="s">
        <v>478</v>
      </c>
      <c r="D32" s="3544" t="s">
        <v>479</v>
      </c>
      <c r="E32" s="3545"/>
      <c r="F32" s="3546"/>
      <c r="G32" s="3547" t="s">
        <v>868</v>
      </c>
      <c r="H32" s="3545"/>
      <c r="I32" s="3545"/>
      <c r="J32" s="3546"/>
      <c r="K32" s="3547" t="s">
        <v>480</v>
      </c>
      <c r="L32" s="3545"/>
      <c r="M32" s="3545"/>
      <c r="N32" s="3548"/>
    </row>
    <row r="33" spans="1:14" ht="14.1" customHeight="1">
      <c r="A33" s="817"/>
      <c r="B33" s="767"/>
      <c r="C33" s="821" t="s">
        <v>481</v>
      </c>
      <c r="D33" s="750" t="s">
        <v>482</v>
      </c>
      <c r="E33" s="751"/>
      <c r="F33" s="751"/>
      <c r="G33" s="750"/>
      <c r="H33" s="751" t="s">
        <v>1156</v>
      </c>
      <c r="I33" s="751"/>
      <c r="J33" s="793"/>
      <c r="K33" s="750"/>
      <c r="L33" s="751"/>
      <c r="M33" s="751"/>
      <c r="N33" s="780"/>
    </row>
    <row r="34" spans="1:14" ht="14.1" customHeight="1">
      <c r="A34" s="817"/>
      <c r="B34" s="767"/>
      <c r="C34" s="822"/>
      <c r="D34" s="750" t="s">
        <v>483</v>
      </c>
      <c r="E34" s="751"/>
      <c r="F34" s="751"/>
      <c r="G34" s="750" t="s">
        <v>1211</v>
      </c>
      <c r="H34" s="751"/>
      <c r="I34" s="751"/>
      <c r="J34" s="793"/>
      <c r="K34" s="750"/>
      <c r="L34" s="751"/>
      <c r="M34" s="751"/>
      <c r="N34" s="780"/>
    </row>
    <row r="35" spans="1:14" ht="14.1" customHeight="1">
      <c r="A35" s="817"/>
      <c r="B35" s="767"/>
      <c r="C35" s="822"/>
      <c r="D35" s="750" t="s">
        <v>484</v>
      </c>
      <c r="E35" s="751"/>
      <c r="F35" s="751"/>
      <c r="G35" s="750" t="s">
        <v>1212</v>
      </c>
      <c r="H35" s="751"/>
      <c r="I35" s="751"/>
      <c r="J35" s="793"/>
      <c r="K35" s="750"/>
      <c r="L35" s="751"/>
      <c r="M35" s="751"/>
      <c r="N35" s="780"/>
    </row>
    <row r="36" spans="1:14" ht="14.1" customHeight="1">
      <c r="A36" s="817"/>
      <c r="B36" s="767"/>
      <c r="C36" s="818"/>
      <c r="D36" s="750" t="s">
        <v>86</v>
      </c>
      <c r="E36" s="751"/>
      <c r="F36" s="751"/>
      <c r="G36" s="750"/>
      <c r="H36" s="751"/>
      <c r="I36" s="751"/>
      <c r="J36" s="793"/>
      <c r="K36" s="750"/>
      <c r="L36" s="751"/>
      <c r="M36" s="751"/>
      <c r="N36" s="780"/>
    </row>
    <row r="37" spans="1:14" ht="14.1" customHeight="1">
      <c r="A37" s="817"/>
      <c r="B37" s="767"/>
      <c r="C37" s="819" t="s">
        <v>485</v>
      </c>
      <c r="D37" s="750" t="s">
        <v>869</v>
      </c>
      <c r="E37" s="751"/>
      <c r="F37" s="751"/>
      <c r="G37" s="750" t="s">
        <v>870</v>
      </c>
      <c r="H37" s="751"/>
      <c r="I37" s="751"/>
      <c r="J37" s="793"/>
      <c r="K37" s="750"/>
      <c r="L37" s="751"/>
      <c r="M37" s="751"/>
      <c r="N37" s="780"/>
    </row>
    <row r="38" spans="1:14" ht="14.1" customHeight="1">
      <c r="A38" s="817"/>
      <c r="B38" s="767"/>
      <c r="C38" s="819" t="s">
        <v>446</v>
      </c>
      <c r="D38" s="750" t="s">
        <v>486</v>
      </c>
      <c r="E38" s="751"/>
      <c r="F38" s="751"/>
      <c r="G38" s="750" t="s">
        <v>871</v>
      </c>
      <c r="H38" s="751"/>
      <c r="I38" s="751"/>
      <c r="J38" s="793"/>
      <c r="K38" s="750"/>
      <c r="L38" s="751"/>
      <c r="M38" s="751"/>
      <c r="N38" s="780"/>
    </row>
    <row r="39" spans="1:14" ht="14.1" customHeight="1">
      <c r="A39" s="817"/>
      <c r="B39" s="767"/>
      <c r="C39" s="823" t="s">
        <v>86</v>
      </c>
      <c r="D39" s="783"/>
      <c r="E39" s="784"/>
      <c r="F39" s="784"/>
      <c r="G39" s="783"/>
      <c r="H39" s="784"/>
      <c r="I39" s="784"/>
      <c r="J39" s="794"/>
      <c r="K39" s="783"/>
      <c r="L39" s="784"/>
      <c r="M39" s="784"/>
      <c r="N39" s="785"/>
    </row>
    <row r="40" spans="1:14" ht="6.95" customHeight="1">
      <c r="A40" s="817"/>
      <c r="B40" s="767"/>
      <c r="C40" s="767"/>
      <c r="D40" s="767"/>
      <c r="E40" s="767"/>
      <c r="F40" s="767"/>
      <c r="G40" s="767"/>
      <c r="H40" s="767"/>
      <c r="I40" s="767"/>
      <c r="J40" s="767"/>
      <c r="K40" s="767"/>
      <c r="L40" s="767"/>
      <c r="M40" s="767"/>
      <c r="N40" s="767"/>
    </row>
    <row r="41" spans="1:14" ht="14.25" customHeight="1">
      <c r="A41" s="817"/>
      <c r="B41" s="767"/>
      <c r="C41" s="3549" t="s">
        <v>487</v>
      </c>
      <c r="D41" s="3550"/>
      <c r="E41" s="3551"/>
      <c r="F41" s="3552" t="s">
        <v>488</v>
      </c>
      <c r="G41" s="3553"/>
      <c r="H41" s="3553"/>
      <c r="I41" s="3553"/>
      <c r="J41" s="3553"/>
      <c r="K41" s="3553"/>
      <c r="L41" s="3553"/>
      <c r="M41" s="3553"/>
      <c r="N41" s="3554"/>
    </row>
    <row r="42" spans="1:14" ht="14.25" customHeight="1">
      <c r="A42" s="817"/>
      <c r="B42" s="767"/>
      <c r="C42" s="3517" t="s">
        <v>489</v>
      </c>
      <c r="D42" s="3518"/>
      <c r="E42" s="3519"/>
      <c r="F42" s="3520" t="s">
        <v>872</v>
      </c>
      <c r="G42" s="3521"/>
      <c r="H42" s="3521"/>
      <c r="I42" s="3521"/>
      <c r="J42" s="3521"/>
      <c r="K42" s="3521"/>
      <c r="L42" s="3521"/>
      <c r="M42" s="3521"/>
      <c r="N42" s="3522"/>
    </row>
    <row r="43" spans="1:14" ht="6.95" customHeight="1">
      <c r="A43" s="817"/>
      <c r="B43" s="767"/>
      <c r="C43" s="767"/>
      <c r="D43" s="767"/>
      <c r="E43" s="767"/>
      <c r="F43" s="767"/>
      <c r="G43" s="767"/>
      <c r="H43" s="767"/>
      <c r="I43" s="767"/>
      <c r="J43" s="767"/>
      <c r="K43" s="767"/>
      <c r="L43" s="767"/>
      <c r="M43" s="767"/>
      <c r="N43" s="767"/>
    </row>
    <row r="44" spans="1:14" ht="13.5" customHeight="1">
      <c r="A44" s="817"/>
      <c r="B44" s="767"/>
      <c r="C44" s="3523" t="s">
        <v>873</v>
      </c>
      <c r="D44" s="3524"/>
      <c r="E44" s="3524"/>
      <c r="F44" s="3524"/>
      <c r="G44" s="3525" t="s">
        <v>874</v>
      </c>
      <c r="H44" s="3526"/>
      <c r="I44" s="3526"/>
      <c r="J44" s="3526"/>
      <c r="K44" s="3526"/>
      <c r="L44" s="3526"/>
      <c r="M44" s="3526"/>
      <c r="N44" s="3527"/>
    </row>
    <row r="45" spans="1:14" ht="6.95" customHeight="1">
      <c r="A45" s="817"/>
      <c r="B45" s="767"/>
      <c r="C45" s="767"/>
      <c r="D45" s="767"/>
      <c r="E45" s="767"/>
      <c r="F45" s="767"/>
      <c r="G45" s="767"/>
      <c r="H45" s="767"/>
      <c r="I45" s="767"/>
      <c r="J45" s="767"/>
      <c r="K45" s="767"/>
      <c r="L45" s="767"/>
      <c r="M45" s="767"/>
      <c r="N45" s="767"/>
    </row>
    <row r="46" spans="1:14" ht="17.100000000000001" customHeight="1">
      <c r="A46" s="827"/>
      <c r="B46" s="767" t="s">
        <v>875</v>
      </c>
      <c r="C46" s="767"/>
      <c r="D46" s="767"/>
      <c r="E46" s="767"/>
      <c r="F46" s="767"/>
      <c r="G46" s="767"/>
      <c r="H46" s="767"/>
      <c r="I46" s="767"/>
      <c r="J46" s="767"/>
      <c r="K46" s="767"/>
      <c r="L46" s="767"/>
      <c r="M46" s="767"/>
      <c r="N46" s="767"/>
    </row>
    <row r="47" spans="1:14" ht="14.1" customHeight="1">
      <c r="A47" s="817"/>
      <c r="B47" s="767"/>
      <c r="C47" s="830" t="s">
        <v>876</v>
      </c>
      <c r="D47" s="831"/>
      <c r="E47" s="832" t="s">
        <v>491</v>
      </c>
      <c r="F47" s="3528" t="s">
        <v>877</v>
      </c>
      <c r="G47" s="3529"/>
      <c r="H47" s="3529"/>
      <c r="I47" s="3529"/>
      <c r="J47" s="3532" t="s">
        <v>490</v>
      </c>
      <c r="K47" s="3532"/>
      <c r="L47" s="3528" t="s">
        <v>878</v>
      </c>
      <c r="M47" s="3533"/>
      <c r="N47" s="3534"/>
    </row>
    <row r="48" spans="1:14" ht="14.1" customHeight="1">
      <c r="A48" s="817"/>
      <c r="B48" s="767"/>
      <c r="C48" s="829"/>
      <c r="D48" s="3541" t="s">
        <v>879</v>
      </c>
      <c r="E48" s="833" t="s">
        <v>492</v>
      </c>
      <c r="F48" s="3530"/>
      <c r="G48" s="3530"/>
      <c r="H48" s="3530"/>
      <c r="I48" s="3530"/>
      <c r="J48" s="3542" t="s">
        <v>475</v>
      </c>
      <c r="K48" s="3542" t="s">
        <v>17</v>
      </c>
      <c r="L48" s="3535"/>
      <c r="M48" s="3536"/>
      <c r="N48" s="3537"/>
    </row>
    <row r="49" spans="1:14" ht="14.1" customHeight="1">
      <c r="A49" s="817"/>
      <c r="B49" s="767"/>
      <c r="C49" s="829"/>
      <c r="D49" s="3530"/>
      <c r="E49" s="833" t="s">
        <v>493</v>
      </c>
      <c r="F49" s="3530"/>
      <c r="G49" s="3530"/>
      <c r="H49" s="3530"/>
      <c r="I49" s="3530"/>
      <c r="J49" s="3542"/>
      <c r="K49" s="3542"/>
      <c r="L49" s="3535"/>
      <c r="M49" s="3536"/>
      <c r="N49" s="3537"/>
    </row>
    <row r="50" spans="1:14" ht="14.1" customHeight="1">
      <c r="A50" s="817"/>
      <c r="B50" s="767"/>
      <c r="C50" s="818"/>
      <c r="D50" s="3531"/>
      <c r="E50" s="834" t="s">
        <v>494</v>
      </c>
      <c r="F50" s="3531"/>
      <c r="G50" s="3531"/>
      <c r="H50" s="3531"/>
      <c r="I50" s="3531"/>
      <c r="J50" s="3543"/>
      <c r="K50" s="3543"/>
      <c r="L50" s="3538"/>
      <c r="M50" s="3539"/>
      <c r="N50" s="3540"/>
    </row>
    <row r="51" spans="1:14" ht="14.1" customHeight="1">
      <c r="A51" s="817"/>
      <c r="B51" s="767"/>
      <c r="C51" s="773" t="s">
        <v>880</v>
      </c>
      <c r="D51" s="775"/>
      <c r="E51" s="752"/>
      <c r="F51" s="3514" t="s">
        <v>1667</v>
      </c>
      <c r="G51" s="3513"/>
      <c r="H51" s="3513"/>
      <c r="I51" s="3513"/>
      <c r="J51" s="752" t="s">
        <v>881</v>
      </c>
      <c r="K51" s="752" t="s">
        <v>881</v>
      </c>
      <c r="L51" s="3513"/>
      <c r="M51" s="3515"/>
      <c r="N51" s="3516"/>
    </row>
    <row r="52" spans="1:14" ht="14.1" customHeight="1">
      <c r="A52" s="817"/>
      <c r="B52" s="767"/>
      <c r="C52" s="789" t="s">
        <v>882</v>
      </c>
      <c r="D52" s="761"/>
      <c r="E52" s="752"/>
      <c r="F52" s="3503" t="s">
        <v>1668</v>
      </c>
      <c r="G52" s="3504"/>
      <c r="H52" s="3504"/>
      <c r="I52" s="3504"/>
      <c r="J52" s="752" t="s">
        <v>881</v>
      </c>
      <c r="K52" s="752" t="s">
        <v>881</v>
      </c>
      <c r="L52" s="3504"/>
      <c r="M52" s="3505"/>
      <c r="N52" s="3506"/>
    </row>
    <row r="53" spans="1:14" ht="14.1" customHeight="1">
      <c r="A53" s="817"/>
      <c r="B53" s="767"/>
      <c r="C53" s="789"/>
      <c r="D53" s="761"/>
      <c r="E53" s="752"/>
      <c r="F53" s="3503" t="s">
        <v>1669</v>
      </c>
      <c r="G53" s="3504"/>
      <c r="H53" s="3504"/>
      <c r="I53" s="3504"/>
      <c r="J53" s="752" t="s">
        <v>881</v>
      </c>
      <c r="K53" s="752" t="s">
        <v>881</v>
      </c>
      <c r="L53" s="3504"/>
      <c r="M53" s="3505"/>
      <c r="N53" s="3506"/>
    </row>
    <row r="54" spans="1:14" ht="14.1" customHeight="1">
      <c r="A54" s="817"/>
      <c r="B54" s="767"/>
      <c r="C54" s="789"/>
      <c r="D54" s="3512" t="s">
        <v>883</v>
      </c>
      <c r="E54" s="752"/>
      <c r="F54" s="3503" t="s">
        <v>1670</v>
      </c>
      <c r="G54" s="3504"/>
      <c r="H54" s="3504"/>
      <c r="I54" s="3504"/>
      <c r="J54" s="752" t="s">
        <v>881</v>
      </c>
      <c r="K54" s="752" t="s">
        <v>881</v>
      </c>
      <c r="L54" s="3504"/>
      <c r="M54" s="3505"/>
      <c r="N54" s="3506"/>
    </row>
    <row r="55" spans="1:14" ht="14.1" customHeight="1">
      <c r="A55" s="817"/>
      <c r="B55" s="767"/>
      <c r="C55" s="773"/>
      <c r="D55" s="3513"/>
      <c r="E55" s="752"/>
      <c r="F55" s="3503" t="s">
        <v>1671</v>
      </c>
      <c r="G55" s="3504"/>
      <c r="H55" s="3504"/>
      <c r="I55" s="3504"/>
      <c r="J55" s="752" t="s">
        <v>881</v>
      </c>
      <c r="K55" s="752" t="s">
        <v>881</v>
      </c>
      <c r="L55" s="3504"/>
      <c r="M55" s="3505"/>
      <c r="N55" s="3506"/>
    </row>
    <row r="56" spans="1:14" ht="14.1" customHeight="1">
      <c r="A56" s="817"/>
      <c r="B56" s="767"/>
      <c r="C56" s="789" t="s">
        <v>884</v>
      </c>
      <c r="D56" s="761"/>
      <c r="E56" s="752"/>
      <c r="F56" s="3503" t="s">
        <v>1672</v>
      </c>
      <c r="G56" s="3504"/>
      <c r="H56" s="3504"/>
      <c r="I56" s="3504"/>
      <c r="J56" s="752" t="s">
        <v>881</v>
      </c>
      <c r="K56" s="752" t="s">
        <v>881</v>
      </c>
      <c r="L56" s="3504"/>
      <c r="M56" s="3505"/>
      <c r="N56" s="3506"/>
    </row>
    <row r="57" spans="1:14" ht="13.5" customHeight="1">
      <c r="A57" s="817"/>
      <c r="B57" s="767"/>
      <c r="C57" s="773"/>
      <c r="D57" s="795" t="s">
        <v>885</v>
      </c>
      <c r="E57" s="752"/>
      <c r="F57" s="3509" t="s">
        <v>1673</v>
      </c>
      <c r="G57" s="3510"/>
      <c r="H57" s="3510"/>
      <c r="I57" s="3511"/>
      <c r="J57" s="752" t="s">
        <v>881</v>
      </c>
      <c r="K57" s="752" t="s">
        <v>881</v>
      </c>
      <c r="L57" s="3504"/>
      <c r="M57" s="3505"/>
      <c r="N57" s="3506"/>
    </row>
    <row r="58" spans="1:14" ht="14.1" customHeight="1">
      <c r="A58" s="817"/>
      <c r="B58" s="767"/>
      <c r="C58" s="789" t="s">
        <v>886</v>
      </c>
      <c r="D58" s="761"/>
      <c r="E58" s="752"/>
      <c r="F58" s="3503" t="s">
        <v>1674</v>
      </c>
      <c r="G58" s="3504"/>
      <c r="H58" s="3504"/>
      <c r="I58" s="3504"/>
      <c r="J58" s="752" t="s">
        <v>881</v>
      </c>
      <c r="K58" s="752" t="s">
        <v>881</v>
      </c>
      <c r="L58" s="3504"/>
      <c r="M58" s="3505"/>
      <c r="N58" s="3506"/>
    </row>
    <row r="59" spans="1:14" ht="14.1" customHeight="1">
      <c r="A59" s="817"/>
      <c r="B59" s="767"/>
      <c r="C59" s="796"/>
      <c r="D59" s="797" t="s">
        <v>885</v>
      </c>
      <c r="E59" s="752"/>
      <c r="F59" s="3503" t="s">
        <v>1675</v>
      </c>
      <c r="G59" s="3504"/>
      <c r="H59" s="3504"/>
      <c r="I59" s="3504"/>
      <c r="J59" s="752" t="s">
        <v>881</v>
      </c>
      <c r="K59" s="752" t="s">
        <v>881</v>
      </c>
      <c r="L59" s="3504"/>
      <c r="M59" s="3505"/>
      <c r="N59" s="3506"/>
    </row>
    <row r="60" spans="1:14" ht="14.1" customHeight="1">
      <c r="A60" s="817"/>
      <c r="B60" s="767"/>
      <c r="C60" s="789" t="s">
        <v>887</v>
      </c>
      <c r="D60" s="761"/>
      <c r="E60" s="752"/>
      <c r="F60" s="3503" t="s">
        <v>1676</v>
      </c>
      <c r="G60" s="3504"/>
      <c r="H60" s="3504"/>
      <c r="I60" s="3504"/>
      <c r="J60" s="752" t="s">
        <v>881</v>
      </c>
      <c r="K60" s="752" t="s">
        <v>881</v>
      </c>
      <c r="L60" s="3504"/>
      <c r="M60" s="3505"/>
      <c r="N60" s="3506"/>
    </row>
    <row r="61" spans="1:14" ht="14.1" customHeight="1">
      <c r="A61" s="817"/>
      <c r="B61" s="767"/>
      <c r="C61" s="773"/>
      <c r="D61" s="775"/>
      <c r="E61" s="752"/>
      <c r="F61" s="3503" t="s">
        <v>1677</v>
      </c>
      <c r="G61" s="3504"/>
      <c r="H61" s="3504"/>
      <c r="I61" s="3504"/>
      <c r="J61" s="752" t="s">
        <v>881</v>
      </c>
      <c r="K61" s="752" t="s">
        <v>881</v>
      </c>
      <c r="L61" s="3504"/>
      <c r="M61" s="3505"/>
      <c r="N61" s="3506"/>
    </row>
    <row r="62" spans="1:14" ht="14.1" customHeight="1">
      <c r="A62" s="817"/>
      <c r="B62" s="767"/>
      <c r="C62" s="781" t="s">
        <v>888</v>
      </c>
      <c r="D62" s="798"/>
      <c r="E62" s="754"/>
      <c r="F62" s="3503" t="s">
        <v>1678</v>
      </c>
      <c r="G62" s="3504"/>
      <c r="H62" s="3504"/>
      <c r="I62" s="3504"/>
      <c r="J62" s="752" t="s">
        <v>881</v>
      </c>
      <c r="K62" s="752" t="s">
        <v>881</v>
      </c>
      <c r="L62" s="3504"/>
      <c r="M62" s="3505"/>
      <c r="N62" s="3506"/>
    </row>
    <row r="63" spans="1:14" ht="14.1" customHeight="1">
      <c r="A63" s="817"/>
      <c r="B63" s="767"/>
      <c r="C63" s="789"/>
      <c r="D63" s="797" t="s">
        <v>889</v>
      </c>
      <c r="E63" s="752"/>
      <c r="F63" s="3503" t="s">
        <v>1679</v>
      </c>
      <c r="G63" s="3504"/>
      <c r="H63" s="3504"/>
      <c r="I63" s="3504"/>
      <c r="J63" s="752" t="s">
        <v>881</v>
      </c>
      <c r="K63" s="752" t="s">
        <v>881</v>
      </c>
      <c r="L63" s="3504"/>
      <c r="M63" s="3505"/>
      <c r="N63" s="3506"/>
    </row>
    <row r="64" spans="1:14" ht="14.1" customHeight="1">
      <c r="A64" s="817"/>
      <c r="B64" s="767"/>
      <c r="C64" s="782"/>
      <c r="D64" s="799" t="s">
        <v>890</v>
      </c>
      <c r="E64" s="753"/>
      <c r="F64" s="3483" t="s">
        <v>1680</v>
      </c>
      <c r="G64" s="3484"/>
      <c r="H64" s="3484"/>
      <c r="I64" s="3484"/>
      <c r="J64" s="753" t="s">
        <v>881</v>
      </c>
      <c r="K64" s="753" t="s">
        <v>881</v>
      </c>
      <c r="L64" s="3484"/>
      <c r="M64" s="3507"/>
      <c r="N64" s="3508"/>
    </row>
    <row r="65" spans="1:14" ht="14.1" customHeight="1">
      <c r="A65" s="817"/>
      <c r="B65" s="767"/>
      <c r="C65" s="800" t="s">
        <v>1210</v>
      </c>
      <c r="D65" s="767"/>
      <c r="E65" s="767"/>
      <c r="F65" s="767"/>
      <c r="G65" s="767"/>
      <c r="H65" s="767"/>
      <c r="I65" s="767"/>
      <c r="J65" s="767"/>
      <c r="K65" s="767"/>
      <c r="L65" s="767"/>
      <c r="M65" s="767"/>
      <c r="N65" s="767"/>
    </row>
    <row r="66" spans="1:14" ht="6.95" customHeight="1">
      <c r="A66" s="817"/>
      <c r="B66" s="767"/>
      <c r="C66" s="767"/>
      <c r="D66" s="767"/>
      <c r="E66" s="767"/>
      <c r="F66" s="767"/>
      <c r="G66" s="767"/>
      <c r="H66" s="767"/>
      <c r="I66" s="767"/>
      <c r="J66" s="767"/>
      <c r="K66" s="767"/>
      <c r="L66" s="767"/>
      <c r="M66" s="767"/>
      <c r="N66" s="767"/>
    </row>
    <row r="67" spans="1:14" ht="17.25">
      <c r="A67" s="827"/>
      <c r="B67" s="1461" t="s">
        <v>891</v>
      </c>
      <c r="C67" s="1461"/>
      <c r="D67" s="1461"/>
      <c r="E67" s="1461"/>
      <c r="F67" s="1461"/>
      <c r="G67" s="1461"/>
      <c r="H67" s="1461"/>
      <c r="I67" s="1461"/>
      <c r="J67" s="1461"/>
      <c r="K67" s="1461"/>
      <c r="L67" s="1461"/>
      <c r="M67" s="1461"/>
      <c r="N67" s="1461"/>
    </row>
    <row r="68" spans="1:14" ht="13.5" customHeight="1">
      <c r="B68" s="1461"/>
      <c r="C68" s="1462" t="s">
        <v>1629</v>
      </c>
      <c r="D68" s="1463"/>
      <c r="E68" s="1464" t="s">
        <v>491</v>
      </c>
      <c r="F68" s="3456" t="s">
        <v>877</v>
      </c>
      <c r="G68" s="3457"/>
      <c r="H68" s="3457"/>
      <c r="I68" s="3457"/>
      <c r="J68" s="3458"/>
      <c r="K68" s="3462" t="s">
        <v>490</v>
      </c>
      <c r="L68" s="3462"/>
      <c r="M68" s="3463" t="s">
        <v>878</v>
      </c>
      <c r="N68" s="3464"/>
    </row>
    <row r="69" spans="1:14" ht="13.5" customHeight="1">
      <c r="A69" s="817"/>
      <c r="B69" s="1461"/>
      <c r="C69" s="1465"/>
      <c r="D69" s="3469" t="s">
        <v>1630</v>
      </c>
      <c r="E69" s="1466" t="s">
        <v>492</v>
      </c>
      <c r="F69" s="3459"/>
      <c r="G69" s="3460"/>
      <c r="H69" s="3460"/>
      <c r="I69" s="3460"/>
      <c r="J69" s="3461"/>
      <c r="K69" s="3472" t="s">
        <v>475</v>
      </c>
      <c r="L69" s="3472" t="s">
        <v>17</v>
      </c>
      <c r="M69" s="3465"/>
      <c r="N69" s="3466"/>
    </row>
    <row r="70" spans="1:14" ht="13.5" customHeight="1">
      <c r="A70" s="817"/>
      <c r="B70" s="1461"/>
      <c r="C70" s="1465"/>
      <c r="D70" s="3470"/>
      <c r="E70" s="1466" t="s">
        <v>493</v>
      </c>
      <c r="F70" s="3459"/>
      <c r="G70" s="3460"/>
      <c r="H70" s="3460"/>
      <c r="I70" s="3460"/>
      <c r="J70" s="3461"/>
      <c r="K70" s="3473"/>
      <c r="L70" s="3473"/>
      <c r="M70" s="3465"/>
      <c r="N70" s="3466"/>
    </row>
    <row r="71" spans="1:14" ht="13.5" customHeight="1">
      <c r="A71" s="817"/>
      <c r="B71" s="1461"/>
      <c r="C71" s="1467"/>
      <c r="D71" s="3471"/>
      <c r="E71" s="1468" t="s">
        <v>494</v>
      </c>
      <c r="F71" s="3459"/>
      <c r="G71" s="3460"/>
      <c r="H71" s="3460"/>
      <c r="I71" s="3460"/>
      <c r="J71" s="3461"/>
      <c r="K71" s="3474"/>
      <c r="L71" s="3474"/>
      <c r="M71" s="3467"/>
      <c r="N71" s="3468"/>
    </row>
    <row r="72" spans="1:14" ht="13.5" customHeight="1">
      <c r="A72" s="817"/>
      <c r="B72" s="1461"/>
      <c r="C72" s="1469" t="s">
        <v>1631</v>
      </c>
      <c r="D72" s="1470"/>
      <c r="E72" s="1471"/>
      <c r="F72" s="1472" t="s">
        <v>1632</v>
      </c>
      <c r="G72" s="1470"/>
      <c r="H72" s="1470"/>
      <c r="I72" s="1470"/>
      <c r="J72" s="1473"/>
      <c r="K72" s="1471" t="s">
        <v>1633</v>
      </c>
      <c r="L72" s="1471" t="s">
        <v>1634</v>
      </c>
      <c r="M72" s="1474"/>
      <c r="N72" s="1475"/>
    </row>
    <row r="73" spans="1:14" ht="13.5" customHeight="1">
      <c r="A73" s="817"/>
      <c r="B73" s="1461"/>
      <c r="C73" s="1469"/>
      <c r="D73" s="1476" t="s">
        <v>1635</v>
      </c>
      <c r="E73" s="1471"/>
      <c r="F73" s="1477" t="s">
        <v>1636</v>
      </c>
      <c r="G73" s="1478"/>
      <c r="H73" s="1478"/>
      <c r="I73" s="1478"/>
      <c r="J73" s="1479"/>
      <c r="K73" s="1471" t="s">
        <v>1633</v>
      </c>
      <c r="L73" s="1471" t="s">
        <v>666</v>
      </c>
      <c r="M73" s="1474"/>
      <c r="N73" s="1475"/>
    </row>
    <row r="74" spans="1:14" ht="13.5" customHeight="1">
      <c r="A74" s="817"/>
      <c r="B74" s="1461"/>
      <c r="C74" s="1480" t="s">
        <v>1637</v>
      </c>
      <c r="D74" s="1481"/>
      <c r="E74" s="1471"/>
      <c r="F74" s="1472" t="s">
        <v>1638</v>
      </c>
      <c r="G74" s="1482"/>
      <c r="H74" s="1482"/>
      <c r="I74" s="1482"/>
      <c r="J74" s="1483"/>
      <c r="K74" s="1471" t="s">
        <v>1633</v>
      </c>
      <c r="L74" s="1471" t="s">
        <v>666</v>
      </c>
      <c r="M74" s="1474"/>
      <c r="N74" s="1484"/>
    </row>
    <row r="75" spans="1:14" ht="13.5" customHeight="1">
      <c r="A75" s="817"/>
      <c r="B75" s="1461"/>
      <c r="C75" s="1480"/>
      <c r="D75" s="3451" t="s">
        <v>1639</v>
      </c>
      <c r="E75" s="1471"/>
      <c r="F75" s="1472" t="s">
        <v>892</v>
      </c>
      <c r="G75" s="1482"/>
      <c r="H75" s="1482"/>
      <c r="I75" s="1482"/>
      <c r="J75" s="1483"/>
      <c r="K75" s="1471" t="s">
        <v>1633</v>
      </c>
      <c r="L75" s="1471" t="s">
        <v>1640</v>
      </c>
      <c r="M75" s="1474"/>
      <c r="N75" s="1484"/>
    </row>
    <row r="76" spans="1:14" ht="13.5" customHeight="1">
      <c r="A76" s="817"/>
      <c r="B76" s="1461"/>
      <c r="C76" s="1480"/>
      <c r="D76" s="3452"/>
      <c r="E76" s="1471"/>
      <c r="F76" s="1472" t="s">
        <v>1641</v>
      </c>
      <c r="G76" s="1482"/>
      <c r="H76" s="1482"/>
      <c r="I76" s="1482"/>
      <c r="J76" s="1483"/>
      <c r="K76" s="1471" t="s">
        <v>1633</v>
      </c>
      <c r="L76" s="1471" t="s">
        <v>1634</v>
      </c>
      <c r="M76" s="1474"/>
      <c r="N76" s="1484"/>
    </row>
    <row r="77" spans="1:14" ht="13.5" customHeight="1">
      <c r="A77" s="827"/>
      <c r="B77" s="1461"/>
      <c r="C77" s="1480"/>
      <c r="D77" s="3452"/>
      <c r="E77" s="1471"/>
      <c r="F77" s="1472" t="s">
        <v>893</v>
      </c>
      <c r="G77" s="1482"/>
      <c r="H77" s="1482"/>
      <c r="I77" s="1482"/>
      <c r="J77" s="1483"/>
      <c r="K77" s="1471" t="s">
        <v>1633</v>
      </c>
      <c r="L77" s="1471" t="s">
        <v>666</v>
      </c>
      <c r="M77" s="1474"/>
      <c r="N77" s="1484"/>
    </row>
    <row r="78" spans="1:14" ht="13.5" customHeight="1">
      <c r="A78" s="817"/>
      <c r="B78" s="1461"/>
      <c r="C78" s="1480"/>
      <c r="D78" s="3452"/>
      <c r="E78" s="1471"/>
      <c r="F78" s="1472" t="s">
        <v>894</v>
      </c>
      <c r="G78" s="1482"/>
      <c r="H78" s="1482"/>
      <c r="I78" s="1482"/>
      <c r="J78" s="1483"/>
      <c r="K78" s="1471" t="s">
        <v>1633</v>
      </c>
      <c r="L78" s="1471" t="s">
        <v>1640</v>
      </c>
      <c r="M78" s="1474"/>
      <c r="N78" s="1484"/>
    </row>
    <row r="79" spans="1:14" ht="13.5" customHeight="1">
      <c r="A79" s="817"/>
      <c r="B79" s="1461"/>
      <c r="C79" s="1480"/>
      <c r="D79" s="3452"/>
      <c r="E79" s="1471"/>
      <c r="F79" s="1472" t="s">
        <v>895</v>
      </c>
      <c r="G79" s="1482"/>
      <c r="H79" s="1482"/>
      <c r="I79" s="1482"/>
      <c r="J79" s="1483"/>
      <c r="K79" s="1471" t="s">
        <v>1633</v>
      </c>
      <c r="L79" s="1471" t="s">
        <v>1634</v>
      </c>
      <c r="M79" s="1474"/>
      <c r="N79" s="1484"/>
    </row>
    <row r="80" spans="1:14" ht="13.5" customHeight="1">
      <c r="A80" s="817"/>
      <c r="B80" s="1461"/>
      <c r="C80" s="1480"/>
      <c r="D80" s="3452"/>
      <c r="E80" s="1471"/>
      <c r="F80" s="1472" t="s">
        <v>896</v>
      </c>
      <c r="G80" s="1482"/>
      <c r="H80" s="1482"/>
      <c r="I80" s="1482"/>
      <c r="J80" s="1483"/>
      <c r="K80" s="1471" t="s">
        <v>1633</v>
      </c>
      <c r="L80" s="1471" t="s">
        <v>1634</v>
      </c>
      <c r="M80" s="1474"/>
      <c r="N80" s="1484"/>
    </row>
    <row r="81" spans="1:14" ht="13.5" customHeight="1">
      <c r="A81" s="817"/>
      <c r="B81" s="1461"/>
      <c r="C81" s="1480"/>
      <c r="D81" s="3452"/>
      <c r="E81" s="1471"/>
      <c r="F81" s="1472" t="s">
        <v>897</v>
      </c>
      <c r="G81" s="1482"/>
      <c r="H81" s="1482"/>
      <c r="I81" s="1482"/>
      <c r="J81" s="1483"/>
      <c r="K81" s="1471" t="s">
        <v>1633</v>
      </c>
      <c r="L81" s="1471" t="s">
        <v>1634</v>
      </c>
      <c r="M81" s="1474"/>
      <c r="N81" s="1484"/>
    </row>
    <row r="82" spans="1:14" ht="13.5" customHeight="1">
      <c r="A82" s="817"/>
      <c r="B82" s="1461"/>
      <c r="C82" s="1480"/>
      <c r="D82" s="3452"/>
      <c r="E82" s="1471"/>
      <c r="F82" s="1472" t="s">
        <v>898</v>
      </c>
      <c r="G82" s="1482"/>
      <c r="H82" s="1482"/>
      <c r="I82" s="1482"/>
      <c r="J82" s="1483"/>
      <c r="K82" s="1471" t="s">
        <v>1633</v>
      </c>
      <c r="L82" s="1471" t="s">
        <v>1634</v>
      </c>
      <c r="M82" s="1474"/>
      <c r="N82" s="1484"/>
    </row>
    <row r="83" spans="1:14" ht="13.5" customHeight="1">
      <c r="A83" s="817"/>
      <c r="B83" s="1461"/>
      <c r="C83" s="1480"/>
      <c r="D83" s="3452"/>
      <c r="E83" s="1471"/>
      <c r="F83" s="1472" t="s">
        <v>899</v>
      </c>
      <c r="G83" s="1482"/>
      <c r="H83" s="1482"/>
      <c r="I83" s="1482"/>
      <c r="J83" s="1483"/>
      <c r="K83" s="1471" t="s">
        <v>1633</v>
      </c>
      <c r="L83" s="1471" t="s">
        <v>1634</v>
      </c>
      <c r="M83" s="1474"/>
      <c r="N83" s="1484"/>
    </row>
    <row r="84" spans="1:14" ht="13.5" customHeight="1">
      <c r="A84" s="817"/>
      <c r="B84" s="1461"/>
      <c r="C84" s="1480"/>
      <c r="D84" s="3452"/>
      <c r="E84" s="1471"/>
      <c r="F84" s="1472" t="s">
        <v>900</v>
      </c>
      <c r="G84" s="1482"/>
      <c r="H84" s="1482"/>
      <c r="I84" s="1482"/>
      <c r="J84" s="1483"/>
      <c r="K84" s="1471" t="s">
        <v>1633</v>
      </c>
      <c r="L84" s="1471" t="s">
        <v>1640</v>
      </c>
      <c r="M84" s="1474"/>
      <c r="N84" s="1484"/>
    </row>
    <row r="85" spans="1:14" ht="13.5" customHeight="1">
      <c r="A85" s="817"/>
      <c r="B85" s="1461"/>
      <c r="C85" s="1480"/>
      <c r="D85" s="3452"/>
      <c r="E85" s="1471"/>
      <c r="F85" s="1472" t="s">
        <v>901</v>
      </c>
      <c r="G85" s="1482"/>
      <c r="H85" s="1482"/>
      <c r="I85" s="1482"/>
      <c r="J85" s="1483"/>
      <c r="K85" s="1471" t="s">
        <v>1633</v>
      </c>
      <c r="L85" s="1471" t="s">
        <v>1634</v>
      </c>
      <c r="M85" s="1474"/>
      <c r="N85" s="1484"/>
    </row>
    <row r="86" spans="1:14" ht="13.5" customHeight="1">
      <c r="A86" s="817"/>
      <c r="B86" s="1461"/>
      <c r="C86" s="1480"/>
      <c r="D86" s="3452"/>
      <c r="E86" s="1471"/>
      <c r="F86" s="1472" t="s">
        <v>902</v>
      </c>
      <c r="G86" s="1482"/>
      <c r="H86" s="1482"/>
      <c r="I86" s="1482"/>
      <c r="J86" s="1483"/>
      <c r="K86" s="1471" t="s">
        <v>1633</v>
      </c>
      <c r="L86" s="1471" t="s">
        <v>1634</v>
      </c>
      <c r="M86" s="1474"/>
      <c r="N86" s="1484"/>
    </row>
    <row r="87" spans="1:14" ht="13.5" customHeight="1">
      <c r="A87" s="817"/>
      <c r="B87" s="1461"/>
      <c r="C87" s="1480"/>
      <c r="D87" s="3452"/>
      <c r="E87" s="1471"/>
      <c r="F87" s="1472" t="s">
        <v>903</v>
      </c>
      <c r="G87" s="1482"/>
      <c r="H87" s="1482"/>
      <c r="I87" s="1482"/>
      <c r="J87" s="1483"/>
      <c r="K87" s="1471" t="s">
        <v>1633</v>
      </c>
      <c r="L87" s="1471" t="s">
        <v>1634</v>
      </c>
      <c r="M87" s="1474"/>
      <c r="N87" s="1484"/>
    </row>
    <row r="88" spans="1:14" ht="13.5" customHeight="1">
      <c r="A88" s="817"/>
      <c r="B88" s="1461"/>
      <c r="C88" s="1480"/>
      <c r="D88" s="3452"/>
      <c r="E88" s="1471"/>
      <c r="F88" s="1472" t="s">
        <v>904</v>
      </c>
      <c r="G88" s="1482"/>
      <c r="H88" s="1482"/>
      <c r="I88" s="1482"/>
      <c r="J88" s="1483"/>
      <c r="K88" s="1471" t="s">
        <v>1633</v>
      </c>
      <c r="L88" s="1471" t="s">
        <v>1634</v>
      </c>
      <c r="M88" s="1474"/>
      <c r="N88" s="1484"/>
    </row>
    <row r="89" spans="1:14" ht="13.5" customHeight="1">
      <c r="A89" s="817"/>
      <c r="B89" s="1461"/>
      <c r="C89" s="1480"/>
      <c r="D89" s="3452"/>
      <c r="E89" s="1471"/>
      <c r="F89" s="1472" t="s">
        <v>1642</v>
      </c>
      <c r="G89" s="1482"/>
      <c r="H89" s="1482"/>
      <c r="I89" s="1482"/>
      <c r="J89" s="1483"/>
      <c r="K89" s="1471" t="s">
        <v>1633</v>
      </c>
      <c r="L89" s="1471" t="s">
        <v>1634</v>
      </c>
      <c r="M89" s="1474"/>
      <c r="N89" s="1484"/>
    </row>
    <row r="90" spans="1:14" ht="13.5" customHeight="1">
      <c r="A90" s="827"/>
      <c r="B90" s="1461"/>
      <c r="C90" s="1480"/>
      <c r="D90" s="3452"/>
      <c r="E90" s="1471"/>
      <c r="F90" s="1472" t="s">
        <v>1643</v>
      </c>
      <c r="G90" s="1482"/>
      <c r="H90" s="1482"/>
      <c r="I90" s="1482"/>
      <c r="J90" s="1483"/>
      <c r="K90" s="1471" t="s">
        <v>1633</v>
      </c>
      <c r="L90" s="1471" t="s">
        <v>1640</v>
      </c>
      <c r="M90" s="1474"/>
      <c r="N90" s="1484"/>
    </row>
    <row r="91" spans="1:14" ht="13.5" customHeight="1">
      <c r="B91" s="1461"/>
      <c r="C91" s="1480"/>
      <c r="D91" s="3452"/>
      <c r="E91" s="1471"/>
      <c r="F91" s="1472" t="s">
        <v>1644</v>
      </c>
      <c r="G91" s="1482"/>
      <c r="H91" s="1482"/>
      <c r="I91" s="1482"/>
      <c r="J91" s="1483"/>
      <c r="K91" s="1471" t="s">
        <v>1633</v>
      </c>
      <c r="L91" s="1471" t="s">
        <v>1634</v>
      </c>
      <c r="M91" s="1474"/>
      <c r="N91" s="1484"/>
    </row>
    <row r="92" spans="1:14" ht="13.5" customHeight="1">
      <c r="B92" s="1461"/>
      <c r="C92" s="1480"/>
      <c r="D92" s="3452"/>
      <c r="E92" s="1471"/>
      <c r="F92" s="1472" t="s">
        <v>1645</v>
      </c>
      <c r="G92" s="1482"/>
      <c r="H92" s="1482"/>
      <c r="I92" s="1482"/>
      <c r="J92" s="1483"/>
      <c r="K92" s="1471" t="s">
        <v>1633</v>
      </c>
      <c r="L92" s="1471" t="s">
        <v>1634</v>
      </c>
      <c r="M92" s="1474"/>
      <c r="N92" s="1484"/>
    </row>
    <row r="93" spans="1:14" ht="13.5" customHeight="1">
      <c r="B93" s="1461"/>
      <c r="C93" s="1480"/>
      <c r="D93" s="3452"/>
      <c r="E93" s="1471"/>
      <c r="F93" s="1472" t="s">
        <v>1646</v>
      </c>
      <c r="G93" s="1482"/>
      <c r="H93" s="1482"/>
      <c r="I93" s="1482"/>
      <c r="J93" s="1483"/>
      <c r="K93" s="1471" t="s">
        <v>1633</v>
      </c>
      <c r="L93" s="1471" t="s">
        <v>1634</v>
      </c>
      <c r="M93" s="1474"/>
      <c r="N93" s="1484"/>
    </row>
    <row r="94" spans="1:14" ht="13.5" customHeight="1">
      <c r="B94" s="1461"/>
      <c r="C94" s="1480"/>
      <c r="D94" s="3452"/>
      <c r="E94" s="1471"/>
      <c r="F94" s="1472" t="s">
        <v>905</v>
      </c>
      <c r="G94" s="1485"/>
      <c r="H94" s="1485"/>
      <c r="I94" s="1485"/>
      <c r="J94" s="1483"/>
      <c r="K94" s="1471" t="s">
        <v>1633</v>
      </c>
      <c r="L94" s="1471" t="s">
        <v>1640</v>
      </c>
      <c r="M94" s="1474"/>
      <c r="N94" s="1484"/>
    </row>
    <row r="95" spans="1:14" ht="13.5" customHeight="1">
      <c r="B95" s="1461"/>
      <c r="C95" s="1480"/>
      <c r="D95" s="3452"/>
      <c r="E95" s="1471"/>
      <c r="F95" s="1472" t="s">
        <v>906</v>
      </c>
      <c r="G95" s="1485"/>
      <c r="H95" s="1485"/>
      <c r="I95" s="1485"/>
      <c r="J95" s="1483"/>
      <c r="K95" s="1471" t="s">
        <v>1633</v>
      </c>
      <c r="L95" s="1471" t="s">
        <v>1640</v>
      </c>
      <c r="M95" s="1474"/>
      <c r="N95" s="1484"/>
    </row>
    <row r="96" spans="1:14" ht="13.5" customHeight="1">
      <c r="B96" s="1461"/>
      <c r="C96" s="1480"/>
      <c r="D96" s="3452"/>
      <c r="E96" s="1471"/>
      <c r="F96" s="1472" t="s">
        <v>907</v>
      </c>
      <c r="G96" s="1482"/>
      <c r="H96" s="1482"/>
      <c r="I96" s="1482"/>
      <c r="J96" s="1483"/>
      <c r="K96" s="1471" t="s">
        <v>1633</v>
      </c>
      <c r="L96" s="1471" t="s">
        <v>1634</v>
      </c>
      <c r="M96" s="1474"/>
      <c r="N96" s="1484"/>
    </row>
    <row r="97" spans="2:14" ht="13.5" customHeight="1">
      <c r="B97" s="1461"/>
      <c r="C97" s="1480"/>
      <c r="D97" s="3452"/>
      <c r="E97" s="1471"/>
      <c r="F97" s="1472" t="s">
        <v>908</v>
      </c>
      <c r="G97" s="1482"/>
      <c r="H97" s="1482"/>
      <c r="I97" s="1482"/>
      <c r="J97" s="1483"/>
      <c r="K97" s="1471" t="s">
        <v>1633</v>
      </c>
      <c r="L97" s="1471" t="s">
        <v>666</v>
      </c>
      <c r="M97" s="1474"/>
      <c r="N97" s="1484"/>
    </row>
    <row r="98" spans="2:14" ht="13.5" customHeight="1">
      <c r="B98" s="1461"/>
      <c r="C98" s="1480"/>
      <c r="D98" s="3452"/>
      <c r="E98" s="1471"/>
      <c r="F98" s="1472" t="s">
        <v>909</v>
      </c>
      <c r="G98" s="1482"/>
      <c r="H98" s="1482"/>
      <c r="I98" s="1482"/>
      <c r="J98" s="1483"/>
      <c r="K98" s="1471" t="s">
        <v>1633</v>
      </c>
      <c r="L98" s="1471" t="s">
        <v>1634</v>
      </c>
      <c r="M98" s="1474"/>
      <c r="N98" s="1484"/>
    </row>
    <row r="99" spans="2:14" ht="13.5" customHeight="1">
      <c r="B99" s="1461"/>
      <c r="C99" s="1480"/>
      <c r="D99" s="3452"/>
      <c r="E99" s="1471"/>
      <c r="F99" s="1472"/>
      <c r="G99" s="1482"/>
      <c r="H99" s="1482"/>
      <c r="I99" s="1482"/>
      <c r="J99" s="1483"/>
      <c r="K99" s="1471" t="s">
        <v>1633</v>
      </c>
      <c r="L99" s="1471" t="s">
        <v>1640</v>
      </c>
      <c r="M99" s="1474"/>
      <c r="N99" s="1484"/>
    </row>
    <row r="100" spans="2:14" ht="13.5" customHeight="1">
      <c r="B100" s="1461"/>
      <c r="C100" s="1486"/>
      <c r="D100" s="3453"/>
      <c r="E100" s="1471"/>
      <c r="F100" s="1472"/>
      <c r="G100" s="1482"/>
      <c r="H100" s="1482"/>
      <c r="I100" s="1482"/>
      <c r="J100" s="1483"/>
      <c r="K100" s="1471" t="s">
        <v>1633</v>
      </c>
      <c r="L100" s="1471" t="s">
        <v>666</v>
      </c>
      <c r="M100" s="1474"/>
      <c r="N100" s="1484"/>
    </row>
    <row r="101" spans="2:14" ht="13.5" customHeight="1">
      <c r="B101" s="1461"/>
      <c r="C101" s="1480" t="s">
        <v>1647</v>
      </c>
      <c r="D101" s="1487"/>
      <c r="E101" s="1471"/>
      <c r="F101" s="1472" t="s">
        <v>1648</v>
      </c>
      <c r="G101" s="1482"/>
      <c r="H101" s="1482"/>
      <c r="I101" s="1482"/>
      <c r="J101" s="1483"/>
      <c r="K101" s="1471" t="s">
        <v>1633</v>
      </c>
      <c r="L101" s="1471" t="s">
        <v>666</v>
      </c>
      <c r="M101" s="1474"/>
      <c r="N101" s="1484"/>
    </row>
    <row r="102" spans="2:14" ht="13.5" customHeight="1">
      <c r="B102" s="1461"/>
      <c r="C102" s="1480"/>
      <c r="D102" s="3451" t="s">
        <v>885</v>
      </c>
      <c r="E102" s="1471"/>
      <c r="F102" s="1472" t="s">
        <v>910</v>
      </c>
      <c r="G102" s="1485"/>
      <c r="H102" s="1485"/>
      <c r="I102" s="1485"/>
      <c r="J102" s="1483"/>
      <c r="K102" s="1471" t="s">
        <v>1633</v>
      </c>
      <c r="L102" s="1471" t="s">
        <v>1634</v>
      </c>
      <c r="M102" s="1474"/>
      <c r="N102" s="1484"/>
    </row>
    <row r="103" spans="2:14" ht="13.5" customHeight="1">
      <c r="B103" s="1461"/>
      <c r="C103" s="1488"/>
      <c r="D103" s="3454"/>
      <c r="E103" s="1471"/>
      <c r="F103" s="1472" t="s">
        <v>911</v>
      </c>
      <c r="G103" s="1485"/>
      <c r="H103" s="1485"/>
      <c r="I103" s="1485"/>
      <c r="J103" s="1483"/>
      <c r="K103" s="1471" t="s">
        <v>1633</v>
      </c>
      <c r="L103" s="1471" t="s">
        <v>666</v>
      </c>
      <c r="M103" s="1474"/>
      <c r="N103" s="1484"/>
    </row>
    <row r="104" spans="2:14" ht="13.5" customHeight="1">
      <c r="B104" s="1461"/>
      <c r="C104" s="1489" t="s">
        <v>1649</v>
      </c>
      <c r="D104" s="1490"/>
      <c r="E104" s="1471"/>
      <c r="F104" s="1472" t="s">
        <v>1650</v>
      </c>
      <c r="G104" s="1485"/>
      <c r="H104" s="1485"/>
      <c r="I104" s="1485"/>
      <c r="J104" s="1483"/>
      <c r="K104" s="1471" t="s">
        <v>1633</v>
      </c>
      <c r="L104" s="1471" t="s">
        <v>666</v>
      </c>
      <c r="M104" s="1474"/>
      <c r="N104" s="1484"/>
    </row>
    <row r="105" spans="2:14" ht="13.5" customHeight="1">
      <c r="B105" s="1461"/>
      <c r="C105" s="1480"/>
      <c r="D105" s="1490" t="s">
        <v>1651</v>
      </c>
      <c r="E105" s="1471"/>
      <c r="F105" s="1472" t="s">
        <v>1652</v>
      </c>
      <c r="G105" s="1485"/>
      <c r="H105" s="1485"/>
      <c r="I105" s="1485"/>
      <c r="J105" s="1483"/>
      <c r="K105" s="1471" t="s">
        <v>1633</v>
      </c>
      <c r="L105" s="1471" t="s">
        <v>1640</v>
      </c>
      <c r="M105" s="1474"/>
      <c r="N105" s="1484"/>
    </row>
    <row r="106" spans="2:14" ht="13.15" customHeight="1">
      <c r="B106" s="1461"/>
      <c r="C106" s="1480"/>
      <c r="D106" s="1491" t="s">
        <v>1653</v>
      </c>
      <c r="E106" s="1471"/>
      <c r="F106" s="1472" t="s">
        <v>1654</v>
      </c>
      <c r="G106" s="1485"/>
      <c r="H106" s="1485"/>
      <c r="I106" s="1485"/>
      <c r="J106" s="1483"/>
      <c r="K106" s="1471" t="s">
        <v>1633</v>
      </c>
      <c r="L106" s="1471" t="s">
        <v>666</v>
      </c>
      <c r="M106" s="1474"/>
      <c r="N106" s="1484"/>
    </row>
    <row r="107" spans="2:14" ht="12.95" customHeight="1">
      <c r="B107" s="1461"/>
      <c r="C107" s="1480"/>
      <c r="D107" s="1491" t="s">
        <v>1655</v>
      </c>
      <c r="E107" s="1471"/>
      <c r="F107" s="1472" t="s">
        <v>1656</v>
      </c>
      <c r="G107" s="1485"/>
      <c r="H107" s="1485"/>
      <c r="I107" s="1485"/>
      <c r="J107" s="1483"/>
      <c r="K107" s="1471" t="s">
        <v>1633</v>
      </c>
      <c r="L107" s="1471" t="s">
        <v>1640</v>
      </c>
      <c r="M107" s="1474"/>
      <c r="N107" s="1484"/>
    </row>
    <row r="108" spans="2:14" ht="12.95" customHeight="1">
      <c r="B108" s="1461"/>
      <c r="C108" s="1480"/>
      <c r="D108" s="1491" t="s">
        <v>1657</v>
      </c>
      <c r="E108" s="1471"/>
      <c r="F108" s="1472" t="s">
        <v>1658</v>
      </c>
      <c r="G108" s="1485"/>
      <c r="H108" s="1485"/>
      <c r="I108" s="1485"/>
      <c r="J108" s="1483"/>
      <c r="K108" s="1471" t="s">
        <v>1633</v>
      </c>
      <c r="L108" s="1471" t="s">
        <v>666</v>
      </c>
      <c r="M108" s="1474"/>
      <c r="N108" s="1484"/>
    </row>
    <row r="109" spans="2:14" ht="12.95" customHeight="1">
      <c r="B109" s="1461"/>
      <c r="C109" s="1480"/>
      <c r="D109" s="1491" t="s">
        <v>1659</v>
      </c>
      <c r="E109" s="1471"/>
      <c r="F109" s="1472" t="s">
        <v>1660</v>
      </c>
      <c r="G109" s="1485"/>
      <c r="H109" s="1485"/>
      <c r="I109" s="1485"/>
      <c r="J109" s="1483"/>
      <c r="K109" s="1471" t="s">
        <v>1633</v>
      </c>
      <c r="L109" s="1471" t="s">
        <v>666</v>
      </c>
      <c r="M109" s="1474"/>
      <c r="N109" s="1484"/>
    </row>
    <row r="110" spans="2:14" ht="12.95" customHeight="1">
      <c r="B110" s="1461"/>
      <c r="C110" s="1480"/>
      <c r="D110" s="1491" t="s">
        <v>1661</v>
      </c>
      <c r="E110" s="1471"/>
      <c r="F110" s="1472" t="s">
        <v>1662</v>
      </c>
      <c r="G110" s="1485"/>
      <c r="H110" s="1485"/>
      <c r="I110" s="1485"/>
      <c r="J110" s="1483"/>
      <c r="K110" s="1471" t="s">
        <v>1633</v>
      </c>
      <c r="L110" s="1471" t="s">
        <v>666</v>
      </c>
      <c r="M110" s="1474"/>
      <c r="N110" s="1484"/>
    </row>
    <row r="111" spans="2:14" ht="12.95" customHeight="1">
      <c r="B111" s="1461"/>
      <c r="C111" s="1492" t="s">
        <v>1663</v>
      </c>
      <c r="D111" s="1483"/>
      <c r="E111" s="1471"/>
      <c r="F111" s="1472" t="s">
        <v>1664</v>
      </c>
      <c r="G111" s="1485"/>
      <c r="H111" s="1485"/>
      <c r="I111" s="1485"/>
      <c r="J111" s="1483"/>
      <c r="K111" s="1471" t="s">
        <v>1633</v>
      </c>
      <c r="L111" s="1471" t="s">
        <v>1640</v>
      </c>
      <c r="M111" s="1474"/>
      <c r="N111" s="1484"/>
    </row>
    <row r="112" spans="2:14" ht="12.95" customHeight="1">
      <c r="B112" s="1461"/>
      <c r="C112" s="1489" t="s">
        <v>1665</v>
      </c>
      <c r="D112" s="1487"/>
      <c r="E112" s="1471"/>
      <c r="F112" s="1472" t="s">
        <v>1666</v>
      </c>
      <c r="G112" s="1482"/>
      <c r="H112" s="1482"/>
      <c r="I112" s="1482"/>
      <c r="J112" s="1483"/>
      <c r="K112" s="1471" t="s">
        <v>1633</v>
      </c>
      <c r="L112" s="1471" t="s">
        <v>1634</v>
      </c>
      <c r="M112" s="1474"/>
      <c r="N112" s="1484"/>
    </row>
    <row r="113" spans="2:14" ht="12.95" customHeight="1">
      <c r="B113" s="1461"/>
      <c r="C113" s="1480"/>
      <c r="D113" s="3451" t="s">
        <v>885</v>
      </c>
      <c r="E113" s="1471"/>
      <c r="F113" s="1472" t="s">
        <v>912</v>
      </c>
      <c r="G113" s="1482"/>
      <c r="H113" s="1482"/>
      <c r="I113" s="1482"/>
      <c r="J113" s="1483"/>
      <c r="K113" s="1471" t="s">
        <v>1633</v>
      </c>
      <c r="L113" s="1471" t="s">
        <v>666</v>
      </c>
      <c r="M113" s="1474"/>
      <c r="N113" s="1484"/>
    </row>
    <row r="114" spans="2:14" ht="12.95" customHeight="1">
      <c r="B114" s="1461"/>
      <c r="C114" s="1493"/>
      <c r="D114" s="3455"/>
      <c r="E114" s="1494"/>
      <c r="F114" s="1495"/>
      <c r="G114" s="1496"/>
      <c r="H114" s="1496"/>
      <c r="I114" s="1496"/>
      <c r="J114" s="1497"/>
      <c r="K114" s="1494" t="s">
        <v>1633</v>
      </c>
      <c r="L114" s="1494" t="s">
        <v>1634</v>
      </c>
      <c r="M114" s="1498"/>
      <c r="N114" s="1499"/>
    </row>
    <row r="115" spans="2:14" ht="12.95" customHeight="1">
      <c r="B115" s="1461"/>
      <c r="C115" s="1481" t="s">
        <v>913</v>
      </c>
      <c r="D115" s="1461"/>
      <c r="E115" s="1500"/>
      <c r="F115" s="1501"/>
      <c r="G115" s="1502"/>
      <c r="H115" s="1502"/>
      <c r="I115" s="1502"/>
      <c r="J115" s="1461"/>
      <c r="K115" s="1500"/>
      <c r="L115" s="1500"/>
      <c r="M115" s="1461"/>
      <c r="N115" s="1461"/>
    </row>
    <row r="116" spans="2:14" ht="6.75" customHeight="1">
      <c r="B116" s="767"/>
      <c r="C116" s="767"/>
      <c r="D116" s="767"/>
      <c r="E116" s="767"/>
      <c r="F116" s="767"/>
      <c r="G116" s="767"/>
      <c r="H116" s="767"/>
      <c r="I116" s="767"/>
      <c r="J116" s="767"/>
      <c r="K116" s="767"/>
      <c r="L116" s="767"/>
      <c r="M116" s="767"/>
      <c r="N116" s="767"/>
    </row>
    <row r="117" spans="2:14" ht="12.95" customHeight="1">
      <c r="B117" s="767" t="s">
        <v>914</v>
      </c>
      <c r="C117" s="767"/>
      <c r="D117" s="767"/>
      <c r="E117" s="767"/>
      <c r="F117" s="767"/>
      <c r="G117" s="767"/>
      <c r="H117" s="767"/>
      <c r="I117" s="767"/>
      <c r="J117" s="767"/>
      <c r="K117" s="767"/>
      <c r="L117" s="767"/>
      <c r="M117" s="767"/>
      <c r="N117" s="767"/>
    </row>
    <row r="118" spans="2:14" ht="12.95" customHeight="1">
      <c r="B118" s="767"/>
      <c r="C118" s="828" t="s">
        <v>915</v>
      </c>
      <c r="D118" s="836"/>
      <c r="E118" s="758" t="s">
        <v>916</v>
      </c>
      <c r="F118" s="758"/>
      <c r="G118" s="758"/>
      <c r="H118" s="758"/>
      <c r="I118" s="758"/>
      <c r="J118" s="758"/>
      <c r="K118" s="758"/>
      <c r="L118" s="758"/>
      <c r="M118" s="758"/>
      <c r="N118" s="802"/>
    </row>
    <row r="119" spans="2:14" ht="12.95" customHeight="1">
      <c r="B119" s="767"/>
      <c r="C119" s="818"/>
      <c r="D119" s="837"/>
      <c r="E119" s="775" t="s">
        <v>917</v>
      </c>
      <c r="F119" s="775"/>
      <c r="G119" s="775"/>
      <c r="H119" s="775"/>
      <c r="I119" s="775"/>
      <c r="J119" s="775"/>
      <c r="K119" s="775"/>
      <c r="L119" s="775"/>
      <c r="M119" s="775"/>
      <c r="N119" s="776"/>
    </row>
    <row r="120" spans="2:14" ht="12.95" customHeight="1">
      <c r="B120" s="767"/>
      <c r="C120" s="829" t="s">
        <v>918</v>
      </c>
      <c r="D120" s="838"/>
      <c r="E120" s="761" t="s">
        <v>919</v>
      </c>
      <c r="F120" s="761"/>
      <c r="G120" s="761"/>
      <c r="H120" s="761" t="s">
        <v>920</v>
      </c>
      <c r="I120" s="761"/>
      <c r="J120" s="761"/>
      <c r="K120" s="761"/>
      <c r="L120" s="761" t="s">
        <v>921</v>
      </c>
      <c r="M120" s="761"/>
      <c r="N120" s="803"/>
    </row>
    <row r="121" spans="2:14" ht="12.95" customHeight="1">
      <c r="B121" s="767"/>
      <c r="C121" s="829" t="s">
        <v>922</v>
      </c>
      <c r="D121" s="839"/>
      <c r="E121" s="801"/>
      <c r="F121" s="761" t="s">
        <v>923</v>
      </c>
      <c r="G121" s="801"/>
      <c r="H121" s="761" t="s">
        <v>924</v>
      </c>
      <c r="I121" s="801"/>
      <c r="J121" s="761" t="s">
        <v>925</v>
      </c>
      <c r="K121" s="801"/>
      <c r="L121" s="761" t="s">
        <v>926</v>
      </c>
      <c r="M121" s="761"/>
      <c r="N121" s="803"/>
    </row>
    <row r="122" spans="2:14" ht="12.95" customHeight="1">
      <c r="B122" s="767"/>
      <c r="C122" s="818"/>
      <c r="D122" s="837"/>
      <c r="E122" s="775"/>
      <c r="F122" s="775" t="s">
        <v>927</v>
      </c>
      <c r="G122" s="775"/>
      <c r="H122" s="775"/>
      <c r="I122" s="775"/>
      <c r="J122" s="775"/>
      <c r="K122" s="775"/>
      <c r="L122" s="775"/>
      <c r="M122" s="775"/>
      <c r="N122" s="776"/>
    </row>
    <row r="123" spans="2:14" ht="12.95" customHeight="1">
      <c r="B123" s="767"/>
      <c r="C123" s="3488" t="s">
        <v>928</v>
      </c>
      <c r="D123" s="3489"/>
      <c r="E123" s="3490" t="s">
        <v>929</v>
      </c>
      <c r="F123" s="3491"/>
      <c r="G123" s="3491"/>
      <c r="H123" s="3490" t="s">
        <v>930</v>
      </c>
      <c r="I123" s="3490"/>
      <c r="J123" s="3490" t="s">
        <v>931</v>
      </c>
      <c r="K123" s="3490"/>
      <c r="L123" s="3490"/>
      <c r="M123" s="3492"/>
      <c r="N123" s="3493"/>
    </row>
    <row r="124" spans="2:14" ht="12.95" customHeight="1">
      <c r="B124" s="767"/>
      <c r="C124" s="840" t="s">
        <v>932</v>
      </c>
      <c r="D124" s="841"/>
      <c r="E124" s="3491"/>
      <c r="F124" s="3491"/>
      <c r="G124" s="3491"/>
      <c r="H124" s="835" t="s">
        <v>475</v>
      </c>
      <c r="I124" s="835" t="s">
        <v>17</v>
      </c>
      <c r="J124" s="3490"/>
      <c r="K124" s="3490"/>
      <c r="L124" s="3490"/>
      <c r="M124" s="3492"/>
      <c r="N124" s="3493"/>
    </row>
    <row r="125" spans="2:14" ht="12.95" customHeight="1">
      <c r="B125" s="767"/>
      <c r="C125" s="842"/>
      <c r="D125" s="843"/>
      <c r="E125" s="3494"/>
      <c r="F125" s="3495"/>
      <c r="G125" s="3496"/>
      <c r="H125" s="754" t="s">
        <v>881</v>
      </c>
      <c r="I125" s="754" t="s">
        <v>881</v>
      </c>
      <c r="J125" s="804"/>
      <c r="K125" s="805"/>
      <c r="L125" s="805"/>
      <c r="M125" s="805"/>
      <c r="N125" s="806"/>
    </row>
    <row r="126" spans="2:14" ht="12.95" customHeight="1">
      <c r="B126" s="767"/>
      <c r="C126" s="842"/>
      <c r="D126" s="843"/>
      <c r="E126" s="3494"/>
      <c r="F126" s="3495"/>
      <c r="G126" s="3496"/>
      <c r="H126" s="754" t="s">
        <v>881</v>
      </c>
      <c r="I126" s="754" t="s">
        <v>881</v>
      </c>
      <c r="J126" s="804"/>
      <c r="K126" s="805"/>
      <c r="L126" s="805"/>
      <c r="M126" s="805"/>
      <c r="N126" s="806"/>
    </row>
    <row r="127" spans="2:14" ht="12.95" customHeight="1">
      <c r="B127" s="767"/>
      <c r="C127" s="842"/>
      <c r="D127" s="843"/>
      <c r="E127" s="3494"/>
      <c r="F127" s="3495"/>
      <c r="G127" s="3496"/>
      <c r="H127" s="754" t="s">
        <v>881</v>
      </c>
      <c r="I127" s="754" t="s">
        <v>881</v>
      </c>
      <c r="J127" s="804"/>
      <c r="K127" s="805"/>
      <c r="L127" s="805"/>
      <c r="M127" s="805"/>
      <c r="N127" s="806"/>
    </row>
    <row r="128" spans="2:14" ht="12.95" customHeight="1">
      <c r="B128" s="767"/>
      <c r="C128" s="844"/>
      <c r="D128" s="845"/>
      <c r="E128" s="3497"/>
      <c r="F128" s="3498"/>
      <c r="G128" s="3499"/>
      <c r="H128" s="755" t="s">
        <v>881</v>
      </c>
      <c r="I128" s="755" t="s">
        <v>881</v>
      </c>
      <c r="J128" s="808"/>
      <c r="K128" s="809"/>
      <c r="L128" s="809"/>
      <c r="M128" s="809"/>
      <c r="N128" s="810"/>
    </row>
    <row r="129" spans="2:14" ht="6.75" customHeight="1">
      <c r="B129" s="767"/>
      <c r="C129" s="767"/>
      <c r="D129" s="767"/>
      <c r="E129" s="767"/>
      <c r="F129" s="767"/>
      <c r="G129" s="767"/>
      <c r="H129" s="767"/>
      <c r="I129" s="767"/>
      <c r="J129" s="767"/>
      <c r="K129" s="767"/>
      <c r="L129" s="767"/>
      <c r="M129" s="767"/>
      <c r="N129" s="767"/>
    </row>
    <row r="130" spans="2:14" ht="12.95" customHeight="1">
      <c r="B130" s="767" t="s">
        <v>933</v>
      </c>
      <c r="C130" s="767"/>
      <c r="D130" s="767"/>
      <c r="E130" s="767"/>
      <c r="F130" s="767"/>
      <c r="G130" s="767"/>
      <c r="H130" s="767"/>
      <c r="I130" s="767"/>
      <c r="J130" s="767"/>
      <c r="K130" s="767"/>
      <c r="L130" s="767"/>
      <c r="M130" s="767"/>
      <c r="N130" s="767"/>
    </row>
    <row r="131" spans="2:14">
      <c r="B131" s="767"/>
      <c r="C131" s="757" t="s">
        <v>934</v>
      </c>
      <c r="D131" s="758"/>
      <c r="E131" s="759"/>
      <c r="F131" s="3485"/>
      <c r="G131" s="3500"/>
      <c r="H131" s="3500"/>
      <c r="I131" s="3500"/>
      <c r="J131" s="3501"/>
      <c r="K131" s="3502" t="s">
        <v>935</v>
      </c>
      <c r="L131" s="3502"/>
      <c r="M131" s="3485"/>
      <c r="N131" s="3486"/>
    </row>
    <row r="132" spans="2:14">
      <c r="B132" s="767"/>
      <c r="C132" s="760"/>
      <c r="D132" s="761"/>
      <c r="E132" s="762"/>
      <c r="F132" s="756"/>
      <c r="G132" s="763"/>
      <c r="H132" s="763"/>
      <c r="I132" s="763"/>
      <c r="J132" s="764"/>
      <c r="K132" s="756"/>
      <c r="L132" s="756"/>
      <c r="M132" s="756"/>
      <c r="N132" s="765"/>
    </row>
    <row r="133" spans="2:14">
      <c r="B133" s="767"/>
      <c r="C133" s="782"/>
      <c r="D133" s="811"/>
      <c r="E133" s="766"/>
      <c r="F133" s="812"/>
      <c r="G133" s="813"/>
      <c r="H133" s="813"/>
      <c r="I133" s="813"/>
      <c r="J133" s="807"/>
      <c r="K133" s="766"/>
      <c r="L133" s="766"/>
      <c r="M133" s="811"/>
      <c r="N133" s="814"/>
    </row>
    <row r="134" spans="2:14">
      <c r="B134" s="767"/>
      <c r="C134" s="800"/>
      <c r="D134" s="767"/>
      <c r="E134" s="767"/>
      <c r="F134" s="767"/>
      <c r="G134" s="767"/>
      <c r="H134" s="767"/>
      <c r="I134" s="767"/>
      <c r="J134" s="767"/>
      <c r="K134" s="767"/>
      <c r="L134" s="767"/>
      <c r="M134" s="767"/>
      <c r="N134" s="767"/>
    </row>
  </sheetData>
  <mergeCells count="90">
    <mergeCell ref="C21:D21"/>
    <mergeCell ref="E21:G21"/>
    <mergeCell ref="H21:K21"/>
    <mergeCell ref="L21:N21"/>
    <mergeCell ref="C22:D22"/>
    <mergeCell ref="E22:G22"/>
    <mergeCell ref="H22:K22"/>
    <mergeCell ref="L22:N22"/>
    <mergeCell ref="C23:D23"/>
    <mergeCell ref="E23:G23"/>
    <mergeCell ref="H23:K23"/>
    <mergeCell ref="L23:N23"/>
    <mergeCell ref="C24:D24"/>
    <mergeCell ref="E24:N24"/>
    <mergeCell ref="D32:F32"/>
    <mergeCell ref="G32:J32"/>
    <mergeCell ref="K32:N32"/>
    <mergeCell ref="C41:E41"/>
    <mergeCell ref="F41:N41"/>
    <mergeCell ref="C42:E42"/>
    <mergeCell ref="F42:N42"/>
    <mergeCell ref="C44:F44"/>
    <mergeCell ref="G44:N44"/>
    <mergeCell ref="F47:I50"/>
    <mergeCell ref="J47:K47"/>
    <mergeCell ref="L47:N50"/>
    <mergeCell ref="D48:D50"/>
    <mergeCell ref="J48:J50"/>
    <mergeCell ref="K48:K50"/>
    <mergeCell ref="F51:I51"/>
    <mergeCell ref="L51:N51"/>
    <mergeCell ref="F52:I52"/>
    <mergeCell ref="L52:N52"/>
    <mergeCell ref="F53:I53"/>
    <mergeCell ref="L53:N53"/>
    <mergeCell ref="D54:D55"/>
    <mergeCell ref="F54:I54"/>
    <mergeCell ref="L54:N54"/>
    <mergeCell ref="F55:I55"/>
    <mergeCell ref="L55:N55"/>
    <mergeCell ref="F56:I56"/>
    <mergeCell ref="L56:N56"/>
    <mergeCell ref="F57:I57"/>
    <mergeCell ref="L57:N57"/>
    <mergeCell ref="F58:I58"/>
    <mergeCell ref="L58:N58"/>
    <mergeCell ref="L64:N64"/>
    <mergeCell ref="F59:I59"/>
    <mergeCell ref="L59:N59"/>
    <mergeCell ref="F60:I60"/>
    <mergeCell ref="L60:N60"/>
    <mergeCell ref="F61:I61"/>
    <mergeCell ref="L61:N61"/>
    <mergeCell ref="M131:N131"/>
    <mergeCell ref="A5:A7"/>
    <mergeCell ref="C123:D123"/>
    <mergeCell ref="E123:G124"/>
    <mergeCell ref="H123:I123"/>
    <mergeCell ref="J123:N124"/>
    <mergeCell ref="E127:G127"/>
    <mergeCell ref="E128:G128"/>
    <mergeCell ref="F131:J131"/>
    <mergeCell ref="K131:L131"/>
    <mergeCell ref="E125:G125"/>
    <mergeCell ref="E126:G126"/>
    <mergeCell ref="F62:I62"/>
    <mergeCell ref="L62:N62"/>
    <mergeCell ref="F63:I63"/>
    <mergeCell ref="L63:N63"/>
    <mergeCell ref="M68:N71"/>
    <mergeCell ref="D69:D71"/>
    <mergeCell ref="K69:K71"/>
    <mergeCell ref="L69:L71"/>
    <mergeCell ref="A2:A4"/>
    <mergeCell ref="E14:N14"/>
    <mergeCell ref="F2:G2"/>
    <mergeCell ref="K2:L2"/>
    <mergeCell ref="M2:N2"/>
    <mergeCell ref="F3:G3"/>
    <mergeCell ref="K3:L3"/>
    <mergeCell ref="M3:N3"/>
    <mergeCell ref="H2:J2"/>
    <mergeCell ref="H3:J3"/>
    <mergeCell ref="K6:M6"/>
    <mergeCell ref="F64:I64"/>
    <mergeCell ref="D75:D100"/>
    <mergeCell ref="D102:D103"/>
    <mergeCell ref="D113:D114"/>
    <mergeCell ref="F68:J71"/>
    <mergeCell ref="K68:L68"/>
  </mergeCells>
  <phoneticPr fontId="3"/>
  <dataValidations count="3">
    <dataValidation imeMode="off" allowBlank="1" showInputMessage="1" showErrorMessage="1" sqref="K6:M6"/>
    <dataValidation type="list" allowBlank="1" showInputMessage="1" showErrorMessage="1" sqref="E72:E114">
      <formula1>"○,△,×"</formula1>
    </dataValidation>
    <dataValidation type="list" allowBlank="1" showInputMessage="1" showErrorMessage="1" sqref="K72:L114">
      <formula1>"□,■"</formula1>
    </dataValidation>
  </dataValidations>
  <hyperlinks>
    <hyperlink ref="A5:A6" location="表紙１!A1" display="表紙１へ戻る"/>
    <hyperlink ref="A5:A7" location="表紙!A1" display="表紙へ戻る"/>
    <hyperlink ref="A2:A3" location="表紙１!A1" display="表紙１へ戻る"/>
    <hyperlink ref="A2:A4" location="表紙!A1" display="表紙へ戻る"/>
  </hyperlinks>
  <pageMargins left="0.6692913385826772" right="0.19685039370078741" top="0.78740157480314965" bottom="0.31496062992125984" header="0.51181102362204722" footer="0.23622047244094491"/>
  <pageSetup paperSize="9" scale="87" orientation="portrait" r:id="rId1"/>
  <headerFooter alignWithMargins="0"/>
  <rowBreaks count="1" manualBreakCount="1">
    <brk id="65" min="1" max="13"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40"/>
  <sheetViews>
    <sheetView view="pageBreakPreview" zoomScaleNormal="100" zoomScaleSheetLayoutView="100" workbookViewId="0">
      <selection activeCell="H29" sqref="H29:M29"/>
    </sheetView>
  </sheetViews>
  <sheetFormatPr defaultRowHeight="13.5"/>
  <cols>
    <col min="1" max="1" width="10.625" style="294" bestFit="1" customWidth="1"/>
    <col min="2" max="2" width="1.625" style="294" customWidth="1"/>
    <col min="3" max="31" width="3.125" style="294" customWidth="1"/>
    <col min="32" max="32" width="1.625" style="294" customWidth="1"/>
    <col min="33" max="36" width="2.625" style="294" customWidth="1"/>
    <col min="37" max="37" width="11.75" style="294" bestFit="1" customWidth="1"/>
    <col min="38" max="38" width="17" style="294" bestFit="1" customWidth="1"/>
    <col min="39" max="16384" width="9" style="294"/>
  </cols>
  <sheetData>
    <row r="1" spans="1:33">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534" t="s">
        <v>1355</v>
      </c>
    </row>
    <row r="2" spans="1:33" ht="24" customHeight="1">
      <c r="A2" s="1731" t="s">
        <v>796</v>
      </c>
      <c r="B2" s="116"/>
      <c r="C2" s="2262" t="s">
        <v>499</v>
      </c>
      <c r="D2" s="2258"/>
      <c r="E2" s="2258"/>
      <c r="F2" s="2258"/>
      <c r="G2" s="2258"/>
      <c r="H2" s="2258"/>
      <c r="I2" s="2258"/>
      <c r="J2" s="2258"/>
      <c r="K2" s="2258"/>
      <c r="L2" s="2258"/>
      <c r="M2" s="2258"/>
      <c r="N2" s="2258"/>
      <c r="O2" s="2258"/>
      <c r="P2" s="2258"/>
      <c r="Q2" s="2258"/>
      <c r="R2" s="2258"/>
      <c r="S2" s="2258"/>
      <c r="T2" s="2258"/>
      <c r="U2" s="2258"/>
      <c r="V2" s="2258"/>
      <c r="W2" s="2258"/>
      <c r="X2" s="2258"/>
      <c r="Y2" s="2258"/>
      <c r="Z2" s="2258"/>
      <c r="AA2" s="2258"/>
      <c r="AB2" s="2258"/>
      <c r="AC2" s="2258"/>
      <c r="AD2" s="2258"/>
      <c r="AE2" s="2258"/>
      <c r="AF2" s="118"/>
      <c r="AG2" s="296"/>
    </row>
    <row r="3" spans="1:33" ht="24" customHeight="1">
      <c r="A3" s="1731"/>
      <c r="B3" s="116"/>
      <c r="C3" s="175"/>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18"/>
      <c r="AG3" s="296"/>
    </row>
    <row r="4" spans="1:33" ht="18" customHeight="1">
      <c r="A4" s="1731"/>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5" spans="1:33" ht="18" customHeight="1">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row>
    <row r="6" spans="1:33" ht="18" customHeight="1">
      <c r="B6" s="116"/>
      <c r="C6" s="116"/>
      <c r="D6" s="3580" t="str">
        <f>" "&amp;入力シート!$C$3 &amp; " 殿"</f>
        <v xml:space="preserve"> 福岡県農林水産部水産局水産振興課長 殿</v>
      </c>
      <c r="E6" s="3580"/>
      <c r="F6" s="3580"/>
      <c r="G6" s="3580"/>
      <c r="H6" s="3580"/>
      <c r="I6" s="3580"/>
      <c r="J6" s="3580"/>
      <c r="K6" s="3580"/>
      <c r="L6" s="3580"/>
      <c r="M6" s="3580"/>
      <c r="N6" s="3580"/>
      <c r="O6" s="3580"/>
      <c r="P6" s="3580"/>
      <c r="Q6" s="3580"/>
      <c r="R6" s="3580"/>
      <c r="S6" s="3580"/>
      <c r="T6" s="118"/>
      <c r="U6" s="116"/>
      <c r="V6" s="119"/>
      <c r="W6" s="119"/>
      <c r="X6" s="120"/>
      <c r="Y6" s="116"/>
      <c r="Z6" s="116"/>
      <c r="AA6" s="116"/>
      <c r="AB6" s="116"/>
      <c r="AC6" s="116"/>
      <c r="AD6" s="116"/>
      <c r="AE6" s="116"/>
      <c r="AF6" s="116"/>
    </row>
    <row r="7" spans="1:33" ht="18" customHeight="1">
      <c r="B7" s="116"/>
      <c r="C7" s="116"/>
      <c r="D7" s="200"/>
      <c r="E7" s="200"/>
      <c r="F7" s="200"/>
      <c r="G7" s="200"/>
      <c r="H7" s="200"/>
      <c r="I7" s="200"/>
      <c r="J7" s="200"/>
      <c r="K7" s="200"/>
      <c r="L7" s="200"/>
      <c r="M7" s="200"/>
      <c r="N7" s="200"/>
      <c r="O7" s="200"/>
      <c r="P7" s="200"/>
      <c r="Q7" s="200"/>
      <c r="R7" s="200"/>
      <c r="S7" s="200"/>
      <c r="T7" s="118"/>
      <c r="U7" s="116"/>
      <c r="V7" s="119"/>
      <c r="W7" s="119"/>
      <c r="X7" s="120"/>
      <c r="Y7" s="116"/>
      <c r="Z7" s="116"/>
      <c r="AA7" s="116"/>
      <c r="AB7" s="116"/>
      <c r="AC7" s="116"/>
      <c r="AD7" s="116"/>
      <c r="AE7" s="116"/>
      <c r="AF7" s="116"/>
    </row>
    <row r="8" spans="1:33" ht="18" customHeight="1">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3" ht="18" customHeight="1">
      <c r="B9" s="116"/>
      <c r="C9" s="116"/>
      <c r="D9" s="116"/>
      <c r="E9" s="116"/>
      <c r="F9" s="116"/>
      <c r="G9" s="116"/>
      <c r="H9" s="116"/>
      <c r="I9" s="116"/>
      <c r="J9" s="116"/>
      <c r="K9" s="116"/>
      <c r="L9" s="116"/>
      <c r="M9" s="116"/>
      <c r="N9" s="116"/>
      <c r="O9" s="116"/>
      <c r="P9" s="116"/>
      <c r="Q9" s="116"/>
      <c r="R9" s="116"/>
      <c r="S9" s="116"/>
      <c r="T9" s="2263" t="s">
        <v>1267</v>
      </c>
      <c r="U9" s="2249"/>
      <c r="V9" s="2249"/>
      <c r="W9" s="2249"/>
      <c r="X9" s="2249"/>
      <c r="Y9" s="2249"/>
      <c r="Z9" s="2249"/>
      <c r="AA9" s="2249"/>
      <c r="AB9" s="2249"/>
      <c r="AC9" s="2249"/>
      <c r="AD9" s="2249"/>
      <c r="AE9" s="116"/>
      <c r="AF9" s="116"/>
    </row>
    <row r="10" spans="1:33" ht="18" customHeight="1">
      <c r="B10" s="116"/>
      <c r="C10" s="116"/>
      <c r="D10" s="116"/>
      <c r="E10" s="116"/>
      <c r="F10" s="116"/>
      <c r="G10" s="116"/>
      <c r="H10" s="116"/>
      <c r="I10" s="116"/>
      <c r="J10" s="116"/>
      <c r="K10" s="116"/>
      <c r="L10" s="116"/>
      <c r="M10" s="116"/>
      <c r="N10" s="116"/>
      <c r="O10" s="116"/>
      <c r="P10" s="116"/>
      <c r="Q10" s="116"/>
      <c r="R10" s="116"/>
      <c r="S10" s="116"/>
      <c r="T10" s="177"/>
      <c r="U10" s="201"/>
      <c r="V10" s="201"/>
      <c r="W10" s="201"/>
      <c r="X10" s="201"/>
      <c r="Y10" s="201"/>
      <c r="Z10" s="201"/>
      <c r="AA10" s="201"/>
      <c r="AB10" s="201"/>
      <c r="AC10" s="201"/>
      <c r="AD10" s="201"/>
      <c r="AE10" s="116"/>
      <c r="AF10" s="116"/>
    </row>
    <row r="11" spans="1:33" s="293" customFormat="1" ht="18" customHeight="1">
      <c r="B11" s="117"/>
      <c r="C11" s="117"/>
      <c r="D11" s="117"/>
      <c r="E11" s="117"/>
      <c r="F11" s="117"/>
      <c r="G11" s="117"/>
      <c r="H11" s="117"/>
      <c r="I11" s="117"/>
      <c r="J11" s="117"/>
      <c r="K11" s="117"/>
      <c r="L11" s="117"/>
      <c r="M11" s="117"/>
      <c r="N11" s="117"/>
      <c r="O11" s="117"/>
      <c r="P11" s="117"/>
      <c r="Q11" s="117"/>
      <c r="R11" s="117"/>
      <c r="S11" s="117"/>
      <c r="T11" s="121" t="str">
        <f>入力シート!$D$23</f>
        <v>○○○○・△△△△特定建設工事共同企業体</v>
      </c>
      <c r="U11" s="117"/>
      <c r="V11" s="202"/>
      <c r="W11" s="202"/>
      <c r="X11" s="202"/>
      <c r="Y11" s="202"/>
      <c r="Z11" s="202"/>
      <c r="AA11" s="202"/>
      <c r="AB11" s="202"/>
      <c r="AC11" s="202"/>
      <c r="AD11" s="122"/>
      <c r="AE11" s="121"/>
      <c r="AF11" s="117"/>
    </row>
    <row r="12" spans="1:33" ht="18" customHeight="1">
      <c r="B12" s="116"/>
      <c r="C12" s="116"/>
      <c r="D12" s="116"/>
      <c r="E12" s="116"/>
      <c r="F12" s="116"/>
      <c r="G12" s="116"/>
      <c r="H12" s="116"/>
      <c r="I12" s="116"/>
      <c r="J12" s="116"/>
      <c r="K12" s="116"/>
      <c r="L12" s="116"/>
      <c r="M12" s="116"/>
      <c r="N12" s="116"/>
      <c r="O12" s="116"/>
      <c r="P12" s="116"/>
      <c r="Q12" s="116"/>
      <c r="R12" s="116"/>
      <c r="S12" s="116"/>
      <c r="T12" s="1541" t="s">
        <v>1772</v>
      </c>
      <c r="U12" s="116"/>
      <c r="V12" s="116"/>
      <c r="W12" s="116"/>
      <c r="X12" s="116"/>
      <c r="Y12" s="120"/>
      <c r="Z12" s="120"/>
      <c r="AA12" s="120"/>
      <c r="AB12" s="116"/>
      <c r="AC12" s="116"/>
      <c r="AD12" s="116"/>
      <c r="AE12" s="116"/>
      <c r="AF12" s="116"/>
    </row>
    <row r="13" spans="1:33" s="293" customFormat="1" ht="18" customHeight="1">
      <c r="B13" s="117"/>
      <c r="C13" s="117"/>
      <c r="D13" s="117"/>
      <c r="E13" s="117"/>
      <c r="F13" s="117"/>
      <c r="G13" s="117"/>
      <c r="H13" s="117"/>
      <c r="I13" s="117"/>
      <c r="J13" s="117"/>
      <c r="K13" s="117"/>
      <c r="L13" s="117"/>
      <c r="M13" s="117"/>
      <c r="N13" s="117"/>
      <c r="O13" s="117"/>
      <c r="P13" s="117"/>
      <c r="Q13" s="1946" t="s">
        <v>1386</v>
      </c>
      <c r="R13" s="1946"/>
      <c r="S13" s="1946"/>
      <c r="T13" s="2261" t="s">
        <v>315</v>
      </c>
      <c r="U13" s="1946"/>
      <c r="V13" s="3597" t="str">
        <f>" " &amp; 入力シート!D24</f>
        <v xml:space="preserve"> ○○○○○○○○</v>
      </c>
      <c r="W13" s="3597"/>
      <c r="X13" s="3597"/>
      <c r="Y13" s="3597"/>
      <c r="Z13" s="3597"/>
      <c r="AA13" s="3597"/>
      <c r="AB13" s="3597"/>
      <c r="AC13" s="3597"/>
      <c r="AD13" s="3597"/>
      <c r="AE13" s="3597"/>
      <c r="AF13" s="117"/>
    </row>
    <row r="14" spans="1:33" s="293" customFormat="1" ht="18" customHeight="1">
      <c r="B14" s="117"/>
      <c r="C14" s="117"/>
      <c r="D14" s="117"/>
      <c r="E14" s="117"/>
      <c r="F14" s="117"/>
      <c r="G14" s="117"/>
      <c r="H14" s="117"/>
      <c r="I14" s="117"/>
      <c r="J14" s="117"/>
      <c r="K14" s="117"/>
      <c r="L14" s="117"/>
      <c r="M14" s="117"/>
      <c r="N14" s="117"/>
      <c r="O14" s="117"/>
      <c r="P14" s="117"/>
      <c r="Q14" s="1946"/>
      <c r="R14" s="1946"/>
      <c r="S14" s="1946"/>
      <c r="T14" s="2261" t="s">
        <v>316</v>
      </c>
      <c r="U14" s="1946"/>
      <c r="V14" s="2261" t="str">
        <f>" " &amp; 入力シート!D25</f>
        <v xml:space="preserve"> ○○○○○株式会社</v>
      </c>
      <c r="W14" s="2261"/>
      <c r="X14" s="2261"/>
      <c r="Y14" s="2261"/>
      <c r="Z14" s="2261"/>
      <c r="AA14" s="2261"/>
      <c r="AB14" s="2261"/>
      <c r="AC14" s="2261"/>
      <c r="AD14" s="2261"/>
      <c r="AE14" s="2261"/>
      <c r="AF14" s="117"/>
    </row>
    <row r="15" spans="1:33" s="293" customFormat="1" ht="18" customHeight="1">
      <c r="B15" s="117"/>
      <c r="C15" s="117"/>
      <c r="D15" s="117"/>
      <c r="E15" s="117"/>
      <c r="F15" s="117"/>
      <c r="G15" s="117"/>
      <c r="H15" s="117"/>
      <c r="I15" s="117"/>
      <c r="J15" s="117"/>
      <c r="K15" s="117"/>
      <c r="L15" s="117"/>
      <c r="M15" s="117"/>
      <c r="N15" s="117"/>
      <c r="O15" s="117"/>
      <c r="P15" s="117"/>
      <c r="Q15" s="117"/>
      <c r="R15" s="117"/>
      <c r="S15" s="117"/>
      <c r="T15" s="121"/>
      <c r="U15" s="117"/>
      <c r="V15" s="2260" t="str">
        <f>"     " &amp; 入力シート!D26</f>
        <v xml:space="preserve">     代表取締役　○○　○○</v>
      </c>
      <c r="W15" s="2260"/>
      <c r="X15" s="2260"/>
      <c r="Y15" s="2260"/>
      <c r="Z15" s="2260"/>
      <c r="AA15" s="2260"/>
      <c r="AB15" s="2260"/>
      <c r="AC15" s="2260"/>
      <c r="AD15" s="122"/>
      <c r="AE15" s="121"/>
      <c r="AF15" s="117"/>
    </row>
    <row r="16" spans="1:33" s="293" customFormat="1" ht="18" customHeight="1">
      <c r="B16" s="117"/>
      <c r="C16" s="117"/>
      <c r="D16" s="117"/>
      <c r="E16" s="117"/>
      <c r="F16" s="117"/>
      <c r="G16" s="117"/>
      <c r="H16" s="117"/>
      <c r="I16" s="117"/>
      <c r="J16" s="117"/>
      <c r="K16" s="117"/>
      <c r="L16" s="117"/>
      <c r="M16" s="117"/>
      <c r="N16" s="117"/>
      <c r="O16" s="117"/>
      <c r="P16" s="117"/>
      <c r="Q16" s="117"/>
      <c r="R16" s="117"/>
      <c r="S16" s="117"/>
      <c r="T16" s="121"/>
      <c r="U16" s="117"/>
      <c r="V16" s="117"/>
      <c r="W16" s="117"/>
      <c r="X16" s="117"/>
      <c r="Y16" s="117"/>
      <c r="Z16" s="117"/>
      <c r="AA16" s="117"/>
      <c r="AB16" s="117"/>
      <c r="AC16" s="121"/>
      <c r="AD16" s="117"/>
      <c r="AE16" s="117"/>
      <c r="AF16" s="117"/>
    </row>
    <row r="17" spans="2:38" s="293" customFormat="1" ht="18" customHeight="1">
      <c r="B17" s="117"/>
      <c r="C17" s="117"/>
      <c r="D17" s="117"/>
      <c r="E17" s="117"/>
      <c r="F17" s="117"/>
      <c r="G17" s="3596" t="s">
        <v>504</v>
      </c>
      <c r="H17" s="3596"/>
      <c r="I17" s="3596"/>
      <c r="J17" s="3596"/>
      <c r="K17" s="3596"/>
      <c r="L17" s="3596"/>
      <c r="M17" s="3596"/>
      <c r="N17" s="3596"/>
      <c r="O17" s="3596"/>
      <c r="P17" s="3596"/>
      <c r="Q17" s="3596"/>
      <c r="R17" s="3596"/>
      <c r="S17" s="3596"/>
      <c r="T17" s="3596"/>
      <c r="U17" s="3596"/>
      <c r="V17" s="3596"/>
      <c r="W17" s="3596"/>
      <c r="X17" s="3596"/>
      <c r="Y17" s="3596"/>
      <c r="Z17" s="3596"/>
      <c r="AA17" s="3596"/>
      <c r="AB17" s="117"/>
      <c r="AC17" s="117"/>
      <c r="AD17" s="117"/>
      <c r="AE17" s="117"/>
      <c r="AF17" s="117"/>
    </row>
    <row r="18" spans="2:38" s="293" customFormat="1" ht="18" customHeight="1">
      <c r="B18" s="117"/>
      <c r="C18" s="117"/>
      <c r="D18" s="117"/>
      <c r="E18" s="117"/>
      <c r="F18" s="117"/>
      <c r="G18" s="3596" t="s">
        <v>505</v>
      </c>
      <c r="H18" s="3596"/>
      <c r="I18" s="3596"/>
      <c r="J18" s="3596"/>
      <c r="K18" s="3596"/>
      <c r="L18" s="3596"/>
      <c r="M18" s="3596"/>
      <c r="N18" s="3596"/>
      <c r="O18" s="3596"/>
      <c r="P18" s="3596"/>
      <c r="Q18" s="3596"/>
      <c r="R18" s="3596"/>
      <c r="S18" s="3596"/>
      <c r="T18" s="3596"/>
      <c r="U18" s="3596"/>
      <c r="V18" s="3596"/>
      <c r="W18" s="3596"/>
      <c r="X18" s="3596"/>
      <c r="Y18" s="3596"/>
      <c r="Z18" s="3596"/>
      <c r="AA18" s="3596"/>
      <c r="AB18" s="117"/>
      <c r="AC18" s="117"/>
      <c r="AD18" s="117"/>
      <c r="AE18" s="117"/>
      <c r="AF18" s="117"/>
    </row>
    <row r="19" spans="2:38" s="293" customFormat="1" ht="18" customHeight="1">
      <c r="B19" s="117"/>
      <c r="C19" s="117"/>
      <c r="D19" s="117"/>
      <c r="E19" s="117"/>
      <c r="F19" s="117"/>
      <c r="G19" s="208"/>
      <c r="H19" s="208"/>
      <c r="I19" s="208"/>
      <c r="J19" s="208"/>
      <c r="K19" s="208"/>
      <c r="L19" s="208"/>
      <c r="M19" s="208"/>
      <c r="N19" s="208"/>
      <c r="O19" s="208"/>
      <c r="P19" s="208"/>
      <c r="Q19" s="208"/>
      <c r="R19" s="208"/>
      <c r="S19" s="208"/>
      <c r="T19" s="208"/>
      <c r="U19" s="208"/>
      <c r="V19" s="208"/>
      <c r="W19" s="208"/>
      <c r="X19" s="208"/>
      <c r="Y19" s="208"/>
      <c r="Z19" s="208"/>
      <c r="AA19" s="208"/>
      <c r="AB19" s="117"/>
      <c r="AC19" s="117"/>
      <c r="AD19" s="117"/>
      <c r="AE19" s="117"/>
      <c r="AF19" s="117"/>
    </row>
    <row r="20" spans="2:38" s="293" customFormat="1" ht="18" customHeight="1">
      <c r="B20" s="117"/>
      <c r="C20" s="117"/>
      <c r="D20" s="117"/>
      <c r="E20" s="117"/>
      <c r="F20" s="117"/>
      <c r="G20" s="117"/>
      <c r="H20" s="3579"/>
      <c r="I20" s="3579"/>
      <c r="J20" s="3579"/>
      <c r="K20" s="3579"/>
      <c r="L20" s="3579"/>
      <c r="M20" s="3579"/>
      <c r="N20" s="3579"/>
      <c r="O20" s="3579"/>
      <c r="P20" s="3579"/>
      <c r="Q20" s="3579"/>
      <c r="R20" s="3579"/>
      <c r="S20" s="3579"/>
      <c r="T20" s="3579"/>
      <c r="U20" s="3579"/>
      <c r="V20" s="3579"/>
      <c r="W20" s="3579"/>
      <c r="X20" s="3579"/>
      <c r="Y20" s="3579"/>
      <c r="Z20" s="3579"/>
      <c r="AA20" s="3579"/>
      <c r="AB20" s="3579"/>
      <c r="AC20" s="3579"/>
      <c r="AD20" s="3579"/>
      <c r="AE20" s="117"/>
      <c r="AF20" s="117"/>
    </row>
    <row r="21" spans="2:38" s="293" customFormat="1" ht="18" customHeight="1">
      <c r="B21" s="117"/>
      <c r="C21" s="2219" t="s">
        <v>319</v>
      </c>
      <c r="D21" s="2220"/>
      <c r="E21" s="2220"/>
      <c r="F21" s="2220"/>
      <c r="G21" s="2220"/>
      <c r="H21" s="2220"/>
      <c r="I21" s="2220"/>
      <c r="J21" s="2220"/>
      <c r="K21" s="2220"/>
      <c r="L21" s="2220"/>
      <c r="M21" s="2220"/>
      <c r="N21" s="2220"/>
      <c r="O21" s="2220"/>
      <c r="P21" s="2220"/>
      <c r="Q21" s="2220"/>
      <c r="R21" s="2220"/>
      <c r="S21" s="2220"/>
      <c r="T21" s="2220"/>
      <c r="U21" s="2220"/>
      <c r="V21" s="2220"/>
      <c r="W21" s="2220"/>
      <c r="X21" s="2220"/>
      <c r="Y21" s="2220"/>
      <c r="Z21" s="2220"/>
      <c r="AA21" s="2220"/>
      <c r="AB21" s="2220"/>
      <c r="AC21" s="2220"/>
      <c r="AD21" s="2220"/>
      <c r="AE21" s="2220"/>
      <c r="AF21" s="117"/>
    </row>
    <row r="22" spans="2:38" s="293" customFormat="1" ht="18" customHeight="1">
      <c r="B22" s="117"/>
      <c r="C22" s="174"/>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117"/>
    </row>
    <row r="23" spans="2:38" s="293" customFormat="1" ht="18" customHeight="1" thickBot="1">
      <c r="B23" s="117"/>
      <c r="C23" s="117"/>
      <c r="D23" s="117"/>
      <c r="E23" s="117"/>
      <c r="F23" s="117"/>
      <c r="G23" s="117"/>
      <c r="H23" s="117"/>
      <c r="I23" s="117"/>
      <c r="J23" s="117"/>
      <c r="K23" s="123"/>
      <c r="L23" s="123"/>
      <c r="M23" s="117"/>
      <c r="N23" s="117"/>
      <c r="O23" s="117"/>
      <c r="P23" s="117"/>
      <c r="Q23" s="117"/>
      <c r="R23" s="117"/>
      <c r="S23" s="117"/>
      <c r="T23" s="117"/>
      <c r="U23" s="117"/>
      <c r="V23" s="117"/>
      <c r="W23" s="117"/>
      <c r="X23" s="117"/>
      <c r="Y23" s="117"/>
      <c r="Z23" s="117"/>
      <c r="AA23" s="117"/>
      <c r="AB23" s="117"/>
      <c r="AC23" s="117"/>
      <c r="AD23" s="117"/>
      <c r="AE23" s="117"/>
      <c r="AF23" s="117"/>
    </row>
    <row r="24" spans="2:38" s="293" customFormat="1" ht="40.5" customHeight="1">
      <c r="B24" s="117"/>
      <c r="C24" s="2221" t="s">
        <v>320</v>
      </c>
      <c r="D24" s="2222"/>
      <c r="E24" s="2222"/>
      <c r="F24" s="2223"/>
      <c r="G24" s="2224" t="str">
        <f>入力シート!D4</f>
        <v>令和○年度　起工第○号</v>
      </c>
      <c r="H24" s="2225"/>
      <c r="I24" s="2225"/>
      <c r="J24" s="2225"/>
      <c r="K24" s="2225"/>
      <c r="L24" s="2225"/>
      <c r="M24" s="2225"/>
      <c r="N24" s="2225"/>
      <c r="O24" s="2225"/>
      <c r="P24" s="2225"/>
      <c r="Q24" s="2225"/>
      <c r="R24" s="2226"/>
      <c r="S24" s="2227" t="s">
        <v>322</v>
      </c>
      <c r="T24" s="2228"/>
      <c r="U24" s="2228"/>
      <c r="V24" s="2229"/>
      <c r="W24" s="3583" t="str">
        <f>"" &amp; 入力シート!D6</f>
        <v>○○工事○○工区</v>
      </c>
      <c r="X24" s="3584"/>
      <c r="Y24" s="3584"/>
      <c r="Z24" s="3584"/>
      <c r="AA24" s="3584"/>
      <c r="AB24" s="3584"/>
      <c r="AC24" s="3584"/>
      <c r="AD24" s="3584"/>
      <c r="AE24" s="3585"/>
      <c r="AF24" s="117"/>
    </row>
    <row r="25" spans="2:38" s="293" customFormat="1" ht="20.25" customHeight="1">
      <c r="B25" s="117"/>
      <c r="C25" s="2250" t="s">
        <v>323</v>
      </c>
      <c r="D25" s="2167"/>
      <c r="E25" s="2167"/>
      <c r="F25" s="2207"/>
      <c r="G25" s="2251" t="str">
        <f>入力シート!D5</f>
        <v>○○○○○○○○事業（○○○○○○○事業）</v>
      </c>
      <c r="H25" s="2252"/>
      <c r="I25" s="2252"/>
      <c r="J25" s="2252"/>
      <c r="K25" s="2252"/>
      <c r="L25" s="2252"/>
      <c r="M25" s="2252"/>
      <c r="N25" s="2252"/>
      <c r="O25" s="2252"/>
      <c r="P25" s="2252"/>
      <c r="Q25" s="2252"/>
      <c r="R25" s="2253"/>
      <c r="S25" s="2230"/>
      <c r="T25" s="2162"/>
      <c r="U25" s="2162"/>
      <c r="V25" s="2163"/>
      <c r="W25" s="3586"/>
      <c r="X25" s="3587"/>
      <c r="Y25" s="3587"/>
      <c r="Z25" s="3587"/>
      <c r="AA25" s="3587"/>
      <c r="AB25" s="3587"/>
      <c r="AC25" s="3587"/>
      <c r="AD25" s="3587"/>
      <c r="AE25" s="3588"/>
      <c r="AF25" s="117"/>
    </row>
    <row r="26" spans="2:38" s="293" customFormat="1" ht="20.25" customHeight="1">
      <c r="B26" s="117"/>
      <c r="C26" s="2170"/>
      <c r="D26" s="2171"/>
      <c r="E26" s="2171"/>
      <c r="F26" s="2172"/>
      <c r="G26" s="2254"/>
      <c r="H26" s="2255"/>
      <c r="I26" s="2255"/>
      <c r="J26" s="2255"/>
      <c r="K26" s="2255"/>
      <c r="L26" s="2255"/>
      <c r="M26" s="2255"/>
      <c r="N26" s="2255"/>
      <c r="O26" s="2255"/>
      <c r="P26" s="2255"/>
      <c r="Q26" s="2255"/>
      <c r="R26" s="2256"/>
      <c r="S26" s="2231"/>
      <c r="T26" s="2171"/>
      <c r="U26" s="2171"/>
      <c r="V26" s="2172"/>
      <c r="W26" s="2254"/>
      <c r="X26" s="2255"/>
      <c r="Y26" s="2255"/>
      <c r="Z26" s="2255"/>
      <c r="AA26" s="2255"/>
      <c r="AB26" s="2255"/>
      <c r="AC26" s="2255"/>
      <c r="AD26" s="2255"/>
      <c r="AE26" s="3589"/>
      <c r="AF26" s="117"/>
    </row>
    <row r="27" spans="2:38" s="293" customFormat="1" ht="20.25" customHeight="1">
      <c r="B27" s="117"/>
      <c r="C27" s="2206" t="s">
        <v>324</v>
      </c>
      <c r="D27" s="2167"/>
      <c r="E27" s="2167"/>
      <c r="F27" s="2207"/>
      <c r="G27" s="2208" t="s">
        <v>60</v>
      </c>
      <c r="H27" s="2212" t="str">
        <f>"" &amp; 入力シート!D7</f>
        <v>○○○○○○地区</v>
      </c>
      <c r="I27" s="2212"/>
      <c r="J27" s="2212"/>
      <c r="K27" s="2212"/>
      <c r="L27" s="2212"/>
      <c r="M27" s="2214" t="s">
        <v>59</v>
      </c>
      <c r="N27" s="2184" t="str">
        <f>" " &amp;入力シート!D9</f>
        <v xml:space="preserve"> ○○海○○市○○地先</v>
      </c>
      <c r="O27" s="2184"/>
      <c r="P27" s="2184"/>
      <c r="Q27" s="2184"/>
      <c r="R27" s="2184"/>
      <c r="S27" s="2184"/>
      <c r="T27" s="2184"/>
      <c r="U27" s="2184"/>
      <c r="V27" s="2184"/>
      <c r="W27" s="2184"/>
      <c r="X27" s="2184"/>
      <c r="Y27" s="2184"/>
      <c r="Z27" s="2184"/>
      <c r="AA27" s="2184"/>
      <c r="AB27" s="2184"/>
      <c r="AC27" s="2184"/>
      <c r="AD27" s="2184"/>
      <c r="AE27" s="3576"/>
      <c r="AF27" s="117"/>
      <c r="AK27" s="371">
        <f>入力シート!D14</f>
        <v>0</v>
      </c>
      <c r="AL27" s="372">
        <f>入力シート!$D$18</f>
        <v>46112</v>
      </c>
    </row>
    <row r="28" spans="2:38" s="293" customFormat="1" ht="20.25" customHeight="1">
      <c r="B28" s="117"/>
      <c r="C28" s="2170"/>
      <c r="D28" s="2171"/>
      <c r="E28" s="2171"/>
      <c r="F28" s="2172"/>
      <c r="G28" s="2209"/>
      <c r="H28" s="2213"/>
      <c r="I28" s="2213"/>
      <c r="J28" s="2213"/>
      <c r="K28" s="2213"/>
      <c r="L28" s="2213"/>
      <c r="M28" s="2215"/>
      <c r="N28" s="3577"/>
      <c r="O28" s="3577"/>
      <c r="P28" s="3577"/>
      <c r="Q28" s="3577"/>
      <c r="R28" s="3577"/>
      <c r="S28" s="3577"/>
      <c r="T28" s="3577"/>
      <c r="U28" s="3577"/>
      <c r="V28" s="3577"/>
      <c r="W28" s="3577"/>
      <c r="X28" s="3577"/>
      <c r="Y28" s="3577"/>
      <c r="Z28" s="3577"/>
      <c r="AA28" s="3577"/>
      <c r="AB28" s="3577"/>
      <c r="AC28" s="3577"/>
      <c r="AD28" s="3577"/>
      <c r="AE28" s="3578"/>
      <c r="AF28" s="117"/>
      <c r="AK28" s="371">
        <f>入力シート!D15</f>
        <v>0</v>
      </c>
      <c r="AL28" s="372">
        <f>入力シート!$D$20</f>
        <v>0</v>
      </c>
    </row>
    <row r="29" spans="2:38" s="293" customFormat="1" ht="20.25" customHeight="1">
      <c r="B29" s="117"/>
      <c r="C29" s="2178" t="s">
        <v>326</v>
      </c>
      <c r="D29" s="2162"/>
      <c r="E29" s="2162"/>
      <c r="F29" s="2163"/>
      <c r="G29" s="161"/>
      <c r="H29" s="2182">
        <f>入力シート!D17</f>
        <v>45748</v>
      </c>
      <c r="I29" s="2183"/>
      <c r="J29" s="2183"/>
      <c r="K29" s="2183"/>
      <c r="L29" s="2183"/>
      <c r="M29" s="2183"/>
      <c r="N29" s="2184" t="s">
        <v>340</v>
      </c>
      <c r="O29" s="2184"/>
      <c r="P29" s="2184"/>
      <c r="Q29" s="3432">
        <f>IF(H30&gt;0,H30+1-H29,"")</f>
        <v>365</v>
      </c>
      <c r="R29" s="3432"/>
      <c r="S29" s="2187" t="s">
        <v>327</v>
      </c>
      <c r="T29" s="1703"/>
      <c r="U29" s="2192"/>
      <c r="V29" s="2192"/>
      <c r="W29" s="2193"/>
      <c r="X29" s="3599"/>
      <c r="Y29" s="2195"/>
      <c r="Z29" s="2195"/>
      <c r="AA29" s="2195"/>
      <c r="AB29" s="2195"/>
      <c r="AC29" s="2195"/>
      <c r="AD29" s="2195"/>
      <c r="AE29" s="2196"/>
      <c r="AF29" s="117"/>
      <c r="AK29" s="371">
        <f>入力シート!D16</f>
        <v>0</v>
      </c>
      <c r="AL29" s="372">
        <f>入力シート!$D$22</f>
        <v>0</v>
      </c>
    </row>
    <row r="30" spans="2:38" s="293" customFormat="1" ht="20.25" customHeight="1">
      <c r="B30" s="117"/>
      <c r="C30" s="3594"/>
      <c r="D30" s="2162"/>
      <c r="E30" s="2162"/>
      <c r="F30" s="2163"/>
      <c r="G30" s="206"/>
      <c r="H30" s="3602">
        <f>入力シート!D18</f>
        <v>46112</v>
      </c>
      <c r="I30" s="3603"/>
      <c r="J30" s="3603"/>
      <c r="K30" s="3603"/>
      <c r="L30" s="3603"/>
      <c r="M30" s="3603"/>
      <c r="N30" s="3581" t="s">
        <v>341</v>
      </c>
      <c r="O30" s="3581"/>
      <c r="P30" s="3581"/>
      <c r="Q30" s="3595"/>
      <c r="R30" s="3595"/>
      <c r="S30" s="3598"/>
      <c r="T30" s="1704"/>
      <c r="U30" s="2247"/>
      <c r="V30" s="2247"/>
      <c r="W30" s="3582"/>
      <c r="X30" s="3600"/>
      <c r="Y30" s="3600"/>
      <c r="Z30" s="3600"/>
      <c r="AA30" s="3600"/>
      <c r="AB30" s="3600"/>
      <c r="AC30" s="3600"/>
      <c r="AD30" s="3600"/>
      <c r="AE30" s="3601"/>
      <c r="AF30" s="117"/>
    </row>
    <row r="31" spans="2:38" s="293" customFormat="1" ht="18" customHeight="1">
      <c r="B31" s="117"/>
      <c r="C31" s="2206" t="s">
        <v>503</v>
      </c>
      <c r="D31" s="2214"/>
      <c r="E31" s="2214"/>
      <c r="F31" s="3590"/>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204"/>
      <c r="AF31" s="117"/>
    </row>
    <row r="32" spans="2:38" s="293" customFormat="1" ht="18" customHeight="1">
      <c r="B32" s="117"/>
      <c r="C32" s="2169"/>
      <c r="D32" s="2247"/>
      <c r="E32" s="2247"/>
      <c r="F32" s="3591"/>
      <c r="G32" s="126"/>
      <c r="H32" s="173" t="s">
        <v>447</v>
      </c>
      <c r="I32" s="126" t="s">
        <v>449</v>
      </c>
      <c r="J32" s="126"/>
      <c r="K32" s="126"/>
      <c r="L32" s="126"/>
      <c r="M32" s="126"/>
      <c r="N32" s="129"/>
      <c r="O32" s="126"/>
      <c r="P32" s="126"/>
      <c r="Q32" s="126"/>
      <c r="R32" s="126"/>
      <c r="S32" s="129"/>
      <c r="T32" s="126"/>
      <c r="U32" s="126"/>
      <c r="V32" s="126"/>
      <c r="W32" s="126"/>
      <c r="X32" s="126"/>
      <c r="Y32" s="126"/>
      <c r="Z32" s="126"/>
      <c r="AA32" s="126"/>
      <c r="AB32" s="126"/>
      <c r="AC32" s="126"/>
      <c r="AD32" s="126"/>
      <c r="AE32" s="130"/>
      <c r="AF32" s="117"/>
    </row>
    <row r="33" spans="2:32" s="293" customFormat="1" ht="18" customHeight="1">
      <c r="B33" s="117"/>
      <c r="C33" s="2169"/>
      <c r="D33" s="2247"/>
      <c r="E33" s="2247"/>
      <c r="F33" s="3591"/>
      <c r="G33" s="126"/>
      <c r="H33" s="173" t="s">
        <v>447</v>
      </c>
      <c r="I33" s="126" t="s">
        <v>500</v>
      </c>
      <c r="J33" s="126"/>
      <c r="K33" s="126"/>
      <c r="L33" s="126"/>
      <c r="M33" s="126"/>
      <c r="N33" s="129"/>
      <c r="O33" s="126"/>
      <c r="P33" s="126"/>
      <c r="Q33" s="126"/>
      <c r="R33" s="126"/>
      <c r="S33" s="129"/>
      <c r="T33" s="126"/>
      <c r="U33" s="126"/>
      <c r="V33" s="126"/>
      <c r="W33" s="126"/>
      <c r="X33" s="126"/>
      <c r="Y33" s="126"/>
      <c r="Z33" s="126"/>
      <c r="AA33" s="126"/>
      <c r="AB33" s="126"/>
      <c r="AC33" s="126"/>
      <c r="AD33" s="126"/>
      <c r="AE33" s="130"/>
      <c r="AF33" s="117"/>
    </row>
    <row r="34" spans="2:32" s="293" customFormat="1" ht="18" customHeight="1">
      <c r="B34" s="117"/>
      <c r="C34" s="2169"/>
      <c r="D34" s="2247"/>
      <c r="E34" s="2247"/>
      <c r="F34" s="3591"/>
      <c r="G34" s="126"/>
      <c r="H34" s="173" t="s">
        <v>447</v>
      </c>
      <c r="I34" s="126" t="s">
        <v>501</v>
      </c>
      <c r="J34" s="126"/>
      <c r="K34" s="126"/>
      <c r="L34" s="126"/>
      <c r="M34" s="126"/>
      <c r="N34" s="129"/>
      <c r="O34" s="126"/>
      <c r="P34" s="126"/>
      <c r="Q34" s="126"/>
      <c r="R34" s="126"/>
      <c r="S34" s="129"/>
      <c r="T34" s="126"/>
      <c r="U34" s="126"/>
      <c r="V34" s="126"/>
      <c r="W34" s="126"/>
      <c r="X34" s="126"/>
      <c r="Y34" s="126"/>
      <c r="Z34" s="126"/>
      <c r="AA34" s="126"/>
      <c r="AB34" s="126"/>
      <c r="AC34" s="126"/>
      <c r="AD34" s="126"/>
      <c r="AE34" s="130"/>
      <c r="AF34" s="117"/>
    </row>
    <row r="35" spans="2:32" s="293" customFormat="1" ht="18" customHeight="1">
      <c r="B35" s="117"/>
      <c r="C35" s="2169"/>
      <c r="D35" s="2247"/>
      <c r="E35" s="2247"/>
      <c r="F35" s="3591"/>
      <c r="G35" s="126"/>
      <c r="H35" s="173" t="s">
        <v>447</v>
      </c>
      <c r="I35" s="126" t="s">
        <v>502</v>
      </c>
      <c r="J35" s="126"/>
      <c r="K35" s="126"/>
      <c r="L35" s="126"/>
      <c r="M35" s="126"/>
      <c r="N35" s="129"/>
      <c r="O35" s="126"/>
      <c r="P35" s="126"/>
      <c r="Q35" s="126"/>
      <c r="R35" s="126"/>
      <c r="S35" s="129"/>
      <c r="T35" s="126"/>
      <c r="U35" s="126"/>
      <c r="V35" s="126"/>
      <c r="W35" s="126"/>
      <c r="X35" s="126"/>
      <c r="Y35" s="126"/>
      <c r="Z35" s="126"/>
      <c r="AA35" s="126"/>
      <c r="AB35" s="126"/>
      <c r="AC35" s="126"/>
      <c r="AD35" s="126"/>
      <c r="AE35" s="130"/>
      <c r="AF35" s="117"/>
    </row>
    <row r="36" spans="2:32" s="293" customFormat="1" ht="18" customHeight="1" thickBot="1">
      <c r="B36" s="117"/>
      <c r="C36" s="3592"/>
      <c r="D36" s="2204"/>
      <c r="E36" s="2204"/>
      <c r="F36" s="3593"/>
      <c r="G36" s="123"/>
      <c r="H36" s="123"/>
      <c r="I36" s="123"/>
      <c r="J36" s="123"/>
      <c r="K36" s="123"/>
      <c r="L36" s="123"/>
      <c r="M36" s="123"/>
      <c r="N36" s="207"/>
      <c r="O36" s="123"/>
      <c r="P36" s="123"/>
      <c r="Q36" s="123"/>
      <c r="R36" s="123"/>
      <c r="S36" s="207"/>
      <c r="T36" s="123"/>
      <c r="U36" s="123"/>
      <c r="V36" s="123"/>
      <c r="W36" s="123"/>
      <c r="X36" s="123"/>
      <c r="Y36" s="123"/>
      <c r="Z36" s="123"/>
      <c r="AA36" s="123"/>
      <c r="AB36" s="123"/>
      <c r="AC36" s="123"/>
      <c r="AD36" s="123"/>
      <c r="AE36" s="133"/>
      <c r="AF36" s="117"/>
    </row>
    <row r="37" spans="2:32" s="293" customFormat="1" ht="18" customHeight="1">
      <c r="B37" s="117"/>
      <c r="C37" s="117"/>
      <c r="D37" s="117"/>
      <c r="E37" s="117"/>
      <c r="F37" s="117"/>
      <c r="G37" s="117"/>
      <c r="H37" s="117"/>
      <c r="I37" s="117"/>
      <c r="J37" s="117"/>
      <c r="K37" s="117"/>
      <c r="L37" s="117"/>
      <c r="M37" s="117"/>
      <c r="N37" s="121"/>
      <c r="O37" s="126"/>
      <c r="P37" s="126"/>
      <c r="Q37" s="126"/>
      <c r="R37" s="126"/>
      <c r="S37" s="121"/>
      <c r="T37" s="117"/>
      <c r="U37" s="117"/>
      <c r="V37" s="117"/>
      <c r="W37" s="117"/>
      <c r="X37" s="117"/>
      <c r="Y37" s="117"/>
      <c r="Z37" s="117"/>
      <c r="AA37" s="117"/>
      <c r="AB37" s="117"/>
      <c r="AC37" s="117"/>
      <c r="AD37" s="117"/>
      <c r="AE37" s="117"/>
      <c r="AF37" s="117"/>
    </row>
    <row r="38" spans="2:32" s="293" customFormat="1" ht="18" customHeight="1">
      <c r="B38" s="117"/>
      <c r="C38" s="117"/>
      <c r="D38" s="117"/>
      <c r="E38" s="117"/>
      <c r="F38" s="117"/>
      <c r="G38" s="117"/>
      <c r="H38" s="117"/>
      <c r="I38" s="117"/>
      <c r="J38" s="117"/>
      <c r="K38" s="117"/>
      <c r="L38" s="117"/>
      <c r="M38" s="117"/>
      <c r="N38" s="121"/>
      <c r="O38" s="126"/>
      <c r="P38" s="126"/>
      <c r="Q38" s="126"/>
      <c r="R38" s="126"/>
      <c r="S38" s="121"/>
      <c r="T38" s="117"/>
      <c r="U38" s="117"/>
      <c r="V38" s="117"/>
      <c r="W38" s="117"/>
      <c r="X38" s="117"/>
      <c r="Y38" s="117"/>
      <c r="Z38" s="117"/>
      <c r="AA38" s="117"/>
      <c r="AB38" s="117"/>
      <c r="AC38" s="117"/>
      <c r="AD38" s="117"/>
      <c r="AE38" s="117"/>
      <c r="AF38" s="117"/>
    </row>
    <row r="39" spans="2:32" s="293" customFormat="1" ht="18" customHeight="1">
      <c r="B39" s="117"/>
      <c r="C39" s="117"/>
      <c r="D39" s="117"/>
      <c r="E39" s="117"/>
      <c r="F39" s="117"/>
      <c r="G39" s="117"/>
      <c r="H39" s="117"/>
      <c r="I39" s="117"/>
      <c r="J39" s="117"/>
      <c r="K39" s="117"/>
      <c r="L39" s="117"/>
      <c r="M39" s="117"/>
      <c r="N39" s="121"/>
      <c r="O39" s="126"/>
      <c r="P39" s="126"/>
      <c r="Q39" s="126"/>
      <c r="R39" s="126"/>
      <c r="S39" s="121"/>
      <c r="T39" s="117"/>
      <c r="U39" s="117"/>
      <c r="V39" s="117"/>
      <c r="W39" s="117"/>
      <c r="X39" s="117"/>
      <c r="Y39" s="117"/>
      <c r="Z39" s="117"/>
      <c r="AA39" s="117"/>
      <c r="AB39" s="117"/>
      <c r="AC39" s="117"/>
      <c r="AD39" s="117"/>
      <c r="AE39" s="117"/>
      <c r="AF39" s="117"/>
    </row>
    <row r="40" spans="2:32">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sheetData>
  <mergeCells count="36">
    <mergeCell ref="A2:A4"/>
    <mergeCell ref="C31:F36"/>
    <mergeCell ref="C29:F30"/>
    <mergeCell ref="H29:M29"/>
    <mergeCell ref="N29:P29"/>
    <mergeCell ref="C27:F28"/>
    <mergeCell ref="G24:R24"/>
    <mergeCell ref="Q29:R30"/>
    <mergeCell ref="G17:AA17"/>
    <mergeCell ref="G18:AA18"/>
    <mergeCell ref="V13:AE13"/>
    <mergeCell ref="T14:U14"/>
    <mergeCell ref="S29:T30"/>
    <mergeCell ref="G25:R26"/>
    <mergeCell ref="X29:AE30"/>
    <mergeCell ref="H30:M30"/>
    <mergeCell ref="N30:P30"/>
    <mergeCell ref="U30:W30"/>
    <mergeCell ref="U29:W29"/>
    <mergeCell ref="V15:AC15"/>
    <mergeCell ref="C21:AE21"/>
    <mergeCell ref="C24:F24"/>
    <mergeCell ref="S24:V26"/>
    <mergeCell ref="W24:AE26"/>
    <mergeCell ref="C25:F26"/>
    <mergeCell ref="C2:AE2"/>
    <mergeCell ref="N27:AE28"/>
    <mergeCell ref="H20:AD20"/>
    <mergeCell ref="D6:S6"/>
    <mergeCell ref="T9:AD9"/>
    <mergeCell ref="Q13:S14"/>
    <mergeCell ref="T13:U13"/>
    <mergeCell ref="V14:AE14"/>
    <mergeCell ref="G27:G28"/>
    <mergeCell ref="H27:L28"/>
    <mergeCell ref="M27:M28"/>
  </mergeCells>
  <phoneticPr fontId="3"/>
  <dataValidations count="1">
    <dataValidation type="list" allowBlank="1" showInputMessage="1" showErrorMessage="1" sqref="H30:M30">
      <formula1>$AL$27:$AL$29</formula1>
    </dataValidation>
  </dataValidations>
  <hyperlinks>
    <hyperlink ref="A2:A3" location="表紙１!A1" display="表紙１へ戻る"/>
    <hyperlink ref="A2:A4"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4"/>
  <sheetViews>
    <sheetView showGridLines="0" showZeros="0" view="pageBreakPreview" zoomScale="60" zoomScaleNormal="87" workbookViewId="0">
      <selection activeCell="C21" sqref="C21:I21"/>
    </sheetView>
  </sheetViews>
  <sheetFormatPr defaultColWidth="8" defaultRowHeight="14.25"/>
  <cols>
    <col min="1" max="1" width="11" style="1569" bestFit="1" customWidth="1"/>
    <col min="2" max="2" width="1.625" style="1569" customWidth="1"/>
    <col min="3" max="3" width="17" style="1569" customWidth="1"/>
    <col min="4" max="4" width="24.875" style="1569" customWidth="1"/>
    <col min="5" max="5" width="12.75" style="1569" customWidth="1"/>
    <col min="6" max="6" width="13.875" style="1569" customWidth="1"/>
    <col min="7" max="8" width="13.25" style="1569" customWidth="1"/>
    <col min="9" max="9" width="14.5" style="1569" customWidth="1"/>
    <col min="10" max="10" width="1.625" style="1569" customWidth="1"/>
    <col min="11" max="11" width="17" style="1569" customWidth="1"/>
    <col min="12" max="12" width="24.875" style="1569" customWidth="1"/>
    <col min="13" max="13" width="12.75" style="1569" customWidth="1"/>
    <col min="14" max="14" width="13.875" style="1569" customWidth="1"/>
    <col min="15" max="16" width="13.25" style="1569" customWidth="1"/>
    <col min="17" max="17" width="14.5" style="1569" customWidth="1"/>
    <col min="18" max="18" width="1.75" style="1569" customWidth="1"/>
    <col min="19" max="20" width="8" style="1569"/>
    <col min="21" max="21" width="10" style="1569" customWidth="1"/>
    <col min="22" max="22" width="14.375" style="1569" customWidth="1"/>
    <col min="23" max="16384" width="8" style="1569"/>
  </cols>
  <sheetData>
    <row r="1" spans="1:23" s="1567" customFormat="1" ht="18" customHeight="1">
      <c r="I1" s="1568" t="s">
        <v>1682</v>
      </c>
    </row>
    <row r="2" spans="1:23" ht="18" customHeight="1">
      <c r="B2" s="1570"/>
      <c r="C2" s="1571" t="s">
        <v>1781</v>
      </c>
      <c r="D2" s="1570"/>
      <c r="E2" s="1570"/>
      <c r="F2" s="1570"/>
      <c r="G2" s="1570"/>
      <c r="H2" s="1570"/>
      <c r="I2" s="1572"/>
      <c r="J2" s="1570"/>
      <c r="K2" s="1573"/>
      <c r="L2" s="1570"/>
      <c r="M2" s="1570"/>
      <c r="N2" s="1570"/>
      <c r="O2" s="1570"/>
      <c r="P2" s="1570"/>
      <c r="Q2" s="1570"/>
      <c r="R2" s="1570"/>
    </row>
    <row r="3" spans="1:23" ht="3" customHeight="1">
      <c r="B3" s="1570"/>
      <c r="C3" s="1570"/>
      <c r="D3" s="1570"/>
      <c r="E3" s="1570"/>
      <c r="F3" s="1570"/>
      <c r="G3" s="1570"/>
      <c r="H3" s="1570"/>
      <c r="I3" s="1570"/>
      <c r="J3" s="1570"/>
      <c r="K3" s="1570"/>
      <c r="L3" s="1570"/>
      <c r="M3" s="1570"/>
      <c r="N3" s="1570"/>
      <c r="O3" s="1570"/>
      <c r="P3" s="1570"/>
      <c r="Q3" s="1570"/>
      <c r="R3" s="1570"/>
    </row>
    <row r="4" spans="1:23" s="1578" customFormat="1" ht="18" customHeight="1">
      <c r="A4" s="1731" t="s">
        <v>1782</v>
      </c>
      <c r="B4" s="1574"/>
      <c r="C4" s="1575" t="s">
        <v>88</v>
      </c>
      <c r="D4" s="1576" t="s">
        <v>89</v>
      </c>
      <c r="E4" s="1576" t="s">
        <v>1783</v>
      </c>
      <c r="F4" s="1576" t="s">
        <v>1784</v>
      </c>
      <c r="G4" s="1576" t="s">
        <v>1785</v>
      </c>
      <c r="H4" s="1576" t="s">
        <v>970</v>
      </c>
      <c r="I4" s="1576" t="s">
        <v>655</v>
      </c>
      <c r="J4" s="1577"/>
      <c r="K4" s="1577"/>
      <c r="L4" s="1577"/>
      <c r="M4" s="1577"/>
      <c r="N4" s="1577"/>
      <c r="O4" s="1577"/>
      <c r="P4" s="1577"/>
      <c r="Q4" s="1577"/>
      <c r="R4" s="1574"/>
    </row>
    <row r="5" spans="1:23" ht="18" customHeight="1">
      <c r="A5" s="1731"/>
      <c r="B5" s="1570"/>
      <c r="C5" s="3605" t="s">
        <v>286</v>
      </c>
      <c r="D5" s="3605" t="s">
        <v>286</v>
      </c>
      <c r="E5" s="3605" t="s">
        <v>286</v>
      </c>
      <c r="F5" s="3605"/>
      <c r="G5" s="3605"/>
      <c r="H5" s="3605"/>
      <c r="I5" s="3605" t="s">
        <v>286</v>
      </c>
      <c r="J5" s="1579"/>
      <c r="K5" s="1579"/>
      <c r="L5" s="1579"/>
      <c r="M5" s="1579"/>
      <c r="N5" s="1579"/>
      <c r="O5" s="1579"/>
      <c r="P5" s="1579"/>
      <c r="Q5" s="1579"/>
      <c r="R5" s="1570"/>
    </row>
    <row r="6" spans="1:23" ht="18" customHeight="1">
      <c r="A6" s="1731"/>
      <c r="B6" s="1570"/>
      <c r="C6" s="3606"/>
      <c r="D6" s="3606"/>
      <c r="E6" s="3606"/>
      <c r="F6" s="3606"/>
      <c r="G6" s="3606"/>
      <c r="H6" s="3606"/>
      <c r="I6" s="3606"/>
      <c r="J6" s="1579"/>
      <c r="K6" s="1579"/>
      <c r="L6" s="1579"/>
      <c r="M6" s="1579"/>
      <c r="N6" s="1579"/>
      <c r="O6" s="1579"/>
      <c r="P6" s="1579"/>
      <c r="Q6" s="1579"/>
      <c r="R6" s="1570"/>
    </row>
    <row r="7" spans="1:23" ht="18" customHeight="1">
      <c r="B7" s="1570"/>
      <c r="C7" s="3607"/>
      <c r="D7" s="3607"/>
      <c r="E7" s="3607"/>
      <c r="F7" s="3607"/>
      <c r="G7" s="3607"/>
      <c r="H7" s="3607"/>
      <c r="I7" s="3607"/>
      <c r="J7" s="1579"/>
      <c r="K7" s="1579"/>
      <c r="L7" s="1579"/>
      <c r="M7" s="1579"/>
      <c r="N7" s="1579"/>
      <c r="O7" s="1579"/>
      <c r="P7" s="1579"/>
      <c r="Q7" s="1579"/>
      <c r="R7" s="1570"/>
    </row>
    <row r="8" spans="1:23">
      <c r="B8" s="1570"/>
      <c r="C8" s="1573" t="s">
        <v>286</v>
      </c>
      <c r="D8" s="1570"/>
      <c r="E8" s="1570"/>
      <c r="F8" s="1570"/>
      <c r="G8" s="1570"/>
      <c r="H8" s="1570"/>
      <c r="I8" s="1570"/>
      <c r="J8" s="1570"/>
      <c r="K8" s="1573" t="s">
        <v>286</v>
      </c>
      <c r="L8" s="1570"/>
      <c r="M8" s="1570"/>
      <c r="N8" s="1570"/>
      <c r="O8" s="1570"/>
      <c r="P8" s="1570"/>
      <c r="Q8" s="1570"/>
      <c r="R8" s="1570"/>
    </row>
    <row r="9" spans="1:23" s="1580" customFormat="1" ht="20.25" customHeight="1">
      <c r="B9" s="1581"/>
      <c r="C9" s="1582" t="s">
        <v>90</v>
      </c>
      <c r="D9" s="3604" t="str">
        <f>+" " &amp; 入力シート!$D$5</f>
        <v xml:space="preserve"> ○○○○○○○○事業（○○○○○○○事業）</v>
      </c>
      <c r="E9" s="3604"/>
      <c r="F9" s="1582" t="s">
        <v>448</v>
      </c>
      <c r="G9" s="3604" t="str">
        <f>IF(入力シート!$D$7=""," " &amp;入力シート!$D$6," " &amp;入力シート!$D$7)</f>
        <v xml:space="preserve"> ○○○○○○地区</v>
      </c>
      <c r="H9" s="3604"/>
      <c r="I9" s="3604"/>
      <c r="J9" s="1581"/>
      <c r="K9" s="1582" t="s">
        <v>90</v>
      </c>
      <c r="L9" s="3604" t="str">
        <f>D9</f>
        <v xml:space="preserve"> ○○○○○○○○事業（○○○○○○○事業）</v>
      </c>
      <c r="M9" s="3604"/>
      <c r="N9" s="1582" t="str">
        <f>F9</f>
        <v>地区名</v>
      </c>
      <c r="O9" s="3604" t="str">
        <f>+G9</f>
        <v xml:space="preserve"> ○○○○○○地区</v>
      </c>
      <c r="P9" s="3604"/>
      <c r="Q9" s="3604"/>
      <c r="R9" s="1581"/>
    </row>
    <row r="10" spans="1:23" ht="3" customHeight="1">
      <c r="B10" s="1570"/>
      <c r="C10" s="1570"/>
      <c r="D10" s="1570"/>
      <c r="E10" s="1570"/>
      <c r="F10" s="1570"/>
      <c r="G10" s="1570"/>
      <c r="H10" s="1570"/>
      <c r="I10" s="1570"/>
      <c r="J10" s="1570"/>
      <c r="K10" s="1570"/>
      <c r="L10" s="1570"/>
      <c r="M10" s="1570"/>
      <c r="N10" s="1570"/>
      <c r="O10" s="1570"/>
      <c r="P10" s="1570"/>
      <c r="Q10" s="1570"/>
      <c r="R10" s="1570"/>
    </row>
    <row r="11" spans="1:23" ht="36" customHeight="1">
      <c r="B11" s="1570"/>
      <c r="C11" s="3608" t="s">
        <v>1786</v>
      </c>
      <c r="D11" s="3609"/>
      <c r="E11" s="3609"/>
      <c r="F11" s="3609"/>
      <c r="G11" s="1583" t="s">
        <v>91</v>
      </c>
      <c r="H11" s="1583"/>
      <c r="I11" s="1584" t="s">
        <v>92</v>
      </c>
      <c r="J11" s="1585"/>
      <c r="K11" s="3608" t="s">
        <v>1786</v>
      </c>
      <c r="L11" s="3609"/>
      <c r="M11" s="3609"/>
      <c r="N11" s="3609"/>
      <c r="O11" s="1583" t="s">
        <v>91</v>
      </c>
      <c r="P11" s="1583"/>
      <c r="Q11" s="1584" t="s">
        <v>92</v>
      </c>
      <c r="R11" s="1570"/>
      <c r="W11" s="1569" t="s">
        <v>1787</v>
      </c>
    </row>
    <row r="12" spans="1:23" s="1586" customFormat="1" ht="36" customHeight="1">
      <c r="B12" s="1587"/>
      <c r="C12" s="1588" t="s">
        <v>1788</v>
      </c>
      <c r="D12" s="3610" t="str">
        <f>入力シート!D6</f>
        <v>○○工事○○工区</v>
      </c>
      <c r="E12" s="3611"/>
      <c r="F12" s="3616" t="s">
        <v>1259</v>
      </c>
      <c r="G12" s="3617"/>
      <c r="H12" s="3617"/>
      <c r="I12" s="3618"/>
      <c r="J12" s="1589"/>
      <c r="K12" s="1588" t="s">
        <v>1788</v>
      </c>
      <c r="L12" s="3610" t="str">
        <f>D12</f>
        <v>○○工事○○工区</v>
      </c>
      <c r="M12" s="3611"/>
      <c r="N12" s="3616" t="str">
        <f>F12</f>
        <v>令和　　年　　月　　日</v>
      </c>
      <c r="O12" s="3617"/>
      <c r="P12" s="3617"/>
      <c r="Q12" s="3618"/>
      <c r="R12" s="1587"/>
    </row>
    <row r="13" spans="1:23" s="1586" customFormat="1" ht="25.5" customHeight="1">
      <c r="B13" s="1587"/>
      <c r="C13" s="3625" t="str">
        <f>+入力シート!D4</f>
        <v>令和○年度　起工第○号</v>
      </c>
      <c r="D13" s="3612"/>
      <c r="E13" s="3613"/>
      <c r="F13" s="3619"/>
      <c r="G13" s="3620"/>
      <c r="H13" s="3620"/>
      <c r="I13" s="3621"/>
      <c r="J13" s="1589"/>
      <c r="K13" s="3627" t="str">
        <f>C13</f>
        <v>令和○年度　起工第○号</v>
      </c>
      <c r="L13" s="3612"/>
      <c r="M13" s="3613"/>
      <c r="N13" s="3619"/>
      <c r="O13" s="3620"/>
      <c r="P13" s="3620"/>
      <c r="Q13" s="3621"/>
      <c r="R13" s="1587"/>
      <c r="U13" s="1586" t="s">
        <v>1789</v>
      </c>
      <c r="V13" s="1586" t="s">
        <v>1790</v>
      </c>
    </row>
    <row r="14" spans="1:23" s="1586" customFormat="1" ht="25.5" customHeight="1">
      <c r="B14" s="1587"/>
      <c r="C14" s="3626"/>
      <c r="D14" s="3614"/>
      <c r="E14" s="3615"/>
      <c r="F14" s="3622"/>
      <c r="G14" s="3623"/>
      <c r="H14" s="3623"/>
      <c r="I14" s="3624"/>
      <c r="J14" s="1589"/>
      <c r="K14" s="3628"/>
      <c r="L14" s="3614"/>
      <c r="M14" s="3615"/>
      <c r="N14" s="3622"/>
      <c r="O14" s="3623"/>
      <c r="P14" s="3623"/>
      <c r="Q14" s="3624"/>
      <c r="R14" s="1587"/>
      <c r="U14" s="1586" t="s">
        <v>1791</v>
      </c>
      <c r="V14" s="1586" t="s">
        <v>1792</v>
      </c>
    </row>
    <row r="15" spans="1:23" s="1586" customFormat="1" ht="36" customHeight="1">
      <c r="B15" s="1587"/>
      <c r="C15" s="1590" t="s">
        <v>1793</v>
      </c>
      <c r="D15" s="3629" t="str">
        <f>入力シート!D31&amp;"　"&amp;入力シート!G31</f>
        <v>（役職を選択）　○○　○○</v>
      </c>
      <c r="E15" s="3630"/>
      <c r="F15" s="1591" t="s">
        <v>1794</v>
      </c>
      <c r="G15" s="3631" t="str">
        <f>"　"&amp;入力シート!D23&amp;CHAR(10)&amp;"　　現場代理人　"&amp;入力シート!D27</f>
        <v>　○○○○・△△△△特定建設工事共同企業体
　　現場代理人　○○　○○</v>
      </c>
      <c r="H15" s="3632"/>
      <c r="I15" s="3633"/>
      <c r="J15" s="1592"/>
      <c r="K15" s="1590" t="str">
        <f>C15</f>
        <v>監　督　員</v>
      </c>
      <c r="L15" s="3634" t="str">
        <f>D15</f>
        <v>（役職を選択）　○○　○○</v>
      </c>
      <c r="M15" s="3630"/>
      <c r="N15" s="1591" t="str">
        <f>+F15</f>
        <v>受　注　者</v>
      </c>
      <c r="O15" s="3635" t="str">
        <f>G15</f>
        <v>　○○○○・△△△△特定建設工事共同企業体
　　現場代理人　○○　○○</v>
      </c>
      <c r="P15" s="3636"/>
      <c r="Q15" s="3637"/>
      <c r="R15" s="1587"/>
      <c r="U15" s="1586" t="s">
        <v>1795</v>
      </c>
    </row>
    <row r="16" spans="1:23" s="1586" customFormat="1" ht="36" customHeight="1">
      <c r="B16" s="1587"/>
      <c r="C16" s="3638" t="s">
        <v>1796</v>
      </c>
      <c r="D16" s="3639"/>
      <c r="E16" s="3639"/>
      <c r="F16" s="3640"/>
      <c r="G16" s="3638" t="s">
        <v>1792</v>
      </c>
      <c r="H16" s="3639"/>
      <c r="I16" s="3640"/>
      <c r="J16" s="1593"/>
      <c r="K16" s="3638" t="str">
        <f>C16</f>
        <v>提　出　事　項</v>
      </c>
      <c r="L16" s="3639"/>
      <c r="M16" s="3639"/>
      <c r="N16" s="3640"/>
      <c r="O16" s="3638" t="str">
        <f>G16</f>
        <v>（発議：受注者）</v>
      </c>
      <c r="P16" s="3639"/>
      <c r="Q16" s="3640"/>
      <c r="R16" s="1587"/>
      <c r="U16" s="1586" t="s">
        <v>1797</v>
      </c>
    </row>
    <row r="17" spans="2:21" s="1586" customFormat="1" ht="36" customHeight="1">
      <c r="B17" s="1587"/>
      <c r="C17" s="3641"/>
      <c r="D17" s="3642"/>
      <c r="E17" s="3642"/>
      <c r="F17" s="3642"/>
      <c r="G17" s="3642"/>
      <c r="H17" s="3642"/>
      <c r="I17" s="3643"/>
      <c r="J17" s="1593"/>
      <c r="K17" s="3641">
        <f>C17</f>
        <v>0</v>
      </c>
      <c r="L17" s="3644"/>
      <c r="M17" s="3644"/>
      <c r="N17" s="3644"/>
      <c r="O17" s="3644"/>
      <c r="P17" s="3644"/>
      <c r="Q17" s="3645"/>
      <c r="R17" s="1587"/>
      <c r="U17" s="1586" t="s">
        <v>1798</v>
      </c>
    </row>
    <row r="18" spans="2:21" s="1586" customFormat="1" ht="36" customHeight="1">
      <c r="B18" s="1587"/>
      <c r="C18" s="3641"/>
      <c r="D18" s="3642"/>
      <c r="E18" s="3642"/>
      <c r="F18" s="3642"/>
      <c r="G18" s="3642"/>
      <c r="H18" s="3642"/>
      <c r="I18" s="3643"/>
      <c r="J18" s="1593"/>
      <c r="K18" s="3646"/>
      <c r="L18" s="3647"/>
      <c r="M18" s="3647"/>
      <c r="N18" s="3647"/>
      <c r="O18" s="3647"/>
      <c r="P18" s="3647"/>
      <c r="Q18" s="3648"/>
      <c r="R18" s="1587"/>
      <c r="U18" s="1586" t="s">
        <v>1799</v>
      </c>
    </row>
    <row r="19" spans="2:21" s="1586" customFormat="1" ht="36" customHeight="1">
      <c r="B19" s="1587"/>
      <c r="C19" s="3649"/>
      <c r="D19" s="3650"/>
      <c r="E19" s="3650"/>
      <c r="F19" s="3650"/>
      <c r="G19" s="3650"/>
      <c r="H19" s="3650"/>
      <c r="I19" s="3651"/>
      <c r="J19" s="1594"/>
      <c r="K19" s="3649">
        <f t="shared" ref="K19:K24" si="0">C19</f>
        <v>0</v>
      </c>
      <c r="L19" s="3650"/>
      <c r="M19" s="3650"/>
      <c r="N19" s="3650"/>
      <c r="O19" s="3650"/>
      <c r="P19" s="3650"/>
      <c r="Q19" s="3651"/>
      <c r="R19" s="1587"/>
      <c r="U19" s="1586" t="s">
        <v>1796</v>
      </c>
    </row>
    <row r="20" spans="2:21" s="1586" customFormat="1" ht="36" customHeight="1">
      <c r="B20" s="1587"/>
      <c r="C20" s="3652"/>
      <c r="D20" s="3653"/>
      <c r="E20" s="3653"/>
      <c r="F20" s="3653"/>
      <c r="G20" s="3653"/>
      <c r="H20" s="3653"/>
      <c r="I20" s="3654"/>
      <c r="J20" s="1593"/>
      <c r="K20" s="3652">
        <f t="shared" si="0"/>
        <v>0</v>
      </c>
      <c r="L20" s="3653"/>
      <c r="M20" s="3653"/>
      <c r="N20" s="3653"/>
      <c r="O20" s="3653"/>
      <c r="P20" s="3653"/>
      <c r="Q20" s="3654"/>
      <c r="R20" s="1587"/>
    </row>
    <row r="21" spans="2:21" s="1586" customFormat="1" ht="36" customHeight="1">
      <c r="B21" s="1587"/>
      <c r="C21" s="3655"/>
      <c r="D21" s="3656"/>
      <c r="E21" s="3656"/>
      <c r="F21" s="3656"/>
      <c r="G21" s="3656"/>
      <c r="H21" s="3656"/>
      <c r="I21" s="3657"/>
      <c r="J21" s="1593"/>
      <c r="K21" s="3655">
        <f t="shared" si="0"/>
        <v>0</v>
      </c>
      <c r="L21" s="3656"/>
      <c r="M21" s="3656"/>
      <c r="N21" s="3656"/>
      <c r="O21" s="3656"/>
      <c r="P21" s="3656"/>
      <c r="Q21" s="3657"/>
      <c r="R21" s="1587"/>
    </row>
    <row r="22" spans="2:21" s="1586" customFormat="1" ht="36" customHeight="1">
      <c r="B22" s="1587"/>
      <c r="C22" s="3658"/>
      <c r="D22" s="3659"/>
      <c r="E22" s="3659"/>
      <c r="F22" s="3659"/>
      <c r="G22" s="3659"/>
      <c r="H22" s="3659"/>
      <c r="I22" s="3660"/>
      <c r="J22" s="1593"/>
      <c r="K22" s="3658">
        <f t="shared" si="0"/>
        <v>0</v>
      </c>
      <c r="L22" s="3659"/>
      <c r="M22" s="3659"/>
      <c r="N22" s="3659"/>
      <c r="O22" s="3659"/>
      <c r="P22" s="3659"/>
      <c r="Q22" s="3660"/>
      <c r="R22" s="1587"/>
    </row>
    <row r="23" spans="2:21" s="1586" customFormat="1" ht="36" customHeight="1">
      <c r="B23" s="1587"/>
      <c r="C23" s="3658"/>
      <c r="D23" s="3659"/>
      <c r="E23" s="3659"/>
      <c r="F23" s="3659"/>
      <c r="G23" s="3659"/>
      <c r="H23" s="3659"/>
      <c r="I23" s="3660"/>
      <c r="J23" s="1593"/>
      <c r="K23" s="3658">
        <f t="shared" si="0"/>
        <v>0</v>
      </c>
      <c r="L23" s="3659"/>
      <c r="M23" s="3659"/>
      <c r="N23" s="3659"/>
      <c r="O23" s="3659"/>
      <c r="P23" s="3659"/>
      <c r="Q23" s="3660"/>
      <c r="R23" s="1587"/>
    </row>
    <row r="24" spans="2:21" s="1586" customFormat="1" ht="36" customHeight="1">
      <c r="B24" s="1587"/>
      <c r="C24" s="3658"/>
      <c r="D24" s="3659"/>
      <c r="E24" s="3659"/>
      <c r="F24" s="3659"/>
      <c r="G24" s="3659"/>
      <c r="H24" s="3659"/>
      <c r="I24" s="3660"/>
      <c r="J24" s="1593"/>
      <c r="K24" s="3658">
        <f t="shared" si="0"/>
        <v>0</v>
      </c>
      <c r="L24" s="3659"/>
      <c r="M24" s="3659"/>
      <c r="N24" s="3659"/>
      <c r="O24" s="3659"/>
      <c r="P24" s="3659"/>
      <c r="Q24" s="3660"/>
      <c r="R24" s="1587"/>
    </row>
    <row r="25" spans="2:21" s="1586" customFormat="1" ht="10.5" customHeight="1">
      <c r="B25" s="1587"/>
      <c r="C25" s="3661"/>
      <c r="D25" s="3661"/>
      <c r="E25" s="3661"/>
      <c r="F25" s="3661"/>
      <c r="G25" s="3661"/>
      <c r="H25" s="3661"/>
      <c r="I25" s="3661"/>
      <c r="J25" s="1593"/>
      <c r="K25" s="3662"/>
      <c r="L25" s="3663"/>
      <c r="M25" s="3663"/>
      <c r="N25" s="3663"/>
      <c r="O25" s="3663"/>
      <c r="P25" s="3663"/>
      <c r="Q25" s="3664"/>
      <c r="R25" s="1587"/>
    </row>
    <row r="26" spans="2:21" s="1586" customFormat="1" ht="36" customHeight="1">
      <c r="B26" s="1587"/>
      <c r="C26" s="3661" t="s">
        <v>94</v>
      </c>
      <c r="D26" s="3661"/>
      <c r="E26" s="3661"/>
      <c r="F26" s="3661"/>
      <c r="G26" s="3661"/>
      <c r="H26" s="3661"/>
      <c r="I26" s="3661"/>
      <c r="J26" s="1593"/>
      <c r="K26" s="3662" t="str">
        <f>C26</f>
        <v>処理・回答）</v>
      </c>
      <c r="L26" s="3663"/>
      <c r="M26" s="3663"/>
      <c r="N26" s="3663"/>
      <c r="O26" s="3663"/>
      <c r="P26" s="3663"/>
      <c r="Q26" s="3664"/>
      <c r="R26" s="1587"/>
    </row>
    <row r="27" spans="2:21" s="1586" customFormat="1" ht="36" customHeight="1">
      <c r="B27" s="1587"/>
      <c r="C27" s="3665"/>
      <c r="D27" s="3666"/>
      <c r="E27" s="3666"/>
      <c r="F27" s="3666"/>
      <c r="G27" s="3666"/>
      <c r="H27" s="3666"/>
      <c r="I27" s="3667"/>
      <c r="J27" s="1593"/>
      <c r="K27" s="3668"/>
      <c r="L27" s="3669"/>
      <c r="M27" s="3669"/>
      <c r="N27" s="3669"/>
      <c r="O27" s="3669"/>
      <c r="P27" s="3669"/>
      <c r="Q27" s="3670"/>
      <c r="R27" s="1587"/>
    </row>
    <row r="28" spans="2:21" s="1586" customFormat="1" ht="36" customHeight="1">
      <c r="B28" s="1587"/>
      <c r="C28" s="3649" t="s">
        <v>286</v>
      </c>
      <c r="D28" s="3650"/>
      <c r="E28" s="3650"/>
      <c r="F28" s="3650"/>
      <c r="G28" s="3650"/>
      <c r="H28" s="3650"/>
      <c r="I28" s="3651"/>
      <c r="J28" s="1593"/>
      <c r="K28" s="3649"/>
      <c r="L28" s="3650"/>
      <c r="M28" s="3650"/>
      <c r="N28" s="3650"/>
      <c r="O28" s="3650"/>
      <c r="P28" s="3650"/>
      <c r="Q28" s="3651"/>
      <c r="R28" s="1587"/>
    </row>
    <row r="29" spans="2:21" s="1586" customFormat="1" ht="36" customHeight="1">
      <c r="B29" s="1587"/>
      <c r="C29" s="3649" t="s">
        <v>286</v>
      </c>
      <c r="D29" s="3650"/>
      <c r="E29" s="3650"/>
      <c r="F29" s="3650"/>
      <c r="G29" s="3650"/>
      <c r="H29" s="3650"/>
      <c r="I29" s="3651"/>
      <c r="J29" s="1593"/>
      <c r="K29" s="3649"/>
      <c r="L29" s="3650"/>
      <c r="M29" s="3650"/>
      <c r="N29" s="3650"/>
      <c r="O29" s="3650"/>
      <c r="P29" s="3650"/>
      <c r="Q29" s="3651"/>
      <c r="R29" s="1587"/>
    </row>
    <row r="30" spans="2:21" s="1586" customFormat="1" ht="36" customHeight="1">
      <c r="B30" s="1587"/>
      <c r="C30" s="3649" t="s">
        <v>286</v>
      </c>
      <c r="D30" s="3650"/>
      <c r="E30" s="3650"/>
      <c r="F30" s="3650"/>
      <c r="G30" s="3650"/>
      <c r="H30" s="3650"/>
      <c r="I30" s="3651"/>
      <c r="J30" s="1593"/>
      <c r="K30" s="3649" t="str">
        <f>C30</f>
        <v>　</v>
      </c>
      <c r="L30" s="3650"/>
      <c r="M30" s="3650"/>
      <c r="N30" s="3650"/>
      <c r="O30" s="3650"/>
      <c r="P30" s="3650"/>
      <c r="Q30" s="3651"/>
      <c r="R30" s="1587"/>
    </row>
    <row r="31" spans="2:21" s="1586" customFormat="1" ht="36" customHeight="1">
      <c r="B31" s="1587"/>
      <c r="C31" s="3685" t="s">
        <v>286</v>
      </c>
      <c r="D31" s="3686"/>
      <c r="E31" s="3686"/>
      <c r="F31" s="3686"/>
      <c r="G31" s="3686"/>
      <c r="H31" s="3686"/>
      <c r="I31" s="3687"/>
      <c r="J31" s="1593"/>
      <c r="K31" s="3685" t="str">
        <f>C31</f>
        <v>　</v>
      </c>
      <c r="L31" s="3686"/>
      <c r="M31" s="3686"/>
      <c r="N31" s="3686"/>
      <c r="O31" s="3686"/>
      <c r="P31" s="3686"/>
      <c r="Q31" s="3687"/>
      <c r="R31" s="1587"/>
    </row>
    <row r="32" spans="2:21" s="1586" customFormat="1" ht="36" customHeight="1">
      <c r="B32" s="1587"/>
      <c r="C32" s="1595" t="s">
        <v>93</v>
      </c>
      <c r="D32" s="3671"/>
      <c r="E32" s="3671"/>
      <c r="F32" s="3671"/>
      <c r="G32" s="3671"/>
      <c r="H32" s="3671"/>
      <c r="I32" s="3672"/>
      <c r="J32" s="1587"/>
      <c r="K32" s="1595" t="s">
        <v>93</v>
      </c>
      <c r="L32" s="3671"/>
      <c r="M32" s="3671"/>
      <c r="N32" s="3671"/>
      <c r="O32" s="3671"/>
      <c r="P32" s="3671"/>
      <c r="Q32" s="3672"/>
      <c r="R32" s="1587"/>
    </row>
    <row r="33" spans="2:18" s="1586" customFormat="1" ht="36" customHeight="1">
      <c r="B33" s="1587"/>
      <c r="C33" s="3673"/>
      <c r="D33" s="3674"/>
      <c r="E33" s="3674"/>
      <c r="F33" s="3674"/>
      <c r="G33" s="3674"/>
      <c r="H33" s="3674"/>
      <c r="I33" s="3675"/>
      <c r="J33" s="1587"/>
      <c r="K33" s="3679" t="s">
        <v>286</v>
      </c>
      <c r="L33" s="3680"/>
      <c r="M33" s="3680"/>
      <c r="N33" s="3680"/>
      <c r="O33" s="3680"/>
      <c r="P33" s="3680"/>
      <c r="Q33" s="3681"/>
      <c r="R33" s="1587"/>
    </row>
    <row r="34" spans="2:18" s="1586" customFormat="1" ht="36" customHeight="1">
      <c r="B34" s="1587"/>
      <c r="C34" s="3676"/>
      <c r="D34" s="3677"/>
      <c r="E34" s="3677"/>
      <c r="F34" s="3677"/>
      <c r="G34" s="3677"/>
      <c r="H34" s="3677"/>
      <c r="I34" s="3678"/>
      <c r="J34" s="1587"/>
      <c r="K34" s="3682"/>
      <c r="L34" s="3683"/>
      <c r="M34" s="3683"/>
      <c r="N34" s="3683"/>
      <c r="O34" s="3683"/>
      <c r="P34" s="3683"/>
      <c r="Q34" s="3684"/>
      <c r="R34" s="1587"/>
    </row>
  </sheetData>
  <dataConsolidate/>
  <mergeCells count="62">
    <mergeCell ref="D32:I32"/>
    <mergeCell ref="L32:Q32"/>
    <mergeCell ref="C33:I34"/>
    <mergeCell ref="K33:Q34"/>
    <mergeCell ref="C29:I29"/>
    <mergeCell ref="K29:Q29"/>
    <mergeCell ref="C30:I30"/>
    <mergeCell ref="K30:Q30"/>
    <mergeCell ref="C31:I31"/>
    <mergeCell ref="K31:Q31"/>
    <mergeCell ref="C26:I26"/>
    <mergeCell ref="K26:Q26"/>
    <mergeCell ref="C27:I27"/>
    <mergeCell ref="K27:Q27"/>
    <mergeCell ref="C28:I28"/>
    <mergeCell ref="K28:Q28"/>
    <mergeCell ref="C23:I23"/>
    <mergeCell ref="K23:Q23"/>
    <mergeCell ref="C24:I24"/>
    <mergeCell ref="K24:Q24"/>
    <mergeCell ref="C25:I25"/>
    <mergeCell ref="K25:Q25"/>
    <mergeCell ref="C20:I20"/>
    <mergeCell ref="K20:Q20"/>
    <mergeCell ref="C21:I21"/>
    <mergeCell ref="K21:Q21"/>
    <mergeCell ref="C22:I22"/>
    <mergeCell ref="K22:Q22"/>
    <mergeCell ref="C17:I17"/>
    <mergeCell ref="K17:Q17"/>
    <mergeCell ref="C18:I18"/>
    <mergeCell ref="K18:Q18"/>
    <mergeCell ref="C19:I19"/>
    <mergeCell ref="K19:Q19"/>
    <mergeCell ref="D15:E15"/>
    <mergeCell ref="G15:I15"/>
    <mergeCell ref="L15:M15"/>
    <mergeCell ref="O15:Q15"/>
    <mergeCell ref="C16:F16"/>
    <mergeCell ref="G16:I16"/>
    <mergeCell ref="K16:N16"/>
    <mergeCell ref="O16:Q16"/>
    <mergeCell ref="C11:F11"/>
    <mergeCell ref="K11:N11"/>
    <mergeCell ref="D12:E14"/>
    <mergeCell ref="F12:I14"/>
    <mergeCell ref="L12:M14"/>
    <mergeCell ref="N12:Q14"/>
    <mergeCell ref="C13:C14"/>
    <mergeCell ref="K13:K14"/>
    <mergeCell ref="O9:Q9"/>
    <mergeCell ref="A4:A6"/>
    <mergeCell ref="C5:C7"/>
    <mergeCell ref="D5:D7"/>
    <mergeCell ref="E5:E7"/>
    <mergeCell ref="F5:F7"/>
    <mergeCell ref="G5:G7"/>
    <mergeCell ref="H5:H7"/>
    <mergeCell ref="I5:I7"/>
    <mergeCell ref="D9:E9"/>
    <mergeCell ref="G9:I9"/>
    <mergeCell ref="L9:M9"/>
  </mergeCells>
  <phoneticPr fontId="3"/>
  <dataValidations count="4">
    <dataValidation type="list" allowBlank="1" showInputMessage="1" showErrorMessage="1" sqref="C16:F16">
      <formula1>$U$13:$U$19</formula1>
    </dataValidation>
    <dataValidation type="list" allowBlank="1" showInputMessage="1" showErrorMessage="1" sqref="G16:I16">
      <formula1>$V$13:$V$14</formula1>
    </dataValidation>
    <dataValidation imeMode="hiragana" allowBlank="1" showInputMessage="1" showErrorMessage="1" sqref="D15:E15"/>
    <dataValidation imeMode="off" allowBlank="1" showInputMessage="1" showErrorMessage="1" sqref="F12:I14"/>
  </dataValidations>
  <hyperlinks>
    <hyperlink ref="A4:A5" location="表紙１!A1" display="表紙１へ戻る"/>
    <hyperlink ref="A4:A6" location="表紙!A1" display="表紙へ戻る"/>
  </hyperlinks>
  <printOptions horizontalCentered="1"/>
  <pageMargins left="0.86614173228346458" right="0.47244094488188981" top="0.98425196850393704" bottom="1.1811023622047245" header="0.51181102362204722" footer="0.23622047244094491"/>
  <pageSetup paperSize="9" scale="78" fitToWidth="0" orientation="portrait" r:id="rId1"/>
  <headerFooter scaleWithDoc="0" alignWithMargins="0">
    <oddHeader>&amp;R&amp;"ＭＳ Ｐゴシック,太字"(様式２３）</oddHeader>
  </headerFooter>
  <colBreaks count="1" manualBreakCount="1">
    <brk id="9" min="1" max="33"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Y38"/>
  <sheetViews>
    <sheetView view="pageBreakPreview" zoomScaleNormal="100" zoomScaleSheetLayoutView="100" workbookViewId="0">
      <selection activeCell="X13" sqref="X13"/>
    </sheetView>
  </sheetViews>
  <sheetFormatPr defaultRowHeight="13.5"/>
  <cols>
    <col min="1" max="1" width="11.125" style="275" customWidth="1"/>
    <col min="2" max="22" width="4.25" style="275" customWidth="1"/>
    <col min="23" max="23" width="1.625" style="275" customWidth="1"/>
    <col min="24" max="16384" width="9" style="275"/>
  </cols>
  <sheetData>
    <row r="1" spans="1:25" ht="30.75" customHeight="1" thickBot="1">
      <c r="A1" s="1731" t="s">
        <v>795</v>
      </c>
      <c r="B1" s="1732" t="s">
        <v>1086</v>
      </c>
      <c r="C1" s="1732"/>
      <c r="D1" s="1732"/>
      <c r="E1" s="1732"/>
      <c r="F1" s="171"/>
      <c r="G1" s="171"/>
      <c r="H1" s="1733" t="s">
        <v>70</v>
      </c>
      <c r="I1" s="1733"/>
      <c r="J1" s="1733"/>
      <c r="K1" s="1733"/>
      <c r="L1" s="1733"/>
      <c r="M1" s="1733"/>
      <c r="N1" s="1733"/>
      <c r="O1" s="1733"/>
      <c r="P1" s="1733"/>
      <c r="Q1" s="171"/>
      <c r="R1" s="171"/>
      <c r="S1" s="171"/>
      <c r="T1" s="171"/>
      <c r="U1" s="171"/>
      <c r="V1" s="171"/>
      <c r="W1" s="276"/>
      <c r="X1" s="276"/>
      <c r="Y1" s="276"/>
    </row>
    <row r="2" spans="1:25" ht="18" customHeight="1">
      <c r="A2" s="1731"/>
      <c r="B2" s="1734" t="s">
        <v>22</v>
      </c>
      <c r="C2" s="1735"/>
      <c r="D2" s="1736" t="s">
        <v>21</v>
      </c>
      <c r="E2" s="1739"/>
      <c r="F2" s="1739"/>
      <c r="G2" s="1735"/>
      <c r="H2" s="1736" t="s">
        <v>20</v>
      </c>
      <c r="I2" s="1735"/>
      <c r="J2" s="995"/>
      <c r="K2" s="1736" t="s">
        <v>1141</v>
      </c>
      <c r="L2" s="1739"/>
      <c r="M2" s="1739"/>
      <c r="N2" s="1735"/>
      <c r="O2" s="1737" t="s">
        <v>968</v>
      </c>
      <c r="P2" s="1738"/>
      <c r="Q2" s="1740" t="s">
        <v>969</v>
      </c>
      <c r="R2" s="1740"/>
      <c r="S2" s="1737" t="s">
        <v>966</v>
      </c>
      <c r="T2" s="1738"/>
      <c r="U2" s="1740" t="s">
        <v>472</v>
      </c>
      <c r="V2" s="1741"/>
      <c r="W2" s="277"/>
      <c r="X2" s="276"/>
      <c r="Y2" s="276"/>
    </row>
    <row r="3" spans="1:25" ht="49.5" customHeight="1">
      <c r="A3" s="1731"/>
      <c r="B3" s="1742"/>
      <c r="C3" s="1743"/>
      <c r="D3" s="1744"/>
      <c r="E3" s="1745"/>
      <c r="F3" s="1745"/>
      <c r="G3" s="1743"/>
      <c r="H3" s="1744"/>
      <c r="I3" s="1743"/>
      <c r="J3" s="994"/>
      <c r="K3" s="1744"/>
      <c r="L3" s="1745"/>
      <c r="M3" s="1745"/>
      <c r="N3" s="1743"/>
      <c r="O3" s="1744"/>
      <c r="P3" s="1743"/>
      <c r="Q3" s="1745"/>
      <c r="R3" s="1745"/>
      <c r="S3" s="1744"/>
      <c r="T3" s="1743"/>
      <c r="U3" s="1745"/>
      <c r="V3" s="1746"/>
      <c r="W3" s="278"/>
      <c r="X3" s="276"/>
      <c r="Y3" s="276"/>
    </row>
    <row r="4" spans="1:25" ht="21" customHeight="1">
      <c r="B4" s="15"/>
      <c r="C4" s="5"/>
      <c r="D4" s="5"/>
      <c r="E4" s="5"/>
      <c r="F4" s="5"/>
      <c r="G4" s="5"/>
      <c r="H4" s="5"/>
      <c r="I4" s="5"/>
      <c r="J4" s="5"/>
      <c r="K4" s="5"/>
      <c r="L4" s="5"/>
      <c r="M4" s="5"/>
      <c r="N4" s="5"/>
      <c r="O4" s="5"/>
      <c r="P4" s="5"/>
      <c r="Q4" s="5"/>
      <c r="R4" s="5"/>
      <c r="S4" s="5"/>
      <c r="T4" s="5"/>
      <c r="U4" s="5"/>
      <c r="V4" s="16"/>
      <c r="W4" s="276"/>
      <c r="X4" s="276"/>
      <c r="Y4" s="276"/>
    </row>
    <row r="5" spans="1:25" ht="21" customHeight="1">
      <c r="B5" s="15"/>
      <c r="C5" s="1747" t="str">
        <f>" "&amp;入力シート!$C$3 &amp; "　殿"</f>
        <v xml:space="preserve"> 福岡県農林水産部水産局水産振興課長　殿</v>
      </c>
      <c r="D5" s="1747"/>
      <c r="E5" s="1747"/>
      <c r="F5" s="1747"/>
      <c r="G5" s="1747"/>
      <c r="H5" s="1747"/>
      <c r="I5" s="1747"/>
      <c r="J5" s="1747"/>
      <c r="K5" s="1747"/>
      <c r="L5" s="1747"/>
      <c r="M5" s="1747"/>
      <c r="N5" s="1747"/>
      <c r="O5" s="1747"/>
      <c r="P5" s="1747"/>
      <c r="Q5" s="1747"/>
      <c r="R5" s="1747"/>
      <c r="S5" s="1747"/>
      <c r="T5" s="1747"/>
      <c r="U5" s="17"/>
      <c r="V5" s="16"/>
      <c r="W5" s="276"/>
      <c r="X5" s="276"/>
      <c r="Y5" s="276"/>
    </row>
    <row r="6" spans="1:25" ht="18" customHeight="1">
      <c r="B6" s="15"/>
      <c r="C6" s="5"/>
      <c r="D6" s="5"/>
      <c r="E6" s="5"/>
      <c r="F6" s="5"/>
      <c r="G6" s="5"/>
      <c r="H6" s="5"/>
      <c r="I6" s="5"/>
      <c r="J6" s="5"/>
      <c r="K6" s="5"/>
      <c r="L6" s="5"/>
      <c r="M6" s="5"/>
      <c r="N6" s="5"/>
      <c r="O6" s="5"/>
      <c r="P6" s="5"/>
      <c r="Q6" s="5"/>
      <c r="R6" s="5"/>
      <c r="S6" s="5"/>
      <c r="T6" s="5"/>
      <c r="U6" s="5"/>
      <c r="V6" s="16"/>
      <c r="W6" s="276"/>
      <c r="X6" s="276"/>
      <c r="Y6" s="276"/>
    </row>
    <row r="7" spans="1:25" ht="21.75" customHeight="1">
      <c r="B7" s="15"/>
      <c r="C7" s="5"/>
      <c r="D7" s="5"/>
      <c r="E7" s="5"/>
      <c r="F7" s="5"/>
      <c r="G7" s="5"/>
      <c r="H7" s="5"/>
      <c r="I7" s="5"/>
      <c r="J7" s="5"/>
      <c r="K7" s="5"/>
      <c r="L7" s="5"/>
      <c r="M7" s="5"/>
      <c r="N7" s="5"/>
      <c r="O7" s="5"/>
      <c r="P7" s="5"/>
      <c r="Q7" s="1752" t="s">
        <v>1403</v>
      </c>
      <c r="R7" s="1752"/>
      <c r="S7" s="1752"/>
      <c r="T7" s="1752"/>
      <c r="U7" s="1752"/>
      <c r="V7" s="18"/>
      <c r="W7" s="279"/>
      <c r="X7" s="276"/>
      <c r="Y7" s="276"/>
    </row>
    <row r="8" spans="1:25" ht="12" customHeight="1">
      <c r="B8" s="15"/>
      <c r="C8" s="5"/>
      <c r="D8" s="5"/>
      <c r="E8" s="5"/>
      <c r="F8" s="5"/>
      <c r="G8" s="5"/>
      <c r="H8" s="5"/>
      <c r="I8" s="5"/>
      <c r="J8" s="5"/>
      <c r="K8" s="5"/>
      <c r="L8" s="5"/>
      <c r="M8" s="5"/>
      <c r="N8" s="5"/>
      <c r="O8" s="5"/>
      <c r="P8" s="5"/>
      <c r="Q8" s="5"/>
      <c r="R8" s="5"/>
      <c r="S8" s="5"/>
      <c r="T8" s="5"/>
      <c r="U8" s="5"/>
      <c r="V8" s="16"/>
      <c r="W8" s="276"/>
      <c r="X8" s="276"/>
      <c r="Y8" s="276"/>
    </row>
    <row r="9" spans="1:25" ht="15" customHeight="1">
      <c r="B9" s="15"/>
      <c r="C9" s="5"/>
      <c r="D9" s="5"/>
      <c r="E9" s="5"/>
      <c r="F9" s="5"/>
      <c r="G9" s="5"/>
      <c r="H9" s="5"/>
      <c r="I9" s="5"/>
      <c r="J9" s="5"/>
      <c r="K9" s="1540" t="str">
        <f>入力シート!$D$23</f>
        <v>○○○○・△△△△特定建設工事共同企業体</v>
      </c>
      <c r="L9" s="5"/>
      <c r="M9" s="1058"/>
      <c r="N9" s="5"/>
      <c r="O9" s="5"/>
      <c r="P9" s="5"/>
      <c r="Q9" s="5"/>
      <c r="R9" s="5"/>
      <c r="S9" s="5"/>
      <c r="T9" s="5"/>
      <c r="U9" s="5"/>
      <c r="V9" s="16"/>
      <c r="W9" s="276"/>
      <c r="X9" s="276"/>
      <c r="Y9" s="276"/>
    </row>
    <row r="10" spans="1:25" ht="15" customHeight="1">
      <c r="B10" s="15"/>
      <c r="C10" s="5"/>
      <c r="D10" s="5"/>
      <c r="E10" s="5"/>
      <c r="F10" s="5"/>
      <c r="G10" s="5"/>
      <c r="H10" s="5"/>
      <c r="I10" s="5"/>
      <c r="J10" s="5"/>
      <c r="K10" s="1539" t="s">
        <v>1773</v>
      </c>
      <c r="L10" s="5"/>
      <c r="M10" s="5"/>
      <c r="N10" s="5"/>
      <c r="O10" s="5"/>
      <c r="P10" s="5"/>
      <c r="Q10" s="5"/>
      <c r="R10" s="5"/>
      <c r="S10" s="5"/>
      <c r="T10" s="5"/>
      <c r="U10" s="5"/>
      <c r="V10" s="16"/>
      <c r="W10" s="276"/>
      <c r="X10" s="276"/>
      <c r="Y10" s="276"/>
    </row>
    <row r="11" spans="1:25" ht="15" customHeight="1">
      <c r="B11" s="15"/>
      <c r="C11" s="5"/>
      <c r="D11" s="5"/>
      <c r="E11" s="5"/>
      <c r="F11" s="5"/>
      <c r="G11" s="5"/>
      <c r="H11" s="6"/>
      <c r="I11" s="19"/>
      <c r="J11" s="10"/>
      <c r="K11" s="1748" t="s">
        <v>4</v>
      </c>
      <c r="L11" s="1748"/>
      <c r="M11" s="1749" t="str">
        <f xml:space="preserve"> 入力シート!$D$24</f>
        <v>○○○○○○○○</v>
      </c>
      <c r="N11" s="1749"/>
      <c r="O11" s="1749"/>
      <c r="P11" s="1749"/>
      <c r="Q11" s="1749"/>
      <c r="R11" s="1749"/>
      <c r="S11" s="1749"/>
      <c r="T11" s="1749"/>
      <c r="U11" s="1749"/>
      <c r="V11" s="1750"/>
      <c r="W11" s="280"/>
      <c r="X11" s="276"/>
      <c r="Y11" s="276"/>
    </row>
    <row r="12" spans="1:25" ht="15" customHeight="1">
      <c r="B12" s="15"/>
      <c r="C12" s="5"/>
      <c r="D12" s="5"/>
      <c r="E12" s="5"/>
      <c r="F12" s="5"/>
      <c r="G12" s="5"/>
      <c r="H12" s="6"/>
      <c r="I12" s="6" t="s">
        <v>1386</v>
      </c>
      <c r="J12" s="10"/>
      <c r="K12" s="10"/>
      <c r="L12" s="10"/>
      <c r="M12" s="1751" t="str">
        <f>入力シート!$D$25&amp;" "</f>
        <v xml:space="preserve">○○○○○株式会社 </v>
      </c>
      <c r="N12" s="1751"/>
      <c r="O12" s="1751"/>
      <c r="P12" s="1751"/>
      <c r="Q12" s="1751"/>
      <c r="R12" s="1751"/>
      <c r="S12" s="1751"/>
      <c r="T12" s="1751"/>
      <c r="U12" s="1751"/>
      <c r="V12" s="21"/>
      <c r="W12" s="280"/>
      <c r="X12" s="276"/>
      <c r="Y12" s="276"/>
    </row>
    <row r="13" spans="1:25" ht="15" customHeight="1">
      <c r="B13" s="15"/>
      <c r="C13" s="5"/>
      <c r="D13" s="5"/>
      <c r="E13" s="5"/>
      <c r="F13" s="5"/>
      <c r="G13" s="5"/>
      <c r="H13" s="5"/>
      <c r="I13" s="22"/>
      <c r="J13" s="10"/>
      <c r="K13" s="1748" t="s">
        <v>58</v>
      </c>
      <c r="L13" s="1748"/>
      <c r="M13" s="1751"/>
      <c r="N13" s="1751"/>
      <c r="O13" s="1751"/>
      <c r="P13" s="1751"/>
      <c r="Q13" s="1751"/>
      <c r="R13" s="1751"/>
      <c r="S13" s="1751"/>
      <c r="T13" s="1751"/>
      <c r="U13" s="1751"/>
      <c r="V13" s="23"/>
      <c r="W13" s="280"/>
      <c r="X13" s="276"/>
      <c r="Y13" s="276"/>
    </row>
    <row r="14" spans="1:25" ht="15" customHeight="1">
      <c r="B14" s="15"/>
      <c r="C14" s="5"/>
      <c r="D14" s="5"/>
      <c r="E14" s="5"/>
      <c r="F14" s="5"/>
      <c r="G14" s="5"/>
      <c r="H14" s="5"/>
      <c r="I14" s="22"/>
      <c r="J14" s="10"/>
      <c r="K14" s="10"/>
      <c r="L14" s="10"/>
      <c r="M14" s="20"/>
      <c r="N14" s="1753" t="str">
        <f>" "&amp;入力シート!$D$26</f>
        <v xml:space="preserve"> 代表取締役　○○　○○</v>
      </c>
      <c r="O14" s="1753"/>
      <c r="P14" s="1753"/>
      <c r="Q14" s="1753"/>
      <c r="R14" s="1753"/>
      <c r="S14" s="1753"/>
      <c r="T14" s="1753"/>
      <c r="U14" s="1753"/>
      <c r="V14" s="164"/>
      <c r="W14" s="280"/>
      <c r="X14" s="276"/>
      <c r="Y14" s="276"/>
    </row>
    <row r="15" spans="1:25" ht="27.75" customHeight="1">
      <c r="B15" s="15"/>
      <c r="C15" s="1754" t="s">
        <v>76</v>
      </c>
      <c r="D15" s="1754"/>
      <c r="E15" s="1754"/>
      <c r="F15" s="1754"/>
      <c r="G15" s="1754"/>
      <c r="H15" s="1754"/>
      <c r="I15" s="1754"/>
      <c r="J15" s="1754"/>
      <c r="K15" s="1754"/>
      <c r="L15" s="1754"/>
      <c r="M15" s="1754"/>
      <c r="N15" s="1754"/>
      <c r="O15" s="1754"/>
      <c r="P15" s="1754"/>
      <c r="Q15" s="1754"/>
      <c r="R15" s="1754"/>
      <c r="S15" s="1754"/>
      <c r="T15" s="1754"/>
      <c r="U15" s="1754"/>
      <c r="V15" s="23"/>
      <c r="W15" s="280"/>
      <c r="X15" s="276"/>
      <c r="Y15" s="276"/>
    </row>
    <row r="16" spans="1:25" ht="12" customHeight="1">
      <c r="B16" s="15"/>
      <c r="C16" s="5"/>
      <c r="D16" s="5"/>
      <c r="E16" s="5"/>
      <c r="F16" s="5"/>
      <c r="G16" s="5"/>
      <c r="H16" s="5"/>
      <c r="I16" s="5"/>
      <c r="J16" s="5"/>
      <c r="K16" s="5"/>
      <c r="L16" s="5"/>
      <c r="M16" s="5"/>
      <c r="N16" s="5"/>
      <c r="O16" s="5"/>
      <c r="P16" s="5"/>
      <c r="Q16" s="5"/>
      <c r="R16" s="5"/>
      <c r="S16" s="5"/>
      <c r="T16" s="5"/>
      <c r="U16" s="5"/>
      <c r="V16" s="16"/>
      <c r="W16" s="276"/>
      <c r="X16" s="276"/>
      <c r="Y16" s="276"/>
    </row>
    <row r="17" spans="2:25" ht="33" customHeight="1">
      <c r="B17" s="1755" t="s">
        <v>320</v>
      </c>
      <c r="C17" s="1756"/>
      <c r="D17" s="1756"/>
      <c r="E17" s="1757" t="str">
        <f>入力シート!D4</f>
        <v>令和○年度　起工第○号</v>
      </c>
      <c r="F17" s="1758"/>
      <c r="G17" s="1758"/>
      <c r="H17" s="1758"/>
      <c r="I17" s="1758"/>
      <c r="J17" s="1758"/>
      <c r="K17" s="1758"/>
      <c r="L17" s="1759"/>
      <c r="M17" s="1756" t="s">
        <v>72</v>
      </c>
      <c r="N17" s="1756"/>
      <c r="O17" s="1756"/>
      <c r="P17" s="1760" t="s">
        <v>73</v>
      </c>
      <c r="Q17" s="1761"/>
      <c r="R17" s="1761"/>
      <c r="S17" s="1761"/>
      <c r="T17" s="1761"/>
      <c r="U17" s="1761"/>
      <c r="V17" s="1762"/>
      <c r="W17" s="281"/>
      <c r="X17" s="276"/>
      <c r="Y17" s="276"/>
    </row>
    <row r="18" spans="2:25" ht="33" customHeight="1">
      <c r="B18" s="1755" t="s">
        <v>323</v>
      </c>
      <c r="C18" s="1756"/>
      <c r="D18" s="1756"/>
      <c r="E18" s="1763" t="str">
        <f>+" " &amp; 入力シート!$D$5</f>
        <v xml:space="preserve"> ○○○○○○○○事業（○○○○○○○事業）</v>
      </c>
      <c r="F18" s="1764"/>
      <c r="G18" s="1764"/>
      <c r="H18" s="1764"/>
      <c r="I18" s="1764"/>
      <c r="J18" s="1764"/>
      <c r="K18" s="1764"/>
      <c r="L18" s="1765"/>
      <c r="M18" s="1756" t="s">
        <v>322</v>
      </c>
      <c r="N18" s="1756"/>
      <c r="O18" s="1756"/>
      <c r="P18" s="1766" t="str">
        <f>" " &amp; 入力シート!$D$6</f>
        <v xml:space="preserve"> ○○工事○○工区</v>
      </c>
      <c r="Q18" s="1766"/>
      <c r="R18" s="1766"/>
      <c r="S18" s="1766"/>
      <c r="T18" s="1766"/>
      <c r="U18" s="1766"/>
      <c r="V18" s="1767"/>
      <c r="W18" s="281"/>
      <c r="X18" s="276"/>
      <c r="Y18" s="276"/>
    </row>
    <row r="19" spans="2:25" ht="33" customHeight="1">
      <c r="B19" s="1768" t="s">
        <v>324</v>
      </c>
      <c r="C19" s="1769"/>
      <c r="D19" s="1770"/>
      <c r="E19" s="24" t="s">
        <v>60</v>
      </c>
      <c r="F19" s="1769" t="str">
        <f>+" " &amp;入力シート!$D$7</f>
        <v xml:space="preserve"> ○○○○○○地区</v>
      </c>
      <c r="G19" s="1769"/>
      <c r="H19" s="1769"/>
      <c r="I19" s="14" t="s">
        <v>59</v>
      </c>
      <c r="J19" s="1771" t="str">
        <f>+" " &amp; 入力シート!$D$9</f>
        <v xml:space="preserve"> ○○海○○市○○地先</v>
      </c>
      <c r="K19" s="1771"/>
      <c r="L19" s="1771"/>
      <c r="M19" s="1771"/>
      <c r="N19" s="1771"/>
      <c r="O19" s="1771"/>
      <c r="P19" s="1771"/>
      <c r="Q19" s="1771"/>
      <c r="R19" s="1771"/>
      <c r="S19" s="1771"/>
      <c r="T19" s="1771"/>
      <c r="U19" s="1771"/>
      <c r="V19" s="1772"/>
      <c r="W19" s="281"/>
      <c r="X19" s="276"/>
      <c r="Y19" s="276"/>
    </row>
    <row r="20" spans="2:25" ht="33" customHeight="1">
      <c r="B20" s="1755" t="s">
        <v>325</v>
      </c>
      <c r="C20" s="1756"/>
      <c r="D20" s="1756"/>
      <c r="E20" s="1773" t="str">
        <f>" \ " &amp; TEXT(入力シート!$D$14,"#,##0") &amp; " 円"</f>
        <v xml:space="preserve"> \ 0 円</v>
      </c>
      <c r="F20" s="1774"/>
      <c r="G20" s="1774"/>
      <c r="H20" s="1774"/>
      <c r="I20" s="1774"/>
      <c r="J20" s="1774"/>
      <c r="K20" s="1774"/>
      <c r="L20" s="1774"/>
      <c r="M20" s="1761" t="str">
        <f>+" (うち消費税および地方消費税の額 " &amp; TEXT(0.1*入力シート!$D$14/1.1,"#,##0") &amp; " 円）"</f>
        <v xml:space="preserve"> (うち消費税および地方消費税の額 0 円）</v>
      </c>
      <c r="N20" s="1761"/>
      <c r="O20" s="1761"/>
      <c r="P20" s="1761"/>
      <c r="Q20" s="1761"/>
      <c r="R20" s="1761"/>
      <c r="S20" s="1761"/>
      <c r="T20" s="1761"/>
      <c r="U20" s="1761"/>
      <c r="V20" s="1762"/>
      <c r="W20" s="281"/>
      <c r="X20" s="276"/>
      <c r="Y20" s="276"/>
    </row>
    <row r="21" spans="2:25" ht="33" customHeight="1">
      <c r="B21" s="1768" t="s">
        <v>74</v>
      </c>
      <c r="C21" s="1769"/>
      <c r="D21" s="1770"/>
      <c r="E21" s="1775">
        <f>IF(入力シート!D12&gt;0,入力シート!D12,"")</f>
        <v>45748</v>
      </c>
      <c r="F21" s="1776"/>
      <c r="G21" s="1776"/>
      <c r="H21" s="1776"/>
      <c r="I21" s="1776"/>
      <c r="J21" s="1776"/>
      <c r="K21" s="1776"/>
      <c r="L21" s="1777"/>
      <c r="M21" s="1778" t="s">
        <v>75</v>
      </c>
      <c r="N21" s="1769"/>
      <c r="O21" s="1770"/>
      <c r="P21" s="1779">
        <f>E21</f>
        <v>45748</v>
      </c>
      <c r="Q21" s="1780"/>
      <c r="R21" s="1780"/>
      <c r="S21" s="1780"/>
      <c r="T21" s="1780"/>
      <c r="U21" s="1780"/>
      <c r="V21" s="1781"/>
      <c r="W21" s="281"/>
      <c r="X21" s="276"/>
      <c r="Y21" s="276"/>
    </row>
    <row r="22" spans="2:25" ht="15" customHeight="1">
      <c r="B22" s="1782" t="s">
        <v>24</v>
      </c>
      <c r="C22" s="1783"/>
      <c r="D22" s="1784"/>
      <c r="E22" s="1791">
        <f>入力シート!D17</f>
        <v>45748</v>
      </c>
      <c r="F22" s="1792"/>
      <c r="G22" s="1792"/>
      <c r="H22" s="1792"/>
      <c r="I22" s="1792"/>
      <c r="J22" s="1793" t="s">
        <v>340</v>
      </c>
      <c r="K22" s="1794"/>
      <c r="L22" s="160"/>
      <c r="M22" s="336"/>
      <c r="N22" s="336"/>
      <c r="O22" s="336"/>
      <c r="P22" s="1795"/>
      <c r="Q22" s="1795"/>
      <c r="R22" s="1795"/>
      <c r="S22" s="1795"/>
      <c r="T22" s="1795"/>
      <c r="U22" s="1795"/>
      <c r="V22" s="1796"/>
      <c r="W22" s="281"/>
      <c r="X22" s="276"/>
      <c r="Y22" s="276"/>
    </row>
    <row r="23" spans="2:25" ht="15" customHeight="1">
      <c r="B23" s="1785"/>
      <c r="C23" s="1786"/>
      <c r="D23" s="1787"/>
      <c r="E23" s="26"/>
      <c r="F23" s="27"/>
      <c r="G23" s="27"/>
      <c r="H23" s="27"/>
      <c r="I23" s="27"/>
      <c r="J23" s="159"/>
      <c r="K23" s="159"/>
      <c r="L23" s="1801">
        <f>E24+1-E22</f>
        <v>365</v>
      </c>
      <c r="M23" s="1801"/>
      <c r="N23" s="134" t="s">
        <v>404</v>
      </c>
      <c r="O23" s="134"/>
      <c r="P23" s="1797"/>
      <c r="Q23" s="1797"/>
      <c r="R23" s="1797"/>
      <c r="S23" s="1797"/>
      <c r="T23" s="1797"/>
      <c r="U23" s="1797"/>
      <c r="V23" s="1798"/>
      <c r="W23" s="281"/>
      <c r="X23" s="276"/>
      <c r="Y23" s="276"/>
    </row>
    <row r="24" spans="2:25" ht="15" customHeight="1">
      <c r="B24" s="1788"/>
      <c r="C24" s="1789"/>
      <c r="D24" s="1790"/>
      <c r="E24" s="1802">
        <f>IF(入力シート!D18&gt;0,入力シート!D18,"")</f>
        <v>46112</v>
      </c>
      <c r="F24" s="1803"/>
      <c r="G24" s="1803"/>
      <c r="H24" s="1803"/>
      <c r="I24" s="1803"/>
      <c r="J24" s="1804" t="s">
        <v>341</v>
      </c>
      <c r="K24" s="1804"/>
      <c r="L24" s="337"/>
      <c r="M24" s="337"/>
      <c r="N24" s="337"/>
      <c r="O24" s="337"/>
      <c r="P24" s="1799"/>
      <c r="Q24" s="1799"/>
      <c r="R24" s="1799"/>
      <c r="S24" s="1799"/>
      <c r="T24" s="1799"/>
      <c r="U24" s="1799"/>
      <c r="V24" s="1800"/>
      <c r="W24" s="281"/>
      <c r="X24" s="276"/>
      <c r="Y24" s="276"/>
    </row>
    <row r="25" spans="2:25" ht="33" customHeight="1">
      <c r="B25" s="1808" t="s">
        <v>71</v>
      </c>
      <c r="C25" s="1769"/>
      <c r="D25" s="1770"/>
      <c r="E25" s="1805" t="str">
        <f>入力シート!D27</f>
        <v>○○　○○</v>
      </c>
      <c r="F25" s="1806"/>
      <c r="G25" s="1806"/>
      <c r="H25" s="1806"/>
      <c r="I25" s="1806"/>
      <c r="J25" s="1806"/>
      <c r="K25" s="1806"/>
      <c r="L25" s="1806"/>
      <c r="M25" s="1764" t="s">
        <v>495</v>
      </c>
      <c r="N25" s="1764"/>
      <c r="O25" s="1764"/>
      <c r="P25" s="1764"/>
      <c r="Q25" s="1764"/>
      <c r="R25" s="1764"/>
      <c r="S25" s="1764"/>
      <c r="T25" s="1764"/>
      <c r="U25" s="1764"/>
      <c r="V25" s="1807"/>
      <c r="W25" s="281"/>
      <c r="X25" s="276"/>
      <c r="Y25" s="276"/>
    </row>
    <row r="26" spans="2:25" ht="33" customHeight="1">
      <c r="B26" s="1808" t="s">
        <v>1106</v>
      </c>
      <c r="C26" s="1769"/>
      <c r="D26" s="1770"/>
      <c r="E26" s="1805" t="str">
        <f>入力シート!D28</f>
        <v>○○　○○</v>
      </c>
      <c r="F26" s="1806"/>
      <c r="G26" s="1806"/>
      <c r="H26" s="1806"/>
      <c r="I26" s="1806"/>
      <c r="J26" s="1806"/>
      <c r="K26" s="1806"/>
      <c r="L26" s="1806"/>
      <c r="M26" s="1764" t="s">
        <v>495</v>
      </c>
      <c r="N26" s="1764"/>
      <c r="O26" s="1764"/>
      <c r="P26" s="1764"/>
      <c r="Q26" s="1764"/>
      <c r="R26" s="1764"/>
      <c r="S26" s="1764"/>
      <c r="T26" s="1764"/>
      <c r="U26" s="1764"/>
      <c r="V26" s="1807"/>
      <c r="W26" s="281"/>
      <c r="X26" s="276"/>
      <c r="Y26" s="276"/>
    </row>
    <row r="27" spans="2:25" ht="33" customHeight="1">
      <c r="B27" s="1808" t="s">
        <v>1157</v>
      </c>
      <c r="C27" s="1769"/>
      <c r="D27" s="1770"/>
      <c r="E27" s="1805" t="str">
        <f>+入力シート!D29</f>
        <v>○○　○○</v>
      </c>
      <c r="F27" s="1806"/>
      <c r="G27" s="1806"/>
      <c r="H27" s="1806"/>
      <c r="I27" s="1806"/>
      <c r="J27" s="1806"/>
      <c r="K27" s="1806"/>
      <c r="L27" s="1806"/>
      <c r="M27" s="1764" t="s">
        <v>495</v>
      </c>
      <c r="N27" s="1764"/>
      <c r="O27" s="1764"/>
      <c r="P27" s="1764"/>
      <c r="Q27" s="1764"/>
      <c r="R27" s="1764"/>
      <c r="S27" s="1764"/>
      <c r="T27" s="1764"/>
      <c r="U27" s="1764"/>
      <c r="V27" s="1807"/>
      <c r="W27" s="281"/>
      <c r="X27" s="276"/>
      <c r="Y27" s="276"/>
    </row>
    <row r="28" spans="2:25" ht="33" customHeight="1">
      <c r="B28" s="1808" t="s">
        <v>1107</v>
      </c>
      <c r="C28" s="1769"/>
      <c r="D28" s="1770"/>
      <c r="E28" s="1805" t="str">
        <f>+入力シート!D30</f>
        <v>○○　○○</v>
      </c>
      <c r="F28" s="1806"/>
      <c r="G28" s="1806"/>
      <c r="H28" s="1806"/>
      <c r="I28" s="1806"/>
      <c r="J28" s="1806"/>
      <c r="K28" s="1806"/>
      <c r="L28" s="1806"/>
      <c r="M28" s="1764" t="s">
        <v>495</v>
      </c>
      <c r="N28" s="1764"/>
      <c r="O28" s="1764"/>
      <c r="P28" s="1764"/>
      <c r="Q28" s="1764"/>
      <c r="R28" s="1764"/>
      <c r="S28" s="1764"/>
      <c r="T28" s="1764"/>
      <c r="U28" s="1764"/>
      <c r="V28" s="1807"/>
      <c r="W28" s="281"/>
      <c r="X28" s="276"/>
      <c r="Y28" s="276"/>
    </row>
    <row r="29" spans="2:25" ht="132.75" customHeight="1" thickBot="1">
      <c r="B29" s="1809" t="s">
        <v>1068</v>
      </c>
      <c r="C29" s="1810"/>
      <c r="D29" s="1810"/>
      <c r="E29" s="1053"/>
      <c r="F29" s="1053"/>
      <c r="G29" s="1053"/>
      <c r="H29" s="1053"/>
      <c r="I29" s="1053"/>
      <c r="J29" s="1053"/>
      <c r="K29" s="1053"/>
      <c r="L29" s="1053"/>
      <c r="M29" s="1053"/>
      <c r="N29" s="1053"/>
      <c r="O29" s="1053"/>
      <c r="P29" s="1053"/>
      <c r="Q29" s="1053"/>
      <c r="R29" s="1053"/>
      <c r="S29" s="1053"/>
      <c r="T29" s="1053"/>
      <c r="U29" s="1053"/>
      <c r="V29" s="1054"/>
      <c r="W29" s="281"/>
      <c r="X29" s="276"/>
      <c r="Y29" s="276"/>
    </row>
    <row r="30" spans="2:25">
      <c r="W30" s="276"/>
      <c r="X30" s="276"/>
      <c r="Y30" s="276"/>
    </row>
    <row r="31" spans="2:25">
      <c r="W31" s="276"/>
      <c r="X31" s="276"/>
      <c r="Y31" s="276"/>
    </row>
    <row r="32" spans="2:25">
      <c r="W32" s="276"/>
      <c r="X32" s="276"/>
      <c r="Y32" s="276"/>
    </row>
    <row r="33" spans="23:25">
      <c r="W33" s="276"/>
      <c r="X33" s="276"/>
      <c r="Y33" s="276"/>
    </row>
    <row r="34" spans="23:25">
      <c r="W34" s="276"/>
      <c r="X34" s="276"/>
      <c r="Y34" s="276"/>
    </row>
    <row r="35" spans="23:25">
      <c r="W35" s="276"/>
      <c r="X35" s="276"/>
      <c r="Y35" s="276"/>
    </row>
    <row r="36" spans="23:25">
      <c r="W36" s="276"/>
      <c r="X36" s="276"/>
      <c r="Y36" s="276"/>
    </row>
    <row r="37" spans="23:25">
      <c r="W37" s="276"/>
      <c r="X37" s="276"/>
      <c r="Y37" s="276"/>
    </row>
    <row r="38" spans="23:25">
      <c r="W38" s="276"/>
      <c r="X38" s="276"/>
      <c r="Y38" s="276"/>
    </row>
  </sheetData>
  <mergeCells count="67">
    <mergeCell ref="B29:D29"/>
    <mergeCell ref="B28:D28"/>
    <mergeCell ref="E28:L28"/>
    <mergeCell ref="M28:V28"/>
    <mergeCell ref="B27:D27"/>
    <mergeCell ref="E27:L27"/>
    <mergeCell ref="M27:V27"/>
    <mergeCell ref="E26:L26"/>
    <mergeCell ref="M26:V26"/>
    <mergeCell ref="B25:D25"/>
    <mergeCell ref="E25:L25"/>
    <mergeCell ref="M25:V25"/>
    <mergeCell ref="B26:D26"/>
    <mergeCell ref="B22:D24"/>
    <mergeCell ref="E22:I22"/>
    <mergeCell ref="J22:K22"/>
    <mergeCell ref="P22:V24"/>
    <mergeCell ref="L23:M23"/>
    <mergeCell ref="E24:I24"/>
    <mergeCell ref="J24:K24"/>
    <mergeCell ref="B20:D20"/>
    <mergeCell ref="E20:L20"/>
    <mergeCell ref="M20:V20"/>
    <mergeCell ref="B21:D21"/>
    <mergeCell ref="E21:L21"/>
    <mergeCell ref="M21:O21"/>
    <mergeCell ref="P21:V21"/>
    <mergeCell ref="B18:D18"/>
    <mergeCell ref="E18:L18"/>
    <mergeCell ref="M18:O18"/>
    <mergeCell ref="P18:V18"/>
    <mergeCell ref="B19:D19"/>
    <mergeCell ref="F19:H19"/>
    <mergeCell ref="J19:V19"/>
    <mergeCell ref="N14:U14"/>
    <mergeCell ref="C15:U15"/>
    <mergeCell ref="B17:D17"/>
    <mergeCell ref="E17:L17"/>
    <mergeCell ref="M17:O17"/>
    <mergeCell ref="P17:V17"/>
    <mergeCell ref="C5:T5"/>
    <mergeCell ref="K11:L11"/>
    <mergeCell ref="M11:V11"/>
    <mergeCell ref="K13:L13"/>
    <mergeCell ref="M12:U13"/>
    <mergeCell ref="Q7:U7"/>
    <mergeCell ref="Q2:R2"/>
    <mergeCell ref="S2:T2"/>
    <mergeCell ref="U2:V2"/>
    <mergeCell ref="B3:C3"/>
    <mergeCell ref="D3:E3"/>
    <mergeCell ref="F3:G3"/>
    <mergeCell ref="H3:I3"/>
    <mergeCell ref="K3:L3"/>
    <mergeCell ref="M3:N3"/>
    <mergeCell ref="O3:P3"/>
    <mergeCell ref="Q3:R3"/>
    <mergeCell ref="S3:T3"/>
    <mergeCell ref="U3:V3"/>
    <mergeCell ref="A1:A3"/>
    <mergeCell ref="B1:E1"/>
    <mergeCell ref="H1:P1"/>
    <mergeCell ref="B2:C2"/>
    <mergeCell ref="H2:I2"/>
    <mergeCell ref="O2:P2"/>
    <mergeCell ref="D2:G2"/>
    <mergeCell ref="K2:N2"/>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2"/>
  <dimension ref="A1:Y30"/>
  <sheetViews>
    <sheetView view="pageBreakPreview" topLeftCell="A4" zoomScaleNormal="100" zoomScaleSheetLayoutView="100" workbookViewId="0">
      <selection sqref="A1:A3"/>
    </sheetView>
  </sheetViews>
  <sheetFormatPr defaultColWidth="8" defaultRowHeight="13.5"/>
  <cols>
    <col min="1" max="1" width="10.625" style="333" bestFit="1" customWidth="1"/>
    <col min="2" max="2" width="1.625" style="333" customWidth="1"/>
    <col min="3" max="3" width="3.625" style="333" customWidth="1"/>
    <col min="4" max="4" width="1.625" style="333" customWidth="1"/>
    <col min="5" max="5" width="3.625" style="333" customWidth="1"/>
    <col min="6" max="6" width="1.625" style="333" customWidth="1"/>
    <col min="7" max="7" width="3.625" style="333" customWidth="1"/>
    <col min="8" max="9" width="5.625" style="333" customWidth="1"/>
    <col min="10" max="12" width="5.75" style="333" customWidth="1"/>
    <col min="13" max="13" width="5.625" style="333" customWidth="1"/>
    <col min="14" max="14" width="3.625" style="333" customWidth="1"/>
    <col min="15" max="15" width="5.75" style="333" customWidth="1"/>
    <col min="16" max="16" width="5.625" style="333" customWidth="1"/>
    <col min="17" max="20" width="5.75" style="333" customWidth="1"/>
    <col min="21" max="21" width="1.5" style="333" customWidth="1"/>
    <col min="22" max="24" width="8" style="333"/>
    <col min="25" max="25" width="14.5" style="333" bestFit="1" customWidth="1"/>
    <col min="26" max="16384" width="8" style="333"/>
  </cols>
  <sheetData>
    <row r="1" spans="1:22" ht="21" customHeight="1">
      <c r="A1" s="1731" t="s">
        <v>796</v>
      </c>
      <c r="B1" s="75"/>
      <c r="C1" s="75"/>
      <c r="D1" s="75"/>
      <c r="E1" s="75"/>
      <c r="F1" s="75"/>
      <c r="G1" s="75"/>
      <c r="H1" s="75"/>
      <c r="I1" s="75"/>
      <c r="J1" s="75"/>
      <c r="K1" s="75"/>
      <c r="L1" s="75"/>
      <c r="M1" s="76"/>
      <c r="N1" s="76"/>
      <c r="O1" s="76"/>
      <c r="P1" s="76"/>
      <c r="Q1" s="76"/>
      <c r="R1" s="76"/>
      <c r="S1" s="76"/>
      <c r="T1" s="1178" t="s">
        <v>1683</v>
      </c>
      <c r="U1" s="76"/>
    </row>
    <row r="2" spans="1:22" ht="20.25" customHeight="1">
      <c r="A2" s="1731"/>
      <c r="B2" s="77"/>
      <c r="C2" s="77"/>
      <c r="D2" s="77"/>
      <c r="E2" s="77"/>
      <c r="F2" s="77"/>
      <c r="G2" s="77"/>
      <c r="H2" s="77"/>
      <c r="I2" s="77"/>
      <c r="J2" s="77"/>
      <c r="K2" s="3437" t="s">
        <v>1154</v>
      </c>
      <c r="L2" s="3438"/>
      <c r="M2" s="3437" t="s">
        <v>279</v>
      </c>
      <c r="N2" s="3438"/>
      <c r="O2" s="3438"/>
      <c r="P2" s="3438"/>
      <c r="Q2" s="3416" t="s">
        <v>1155</v>
      </c>
      <c r="R2" s="3419"/>
      <c r="S2" s="3416" t="s">
        <v>1153</v>
      </c>
      <c r="T2" s="3418"/>
      <c r="U2" s="79"/>
      <c r="V2" s="334"/>
    </row>
    <row r="3" spans="1:22" ht="45" customHeight="1">
      <c r="A3" s="1731"/>
      <c r="B3" s="2"/>
      <c r="C3" s="80"/>
      <c r="D3" s="2"/>
      <c r="E3" s="2"/>
      <c r="F3" s="76"/>
      <c r="G3" s="80"/>
      <c r="H3" s="79"/>
      <c r="I3" s="79"/>
      <c r="J3" s="81"/>
      <c r="K3" s="3437"/>
      <c r="L3" s="3439"/>
      <c r="M3" s="3439"/>
      <c r="N3" s="3439"/>
      <c r="O3" s="3439"/>
      <c r="P3" s="3439"/>
      <c r="Q3" s="3416"/>
      <c r="R3" s="3418"/>
      <c r="S3" s="3416"/>
      <c r="T3" s="3418"/>
      <c r="U3" s="81"/>
      <c r="V3" s="335"/>
    </row>
    <row r="4" spans="1:22" ht="16.5" customHeight="1">
      <c r="B4" s="2"/>
      <c r="C4" s="2"/>
      <c r="D4" s="2"/>
      <c r="E4" s="2"/>
      <c r="F4" s="2"/>
      <c r="G4" s="2"/>
      <c r="H4" s="2"/>
      <c r="I4" s="2"/>
      <c r="J4" s="2"/>
      <c r="K4" s="2"/>
      <c r="L4" s="2"/>
      <c r="M4" s="2"/>
      <c r="N4" s="2"/>
      <c r="O4" s="2"/>
      <c r="P4" s="2"/>
      <c r="Q4" s="2"/>
      <c r="R4" s="2"/>
      <c r="S4" s="2"/>
      <c r="T4" s="2"/>
      <c r="U4" s="2"/>
    </row>
    <row r="5" spans="1:22" ht="36" customHeight="1">
      <c r="B5" s="82"/>
      <c r="C5" s="83"/>
      <c r="D5" s="83"/>
      <c r="E5" s="83"/>
      <c r="F5" s="83" t="str">
        <f>" "&amp;入力シート!$C$3 &amp; " 殿"</f>
        <v xml:space="preserve"> 福岡県農林水産部水産局水産振興課長 殿</v>
      </c>
      <c r="G5" s="83"/>
      <c r="H5" s="83"/>
      <c r="I5" s="83"/>
      <c r="J5" s="83"/>
      <c r="K5" s="83"/>
      <c r="L5" s="83"/>
      <c r="M5" s="83"/>
      <c r="N5" s="83"/>
      <c r="O5" s="83"/>
      <c r="P5" s="83"/>
      <c r="Q5" s="83"/>
      <c r="R5" s="83"/>
      <c r="S5" s="83"/>
      <c r="T5" s="83"/>
      <c r="U5" s="84"/>
    </row>
    <row r="6" spans="1:22" ht="16.5" customHeight="1">
      <c r="B6" s="85"/>
      <c r="C6" s="2"/>
      <c r="D6" s="2"/>
      <c r="E6" s="2"/>
      <c r="F6" s="2"/>
      <c r="G6" s="2"/>
      <c r="H6" s="2"/>
      <c r="I6" s="2"/>
      <c r="J6" s="2"/>
      <c r="K6" s="2"/>
      <c r="L6" s="2"/>
      <c r="M6" s="2"/>
      <c r="N6" s="2"/>
      <c r="O6" s="2"/>
      <c r="P6" s="2"/>
      <c r="Q6" s="2"/>
      <c r="R6" s="2"/>
      <c r="S6" s="2"/>
      <c r="T6" s="2"/>
      <c r="U6" s="86"/>
    </row>
    <row r="7" spans="1:22" ht="17.25" customHeight="1">
      <c r="B7" s="85"/>
      <c r="C7" s="2"/>
      <c r="D7" s="2"/>
      <c r="E7" s="2"/>
      <c r="F7" s="2"/>
      <c r="G7" s="2"/>
      <c r="H7" s="2"/>
      <c r="I7" s="2"/>
      <c r="J7" s="2"/>
      <c r="K7" s="2"/>
      <c r="L7" s="2"/>
      <c r="M7" s="3442" t="s">
        <v>1275</v>
      </c>
      <c r="N7" s="3442"/>
      <c r="O7" s="2"/>
      <c r="P7" s="79" t="s">
        <v>348</v>
      </c>
      <c r="Q7" s="2"/>
      <c r="R7" s="87" t="s">
        <v>349</v>
      </c>
      <c r="S7" s="2"/>
      <c r="T7" s="2" t="s">
        <v>8</v>
      </c>
      <c r="U7" s="86"/>
    </row>
    <row r="8" spans="1:22" ht="17.25" customHeight="1">
      <c r="B8" s="85"/>
      <c r="C8" s="2"/>
      <c r="D8" s="2"/>
      <c r="E8" s="2"/>
      <c r="F8" s="2"/>
      <c r="G8" s="2"/>
      <c r="H8" s="2"/>
      <c r="I8" s="2"/>
      <c r="J8" s="2"/>
      <c r="K8" s="2"/>
      <c r="L8" s="2"/>
      <c r="M8" s="1548"/>
      <c r="N8" s="1548"/>
      <c r="O8" s="2"/>
      <c r="P8" s="1548"/>
      <c r="Q8" s="2"/>
      <c r="R8" s="87"/>
      <c r="S8" s="2"/>
      <c r="T8" s="2"/>
      <c r="U8" s="86"/>
    </row>
    <row r="9" spans="1:22" ht="17.25" customHeight="1">
      <c r="B9" s="85"/>
      <c r="C9" s="2"/>
      <c r="D9" s="2"/>
      <c r="E9" s="2"/>
      <c r="F9" s="2"/>
      <c r="G9" s="2"/>
      <c r="H9" s="2"/>
      <c r="I9" s="2"/>
      <c r="J9" s="2"/>
      <c r="K9" s="2"/>
      <c r="L9" s="2"/>
      <c r="M9" s="3427" t="str">
        <f>入力シート!$D$23</f>
        <v>○○○○・△△△△特定建設工事共同企業体</v>
      </c>
      <c r="N9" s="3427"/>
      <c r="O9" s="3427"/>
      <c r="P9" s="3427"/>
      <c r="Q9" s="3427"/>
      <c r="R9" s="3427"/>
      <c r="S9" s="3427"/>
      <c r="T9" s="3427"/>
      <c r="U9" s="86"/>
    </row>
    <row r="10" spans="1:22" ht="17.25" customHeight="1">
      <c r="B10" s="85"/>
      <c r="C10" s="2"/>
      <c r="D10" s="2"/>
      <c r="E10" s="2"/>
      <c r="F10" s="2"/>
      <c r="G10" s="2"/>
      <c r="H10" s="2"/>
      <c r="I10" s="2"/>
      <c r="J10" s="2"/>
      <c r="K10" s="2"/>
      <c r="L10" s="2"/>
      <c r="M10" s="91" t="s">
        <v>1772</v>
      </c>
      <c r="N10" s="88"/>
      <c r="O10" s="88"/>
      <c r="P10" s="76"/>
      <c r="Q10" s="2"/>
      <c r="R10" s="1548"/>
      <c r="S10" s="1547"/>
      <c r="T10" s="2"/>
      <c r="U10" s="86"/>
    </row>
    <row r="11" spans="1:22" ht="16.5" customHeight="1">
      <c r="B11" s="85"/>
      <c r="C11" s="2"/>
      <c r="D11" s="2"/>
      <c r="E11" s="2"/>
      <c r="F11" s="2"/>
      <c r="G11" s="2"/>
      <c r="H11" s="2"/>
      <c r="I11" s="2"/>
      <c r="J11" s="2"/>
      <c r="K11" s="2"/>
      <c r="L11" s="88" t="s">
        <v>1391</v>
      </c>
      <c r="M11" s="76"/>
      <c r="N11" s="88" t="s">
        <v>280</v>
      </c>
      <c r="O11" s="3443" t="str">
        <f>" " &amp; 入力シート!D24</f>
        <v xml:space="preserve"> ○○○○○○○○</v>
      </c>
      <c r="P11" s="3443"/>
      <c r="Q11" s="3443"/>
      <c r="R11" s="3443"/>
      <c r="S11" s="3443"/>
      <c r="T11" s="3443"/>
      <c r="U11" s="86"/>
    </row>
    <row r="12" spans="1:22" ht="16.5" customHeight="1">
      <c r="B12" s="85"/>
      <c r="C12" s="2"/>
      <c r="D12" s="2"/>
      <c r="E12" s="2"/>
      <c r="F12" s="2"/>
      <c r="G12" s="2"/>
      <c r="H12" s="2"/>
      <c r="I12" s="2"/>
      <c r="J12" s="2"/>
      <c r="K12" s="2"/>
      <c r="L12" s="2"/>
      <c r="M12" s="2"/>
      <c r="N12" s="88" t="s">
        <v>281</v>
      </c>
      <c r="O12" s="3423" t="str">
        <f>" " &amp; 入力シート!D25</f>
        <v xml:space="preserve"> ○○○○○株式会社</v>
      </c>
      <c r="P12" s="3423"/>
      <c r="Q12" s="3423"/>
      <c r="R12" s="3423"/>
      <c r="S12" s="3423"/>
      <c r="T12" s="3423"/>
      <c r="U12" s="86"/>
    </row>
    <row r="13" spans="1:22" ht="17.25" customHeight="1">
      <c r="B13" s="85"/>
      <c r="C13" s="2"/>
      <c r="D13" s="2"/>
      <c r="E13" s="2"/>
      <c r="F13" s="2"/>
      <c r="G13" s="2"/>
      <c r="H13" s="2"/>
      <c r="I13" s="2"/>
      <c r="J13" s="2"/>
      <c r="K13" s="2"/>
      <c r="L13" s="2"/>
      <c r="M13" s="2"/>
      <c r="N13" s="2"/>
      <c r="O13" s="3428" t="str">
        <f>"     " &amp; 入力シート!D26</f>
        <v xml:space="preserve">     代表取締役　○○　○○</v>
      </c>
      <c r="P13" s="3428"/>
      <c r="Q13" s="3428"/>
      <c r="R13" s="3428"/>
      <c r="S13" s="3428"/>
      <c r="T13" s="90"/>
      <c r="U13" s="86"/>
    </row>
    <row r="14" spans="1:22" ht="17.25" customHeight="1">
      <c r="B14" s="85"/>
      <c r="C14" s="2"/>
      <c r="D14" s="2"/>
      <c r="E14" s="2"/>
      <c r="F14" s="2"/>
      <c r="G14" s="2"/>
      <c r="H14" s="2"/>
      <c r="I14" s="2"/>
      <c r="J14" s="2"/>
      <c r="K14" s="2"/>
      <c r="L14" s="2"/>
      <c r="M14" s="2"/>
      <c r="N14" s="2"/>
      <c r="O14" s="2"/>
      <c r="P14" s="2"/>
      <c r="Q14" s="2"/>
      <c r="R14" s="2"/>
      <c r="S14" s="2"/>
      <c r="T14" s="2"/>
      <c r="U14" s="86"/>
    </row>
    <row r="15" spans="1:22" ht="16.5" customHeight="1">
      <c r="B15" s="3420" t="s">
        <v>512</v>
      </c>
      <c r="C15" s="3421"/>
      <c r="D15" s="3421"/>
      <c r="E15" s="3421"/>
      <c r="F15" s="3421"/>
      <c r="G15" s="3421"/>
      <c r="H15" s="3421"/>
      <c r="I15" s="3421"/>
      <c r="J15" s="3421"/>
      <c r="K15" s="3421"/>
      <c r="L15" s="3421"/>
      <c r="M15" s="3421"/>
      <c r="N15" s="3421"/>
      <c r="O15" s="3421"/>
      <c r="P15" s="3421"/>
      <c r="Q15" s="3421"/>
      <c r="R15" s="3421"/>
      <c r="S15" s="3421"/>
      <c r="T15" s="3421"/>
      <c r="U15" s="3422"/>
    </row>
    <row r="16" spans="1:22" ht="17.25" customHeight="1">
      <c r="B16" s="85"/>
      <c r="C16" s="2"/>
      <c r="D16" s="2"/>
      <c r="E16" s="2"/>
      <c r="F16" s="91"/>
      <c r="G16" s="91"/>
      <c r="H16" s="91"/>
      <c r="I16" s="91"/>
      <c r="J16" s="2"/>
      <c r="K16" s="2"/>
      <c r="L16" s="2"/>
      <c r="M16" s="2"/>
      <c r="N16" s="2"/>
      <c r="O16" s="2"/>
      <c r="P16" s="2"/>
      <c r="Q16" s="91"/>
      <c r="R16" s="2"/>
      <c r="S16" s="92"/>
      <c r="T16" s="2"/>
      <c r="U16" s="86"/>
    </row>
    <row r="17" spans="2:25" ht="42" customHeight="1">
      <c r="B17" s="93"/>
      <c r="C17" s="3411" t="s">
        <v>345</v>
      </c>
      <c r="D17" s="3412"/>
      <c r="E17" s="3412"/>
      <c r="F17" s="3412"/>
      <c r="G17" s="3413"/>
      <c r="H17" s="3424" t="str">
        <f>+" " &amp; 入力シート!D5</f>
        <v xml:space="preserve"> ○○○○○○○○事業（○○○○○○○事業）</v>
      </c>
      <c r="I17" s="3425"/>
      <c r="J17" s="3425"/>
      <c r="K17" s="3425"/>
      <c r="L17" s="3426"/>
      <c r="M17" s="3416" t="s">
        <v>283</v>
      </c>
      <c r="N17" s="3417"/>
      <c r="O17" s="3418"/>
      <c r="P17" s="3414" t="str">
        <f>"" &amp; 入力シート!D6</f>
        <v>○○工事○○工区</v>
      </c>
      <c r="Q17" s="3701"/>
      <c r="R17" s="3701"/>
      <c r="S17" s="3701"/>
      <c r="T17" s="3701"/>
      <c r="U17" s="3702"/>
    </row>
    <row r="18" spans="2:25" ht="42" customHeight="1">
      <c r="B18" s="93"/>
      <c r="C18" s="3411" t="s">
        <v>346</v>
      </c>
      <c r="D18" s="3412"/>
      <c r="E18" s="3412"/>
      <c r="F18" s="3412"/>
      <c r="G18" s="3413"/>
      <c r="H18" s="3688" t="str">
        <f>入力シート!D4</f>
        <v>令和○年度　起工第○号</v>
      </c>
      <c r="I18" s="3689"/>
      <c r="J18" s="3689"/>
      <c r="K18" s="3689"/>
      <c r="L18" s="3690"/>
      <c r="M18" s="3416" t="s">
        <v>284</v>
      </c>
      <c r="N18" s="3417"/>
      <c r="O18" s="3418"/>
      <c r="P18" s="3703" t="str">
        <f>"" &amp; 入力シート!D7</f>
        <v>○○○○○○地区</v>
      </c>
      <c r="Q18" s="3704"/>
      <c r="R18" s="3704"/>
      <c r="S18" s="3704"/>
      <c r="T18" s="3704"/>
      <c r="U18" s="96"/>
    </row>
    <row r="19" spans="2:25" ht="21" customHeight="1">
      <c r="B19" s="97"/>
      <c r="C19" s="3406" t="s">
        <v>347</v>
      </c>
      <c r="D19" s="3393"/>
      <c r="E19" s="3393"/>
      <c r="F19" s="3393"/>
      <c r="G19" s="3409"/>
      <c r="H19" s="3400">
        <f>入力シート!D17</f>
        <v>45748</v>
      </c>
      <c r="I19" s="3401"/>
      <c r="J19" s="3401"/>
      <c r="K19" s="3401"/>
      <c r="L19" s="3401"/>
      <c r="M19" s="3401"/>
      <c r="N19" s="3401"/>
      <c r="O19" s="3444">
        <f>IF(H20&gt;0,H20+1-H19,"")</f>
        <v>365</v>
      </c>
      <c r="P19" s="3398" t="s">
        <v>354</v>
      </c>
      <c r="Q19" s="3444"/>
      <c r="R19" s="3398"/>
      <c r="S19" s="3398"/>
      <c r="T19" s="98"/>
      <c r="U19" s="86"/>
      <c r="Y19" s="535">
        <f>入力シート!$D$18</f>
        <v>46112</v>
      </c>
    </row>
    <row r="20" spans="2:25" ht="21" customHeight="1">
      <c r="B20" s="99"/>
      <c r="C20" s="3396"/>
      <c r="D20" s="3396"/>
      <c r="E20" s="3396"/>
      <c r="F20" s="3396"/>
      <c r="G20" s="3410"/>
      <c r="H20" s="3402">
        <f>+入力シート!D18</f>
        <v>46112</v>
      </c>
      <c r="I20" s="3403"/>
      <c r="J20" s="3403"/>
      <c r="K20" s="3403"/>
      <c r="L20" s="3403"/>
      <c r="M20" s="3403"/>
      <c r="N20" s="3403"/>
      <c r="O20" s="3445"/>
      <c r="P20" s="3399"/>
      <c r="Q20" s="3445"/>
      <c r="R20" s="3399"/>
      <c r="S20" s="3399"/>
      <c r="T20" s="2"/>
      <c r="U20" s="100"/>
      <c r="Y20" s="535">
        <f>入力シート!$D$20</f>
        <v>0</v>
      </c>
    </row>
    <row r="21" spans="2:25" ht="42" customHeight="1">
      <c r="B21" s="102"/>
      <c r="C21" s="3691" t="s">
        <v>355</v>
      </c>
      <c r="D21" s="3691"/>
      <c r="E21" s="3691"/>
      <c r="F21" s="3691"/>
      <c r="G21" s="3692"/>
      <c r="H21" s="109"/>
      <c r="I21" s="110" t="s">
        <v>1275</v>
      </c>
      <c r="J21" s="111"/>
      <c r="K21" s="110" t="s">
        <v>348</v>
      </c>
      <c r="L21" s="111"/>
      <c r="M21" s="110" t="s">
        <v>349</v>
      </c>
      <c r="N21" s="111"/>
      <c r="O21" s="111" t="s">
        <v>350</v>
      </c>
      <c r="P21" s="111" t="s">
        <v>356</v>
      </c>
      <c r="Q21" s="205"/>
      <c r="R21" s="92" t="s">
        <v>357</v>
      </c>
      <c r="S21" s="92"/>
      <c r="T21" s="246"/>
      <c r="U21" s="86"/>
      <c r="Y21" s="535">
        <f>入力シート!$D$22</f>
        <v>0</v>
      </c>
    </row>
    <row r="22" spans="2:25" ht="21" customHeight="1">
      <c r="B22" s="101"/>
      <c r="C22" s="3693" t="s">
        <v>285</v>
      </c>
      <c r="D22" s="3393"/>
      <c r="E22" s="3393"/>
      <c r="F22" s="3393"/>
      <c r="G22" s="3393"/>
      <c r="H22" s="3393"/>
      <c r="I22" s="3393"/>
      <c r="J22" s="3393"/>
      <c r="K22" s="3393"/>
      <c r="L22" s="3393"/>
      <c r="M22" s="3393"/>
      <c r="N22" s="3393"/>
      <c r="O22" s="3393"/>
      <c r="P22" s="3393"/>
      <c r="Q22" s="3393"/>
      <c r="R22" s="3393"/>
      <c r="S22" s="3393"/>
      <c r="T22" s="3393"/>
      <c r="U22" s="3394"/>
    </row>
    <row r="23" spans="2:25" ht="21" customHeight="1">
      <c r="B23" s="102"/>
      <c r="C23" s="3396"/>
      <c r="D23" s="3396"/>
      <c r="E23" s="3396"/>
      <c r="F23" s="3396"/>
      <c r="G23" s="3396"/>
      <c r="H23" s="3396"/>
      <c r="I23" s="3396"/>
      <c r="J23" s="3396"/>
      <c r="K23" s="3396"/>
      <c r="L23" s="3396"/>
      <c r="M23" s="3396"/>
      <c r="N23" s="3396"/>
      <c r="O23" s="3396"/>
      <c r="P23" s="3396"/>
      <c r="Q23" s="3396"/>
      <c r="R23" s="3396"/>
      <c r="S23" s="3396"/>
      <c r="T23" s="3396"/>
      <c r="U23" s="3397"/>
    </row>
    <row r="24" spans="2:25" ht="42" customHeight="1">
      <c r="B24" s="112"/>
      <c r="C24" s="3696"/>
      <c r="D24" s="3697"/>
      <c r="E24" s="3697"/>
      <c r="F24" s="3697"/>
      <c r="G24" s="3697"/>
      <c r="H24" s="3697"/>
      <c r="I24" s="3697"/>
      <c r="J24" s="3697"/>
      <c r="K24" s="3697"/>
      <c r="L24" s="3697"/>
      <c r="M24" s="3697"/>
      <c r="N24" s="3697"/>
      <c r="O24" s="3697"/>
      <c r="P24" s="3697"/>
      <c r="Q24" s="3697"/>
      <c r="R24" s="3697"/>
      <c r="S24" s="3697"/>
      <c r="T24" s="3697"/>
      <c r="U24" s="113"/>
    </row>
    <row r="25" spans="2:25" ht="42" customHeight="1">
      <c r="B25" s="114"/>
      <c r="C25" s="3698"/>
      <c r="D25" s="3699"/>
      <c r="E25" s="3699"/>
      <c r="F25" s="3699"/>
      <c r="G25" s="3699"/>
      <c r="H25" s="3699"/>
      <c r="I25" s="3699"/>
      <c r="J25" s="3699"/>
      <c r="K25" s="3699"/>
      <c r="L25" s="3699"/>
      <c r="M25" s="3699"/>
      <c r="N25" s="3699"/>
      <c r="O25" s="3699"/>
      <c r="P25" s="3699"/>
      <c r="Q25" s="3699"/>
      <c r="R25" s="3699"/>
      <c r="S25" s="3699"/>
      <c r="T25" s="3699"/>
      <c r="U25" s="115"/>
    </row>
    <row r="26" spans="2:25" ht="42" customHeight="1">
      <c r="B26" s="114"/>
      <c r="C26" s="3698"/>
      <c r="D26" s="3699"/>
      <c r="E26" s="3699"/>
      <c r="F26" s="3699"/>
      <c r="G26" s="3699"/>
      <c r="H26" s="3699"/>
      <c r="I26" s="3699"/>
      <c r="J26" s="3699"/>
      <c r="K26" s="3699"/>
      <c r="L26" s="3699"/>
      <c r="M26" s="3699"/>
      <c r="N26" s="3699"/>
      <c r="O26" s="3699"/>
      <c r="P26" s="3699"/>
      <c r="Q26" s="3699"/>
      <c r="R26" s="3699"/>
      <c r="S26" s="3699"/>
      <c r="T26" s="3699"/>
      <c r="U26" s="115"/>
    </row>
    <row r="27" spans="2:25" ht="42" customHeight="1">
      <c r="B27" s="93"/>
      <c r="C27" s="3698"/>
      <c r="D27" s="3700"/>
      <c r="E27" s="3700"/>
      <c r="F27" s="3700"/>
      <c r="G27" s="3700"/>
      <c r="H27" s="3700"/>
      <c r="I27" s="3700"/>
      <c r="J27" s="3700"/>
      <c r="K27" s="3700"/>
      <c r="L27" s="3700"/>
      <c r="M27" s="3700"/>
      <c r="N27" s="3700"/>
      <c r="O27" s="3700"/>
      <c r="P27" s="3700"/>
      <c r="Q27" s="3700"/>
      <c r="R27" s="3700"/>
      <c r="S27" s="3700"/>
      <c r="T27" s="3700"/>
      <c r="U27" s="96"/>
    </row>
    <row r="28" spans="2:25" ht="42" customHeight="1">
      <c r="B28" s="93"/>
      <c r="C28" s="3698"/>
      <c r="D28" s="3700"/>
      <c r="E28" s="3700"/>
      <c r="F28" s="3700"/>
      <c r="G28" s="3700"/>
      <c r="H28" s="3700"/>
      <c r="I28" s="3700"/>
      <c r="J28" s="3700"/>
      <c r="K28" s="3700"/>
      <c r="L28" s="3700"/>
      <c r="M28" s="3700"/>
      <c r="N28" s="3700"/>
      <c r="O28" s="3700"/>
      <c r="P28" s="3700"/>
      <c r="Q28" s="3700"/>
      <c r="R28" s="3700"/>
      <c r="S28" s="3700"/>
      <c r="T28" s="3700"/>
      <c r="U28" s="96"/>
    </row>
    <row r="29" spans="2:25" ht="42" customHeight="1">
      <c r="B29" s="93"/>
      <c r="C29" s="3698"/>
      <c r="D29" s="3700"/>
      <c r="E29" s="3700"/>
      <c r="F29" s="3700"/>
      <c r="G29" s="3700"/>
      <c r="H29" s="3700"/>
      <c r="I29" s="3700"/>
      <c r="J29" s="3700"/>
      <c r="K29" s="3700"/>
      <c r="L29" s="3700"/>
      <c r="M29" s="3700"/>
      <c r="N29" s="3700"/>
      <c r="O29" s="3700"/>
      <c r="P29" s="3700"/>
      <c r="Q29" s="3700"/>
      <c r="R29" s="3700"/>
      <c r="S29" s="3700"/>
      <c r="T29" s="3700"/>
      <c r="U29" s="96"/>
    </row>
    <row r="30" spans="2:25" ht="42" customHeight="1">
      <c r="B30" s="105"/>
      <c r="C30" s="3694"/>
      <c r="D30" s="3695"/>
      <c r="E30" s="3695"/>
      <c r="F30" s="3695"/>
      <c r="G30" s="3695"/>
      <c r="H30" s="3695"/>
      <c r="I30" s="3695"/>
      <c r="J30" s="3695"/>
      <c r="K30" s="3695"/>
      <c r="L30" s="3695"/>
      <c r="M30" s="3695"/>
      <c r="N30" s="3695"/>
      <c r="O30" s="3695"/>
      <c r="P30" s="3695"/>
      <c r="Q30" s="3695"/>
      <c r="R30" s="3695"/>
      <c r="S30" s="3695"/>
      <c r="T30" s="3695"/>
      <c r="U30" s="108"/>
    </row>
  </sheetData>
  <mergeCells count="40">
    <mergeCell ref="A1:A3"/>
    <mergeCell ref="H19:N19"/>
    <mergeCell ref="H20:N20"/>
    <mergeCell ref="P17:U17"/>
    <mergeCell ref="M18:O18"/>
    <mergeCell ref="P18:T18"/>
    <mergeCell ref="M2:P2"/>
    <mergeCell ref="K3:L3"/>
    <mergeCell ref="M3:P3"/>
    <mergeCell ref="S3:T3"/>
    <mergeCell ref="Q2:R2"/>
    <mergeCell ref="Q3:R3"/>
    <mergeCell ref="O19:O20"/>
    <mergeCell ref="P19:P20"/>
    <mergeCell ref="H17:L17"/>
    <mergeCell ref="M17:O17"/>
    <mergeCell ref="C30:T30"/>
    <mergeCell ref="C24:T24"/>
    <mergeCell ref="C25:T25"/>
    <mergeCell ref="C26:T26"/>
    <mergeCell ref="C27:T27"/>
    <mergeCell ref="C28:T28"/>
    <mergeCell ref="C29:T29"/>
    <mergeCell ref="C21:G21"/>
    <mergeCell ref="C22:U23"/>
    <mergeCell ref="R19:R20"/>
    <mergeCell ref="S19:S20"/>
    <mergeCell ref="Q19:Q20"/>
    <mergeCell ref="C19:G20"/>
    <mergeCell ref="C18:G18"/>
    <mergeCell ref="B15:U15"/>
    <mergeCell ref="H18:L18"/>
    <mergeCell ref="K2:L2"/>
    <mergeCell ref="S2:T2"/>
    <mergeCell ref="M7:N7"/>
    <mergeCell ref="C17:G17"/>
    <mergeCell ref="O11:T11"/>
    <mergeCell ref="O12:T12"/>
    <mergeCell ref="O13:S13"/>
    <mergeCell ref="M9:T9"/>
  </mergeCells>
  <phoneticPr fontId="5"/>
  <dataValidations count="1">
    <dataValidation type="list" allowBlank="1" showInputMessage="1" showErrorMessage="1" sqref="H20:N20">
      <formula1>$Y$19:$Y$21</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scale="9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O49"/>
  <sheetViews>
    <sheetView view="pageBreakPreview" zoomScaleNormal="90" zoomScaleSheetLayoutView="100" workbookViewId="0">
      <selection activeCell="B11" sqref="B11"/>
    </sheetView>
  </sheetViews>
  <sheetFormatPr defaultColWidth="8.875" defaultRowHeight="13.5"/>
  <cols>
    <col min="1" max="1" width="10.625" style="293" bestFit="1" customWidth="1"/>
    <col min="2" max="2" width="4.125" style="293" customWidth="1"/>
    <col min="3" max="3" width="4.5" style="293" customWidth="1"/>
    <col min="4" max="4" width="10.375" style="293" customWidth="1"/>
    <col min="5" max="5" width="4.25" style="293" customWidth="1"/>
    <col min="6" max="6" width="5.625" style="293" customWidth="1"/>
    <col min="7" max="7" width="10.25" style="293" customWidth="1"/>
    <col min="8" max="8" width="9.375" style="293" customWidth="1"/>
    <col min="9" max="9" width="7.25" style="293" customWidth="1"/>
    <col min="10" max="10" width="5.75" style="293" customWidth="1"/>
    <col min="11" max="11" width="5.5" style="293" customWidth="1"/>
    <col min="12" max="12" width="4.5" style="293" customWidth="1"/>
    <col min="13" max="13" width="12.25" style="293" customWidth="1"/>
    <col min="14" max="14" width="3.375" style="293" customWidth="1"/>
    <col min="15" max="15" width="1.625" style="293" customWidth="1"/>
    <col min="16" max="16384" width="8.875" style="293"/>
  </cols>
  <sheetData>
    <row r="1" spans="1:15">
      <c r="B1" s="1160"/>
      <c r="C1" s="1160"/>
      <c r="D1" s="1160"/>
      <c r="E1" s="1160"/>
      <c r="F1" s="1160"/>
      <c r="G1" s="1160"/>
      <c r="H1" s="1160"/>
      <c r="I1" s="1160"/>
      <c r="J1" s="1160"/>
      <c r="K1" s="1160"/>
      <c r="L1" s="1160"/>
      <c r="M1" s="1160"/>
      <c r="N1" s="1162" t="s">
        <v>1356</v>
      </c>
      <c r="O1" s="1160"/>
    </row>
    <row r="2" spans="1:15" ht="21.75" customHeight="1">
      <c r="A2" s="1731" t="s">
        <v>796</v>
      </c>
      <c r="B2" s="117"/>
      <c r="C2" s="117"/>
      <c r="D2" s="117"/>
      <c r="E2" s="117"/>
      <c r="F2" s="269"/>
      <c r="G2" s="252" t="s">
        <v>310</v>
      </c>
      <c r="H2" s="2244" t="s">
        <v>536</v>
      </c>
      <c r="I2" s="2245"/>
      <c r="J2" s="2246"/>
      <c r="K2" s="2244" t="s">
        <v>20</v>
      </c>
      <c r="L2" s="2246"/>
      <c r="M2" s="252" t="s">
        <v>970</v>
      </c>
      <c r="N2" s="117"/>
      <c r="O2" s="117"/>
    </row>
    <row r="3" spans="1:15" ht="21.75" customHeight="1">
      <c r="A3" s="1731"/>
      <c r="B3" s="117"/>
      <c r="C3" s="117"/>
      <c r="D3" s="117"/>
      <c r="E3" s="117"/>
      <c r="F3" s="649"/>
      <c r="G3" s="3712"/>
      <c r="H3" s="2164"/>
      <c r="I3" s="2214"/>
      <c r="J3" s="3590"/>
      <c r="K3" s="2164"/>
      <c r="L3" s="3590"/>
      <c r="M3" s="3712"/>
      <c r="N3" s="117"/>
      <c r="O3" s="117"/>
    </row>
    <row r="4" spans="1:15" ht="21.75" customHeight="1">
      <c r="A4" s="1731"/>
      <c r="B4" s="117"/>
      <c r="C4" s="117"/>
      <c r="D4" s="117"/>
      <c r="E4" s="117"/>
      <c r="F4" s="649"/>
      <c r="G4" s="3713"/>
      <c r="H4" s="3710"/>
      <c r="I4" s="2215"/>
      <c r="J4" s="3711"/>
      <c r="K4" s="3710"/>
      <c r="L4" s="3711"/>
      <c r="M4" s="3713"/>
      <c r="N4" s="117"/>
      <c r="O4" s="117"/>
    </row>
    <row r="5" spans="1:15" ht="37.5" customHeight="1">
      <c r="B5" s="117"/>
      <c r="C5" s="117"/>
      <c r="D5" s="117"/>
      <c r="E5" s="117"/>
      <c r="F5" s="117"/>
      <c r="G5" s="117"/>
      <c r="H5" s="117"/>
      <c r="I5" s="117"/>
      <c r="J5" s="117"/>
      <c r="K5" s="117"/>
      <c r="L5" s="117"/>
      <c r="M5" s="117"/>
      <c r="N5" s="117"/>
      <c r="O5" s="117"/>
    </row>
    <row r="6" spans="1:15" ht="28.15" customHeight="1">
      <c r="A6" s="3724"/>
      <c r="B6" s="3706" t="s">
        <v>230</v>
      </c>
      <c r="C6" s="3706"/>
      <c r="D6" s="3706"/>
      <c r="E6" s="3706"/>
      <c r="F6" s="3706"/>
      <c r="G6" s="3706"/>
      <c r="H6" s="3706"/>
      <c r="I6" s="3706"/>
      <c r="J6" s="3706"/>
      <c r="K6" s="3706"/>
      <c r="L6" s="3706"/>
      <c r="M6" s="3706"/>
      <c r="N6" s="3706"/>
      <c r="O6" s="3706"/>
    </row>
    <row r="7" spans="1:15" ht="18" customHeight="1">
      <c r="A7" s="3724"/>
      <c r="B7" s="126"/>
      <c r="C7" s="126"/>
      <c r="D7" s="126"/>
      <c r="E7" s="126"/>
      <c r="F7" s="126"/>
      <c r="G7" s="126"/>
      <c r="H7" s="126"/>
      <c r="I7" s="126"/>
      <c r="J7" s="126"/>
      <c r="K7" s="2247"/>
      <c r="L7" s="2247"/>
      <c r="M7" s="2247"/>
      <c r="N7" s="2247"/>
      <c r="O7" s="2247"/>
    </row>
    <row r="8" spans="1:15" ht="19.149999999999999" customHeight="1">
      <c r="B8" s="126"/>
      <c r="C8" s="126"/>
      <c r="D8" s="126"/>
      <c r="E8" s="126"/>
      <c r="F8" s="126"/>
      <c r="G8" s="126"/>
      <c r="H8" s="126"/>
      <c r="I8" s="126"/>
      <c r="J8" s="126"/>
      <c r="K8" s="2247" t="s">
        <v>1263</v>
      </c>
      <c r="L8" s="2247"/>
      <c r="M8" s="2247"/>
      <c r="N8" s="2247"/>
      <c r="O8" s="2247"/>
    </row>
    <row r="9" spans="1:15" ht="16.149999999999999" customHeight="1">
      <c r="B9" s="3581" t="s">
        <v>231</v>
      </c>
      <c r="C9" s="3581"/>
      <c r="D9" s="3581"/>
      <c r="E9" s="126"/>
      <c r="F9" s="126"/>
      <c r="G9" s="126"/>
      <c r="H9" s="126"/>
      <c r="I9" s="126"/>
      <c r="J9" s="126"/>
      <c r="K9" s="126"/>
      <c r="L9" s="126"/>
      <c r="M9" s="126"/>
      <c r="N9" s="126"/>
      <c r="O9" s="126"/>
    </row>
    <row r="10" spans="1:15" ht="20.45" customHeight="1">
      <c r="B10" s="3707" t="str">
        <f>+入力シート!G31</f>
        <v>○○　○○</v>
      </c>
      <c r="C10" s="2247"/>
      <c r="D10" s="2247"/>
      <c r="E10" s="2247"/>
      <c r="F10" s="126" t="s">
        <v>210</v>
      </c>
      <c r="G10" s="126"/>
      <c r="H10" s="126"/>
      <c r="I10" s="126"/>
      <c r="J10" s="126"/>
      <c r="K10" s="126"/>
      <c r="L10" s="126"/>
      <c r="M10" s="126"/>
      <c r="N10" s="126"/>
      <c r="O10" s="126"/>
    </row>
    <row r="11" spans="1:15" ht="20.45" customHeight="1">
      <c r="B11" s="1550"/>
      <c r="C11" s="1544"/>
      <c r="D11" s="1544"/>
      <c r="E11" s="1544"/>
      <c r="F11" s="1549"/>
      <c r="G11" s="1549"/>
      <c r="H11" s="1549"/>
      <c r="I11" s="3709" t="str">
        <f>入力シート!$D$23</f>
        <v>○○○○・△△△△特定建設工事共同企業体</v>
      </c>
      <c r="J11" s="3709"/>
      <c r="K11" s="3709"/>
      <c r="L11" s="3709"/>
      <c r="M11" s="3709"/>
      <c r="N11" s="3709"/>
      <c r="O11" s="1549"/>
    </row>
    <row r="12" spans="1:15" ht="17.45" customHeight="1">
      <c r="B12" s="126"/>
      <c r="C12" s="126"/>
      <c r="D12" s="126"/>
      <c r="E12" s="126"/>
      <c r="F12" s="126"/>
      <c r="G12" s="126"/>
      <c r="H12" s="126"/>
      <c r="I12" s="1549" t="s">
        <v>1772</v>
      </c>
      <c r="J12" s="1549"/>
      <c r="K12" s="1549"/>
      <c r="L12" s="1549"/>
      <c r="M12" s="1549"/>
      <c r="N12" s="126"/>
      <c r="O12" s="126"/>
    </row>
    <row r="13" spans="1:15" ht="17.45" customHeight="1">
      <c r="B13" s="126"/>
      <c r="C13" s="126"/>
      <c r="D13" s="126"/>
      <c r="E13" s="126"/>
      <c r="F13" s="126"/>
      <c r="G13" s="126"/>
      <c r="H13" s="126" t="s">
        <v>1386</v>
      </c>
      <c r="I13" s="3708" t="s">
        <v>255</v>
      </c>
      <c r="J13" s="3708"/>
      <c r="K13" s="3705" t="str">
        <f>入力シート!D24</f>
        <v>○○○○○○○○</v>
      </c>
      <c r="L13" s="3705"/>
      <c r="M13" s="3705"/>
      <c r="N13" s="1310"/>
      <c r="O13" s="126"/>
    </row>
    <row r="14" spans="1:15" ht="17.45" customHeight="1">
      <c r="B14" s="126"/>
      <c r="C14" s="126"/>
      <c r="D14" s="126"/>
      <c r="E14" s="126"/>
      <c r="F14" s="126"/>
      <c r="G14" s="126"/>
      <c r="H14" s="126"/>
      <c r="I14" s="3708" t="s">
        <v>256</v>
      </c>
      <c r="J14" s="3708"/>
      <c r="K14" s="3705" t="str">
        <f>入力シート!D25</f>
        <v>○○○○○株式会社</v>
      </c>
      <c r="L14" s="3705"/>
      <c r="M14" s="3705"/>
      <c r="N14" s="1310"/>
      <c r="O14" s="126"/>
    </row>
    <row r="15" spans="1:15" ht="18.600000000000001" customHeight="1">
      <c r="B15" s="126"/>
      <c r="C15" s="126"/>
      <c r="D15" s="126"/>
      <c r="E15" s="126"/>
      <c r="F15" s="126"/>
      <c r="G15" s="126"/>
      <c r="H15" s="126"/>
      <c r="I15" s="3708" t="s">
        <v>257</v>
      </c>
      <c r="J15" s="3708"/>
      <c r="K15" s="3709" t="str">
        <f>入力シート!D27</f>
        <v>○○　○○</v>
      </c>
      <c r="L15" s="3709"/>
      <c r="M15" s="126"/>
      <c r="N15" s="1309"/>
      <c r="O15" s="126"/>
    </row>
    <row r="16" spans="1:15" ht="18" customHeight="1">
      <c r="B16" s="126"/>
      <c r="C16" s="126"/>
      <c r="D16" s="126"/>
      <c r="E16" s="126"/>
      <c r="F16" s="126"/>
      <c r="G16" s="126"/>
      <c r="H16" s="126"/>
      <c r="I16" s="126"/>
      <c r="J16" s="126"/>
      <c r="K16" s="126"/>
      <c r="L16" s="126"/>
      <c r="M16" s="126"/>
      <c r="N16" s="126"/>
      <c r="O16" s="126"/>
    </row>
    <row r="17" spans="2:15" ht="19.899999999999999" customHeight="1">
      <c r="B17" s="2247" t="s">
        <v>1684</v>
      </c>
      <c r="C17" s="2247"/>
      <c r="D17" s="2247"/>
      <c r="E17" s="2247"/>
      <c r="F17" s="2247"/>
      <c r="G17" s="2247"/>
      <c r="H17" s="2247"/>
      <c r="I17" s="2247"/>
      <c r="J17" s="2247"/>
      <c r="K17" s="2247"/>
      <c r="L17" s="2247"/>
      <c r="M17" s="2247"/>
      <c r="N17" s="2247"/>
      <c r="O17" s="2247"/>
    </row>
    <row r="18" spans="2:15" ht="16.149999999999999" customHeight="1">
      <c r="B18" s="126"/>
      <c r="C18" s="126"/>
      <c r="D18" s="126"/>
      <c r="E18" s="126"/>
      <c r="F18" s="126"/>
      <c r="G18" s="126"/>
      <c r="H18" s="126"/>
      <c r="I18" s="126"/>
      <c r="J18" s="126"/>
      <c r="K18" s="126"/>
      <c r="L18" s="126"/>
      <c r="M18" s="126"/>
      <c r="N18" s="126"/>
      <c r="O18" s="126"/>
    </row>
    <row r="19" spans="2:15" ht="18" customHeight="1">
      <c r="B19" s="2247" t="s">
        <v>319</v>
      </c>
      <c r="C19" s="2247"/>
      <c r="D19" s="2247"/>
      <c r="E19" s="2247"/>
      <c r="F19" s="2247"/>
      <c r="G19" s="2247"/>
      <c r="H19" s="2247"/>
      <c r="I19" s="2247"/>
      <c r="J19" s="2247"/>
      <c r="K19" s="2247"/>
      <c r="L19" s="2247"/>
      <c r="M19" s="2247"/>
      <c r="N19" s="2247"/>
      <c r="O19" s="2247"/>
    </row>
    <row r="20" spans="2:15" ht="19.899999999999999" customHeight="1">
      <c r="B20" s="126"/>
      <c r="C20" s="126"/>
      <c r="D20" s="126"/>
      <c r="E20" s="126"/>
      <c r="F20" s="126"/>
      <c r="G20" s="126"/>
      <c r="H20" s="126"/>
      <c r="I20" s="126"/>
      <c r="J20" s="126"/>
      <c r="K20" s="126"/>
      <c r="L20" s="126"/>
      <c r="M20" s="126"/>
      <c r="N20" s="126"/>
      <c r="O20" s="126"/>
    </row>
    <row r="21" spans="2:15" ht="15.6" customHeight="1">
      <c r="B21" s="126"/>
      <c r="C21" s="3581" t="s">
        <v>211</v>
      </c>
      <c r="D21" s="3581"/>
      <c r="E21" s="3581"/>
      <c r="F21" s="3581"/>
      <c r="G21" s="3714" t="str">
        <f>入力シート!$D$5&amp;" "&amp;入力シート!$D$8&amp;"　"&amp;入力シート!$D$7&amp;"　"&amp;入力シート!$D$4&amp;入力シート!$E$4&amp;入力シート!$G$4&amp;入力シート!$I$4&amp;入力シート!$K$4&amp;入力シート!$O$4&amp;"　"&amp;入力シート!D6</f>
        <v>○○○○○○○○事業（○○○○○○○事業） 　○○○○○○地区　令和○年度　起工第○号　○○工事○○工区</v>
      </c>
      <c r="H21" s="3714"/>
      <c r="I21" s="3714"/>
      <c r="J21" s="3714"/>
      <c r="K21" s="3714"/>
      <c r="L21" s="3714"/>
      <c r="M21" s="3714"/>
      <c r="N21" s="3714"/>
      <c r="O21" s="3714"/>
    </row>
    <row r="22" spans="2:15" ht="15.6" customHeight="1">
      <c r="B22" s="1309"/>
      <c r="C22" s="1309"/>
      <c r="D22" s="1309"/>
      <c r="E22" s="1309"/>
      <c r="F22" s="1309"/>
      <c r="G22" s="3714"/>
      <c r="H22" s="3714"/>
      <c r="I22" s="3714"/>
      <c r="J22" s="3714"/>
      <c r="K22" s="3714"/>
      <c r="L22" s="3714"/>
      <c r="M22" s="3714"/>
      <c r="N22" s="3714"/>
      <c r="O22" s="3714"/>
    </row>
    <row r="23" spans="2:15" ht="18" customHeight="1">
      <c r="B23" s="126"/>
      <c r="C23" s="3581" t="s">
        <v>212</v>
      </c>
      <c r="D23" s="3581"/>
      <c r="E23" s="3581"/>
      <c r="F23" s="3581"/>
      <c r="G23" s="3725">
        <f>入力シート!D12</f>
        <v>45748</v>
      </c>
      <c r="H23" s="3725"/>
      <c r="I23" s="3725"/>
      <c r="J23" s="3725"/>
      <c r="K23" s="3725"/>
      <c r="L23" s="3725"/>
      <c r="M23" s="3725"/>
      <c r="N23" s="3725"/>
      <c r="O23" s="3725"/>
    </row>
    <row r="24" spans="2:15" ht="18" customHeight="1">
      <c r="B24" s="126"/>
      <c r="C24" s="3581" t="s">
        <v>213</v>
      </c>
      <c r="D24" s="3581"/>
      <c r="E24" s="3581"/>
      <c r="F24" s="3581"/>
      <c r="G24" s="3581" t="s">
        <v>1263</v>
      </c>
      <c r="H24" s="3581"/>
      <c r="I24" s="3581"/>
      <c r="J24" s="3581"/>
      <c r="K24" s="3581"/>
      <c r="L24" s="3581"/>
      <c r="M24" s="3581"/>
      <c r="N24" s="3581"/>
      <c r="O24" s="3581"/>
    </row>
    <row r="25" spans="2:15" ht="18" customHeight="1">
      <c r="B25" s="126"/>
      <c r="C25" s="3581" t="s">
        <v>214</v>
      </c>
      <c r="D25" s="3581"/>
      <c r="E25" s="3581"/>
      <c r="F25" s="3581"/>
      <c r="G25" s="3581"/>
      <c r="H25" s="3581"/>
      <c r="I25" s="3581"/>
      <c r="J25" s="3581"/>
      <c r="K25" s="3581"/>
      <c r="L25" s="3581"/>
      <c r="M25" s="3581"/>
      <c r="N25" s="3581"/>
      <c r="O25" s="3581"/>
    </row>
    <row r="26" spans="2:15" ht="18.600000000000001" customHeight="1">
      <c r="B26" s="126"/>
      <c r="C26" s="3581" t="s">
        <v>215</v>
      </c>
      <c r="D26" s="3581"/>
      <c r="E26" s="3581"/>
      <c r="F26" s="3581"/>
      <c r="G26" s="126" t="s">
        <v>58</v>
      </c>
      <c r="H26" s="3581"/>
      <c r="I26" s="3581"/>
      <c r="J26" s="126" t="s">
        <v>219</v>
      </c>
      <c r="K26" s="3581"/>
      <c r="L26" s="3581"/>
      <c r="M26" s="3581"/>
      <c r="N26" s="3581"/>
      <c r="O26" s="3581"/>
    </row>
    <row r="27" spans="2:15" ht="16.149999999999999" customHeight="1">
      <c r="B27" s="126"/>
      <c r="C27" s="126"/>
      <c r="D27" s="126"/>
      <c r="E27" s="126"/>
      <c r="F27" s="126"/>
      <c r="G27" s="126" t="s">
        <v>216</v>
      </c>
      <c r="H27" s="3581"/>
      <c r="I27" s="3581"/>
      <c r="J27" s="126" t="s">
        <v>220</v>
      </c>
      <c r="K27" s="3581"/>
      <c r="L27" s="3581"/>
      <c r="M27" s="3581"/>
      <c r="N27" s="3581"/>
      <c r="O27" s="3581"/>
    </row>
    <row r="28" spans="2:15" ht="18" customHeight="1">
      <c r="B28" s="126"/>
      <c r="C28" s="126"/>
      <c r="D28" s="126"/>
      <c r="E28" s="126"/>
      <c r="F28" s="126"/>
      <c r="G28" s="126" t="s">
        <v>217</v>
      </c>
      <c r="H28" s="3581"/>
      <c r="I28" s="3581"/>
      <c r="J28" s="126" t="s">
        <v>221</v>
      </c>
      <c r="K28" s="3581"/>
      <c r="L28" s="3581"/>
      <c r="M28" s="3581"/>
      <c r="N28" s="3581"/>
      <c r="O28" s="3581"/>
    </row>
    <row r="29" spans="2:15" ht="18" customHeight="1">
      <c r="B29" s="126"/>
      <c r="C29" s="126"/>
      <c r="D29" s="126"/>
      <c r="E29" s="126"/>
      <c r="F29" s="126"/>
      <c r="G29" s="126" t="s">
        <v>218</v>
      </c>
      <c r="H29" s="3581"/>
      <c r="I29" s="3581"/>
      <c r="J29" s="126"/>
      <c r="K29" s="3581"/>
      <c r="L29" s="3581"/>
      <c r="M29" s="3581"/>
      <c r="N29" s="3581"/>
      <c r="O29" s="3581"/>
    </row>
    <row r="30" spans="2:15" ht="18" customHeight="1">
      <c r="B30" s="126"/>
      <c r="C30" s="126"/>
      <c r="D30" s="126"/>
      <c r="E30" s="126"/>
      <c r="F30" s="126"/>
      <c r="G30" s="126" t="s">
        <v>4</v>
      </c>
      <c r="H30" s="3581"/>
      <c r="I30" s="3581"/>
      <c r="J30" s="126"/>
      <c r="K30" s="3581"/>
      <c r="L30" s="3581"/>
      <c r="M30" s="3581"/>
      <c r="N30" s="3581"/>
      <c r="O30" s="3581"/>
    </row>
    <row r="31" spans="2:15" ht="18" customHeight="1">
      <c r="B31" s="126"/>
      <c r="C31" s="3581" t="s">
        <v>222</v>
      </c>
      <c r="D31" s="3581"/>
      <c r="E31" s="3581"/>
      <c r="F31" s="3581"/>
      <c r="G31" s="3581"/>
      <c r="H31" s="3581"/>
      <c r="I31" s="3581"/>
      <c r="J31" s="3581"/>
      <c r="K31" s="3581"/>
      <c r="L31" s="3581"/>
      <c r="M31" s="3581"/>
      <c r="N31" s="3581"/>
      <c r="O31" s="3581"/>
    </row>
    <row r="32" spans="2:15" ht="16.149999999999999" customHeight="1">
      <c r="B32" s="126"/>
      <c r="C32" s="3581" t="s">
        <v>223</v>
      </c>
      <c r="D32" s="3581"/>
      <c r="E32" s="3581"/>
      <c r="F32" s="3581"/>
      <c r="G32" s="3581"/>
      <c r="H32" s="3581"/>
      <c r="I32" s="3581"/>
      <c r="J32" s="3581"/>
      <c r="K32" s="3581"/>
      <c r="L32" s="3581"/>
      <c r="M32" s="3581"/>
      <c r="N32" s="3581"/>
      <c r="O32" s="3581"/>
    </row>
    <row r="33" spans="2:15" ht="27.6" customHeight="1">
      <c r="B33" s="126"/>
      <c r="C33" s="3714" t="s">
        <v>254</v>
      </c>
      <c r="D33" s="3581"/>
      <c r="E33" s="3581"/>
      <c r="F33" s="3581"/>
      <c r="G33" s="3581"/>
      <c r="H33" s="3581"/>
      <c r="I33" s="3581"/>
      <c r="J33" s="3581"/>
      <c r="K33" s="3581"/>
      <c r="L33" s="3581"/>
      <c r="M33" s="3581"/>
      <c r="N33" s="3581"/>
      <c r="O33" s="3581"/>
    </row>
    <row r="34" spans="2:15" ht="15.6" customHeight="1">
      <c r="B34" s="126"/>
      <c r="C34" s="3581" t="s">
        <v>224</v>
      </c>
      <c r="D34" s="3581"/>
      <c r="E34" s="3581"/>
      <c r="F34" s="3581"/>
      <c r="G34" s="3581"/>
      <c r="H34" s="3581"/>
      <c r="I34" s="3581"/>
      <c r="J34" s="3581"/>
      <c r="K34" s="3581"/>
      <c r="L34" s="3581"/>
      <c r="M34" s="3581"/>
      <c r="N34" s="3581"/>
      <c r="O34" s="3581"/>
    </row>
    <row r="35" spans="2:15" ht="17.45" customHeight="1" thickBot="1">
      <c r="B35" s="126"/>
      <c r="C35" s="126"/>
      <c r="D35" s="126"/>
      <c r="E35" s="126"/>
      <c r="F35" s="126"/>
      <c r="G35" s="126"/>
      <c r="H35" s="126"/>
      <c r="I35" s="126"/>
      <c r="J35" s="126"/>
      <c r="K35" s="126"/>
      <c r="L35" s="126"/>
      <c r="M35" s="126"/>
      <c r="N35" s="126"/>
      <c r="O35" s="126"/>
    </row>
    <row r="36" spans="2:15" ht="20.45" customHeight="1">
      <c r="B36" s="126"/>
      <c r="C36" s="126"/>
      <c r="D36" s="3722" t="s">
        <v>227</v>
      </c>
      <c r="E36" s="3720"/>
      <c r="F36" s="3720" t="s">
        <v>225</v>
      </c>
      <c r="G36" s="3720"/>
      <c r="H36" s="3720"/>
      <c r="I36" s="3720"/>
      <c r="J36" s="3720"/>
      <c r="K36" s="3720" t="s">
        <v>226</v>
      </c>
      <c r="L36" s="3720"/>
      <c r="M36" s="3720"/>
      <c r="N36" s="3720"/>
      <c r="O36" s="3721"/>
    </row>
    <row r="37" spans="2:15" ht="44.45" customHeight="1" thickBot="1">
      <c r="B37" s="126"/>
      <c r="C37" s="126"/>
      <c r="D37" s="3723"/>
      <c r="E37" s="3715"/>
      <c r="F37" s="3717" t="s">
        <v>228</v>
      </c>
      <c r="G37" s="3718"/>
      <c r="H37" s="3718"/>
      <c r="I37" s="3718"/>
      <c r="J37" s="3719"/>
      <c r="K37" s="3715"/>
      <c r="L37" s="3715"/>
      <c r="M37" s="3715"/>
      <c r="N37" s="3715"/>
      <c r="O37" s="3716"/>
    </row>
    <row r="38" spans="2:15" ht="27" customHeight="1">
      <c r="B38" s="126"/>
      <c r="C38" s="126"/>
      <c r="D38" s="126"/>
      <c r="E38" s="126"/>
      <c r="F38" s="126"/>
      <c r="G38" s="126"/>
      <c r="H38" s="126"/>
      <c r="I38" s="126"/>
      <c r="J38" s="126"/>
      <c r="K38" s="126"/>
      <c r="L38" s="126"/>
      <c r="M38" s="126"/>
      <c r="N38" s="126"/>
      <c r="O38" s="126"/>
    </row>
    <row r="39" spans="2:15" ht="15.6" customHeight="1">
      <c r="B39" s="126"/>
      <c r="C39" s="3581" t="s">
        <v>229</v>
      </c>
      <c r="D39" s="3581"/>
      <c r="E39" s="3581"/>
      <c r="F39" s="3581"/>
      <c r="G39" s="3581"/>
      <c r="H39" s="3581"/>
      <c r="I39" s="3581"/>
      <c r="J39" s="3581"/>
      <c r="K39" s="3581"/>
      <c r="L39" s="3581"/>
      <c r="M39" s="3581"/>
      <c r="N39" s="3581"/>
      <c r="O39" s="3581"/>
    </row>
    <row r="40" spans="2:15" ht="18" customHeight="1">
      <c r="B40" s="126"/>
      <c r="C40" s="3581"/>
      <c r="D40" s="3581"/>
      <c r="E40" s="3581"/>
      <c r="F40" s="3581"/>
      <c r="G40" s="3581"/>
      <c r="H40" s="3581"/>
      <c r="I40" s="3581"/>
      <c r="J40" s="3581"/>
      <c r="K40" s="3581"/>
      <c r="L40" s="3581"/>
      <c r="M40" s="3581"/>
      <c r="N40" s="3581"/>
      <c r="O40" s="3581"/>
    </row>
    <row r="41" spans="2:15" ht="19.899999999999999" customHeight="1">
      <c r="B41" s="126"/>
      <c r="C41" s="3581"/>
      <c r="D41" s="3581"/>
      <c r="E41" s="3581"/>
      <c r="F41" s="3581"/>
      <c r="G41" s="3581"/>
      <c r="H41" s="3581"/>
      <c r="I41" s="3581"/>
      <c r="J41" s="3581"/>
      <c r="K41" s="3581"/>
      <c r="L41" s="3581"/>
      <c r="M41" s="3581"/>
      <c r="N41" s="3581"/>
      <c r="O41" s="3581"/>
    </row>
    <row r="42" spans="2:15">
      <c r="B42" s="365"/>
      <c r="C42" s="365"/>
      <c r="D42" s="365"/>
      <c r="E42" s="365"/>
      <c r="F42" s="365"/>
      <c r="G42" s="365"/>
      <c r="H42" s="365"/>
      <c r="I42" s="365"/>
      <c r="J42" s="365"/>
      <c r="K42" s="365"/>
      <c r="L42" s="365"/>
      <c r="M42" s="365"/>
      <c r="N42" s="365"/>
      <c r="O42" s="365"/>
    </row>
    <row r="43" spans="2:15">
      <c r="B43" s="365"/>
      <c r="C43" s="365"/>
      <c r="D43" s="365"/>
      <c r="E43" s="365"/>
      <c r="F43" s="365"/>
      <c r="G43" s="365"/>
      <c r="H43" s="365"/>
      <c r="I43" s="365"/>
      <c r="J43" s="365"/>
      <c r="K43" s="365"/>
      <c r="L43" s="365"/>
      <c r="M43" s="365"/>
      <c r="N43" s="365"/>
      <c r="O43" s="365"/>
    </row>
    <row r="44" spans="2:15">
      <c r="B44" s="365"/>
      <c r="C44" s="365"/>
      <c r="D44" s="365"/>
      <c r="E44" s="365"/>
      <c r="F44" s="365"/>
      <c r="G44" s="365"/>
      <c r="H44" s="365"/>
      <c r="I44" s="365"/>
      <c r="J44" s="365"/>
      <c r="K44" s="365"/>
      <c r="L44" s="365"/>
      <c r="M44" s="365"/>
      <c r="N44" s="365"/>
      <c r="O44" s="365"/>
    </row>
    <row r="45" spans="2:15">
      <c r="B45" s="365"/>
      <c r="C45" s="365"/>
      <c r="D45" s="365"/>
      <c r="E45" s="365"/>
      <c r="F45" s="365"/>
      <c r="G45" s="365"/>
      <c r="H45" s="365"/>
      <c r="I45" s="365"/>
      <c r="J45" s="365"/>
      <c r="K45" s="365"/>
      <c r="L45" s="365"/>
      <c r="M45" s="365"/>
      <c r="N45" s="365"/>
      <c r="O45" s="365"/>
    </row>
    <row r="46" spans="2:15">
      <c r="B46" s="365"/>
      <c r="C46" s="365"/>
      <c r="D46" s="365"/>
      <c r="E46" s="365"/>
      <c r="F46" s="365"/>
      <c r="G46" s="365"/>
      <c r="H46" s="365"/>
      <c r="I46" s="365"/>
      <c r="J46" s="365"/>
      <c r="K46" s="365"/>
      <c r="L46" s="365"/>
      <c r="M46" s="365"/>
      <c r="N46" s="365"/>
      <c r="O46" s="365"/>
    </row>
    <row r="47" spans="2:15">
      <c r="B47" s="365"/>
      <c r="C47" s="365"/>
      <c r="D47" s="365"/>
      <c r="E47" s="365"/>
      <c r="F47" s="365"/>
      <c r="G47" s="365"/>
      <c r="H47" s="365"/>
      <c r="I47" s="365"/>
      <c r="J47" s="365"/>
      <c r="K47" s="365"/>
      <c r="L47" s="365"/>
      <c r="M47" s="365"/>
      <c r="N47" s="365"/>
      <c r="O47" s="365"/>
    </row>
    <row r="48" spans="2:15">
      <c r="B48" s="365"/>
      <c r="C48" s="365"/>
      <c r="D48" s="365"/>
      <c r="E48" s="365"/>
      <c r="F48" s="365"/>
      <c r="G48" s="365"/>
      <c r="H48" s="365"/>
      <c r="I48" s="365"/>
      <c r="J48" s="365"/>
      <c r="K48" s="365"/>
      <c r="L48" s="365"/>
      <c r="M48" s="365"/>
      <c r="N48" s="365"/>
      <c r="O48" s="365"/>
    </row>
    <row r="49" spans="2:15" ht="15" customHeight="1">
      <c r="B49" s="365"/>
      <c r="C49" s="365"/>
      <c r="D49" s="365"/>
      <c r="E49" s="365"/>
      <c r="F49" s="365"/>
      <c r="G49" s="365"/>
      <c r="H49" s="365"/>
      <c r="I49" s="365"/>
      <c r="J49" s="365"/>
      <c r="K49" s="365"/>
      <c r="L49" s="365"/>
      <c r="M49" s="365"/>
      <c r="N49" s="365"/>
      <c r="O49" s="365"/>
    </row>
  </sheetData>
  <mergeCells count="59">
    <mergeCell ref="K27:O27"/>
    <mergeCell ref="K28:O28"/>
    <mergeCell ref="H27:I27"/>
    <mergeCell ref="H28:I28"/>
    <mergeCell ref="K30:O30"/>
    <mergeCell ref="C31:F31"/>
    <mergeCell ref="G31:O31"/>
    <mergeCell ref="H29:I29"/>
    <mergeCell ref="H30:I30"/>
    <mergeCell ref="K29:O29"/>
    <mergeCell ref="A6:A7"/>
    <mergeCell ref="K15:L15"/>
    <mergeCell ref="G25:O25"/>
    <mergeCell ref="K26:O26"/>
    <mergeCell ref="C21:F21"/>
    <mergeCell ref="C23:F23"/>
    <mergeCell ref="C24:F24"/>
    <mergeCell ref="C25:F25"/>
    <mergeCell ref="G23:O23"/>
    <mergeCell ref="I15:J15"/>
    <mergeCell ref="B17:O17"/>
    <mergeCell ref="C26:F26"/>
    <mergeCell ref="G21:O22"/>
    <mergeCell ref="B19:O19"/>
    <mergeCell ref="H26:I26"/>
    <mergeCell ref="G24:O24"/>
    <mergeCell ref="C41:O41"/>
    <mergeCell ref="C32:F32"/>
    <mergeCell ref="C33:F33"/>
    <mergeCell ref="G32:O32"/>
    <mergeCell ref="G33:O33"/>
    <mergeCell ref="C34:F34"/>
    <mergeCell ref="G34:O34"/>
    <mergeCell ref="C39:G39"/>
    <mergeCell ref="K37:O37"/>
    <mergeCell ref="F37:J37"/>
    <mergeCell ref="K36:O36"/>
    <mergeCell ref="C40:O40"/>
    <mergeCell ref="H39:O39"/>
    <mergeCell ref="D36:E36"/>
    <mergeCell ref="F36:J36"/>
    <mergeCell ref="D37:E37"/>
    <mergeCell ref="A2:A4"/>
    <mergeCell ref="K3:L4"/>
    <mergeCell ref="M3:M4"/>
    <mergeCell ref="H2:J2"/>
    <mergeCell ref="K2:L2"/>
    <mergeCell ref="G3:G4"/>
    <mergeCell ref="H3:J4"/>
    <mergeCell ref="K7:O7"/>
    <mergeCell ref="K13:M13"/>
    <mergeCell ref="K14:M14"/>
    <mergeCell ref="B6:O6"/>
    <mergeCell ref="B9:D9"/>
    <mergeCell ref="K8:O8"/>
    <mergeCell ref="B10:E10"/>
    <mergeCell ref="I13:J13"/>
    <mergeCell ref="I14:J14"/>
    <mergeCell ref="I11:N11"/>
  </mergeCells>
  <phoneticPr fontId="3"/>
  <dataValidations disablePrompts="1" count="1">
    <dataValidation type="list" allowBlank="1" showInputMessage="1" showErrorMessage="1" sqref="G33:O33 H39:O39">
      <formula1>"別添のとおり,無し"</formula1>
    </dataValidation>
  </dataValidations>
  <hyperlinks>
    <hyperlink ref="A2:A3" location="表紙１!A1" display="表紙１へ戻る"/>
    <hyperlink ref="A2:A4"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O34"/>
  <sheetViews>
    <sheetView view="pageBreakPreview" zoomScaleNormal="100" zoomScaleSheetLayoutView="100" workbookViewId="0">
      <selection activeCell="C19" sqref="C19"/>
    </sheetView>
  </sheetViews>
  <sheetFormatPr defaultColWidth="8.875" defaultRowHeight="13.5"/>
  <cols>
    <col min="1" max="1" width="11.25" style="294" customWidth="1"/>
    <col min="2" max="2" width="1.75" style="294" customWidth="1"/>
    <col min="3" max="3" width="4.625" style="294" customWidth="1"/>
    <col min="4" max="4" width="16.625" style="294" customWidth="1"/>
    <col min="5" max="6" width="11.75" style="294" customWidth="1"/>
    <col min="7" max="7" width="11.625" style="294" customWidth="1"/>
    <col min="8" max="8" width="12.25" style="294" customWidth="1"/>
    <col min="9" max="9" width="19.5" style="294" customWidth="1"/>
    <col min="10" max="10" width="2.25" style="294" customWidth="1"/>
    <col min="11" max="11" width="11.375" style="294" customWidth="1"/>
    <col min="12" max="16384" width="8.875" style="294"/>
  </cols>
  <sheetData>
    <row r="1" spans="1:15" ht="27" customHeight="1">
      <c r="A1" s="1731" t="s">
        <v>796</v>
      </c>
      <c r="B1" s="116"/>
      <c r="C1" s="116"/>
      <c r="D1" s="116"/>
      <c r="E1" s="116"/>
      <c r="F1" s="116"/>
      <c r="G1" s="116"/>
      <c r="H1" s="116"/>
      <c r="I1" s="448" t="s">
        <v>1348</v>
      </c>
      <c r="J1" s="116"/>
    </row>
    <row r="2" spans="1:15" ht="27" customHeight="1">
      <c r="A2" s="1731"/>
      <c r="B2" s="116"/>
      <c r="C2" s="116"/>
      <c r="D2" s="116"/>
      <c r="E2" s="116"/>
      <c r="F2" s="116"/>
      <c r="G2" s="116"/>
      <c r="H2" s="116"/>
      <c r="I2" s="116"/>
      <c r="J2" s="116"/>
    </row>
    <row r="3" spans="1:15" ht="62.25" customHeight="1">
      <c r="A3" s="1731"/>
      <c r="B3" s="116"/>
      <c r="C3" s="116"/>
      <c r="D3" s="116"/>
      <c r="E3" s="116"/>
      <c r="F3" s="116"/>
      <c r="G3" s="116"/>
      <c r="H3" s="116"/>
      <c r="I3" s="116"/>
      <c r="J3" s="116"/>
    </row>
    <row r="4" spans="1:15" ht="25.9" customHeight="1">
      <c r="A4" s="3724"/>
      <c r="B4" s="3729" t="s">
        <v>208</v>
      </c>
      <c r="C4" s="3729"/>
      <c r="D4" s="3729"/>
      <c r="E4" s="3729"/>
      <c r="F4" s="3729"/>
      <c r="G4" s="3729"/>
      <c r="H4" s="3729"/>
      <c r="I4" s="3729"/>
      <c r="J4" s="3729"/>
    </row>
    <row r="5" spans="1:15" ht="21" customHeight="1">
      <c r="A5" s="3724"/>
      <c r="B5" s="118"/>
      <c r="C5" s="369"/>
      <c r="D5" s="369"/>
      <c r="E5" s="534" t="s">
        <v>107</v>
      </c>
      <c r="F5" s="2031"/>
      <c r="G5" s="2031"/>
      <c r="H5" s="119" t="s">
        <v>465</v>
      </c>
      <c r="I5" s="369"/>
      <c r="J5" s="369"/>
    </row>
    <row r="6" spans="1:15" ht="15.6" customHeight="1">
      <c r="B6" s="116"/>
      <c r="C6" s="3727" t="s">
        <v>1276</v>
      </c>
      <c r="D6" s="3727"/>
      <c r="E6" s="3727"/>
      <c r="F6" s="3727"/>
      <c r="G6" s="3727"/>
      <c r="H6" s="3727"/>
      <c r="I6" s="3727"/>
      <c r="J6" s="3727"/>
    </row>
    <row r="7" spans="1:15" ht="18" customHeight="1">
      <c r="B7" s="116"/>
      <c r="C7" s="117" t="s">
        <v>207</v>
      </c>
      <c r="D7" s="116"/>
      <c r="E7" s="116"/>
      <c r="F7" s="116"/>
      <c r="G7" s="116"/>
      <c r="H7" s="116"/>
      <c r="I7" s="116"/>
      <c r="J7" s="116"/>
      <c r="O7" s="533">
        <v>1</v>
      </c>
    </row>
    <row r="8" spans="1:15" ht="19.149999999999999" customHeight="1">
      <c r="B8" s="116"/>
      <c r="C8" s="2210" t="str">
        <f>+入力シート!G31</f>
        <v>○○　○○</v>
      </c>
      <c r="D8" s="2029"/>
      <c r="E8" s="117" t="s">
        <v>235</v>
      </c>
      <c r="F8" s="1263"/>
      <c r="G8" s="116"/>
      <c r="H8" s="116"/>
      <c r="I8" s="116"/>
      <c r="J8" s="116"/>
      <c r="O8" s="533">
        <v>2</v>
      </c>
    </row>
    <row r="9" spans="1:15" ht="16.149999999999999" customHeight="1">
      <c r="B9" s="116"/>
      <c r="C9" s="116"/>
      <c r="D9" s="116"/>
      <c r="E9" s="116"/>
      <c r="F9" s="116"/>
      <c r="G9" s="3709" t="str">
        <f>入力シート!$D$23</f>
        <v>○○○○・△△△△特定建設工事共同企業体</v>
      </c>
      <c r="H9" s="3709"/>
      <c r="I9" s="3709"/>
      <c r="J9" s="1551"/>
      <c r="K9" s="1551"/>
      <c r="L9" s="1551"/>
      <c r="O9" s="533">
        <v>3</v>
      </c>
    </row>
    <row r="10" spans="1:15" ht="16.149999999999999" customHeight="1">
      <c r="B10" s="116"/>
      <c r="C10" s="116"/>
      <c r="D10" s="116"/>
      <c r="E10" s="116"/>
      <c r="F10" s="116"/>
      <c r="G10" s="1549" t="s">
        <v>1772</v>
      </c>
      <c r="H10" s="1549"/>
      <c r="I10" s="1549"/>
      <c r="J10" s="1549"/>
      <c r="K10" s="1549"/>
      <c r="L10" s="1549"/>
      <c r="O10" s="533"/>
    </row>
    <row r="11" spans="1:15" ht="19.899999999999999" customHeight="1">
      <c r="B11" s="116"/>
      <c r="C11" s="116"/>
      <c r="D11" s="117"/>
      <c r="E11" s="250" t="s">
        <v>1392</v>
      </c>
      <c r="F11" s="250"/>
      <c r="G11" s="251" t="s">
        <v>233</v>
      </c>
      <c r="H11" s="3728" t="str">
        <f>入力シート!D24</f>
        <v>○○○○○○○○</v>
      </c>
      <c r="I11" s="3728"/>
      <c r="J11" s="117"/>
      <c r="O11" s="533">
        <v>4</v>
      </c>
    </row>
    <row r="12" spans="1:15" ht="18.600000000000001" customHeight="1">
      <c r="B12" s="116"/>
      <c r="C12" s="116"/>
      <c r="D12" s="117"/>
      <c r="E12" s="117"/>
      <c r="F12" s="1263"/>
      <c r="G12" s="251" t="s">
        <v>234</v>
      </c>
      <c r="H12" s="3726" t="str">
        <f>入力シート!D25</f>
        <v>○○○○○株式会社</v>
      </c>
      <c r="I12" s="3726"/>
      <c r="J12" s="117"/>
      <c r="O12" s="533">
        <v>5</v>
      </c>
    </row>
    <row r="13" spans="1:15" ht="19.149999999999999" customHeight="1">
      <c r="B13" s="116"/>
      <c r="C13" s="116"/>
      <c r="D13" s="117"/>
      <c r="E13" s="117"/>
      <c r="F13" s="1263"/>
      <c r="G13" s="251" t="s">
        <v>232</v>
      </c>
      <c r="H13" s="3730" t="str">
        <f>入力シート!D27</f>
        <v>○○　○○</v>
      </c>
      <c r="I13" s="3731"/>
      <c r="J13" s="117"/>
      <c r="O13" s="533">
        <v>6</v>
      </c>
    </row>
    <row r="14" spans="1:15" ht="15.6" customHeight="1">
      <c r="B14" s="116"/>
      <c r="C14" s="116"/>
      <c r="D14" s="116"/>
      <c r="E14" s="116"/>
      <c r="F14" s="116"/>
      <c r="G14" s="116"/>
      <c r="H14" s="116"/>
      <c r="I14" s="116"/>
      <c r="J14" s="116"/>
      <c r="O14" s="533">
        <v>7</v>
      </c>
    </row>
    <row r="15" spans="1:15" ht="18" customHeight="1">
      <c r="B15" s="116"/>
      <c r="C15" s="116" t="s">
        <v>206</v>
      </c>
      <c r="D15" s="116"/>
      <c r="E15" s="3732" t="str">
        <f>入力シート!$D$5&amp;" "&amp;入力シート!$D$8&amp;"　"&amp;入力シート!$D$7&amp;"　"&amp;入力シート!$D$4&amp;入力シート!$E$4&amp;入力シート!$G$4&amp;入力シート!$I$4&amp;入力シート!$K$4&amp;入力シート!$O$4&amp;"　"&amp;入力シート!D6</f>
        <v>○○○○○○○○事業（○○○○○○○事業） 　○○○○○○地区　令和○年度　起工第○号　○○工事○○工区</v>
      </c>
      <c r="F15" s="3732"/>
      <c r="G15" s="3732"/>
      <c r="H15" s="3732"/>
      <c r="I15" s="3732"/>
      <c r="J15" s="116"/>
      <c r="O15" s="533">
        <v>8</v>
      </c>
    </row>
    <row r="16" spans="1:15" ht="18" customHeight="1">
      <c r="B16" s="116"/>
      <c r="C16" s="116"/>
      <c r="D16" s="116"/>
      <c r="E16" s="3732"/>
      <c r="F16" s="3732"/>
      <c r="G16" s="3732"/>
      <c r="H16" s="3732"/>
      <c r="I16" s="3732"/>
      <c r="J16" s="116"/>
      <c r="O16" s="533"/>
    </row>
    <row r="17" spans="2:15" ht="16.899999999999999" customHeight="1">
      <c r="B17" s="116"/>
      <c r="C17" s="116"/>
      <c r="D17" s="116"/>
      <c r="E17" s="116"/>
      <c r="F17" s="116"/>
      <c r="G17" s="116"/>
      <c r="H17" s="116"/>
      <c r="I17" s="116"/>
      <c r="J17" s="116"/>
      <c r="O17" s="533">
        <v>9</v>
      </c>
    </row>
    <row r="18" spans="2:15" ht="40.9" customHeight="1">
      <c r="B18" s="116"/>
      <c r="C18" s="3732" t="str">
        <f>"　"&amp;TEXT(入力シート!D12,"ggge年m月d日")&amp;"契約締結した上記の工事について、土木工事共通仕様書第１編１－１－２９の規定に基づき工事履行報告書を提出いたします。"</f>
        <v>　令和7年4月1日契約締結した上記の工事について、土木工事共通仕様書第１編１－１－２９の規定に基づき工事履行報告書を提出いたします。</v>
      </c>
      <c r="D18" s="3732"/>
      <c r="E18" s="3732"/>
      <c r="F18" s="3732"/>
      <c r="G18" s="3732"/>
      <c r="H18" s="3732"/>
      <c r="I18" s="3732"/>
      <c r="J18" s="3732"/>
      <c r="O18" s="533">
        <v>10</v>
      </c>
    </row>
    <row r="19" spans="2:15" ht="11.45" customHeight="1">
      <c r="B19" s="116"/>
      <c r="C19" s="116"/>
      <c r="D19" s="116"/>
      <c r="E19" s="116"/>
      <c r="F19" s="116"/>
      <c r="G19" s="116"/>
      <c r="H19" s="116"/>
      <c r="I19" s="116"/>
      <c r="J19" s="116"/>
      <c r="O19" s="533">
        <v>11</v>
      </c>
    </row>
    <row r="20" spans="2:15" ht="30.6" customHeight="1">
      <c r="B20" s="116"/>
      <c r="C20" s="116"/>
      <c r="D20" s="252" t="s">
        <v>236</v>
      </c>
      <c r="E20" s="3733" t="s">
        <v>209</v>
      </c>
      <c r="F20" s="3734"/>
      <c r="G20" s="2244" t="s">
        <v>202</v>
      </c>
      <c r="H20" s="2246"/>
      <c r="I20" s="252" t="s">
        <v>203</v>
      </c>
      <c r="J20" s="116"/>
      <c r="O20" s="533">
        <v>12</v>
      </c>
    </row>
    <row r="21" spans="2:15" ht="26.45" customHeight="1">
      <c r="B21" s="116"/>
      <c r="C21" s="116"/>
      <c r="D21" s="1505"/>
      <c r="E21" s="1503"/>
      <c r="F21" s="1504"/>
      <c r="G21" s="3235"/>
      <c r="H21" s="3237"/>
      <c r="I21" s="370"/>
      <c r="J21" s="116"/>
      <c r="O21" s="533"/>
    </row>
    <row r="22" spans="2:15" ht="26.45" customHeight="1">
      <c r="B22" s="116"/>
      <c r="C22" s="116"/>
      <c r="D22" s="1505"/>
      <c r="E22" s="1503"/>
      <c r="F22" s="1504"/>
      <c r="G22" s="3235"/>
      <c r="H22" s="3237"/>
      <c r="I22" s="370"/>
      <c r="J22" s="116"/>
    </row>
    <row r="23" spans="2:15" ht="26.45" customHeight="1">
      <c r="B23" s="116"/>
      <c r="C23" s="116"/>
      <c r="D23" s="1505"/>
      <c r="E23" s="1503"/>
      <c r="F23" s="1504"/>
      <c r="G23" s="3235"/>
      <c r="H23" s="3237"/>
      <c r="I23" s="370"/>
      <c r="J23" s="116"/>
    </row>
    <row r="24" spans="2:15" ht="26.45" customHeight="1">
      <c r="B24" s="116"/>
      <c r="C24" s="116"/>
      <c r="D24" s="1505"/>
      <c r="E24" s="1503"/>
      <c r="F24" s="1504"/>
      <c r="G24" s="3235"/>
      <c r="H24" s="3237"/>
      <c r="I24" s="370"/>
      <c r="J24" s="116"/>
    </row>
    <row r="25" spans="2:15" ht="26.45" customHeight="1">
      <c r="B25" s="116"/>
      <c r="C25" s="116"/>
      <c r="D25" s="1505"/>
      <c r="E25" s="1503"/>
      <c r="F25" s="1504"/>
      <c r="G25" s="3235"/>
      <c r="H25" s="3237"/>
      <c r="I25" s="370"/>
      <c r="J25" s="116"/>
    </row>
    <row r="26" spans="2:15" ht="26.45" customHeight="1">
      <c r="B26" s="116"/>
      <c r="C26" s="116"/>
      <c r="D26" s="1505"/>
      <c r="E26" s="1503"/>
      <c r="F26" s="1504"/>
      <c r="G26" s="3235"/>
      <c r="H26" s="3237"/>
      <c r="I26" s="370"/>
      <c r="J26" s="116"/>
    </row>
    <row r="27" spans="2:15" ht="26.45" customHeight="1">
      <c r="B27" s="116"/>
      <c r="C27" s="116"/>
      <c r="D27" s="1505"/>
      <c r="E27" s="1503"/>
      <c r="F27" s="1504"/>
      <c r="G27" s="3235"/>
      <c r="H27" s="3237"/>
      <c r="I27" s="370"/>
      <c r="J27" s="116"/>
    </row>
    <row r="28" spans="2:15" ht="26.45" customHeight="1">
      <c r="B28" s="116"/>
      <c r="C28" s="116"/>
      <c r="D28" s="1505"/>
      <c r="E28" s="1503"/>
      <c r="F28" s="1504"/>
      <c r="G28" s="3235"/>
      <c r="H28" s="3237"/>
      <c r="I28" s="370"/>
      <c r="J28" s="116"/>
    </row>
    <row r="29" spans="2:15" ht="26.45" customHeight="1">
      <c r="B29" s="116"/>
      <c r="C29" s="116"/>
      <c r="D29" s="1505"/>
      <c r="E29" s="1503"/>
      <c r="F29" s="1504"/>
      <c r="G29" s="3235"/>
      <c r="H29" s="3237"/>
      <c r="I29" s="370"/>
      <c r="J29" s="116"/>
    </row>
    <row r="30" spans="2:15" ht="26.45" customHeight="1">
      <c r="B30" s="116"/>
      <c r="C30" s="116"/>
      <c r="D30" s="1505"/>
      <c r="E30" s="1503"/>
      <c r="F30" s="1504"/>
      <c r="G30" s="3235"/>
      <c r="H30" s="3237"/>
      <c r="I30" s="370"/>
      <c r="J30" s="116"/>
    </row>
    <row r="31" spans="2:15" ht="36.6" customHeight="1">
      <c r="B31" s="116"/>
      <c r="C31" s="116"/>
      <c r="D31" s="116"/>
      <c r="E31" s="116"/>
      <c r="F31" s="116"/>
      <c r="G31" s="116"/>
      <c r="H31" s="116"/>
      <c r="I31" s="116"/>
      <c r="J31" s="116"/>
    </row>
    <row r="32" spans="2:15">
      <c r="B32" s="116"/>
      <c r="C32" s="116"/>
      <c r="D32" s="116"/>
      <c r="E32" s="116"/>
      <c r="F32" s="116"/>
      <c r="G32" s="116"/>
      <c r="H32" s="116"/>
      <c r="I32" s="116"/>
      <c r="J32" s="116"/>
    </row>
    <row r="33" spans="2:10">
      <c r="B33" s="116"/>
      <c r="C33" s="116" t="s">
        <v>204</v>
      </c>
      <c r="D33" s="116"/>
      <c r="E33" s="116"/>
      <c r="F33" s="116"/>
      <c r="G33" s="116"/>
      <c r="H33" s="116"/>
      <c r="I33" s="116"/>
      <c r="J33" s="116"/>
    </row>
    <row r="34" spans="2:10">
      <c r="B34" s="116"/>
      <c r="C34" s="116" t="s">
        <v>205</v>
      </c>
      <c r="D34" s="116"/>
      <c r="E34" s="116"/>
      <c r="F34" s="116"/>
      <c r="G34" s="116"/>
      <c r="H34" s="116"/>
      <c r="I34" s="116"/>
      <c r="J34" s="116"/>
    </row>
  </sheetData>
  <mergeCells count="24">
    <mergeCell ref="G22:H22"/>
    <mergeCell ref="G21:H21"/>
    <mergeCell ref="G27:H27"/>
    <mergeCell ref="G29:H29"/>
    <mergeCell ref="G28:H28"/>
    <mergeCell ref="G30:H30"/>
    <mergeCell ref="G23:H23"/>
    <mergeCell ref="G24:H24"/>
    <mergeCell ref="G25:H25"/>
    <mergeCell ref="G26:H26"/>
    <mergeCell ref="C8:D8"/>
    <mergeCell ref="H12:I12"/>
    <mergeCell ref="G20:H20"/>
    <mergeCell ref="A1:A3"/>
    <mergeCell ref="A4:A5"/>
    <mergeCell ref="C6:J6"/>
    <mergeCell ref="H11:I11"/>
    <mergeCell ref="B4:J4"/>
    <mergeCell ref="H13:I13"/>
    <mergeCell ref="C18:J18"/>
    <mergeCell ref="E20:F20"/>
    <mergeCell ref="F5:G5"/>
    <mergeCell ref="E15:I16"/>
    <mergeCell ref="G9:I9"/>
  </mergeCells>
  <phoneticPr fontId="3"/>
  <dataValidations count="2">
    <dataValidation imeMode="off" allowBlank="1" showInputMessage="1" showErrorMessage="1" sqref="E21:F30"/>
    <dataValidation type="list" imeMode="off" allowBlank="1" showInputMessage="1" sqref="D21:D30">
      <formula1>"４月,５月,６月,７月,８月,９月,10月,11月,12月,1月,2月,3月"</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Z58"/>
  <sheetViews>
    <sheetView view="pageBreakPreview" topLeftCell="A13" zoomScaleNormal="100" zoomScaleSheetLayoutView="100" workbookViewId="0">
      <selection activeCell="C14" sqref="C14"/>
    </sheetView>
  </sheetViews>
  <sheetFormatPr defaultColWidth="8" defaultRowHeight="12"/>
  <cols>
    <col min="1" max="1" width="10.625" style="338" bestFit="1" customWidth="1"/>
    <col min="2" max="2" width="4.625" style="338" customWidth="1"/>
    <col min="3" max="26" width="3.625" style="338" customWidth="1"/>
    <col min="27" max="16384" width="8" style="338"/>
  </cols>
  <sheetData>
    <row r="1" spans="1:26">
      <c r="B1" s="188"/>
      <c r="C1" s="188"/>
      <c r="D1" s="188"/>
      <c r="E1" s="188"/>
      <c r="F1" s="188"/>
      <c r="G1" s="188"/>
      <c r="H1" s="188"/>
      <c r="I1" s="188"/>
      <c r="J1" s="188"/>
      <c r="K1" s="188"/>
      <c r="L1" s="188"/>
      <c r="M1" s="188"/>
      <c r="N1" s="188"/>
      <c r="O1" s="188"/>
      <c r="P1" s="188"/>
      <c r="Q1" s="188"/>
      <c r="R1" s="188"/>
      <c r="S1" s="188"/>
      <c r="T1" s="188"/>
      <c r="U1" s="188"/>
      <c r="V1" s="188"/>
      <c r="W1" s="188"/>
      <c r="X1" s="188"/>
      <c r="Y1" s="188"/>
      <c r="Z1" s="1163" t="s">
        <v>1349</v>
      </c>
    </row>
    <row r="2" spans="1:26" ht="19.5" customHeight="1">
      <c r="A2" s="1731" t="s">
        <v>796</v>
      </c>
      <c r="B2" s="188"/>
      <c r="C2" s="188"/>
      <c r="D2" s="188"/>
      <c r="E2" s="188"/>
      <c r="F2" s="188"/>
      <c r="G2" s="188"/>
      <c r="H2" s="188"/>
      <c r="I2" s="188"/>
      <c r="J2" s="188"/>
      <c r="K2" s="3773" t="s">
        <v>310</v>
      </c>
      <c r="L2" s="3774"/>
      <c r="M2" s="3775"/>
      <c r="N2" s="3773" t="s">
        <v>610</v>
      </c>
      <c r="O2" s="3774"/>
      <c r="P2" s="3774"/>
      <c r="Q2" s="3774"/>
      <c r="R2" s="3774"/>
      <c r="S2" s="3775"/>
      <c r="T2" s="3773" t="s">
        <v>471</v>
      </c>
      <c r="U2" s="3774"/>
      <c r="V2" s="3775"/>
      <c r="W2" s="3773" t="s">
        <v>966</v>
      </c>
      <c r="X2" s="3774"/>
      <c r="Y2" s="3775"/>
      <c r="Z2" s="188"/>
    </row>
    <row r="3" spans="1:26" ht="12" customHeight="1">
      <c r="A3" s="1731"/>
      <c r="B3" s="188"/>
      <c r="C3" s="188"/>
      <c r="D3" s="188"/>
      <c r="E3" s="188"/>
      <c r="F3" s="188"/>
      <c r="G3" s="188"/>
      <c r="H3" s="188"/>
      <c r="I3" s="188"/>
      <c r="J3" s="188"/>
      <c r="K3" s="3737"/>
      <c r="L3" s="3738"/>
      <c r="M3" s="3739"/>
      <c r="N3" s="3737"/>
      <c r="O3" s="3738"/>
      <c r="P3" s="3738"/>
      <c r="Q3" s="3738"/>
      <c r="R3" s="3738"/>
      <c r="S3" s="3739"/>
      <c r="T3" s="3737"/>
      <c r="U3" s="3738"/>
      <c r="V3" s="3739"/>
      <c r="W3" s="3737"/>
      <c r="X3" s="3738"/>
      <c r="Y3" s="3739"/>
      <c r="Z3" s="188"/>
    </row>
    <row r="4" spans="1:26" ht="12" customHeight="1">
      <c r="A4" s="1731"/>
      <c r="B4" s="188"/>
      <c r="C4" s="188"/>
      <c r="D4" s="188"/>
      <c r="E4" s="188"/>
      <c r="F4" s="188"/>
      <c r="G4" s="188"/>
      <c r="H4" s="188"/>
      <c r="I4" s="188"/>
      <c r="J4" s="188"/>
      <c r="K4" s="3776"/>
      <c r="L4" s="3754"/>
      <c r="M4" s="3777"/>
      <c r="N4" s="3776"/>
      <c r="O4" s="3754"/>
      <c r="P4" s="3754"/>
      <c r="Q4" s="3754"/>
      <c r="R4" s="3754"/>
      <c r="S4" s="3777"/>
      <c r="T4" s="3776"/>
      <c r="U4" s="3754"/>
      <c r="V4" s="3777"/>
      <c r="W4" s="3776"/>
      <c r="X4" s="3754"/>
      <c r="Y4" s="3777"/>
      <c r="Z4" s="188"/>
    </row>
    <row r="5" spans="1:26">
      <c r="B5" s="188"/>
      <c r="C5" s="188"/>
      <c r="D5" s="188"/>
      <c r="E5" s="188"/>
      <c r="F5" s="188"/>
      <c r="G5" s="188"/>
      <c r="H5" s="188"/>
      <c r="I5" s="188"/>
      <c r="J5" s="188"/>
      <c r="K5" s="3776"/>
      <c r="L5" s="3754"/>
      <c r="M5" s="3777"/>
      <c r="N5" s="3776"/>
      <c r="O5" s="3754"/>
      <c r="P5" s="3754"/>
      <c r="Q5" s="3754"/>
      <c r="R5" s="3754"/>
      <c r="S5" s="3777"/>
      <c r="T5" s="3776"/>
      <c r="U5" s="3754"/>
      <c r="V5" s="3777"/>
      <c r="W5" s="3776"/>
      <c r="X5" s="3754"/>
      <c r="Y5" s="3777"/>
      <c r="Z5" s="188"/>
    </row>
    <row r="6" spans="1:26">
      <c r="B6" s="188"/>
      <c r="C6" s="188"/>
      <c r="D6" s="188"/>
      <c r="E6" s="188"/>
      <c r="F6" s="188"/>
      <c r="G6" s="188"/>
      <c r="H6" s="188"/>
      <c r="I6" s="188"/>
      <c r="J6" s="188"/>
      <c r="K6" s="3740"/>
      <c r="L6" s="3741"/>
      <c r="M6" s="3742"/>
      <c r="N6" s="3740"/>
      <c r="O6" s="3741"/>
      <c r="P6" s="3741"/>
      <c r="Q6" s="3741"/>
      <c r="R6" s="3741"/>
      <c r="S6" s="3742"/>
      <c r="T6" s="3740"/>
      <c r="U6" s="3741"/>
      <c r="V6" s="3742"/>
      <c r="W6" s="3740"/>
      <c r="X6" s="3741"/>
      <c r="Y6" s="3742"/>
      <c r="Z6" s="188"/>
    </row>
    <row r="7" spans="1:26">
      <c r="B7" s="188"/>
      <c r="C7" s="188"/>
      <c r="D7" s="188"/>
      <c r="E7" s="188"/>
      <c r="F7" s="188"/>
      <c r="G7" s="188"/>
      <c r="H7" s="188"/>
      <c r="I7" s="188"/>
      <c r="J7" s="188"/>
      <c r="K7" s="509"/>
      <c r="L7" s="509"/>
      <c r="M7" s="509"/>
      <c r="N7" s="509"/>
      <c r="O7" s="509"/>
      <c r="P7" s="509"/>
      <c r="Q7" s="509"/>
      <c r="R7" s="509"/>
      <c r="S7" s="509"/>
      <c r="T7" s="509"/>
      <c r="U7" s="509"/>
      <c r="V7" s="509"/>
      <c r="W7" s="509"/>
      <c r="X7" s="509"/>
      <c r="Y7" s="509"/>
      <c r="Z7" s="188"/>
    </row>
    <row r="8" spans="1:26">
      <c r="B8" s="188" t="s">
        <v>611</v>
      </c>
      <c r="C8" s="188"/>
      <c r="D8" s="188"/>
      <c r="E8" s="188"/>
      <c r="F8" s="188"/>
      <c r="G8" s="188"/>
      <c r="H8" s="188"/>
      <c r="I8" s="188"/>
      <c r="J8" s="188"/>
      <c r="K8" s="188"/>
      <c r="L8" s="188"/>
      <c r="M8" s="188"/>
      <c r="N8" s="188"/>
      <c r="O8" s="188"/>
      <c r="P8" s="188"/>
      <c r="Q8" s="188"/>
      <c r="R8" s="188"/>
      <c r="S8" s="188"/>
      <c r="T8" s="188"/>
      <c r="U8" s="188"/>
      <c r="V8" s="188"/>
      <c r="W8" s="188"/>
      <c r="X8" s="188"/>
      <c r="Y8" s="188"/>
      <c r="Z8" s="188"/>
    </row>
    <row r="9" spans="1:26">
      <c r="B9" s="188"/>
      <c r="C9" s="188"/>
      <c r="D9" s="188"/>
      <c r="E9" s="50"/>
      <c r="F9" s="50"/>
      <c r="G9" s="50"/>
      <c r="H9" s="50"/>
      <c r="I9" s="50"/>
      <c r="J9" s="50"/>
      <c r="K9" s="50"/>
      <c r="L9" s="50"/>
      <c r="M9" s="50"/>
      <c r="N9" s="50"/>
      <c r="O9" s="50"/>
      <c r="P9" s="188"/>
      <c r="Q9" s="188"/>
      <c r="R9" s="188"/>
      <c r="S9" s="188"/>
      <c r="T9" s="188"/>
      <c r="U9" s="188"/>
      <c r="V9" s="188"/>
      <c r="W9" s="188"/>
      <c r="X9" s="188"/>
      <c r="Y9" s="188"/>
      <c r="Z9" s="188"/>
    </row>
    <row r="10" spans="1:26" ht="15" customHeight="1">
      <c r="B10" s="188"/>
      <c r="C10" s="188"/>
      <c r="D10" s="188"/>
      <c r="E10" s="50" t="s">
        <v>286</v>
      </c>
      <c r="F10" s="50"/>
      <c r="G10" s="50"/>
      <c r="H10" s="50"/>
      <c r="I10" s="50"/>
      <c r="J10" s="50"/>
      <c r="K10" s="50"/>
      <c r="L10" s="50"/>
      <c r="M10" s="50"/>
      <c r="N10" s="50"/>
      <c r="O10" s="50"/>
      <c r="P10" s="188"/>
      <c r="Q10" s="188"/>
      <c r="R10" s="188"/>
      <c r="S10" s="506" t="s">
        <v>1258</v>
      </c>
      <c r="T10" s="282"/>
      <c r="U10" s="282" t="s">
        <v>338</v>
      </c>
      <c r="V10" s="282"/>
      <c r="W10" s="282" t="s">
        <v>337</v>
      </c>
      <c r="X10" s="282"/>
      <c r="Y10" s="282" t="s">
        <v>336</v>
      </c>
      <c r="Z10" s="188"/>
    </row>
    <row r="11" spans="1:26">
      <c r="B11" s="188"/>
      <c r="C11" s="188"/>
      <c r="D11" s="188"/>
      <c r="E11" s="50"/>
      <c r="F11" s="50"/>
      <c r="G11" s="50"/>
      <c r="H11" s="50"/>
      <c r="I11" s="50"/>
      <c r="J11" s="50"/>
      <c r="K11" s="50"/>
      <c r="L11" s="188"/>
      <c r="M11" s="506"/>
      <c r="N11" s="50"/>
      <c r="O11" s="50"/>
      <c r="P11" s="188"/>
      <c r="Q11" s="188"/>
      <c r="R11" s="188"/>
      <c r="S11" s="188"/>
      <c r="T11" s="188"/>
      <c r="U11" s="188"/>
      <c r="V11" s="188"/>
      <c r="W11" s="188"/>
      <c r="X11" s="188"/>
      <c r="Y11" s="188"/>
      <c r="Z11" s="188"/>
    </row>
    <row r="12" spans="1:26">
      <c r="B12" s="188"/>
      <c r="C12" s="188"/>
      <c r="D12" s="188"/>
      <c r="E12" s="50" t="s">
        <v>286</v>
      </c>
      <c r="F12" s="50"/>
      <c r="G12" s="50"/>
      <c r="H12" s="50"/>
      <c r="I12" s="50"/>
      <c r="J12" s="50"/>
      <c r="K12" s="50"/>
      <c r="L12" s="50"/>
      <c r="M12" s="50"/>
      <c r="N12" s="50"/>
      <c r="O12" s="50"/>
      <c r="P12" s="188"/>
      <c r="Q12" s="188"/>
      <c r="R12" s="188"/>
      <c r="S12" s="188"/>
      <c r="T12" s="188"/>
      <c r="U12" s="188"/>
      <c r="V12" s="188"/>
      <c r="W12" s="188"/>
      <c r="X12" s="188"/>
      <c r="Y12" s="188"/>
      <c r="Z12" s="188"/>
    </row>
    <row r="13" spans="1:26">
      <c r="B13" s="188"/>
      <c r="C13" s="188"/>
      <c r="D13" s="188"/>
      <c r="E13" s="50"/>
      <c r="F13" s="50"/>
      <c r="G13" s="50"/>
      <c r="H13" s="50"/>
      <c r="I13" s="50"/>
      <c r="J13" s="50"/>
      <c r="K13" s="50"/>
      <c r="L13" s="50"/>
      <c r="M13" s="50"/>
      <c r="N13" s="50"/>
      <c r="O13" s="50"/>
      <c r="P13" s="188"/>
      <c r="Q13" s="188"/>
      <c r="R13" s="188"/>
      <c r="S13" s="188"/>
      <c r="T13" s="188"/>
      <c r="U13" s="188"/>
      <c r="V13" s="188"/>
      <c r="W13" s="188"/>
      <c r="X13" s="188"/>
      <c r="Y13" s="188"/>
      <c r="Z13" s="188"/>
    </row>
    <row r="14" spans="1:26">
      <c r="B14" s="188"/>
      <c r="C14" s="50" t="str">
        <f>" "&amp;入力シート!$C$3 &amp; " 殿"</f>
        <v xml:space="preserve"> 福岡県農林水産部水産局水産振興課長 殿</v>
      </c>
      <c r="D14" s="507"/>
      <c r="E14" s="188"/>
      <c r="F14" s="50"/>
      <c r="G14" s="50"/>
      <c r="H14" s="50"/>
      <c r="I14" s="188"/>
      <c r="J14" s="50"/>
      <c r="K14" s="50"/>
      <c r="L14" s="50"/>
      <c r="M14" s="50"/>
      <c r="N14" s="50"/>
      <c r="O14" s="50"/>
      <c r="P14" s="188"/>
      <c r="Q14" s="188"/>
      <c r="R14" s="188"/>
      <c r="S14" s="188"/>
      <c r="T14" s="188"/>
      <c r="U14" s="188"/>
      <c r="V14" s="188"/>
      <c r="W14" s="188"/>
      <c r="X14" s="188"/>
      <c r="Y14" s="188"/>
      <c r="Z14" s="188"/>
    </row>
    <row r="15" spans="1:26" ht="12" customHeight="1">
      <c r="B15" s="188"/>
      <c r="C15" s="188"/>
      <c r="D15" s="188"/>
      <c r="E15" s="50"/>
      <c r="F15" s="50"/>
      <c r="G15" s="50"/>
      <c r="H15" s="50"/>
      <c r="I15" s="50"/>
      <c r="J15" s="50"/>
      <c r="K15" s="50"/>
      <c r="L15" s="50"/>
      <c r="M15" s="50"/>
      <c r="N15" s="50"/>
      <c r="O15" s="50"/>
      <c r="P15" s="188"/>
      <c r="Q15" s="188"/>
      <c r="R15" s="188"/>
      <c r="S15" s="188"/>
      <c r="T15" s="188"/>
      <c r="U15" s="188"/>
      <c r="V15" s="188"/>
      <c r="W15" s="188"/>
      <c r="X15" s="188"/>
      <c r="Y15" s="188"/>
      <c r="Z15" s="188"/>
    </row>
    <row r="16" spans="1:26" ht="12" customHeight="1">
      <c r="B16" s="188"/>
      <c r="C16" s="188"/>
      <c r="D16" s="188"/>
      <c r="E16" s="50" t="s">
        <v>286</v>
      </c>
      <c r="F16" s="50"/>
      <c r="G16" s="50"/>
      <c r="H16" s="50"/>
      <c r="I16" s="50"/>
      <c r="J16" s="50"/>
      <c r="K16" s="50"/>
      <c r="L16" s="50"/>
      <c r="M16" s="50"/>
      <c r="N16" s="3735" t="str">
        <f>入力シート!$D$23</f>
        <v>○○○○・△△△△特定建設工事共同企業体</v>
      </c>
      <c r="O16" s="3735"/>
      <c r="P16" s="3735"/>
      <c r="Q16" s="3735"/>
      <c r="R16" s="3735"/>
      <c r="S16" s="3735"/>
      <c r="T16" s="3735"/>
      <c r="U16" s="3735"/>
      <c r="V16" s="3735"/>
      <c r="W16" s="3735"/>
      <c r="X16" s="3735"/>
      <c r="Y16" s="3735"/>
      <c r="Z16" s="188"/>
    </row>
    <row r="17" spans="2:26" ht="13.5">
      <c r="B17" s="188"/>
      <c r="C17" s="188"/>
      <c r="D17" s="188"/>
      <c r="E17" s="50"/>
      <c r="F17" s="50"/>
      <c r="G17" s="50"/>
      <c r="H17" s="50"/>
      <c r="I17" s="50"/>
      <c r="J17" s="50"/>
      <c r="K17" s="50"/>
      <c r="L17" s="50"/>
      <c r="M17" s="50"/>
      <c r="N17" s="91" t="s">
        <v>1772</v>
      </c>
      <c r="O17" s="88"/>
      <c r="P17" s="88"/>
      <c r="Q17" s="76"/>
      <c r="R17" s="2"/>
      <c r="S17" s="1548"/>
      <c r="T17" s="1547"/>
      <c r="U17" s="2"/>
      <c r="V17" s="188"/>
      <c r="W17" s="188"/>
      <c r="X17" s="188"/>
      <c r="Y17" s="188"/>
      <c r="Z17" s="188"/>
    </row>
    <row r="18" spans="2:26" ht="13.5" customHeight="1">
      <c r="B18" s="188"/>
      <c r="C18" s="188"/>
      <c r="D18" s="188"/>
      <c r="E18" s="50"/>
      <c r="F18" s="50"/>
      <c r="G18" s="50"/>
      <c r="H18" s="188"/>
      <c r="I18" s="188"/>
      <c r="J18" s="191"/>
      <c r="K18" s="50"/>
      <c r="L18" s="50"/>
      <c r="M18" s="50"/>
      <c r="N18" s="506"/>
      <c r="O18" s="50"/>
      <c r="P18" s="188"/>
      <c r="Q18" s="188"/>
      <c r="R18" s="3766"/>
      <c r="S18" s="3766"/>
      <c r="T18" s="3766"/>
      <c r="U18" s="3766"/>
      <c r="V18" s="3766"/>
      <c r="W18" s="3766"/>
      <c r="X18" s="3766"/>
      <c r="Y18" s="3766"/>
      <c r="Z18" s="3766"/>
    </row>
    <row r="19" spans="2:26">
      <c r="B19" s="188"/>
      <c r="C19" s="188"/>
      <c r="D19" s="188"/>
      <c r="E19" s="50"/>
      <c r="F19" s="50"/>
      <c r="G19" s="50"/>
      <c r="H19" s="50"/>
      <c r="I19" s="188"/>
      <c r="J19" s="191"/>
      <c r="K19" s="50"/>
      <c r="L19" s="50"/>
      <c r="M19" s="1506" t="s">
        <v>612</v>
      </c>
      <c r="N19" s="1506"/>
      <c r="O19" s="1506"/>
      <c r="P19" s="3772" t="str">
        <f>入力シート!D24</f>
        <v>○○○○○○○○</v>
      </c>
      <c r="Q19" s="3772"/>
      <c r="R19" s="3772"/>
      <c r="S19" s="3772"/>
      <c r="T19" s="3772"/>
      <c r="U19" s="3772"/>
      <c r="V19" s="3772"/>
      <c r="W19" s="3772"/>
      <c r="X19" s="3772"/>
      <c r="Y19" s="3772"/>
      <c r="Z19" s="1507"/>
    </row>
    <row r="20" spans="2:26">
      <c r="B20" s="188"/>
      <c r="C20" s="188"/>
      <c r="D20" s="188"/>
      <c r="E20" s="50"/>
      <c r="F20" s="50"/>
      <c r="G20" s="50"/>
      <c r="H20" s="50"/>
      <c r="I20" s="188"/>
      <c r="J20" s="191"/>
      <c r="K20" s="50"/>
      <c r="L20" s="50"/>
      <c r="M20" s="1506"/>
      <c r="N20" s="1506"/>
      <c r="O20" s="1506"/>
      <c r="P20" s="1511"/>
      <c r="Q20" s="1511"/>
      <c r="R20" s="1511"/>
      <c r="S20" s="1511"/>
      <c r="T20" s="1511"/>
      <c r="U20" s="1511"/>
      <c r="V20" s="1511"/>
      <c r="W20" s="1511"/>
      <c r="X20" s="1511"/>
      <c r="Y20" s="1511"/>
      <c r="Z20" s="1507"/>
    </row>
    <row r="21" spans="2:26" ht="13.5" customHeight="1">
      <c r="B21" s="188"/>
      <c r="C21" s="188"/>
      <c r="D21" s="188"/>
      <c r="E21" s="50"/>
      <c r="F21" s="50"/>
      <c r="G21" s="50"/>
      <c r="H21" s="50"/>
      <c r="I21" s="188"/>
      <c r="J21" s="191"/>
      <c r="K21" s="50"/>
      <c r="L21" s="50"/>
      <c r="M21" s="3769" t="s">
        <v>1685</v>
      </c>
      <c r="N21" s="3769"/>
      <c r="O21" s="3769"/>
      <c r="P21" s="3769"/>
      <c r="Q21" s="3769"/>
      <c r="R21" s="3767" t="str">
        <f>入力シート!D25</f>
        <v>○○○○○株式会社</v>
      </c>
      <c r="S21" s="3768"/>
      <c r="T21" s="3768"/>
      <c r="U21" s="3768"/>
      <c r="V21" s="3768"/>
      <c r="W21" s="3768"/>
      <c r="X21" s="3768"/>
      <c r="Y21" s="3768"/>
      <c r="Z21" s="3768"/>
    </row>
    <row r="22" spans="2:26">
      <c r="B22" s="188"/>
      <c r="C22" s="188"/>
      <c r="D22" s="188"/>
      <c r="E22" s="50"/>
      <c r="F22" s="50"/>
      <c r="G22" s="50"/>
      <c r="H22" s="50"/>
      <c r="I22" s="188"/>
      <c r="J22" s="191"/>
      <c r="K22" s="50"/>
      <c r="L22" s="50"/>
      <c r="M22" s="3769"/>
      <c r="N22" s="3769"/>
      <c r="O22" s="3769"/>
      <c r="P22" s="3769"/>
      <c r="Q22" s="3769"/>
      <c r="R22" s="3768"/>
      <c r="S22" s="3768"/>
      <c r="T22" s="3768"/>
      <c r="U22" s="3768"/>
      <c r="V22" s="3768"/>
      <c r="W22" s="3768"/>
      <c r="X22" s="3768"/>
      <c r="Y22" s="3768"/>
      <c r="Z22" s="3768"/>
    </row>
    <row r="23" spans="2:26">
      <c r="B23" s="188"/>
      <c r="C23" s="188"/>
      <c r="D23" s="188"/>
      <c r="E23" s="50"/>
      <c r="F23" s="50"/>
      <c r="G23" s="50"/>
      <c r="H23" s="50"/>
      <c r="I23" s="188"/>
      <c r="J23" s="191"/>
      <c r="K23" s="50"/>
      <c r="L23" s="50"/>
      <c r="M23" s="1509"/>
      <c r="N23" s="1509"/>
      <c r="O23" s="1509"/>
      <c r="P23" s="1509"/>
      <c r="Q23" s="1509"/>
      <c r="R23" s="1510"/>
      <c r="S23" s="1510"/>
      <c r="T23" s="1510"/>
      <c r="U23" s="1510"/>
      <c r="V23" s="1510"/>
      <c r="W23" s="1510"/>
      <c r="X23" s="1510"/>
      <c r="Y23" s="1510"/>
      <c r="Z23" s="1510"/>
    </row>
    <row r="24" spans="2:26">
      <c r="B24" s="188"/>
      <c r="C24" s="188"/>
      <c r="D24" s="188"/>
      <c r="E24" s="50"/>
      <c r="F24" s="50"/>
      <c r="G24" s="50"/>
      <c r="H24" s="50"/>
      <c r="I24" s="188"/>
      <c r="J24" s="191"/>
      <c r="K24" s="50"/>
      <c r="L24" s="50"/>
      <c r="M24" s="3769" t="s">
        <v>1686</v>
      </c>
      <c r="N24" s="3769"/>
      <c r="O24" s="3769"/>
      <c r="P24" s="3769"/>
      <c r="Q24" s="3769"/>
      <c r="R24" s="3770" t="str">
        <f>入力シート!D26</f>
        <v>代表取締役　○○　○○</v>
      </c>
      <c r="S24" s="3771"/>
      <c r="T24" s="3771"/>
      <c r="U24" s="3771"/>
      <c r="V24" s="3771"/>
      <c r="W24" s="3771"/>
      <c r="X24" s="3771"/>
      <c r="Y24" s="1508"/>
      <c r="Z24" s="1508"/>
    </row>
    <row r="25" spans="2:26">
      <c r="B25" s="188"/>
      <c r="C25" s="188"/>
      <c r="D25" s="188"/>
      <c r="E25" s="50"/>
      <c r="F25" s="50"/>
      <c r="G25" s="50"/>
      <c r="H25" s="50"/>
      <c r="I25" s="50"/>
      <c r="J25" s="188"/>
      <c r="K25" s="50"/>
      <c r="L25" s="50"/>
      <c r="M25" s="50"/>
      <c r="N25" s="50"/>
      <c r="O25" s="50"/>
      <c r="P25" s="188"/>
      <c r="Q25" s="188"/>
      <c r="R25" s="188"/>
      <c r="S25" s="188"/>
      <c r="T25" s="188"/>
      <c r="U25" s="188"/>
      <c r="V25" s="188"/>
      <c r="W25" s="188"/>
      <c r="X25" s="188"/>
      <c r="Y25" s="188"/>
      <c r="Z25" s="188"/>
    </row>
    <row r="26" spans="2:26" ht="13.9" customHeight="1">
      <c r="B26" s="188"/>
      <c r="C26" s="188"/>
      <c r="D26" s="188"/>
      <c r="E26" s="50" t="s">
        <v>286</v>
      </c>
      <c r="F26" s="50"/>
      <c r="G26" s="50"/>
      <c r="H26" s="50"/>
      <c r="I26" s="50"/>
      <c r="J26" s="50"/>
      <c r="K26" s="50"/>
      <c r="L26" s="50"/>
      <c r="M26" s="50"/>
      <c r="N26" s="50"/>
      <c r="O26" s="50"/>
      <c r="P26" s="188"/>
      <c r="Q26" s="188"/>
      <c r="R26" s="188"/>
      <c r="S26" s="188"/>
      <c r="T26" s="188"/>
      <c r="U26" s="188"/>
      <c r="V26" s="188"/>
      <c r="W26" s="188"/>
      <c r="X26" s="188"/>
      <c r="Y26" s="188"/>
      <c r="Z26" s="188"/>
    </row>
    <row r="27" spans="2:26" ht="18.75" customHeight="1">
      <c r="B27" s="3752" t="s">
        <v>1687</v>
      </c>
      <c r="C27" s="3752"/>
      <c r="D27" s="3752"/>
      <c r="E27" s="3752"/>
      <c r="F27" s="3752"/>
      <c r="G27" s="3752"/>
      <c r="H27" s="3752"/>
      <c r="I27" s="3752"/>
      <c r="J27" s="3752"/>
      <c r="K27" s="3752"/>
      <c r="L27" s="3752"/>
      <c r="M27" s="3752"/>
      <c r="N27" s="3752"/>
      <c r="O27" s="3752"/>
      <c r="P27" s="3752"/>
      <c r="Q27" s="3752"/>
      <c r="R27" s="3752"/>
      <c r="S27" s="3752"/>
      <c r="T27" s="3752"/>
      <c r="U27" s="3752"/>
      <c r="V27" s="3752"/>
      <c r="W27" s="3752"/>
      <c r="X27" s="3752"/>
      <c r="Y27" s="3752"/>
      <c r="Z27" s="3752"/>
    </row>
    <row r="28" spans="2:26" ht="18.75" customHeight="1">
      <c r="B28" s="188"/>
      <c r="C28" s="282"/>
      <c r="D28" s="508"/>
      <c r="E28" s="508"/>
      <c r="F28" s="508"/>
      <c r="G28" s="508"/>
      <c r="H28" s="508"/>
      <c r="I28" s="508"/>
      <c r="J28" s="508"/>
      <c r="K28" s="508"/>
      <c r="L28" s="508"/>
      <c r="M28" s="508"/>
      <c r="N28" s="508"/>
      <c r="O28" s="508"/>
      <c r="P28" s="508"/>
      <c r="Q28" s="508"/>
      <c r="R28" s="508"/>
      <c r="S28" s="508"/>
      <c r="T28" s="508"/>
      <c r="U28" s="508"/>
      <c r="V28" s="508"/>
      <c r="W28" s="508"/>
      <c r="X28" s="508"/>
      <c r="Y28" s="508"/>
      <c r="Z28" s="508"/>
    </row>
    <row r="29" spans="2:26" ht="14.45" customHeight="1">
      <c r="B29" s="188"/>
      <c r="C29" s="188"/>
      <c r="D29" s="188"/>
      <c r="E29" s="50"/>
      <c r="F29" s="191"/>
      <c r="G29" s="50"/>
      <c r="H29" s="50"/>
      <c r="I29" s="508"/>
      <c r="J29" s="508"/>
      <c r="K29" s="508"/>
      <c r="L29" s="508"/>
      <c r="M29" s="508"/>
      <c r="N29" s="508"/>
      <c r="O29" s="508"/>
      <c r="P29" s="508"/>
      <c r="Q29" s="508"/>
      <c r="R29" s="508"/>
      <c r="S29" s="50" t="str">
        <f>"" &amp; 入力シート!D7</f>
        <v>○○○○○○地区</v>
      </c>
      <c r="T29" s="508"/>
      <c r="U29" s="508"/>
      <c r="V29" s="508"/>
      <c r="W29" s="508"/>
      <c r="X29" s="508"/>
      <c r="Y29" s="188"/>
      <c r="Z29" s="188"/>
    </row>
    <row r="30" spans="2:26" ht="24" customHeight="1">
      <c r="B30" s="188"/>
      <c r="C30" s="3753" t="s">
        <v>1277</v>
      </c>
      <c r="D30" s="3753"/>
      <c r="E30" s="3753"/>
      <c r="F30" s="3753"/>
      <c r="G30" s="3753"/>
      <c r="H30" s="3753"/>
      <c r="I30" s="3753"/>
      <c r="J30" s="3753"/>
      <c r="K30" s="3753"/>
      <c r="L30" s="3753"/>
      <c r="M30" s="3753"/>
      <c r="N30" s="3753"/>
      <c r="O30" s="3753"/>
      <c r="P30" s="3753"/>
      <c r="Q30" s="3753"/>
      <c r="R30" s="3753"/>
      <c r="S30" s="3753"/>
      <c r="T30" s="3753"/>
      <c r="U30" s="3753"/>
      <c r="V30" s="3753"/>
      <c r="W30" s="3753"/>
      <c r="X30" s="3753"/>
      <c r="Y30" s="3753"/>
      <c r="Z30" s="188"/>
    </row>
    <row r="31" spans="2:26" ht="24" customHeight="1">
      <c r="B31" s="188"/>
      <c r="C31" s="3753"/>
      <c r="D31" s="3753"/>
      <c r="E31" s="3753"/>
      <c r="F31" s="3753"/>
      <c r="G31" s="3753"/>
      <c r="H31" s="3753"/>
      <c r="I31" s="3753"/>
      <c r="J31" s="3753"/>
      <c r="K31" s="3753"/>
      <c r="L31" s="3753"/>
      <c r="M31" s="3753"/>
      <c r="N31" s="3753"/>
      <c r="O31" s="3753"/>
      <c r="P31" s="3753"/>
      <c r="Q31" s="3753"/>
      <c r="R31" s="3753"/>
      <c r="S31" s="3753"/>
      <c r="T31" s="3753"/>
      <c r="U31" s="3753"/>
      <c r="V31" s="3753"/>
      <c r="W31" s="3753"/>
      <c r="X31" s="3753"/>
      <c r="Y31" s="3753"/>
      <c r="Z31" s="188"/>
    </row>
    <row r="32" spans="2:26" ht="14.45" customHeight="1">
      <c r="B32" s="188"/>
      <c r="C32" s="3754" t="s">
        <v>287</v>
      </c>
      <c r="D32" s="3755"/>
      <c r="E32" s="3755"/>
      <c r="F32" s="3755"/>
      <c r="G32" s="3755"/>
      <c r="H32" s="3755"/>
      <c r="I32" s="3755"/>
      <c r="J32" s="3755"/>
      <c r="K32" s="3755"/>
      <c r="L32" s="3755"/>
      <c r="M32" s="3755"/>
      <c r="N32" s="3755"/>
      <c r="O32" s="3755"/>
      <c r="P32" s="3755"/>
      <c r="Q32" s="3755"/>
      <c r="R32" s="3755"/>
      <c r="S32" s="3755"/>
      <c r="T32" s="3755"/>
      <c r="U32" s="3755"/>
      <c r="V32" s="3755"/>
      <c r="W32" s="3755"/>
      <c r="X32" s="3755"/>
      <c r="Y32" s="3755"/>
      <c r="Z32" s="188"/>
    </row>
    <row r="33" spans="2:26" ht="15.95" customHeight="1">
      <c r="B33" s="188"/>
      <c r="C33" s="188"/>
      <c r="D33" s="188"/>
      <c r="E33" s="510"/>
      <c r="F33" s="510"/>
      <c r="G33" s="510"/>
      <c r="H33" s="50"/>
      <c r="I33" s="50"/>
      <c r="J33" s="50"/>
      <c r="K33" s="50"/>
      <c r="L33" s="50"/>
      <c r="M33" s="50"/>
      <c r="N33" s="50"/>
      <c r="O33" s="50"/>
      <c r="P33" s="188"/>
      <c r="Q33" s="188"/>
      <c r="R33" s="188"/>
      <c r="S33" s="188"/>
      <c r="T33" s="188"/>
      <c r="U33" s="188"/>
      <c r="V33" s="188"/>
      <c r="W33" s="188"/>
      <c r="X33" s="188"/>
      <c r="Y33" s="188"/>
      <c r="Z33" s="188"/>
    </row>
    <row r="34" spans="2:26" ht="22.5" customHeight="1">
      <c r="B34" s="188"/>
      <c r="C34" s="511" t="s">
        <v>613</v>
      </c>
      <c r="D34" s="511"/>
      <c r="E34" s="511"/>
      <c r="F34" s="511"/>
      <c r="G34" s="511" t="str">
        <f>+入力シート!D5</f>
        <v>○○○○○○○○事業（○○○○○○○事業）</v>
      </c>
      <c r="H34" s="511"/>
      <c r="I34" s="511"/>
      <c r="J34" s="511"/>
      <c r="K34" s="511"/>
      <c r="L34" s="511"/>
      <c r="M34" s="511"/>
      <c r="N34" s="511"/>
      <c r="O34" s="511"/>
      <c r="P34" s="511"/>
      <c r="Q34" s="511"/>
      <c r="R34" s="511"/>
      <c r="S34" s="511"/>
      <c r="T34" s="511"/>
      <c r="U34" s="511"/>
      <c r="V34" s="511"/>
      <c r="W34" s="511"/>
      <c r="X34" s="511"/>
      <c r="Y34" s="511"/>
      <c r="Z34" s="188"/>
    </row>
    <row r="35" spans="2:26" ht="22.5" customHeight="1">
      <c r="B35" s="188"/>
      <c r="C35" s="511" t="s">
        <v>614</v>
      </c>
      <c r="D35" s="511"/>
      <c r="E35" s="511"/>
      <c r="F35" s="511"/>
      <c r="G35" s="511"/>
      <c r="H35" s="511"/>
      <c r="I35" s="511"/>
      <c r="J35" s="511"/>
      <c r="K35" s="511"/>
      <c r="L35" s="511"/>
      <c r="M35" s="511"/>
      <c r="N35" s="511"/>
      <c r="O35" s="511"/>
      <c r="P35" s="511"/>
      <c r="Q35" s="511"/>
      <c r="R35" s="511"/>
      <c r="S35" s="511"/>
      <c r="T35" s="511"/>
      <c r="U35" s="511"/>
      <c r="V35" s="511"/>
      <c r="W35" s="511"/>
      <c r="X35" s="511"/>
      <c r="Y35" s="511"/>
      <c r="Z35" s="188"/>
    </row>
    <row r="36" spans="2:26" ht="22.5" customHeight="1">
      <c r="B36" s="188"/>
      <c r="C36" s="511" t="s">
        <v>1689</v>
      </c>
      <c r="D36" s="511"/>
      <c r="E36" s="511"/>
      <c r="F36" s="511"/>
      <c r="G36" s="3765" t="s">
        <v>1568</v>
      </c>
      <c r="H36" s="3765"/>
      <c r="I36" s="3765"/>
      <c r="J36" s="3765"/>
      <c r="K36" s="3765"/>
      <c r="L36" s="3765"/>
      <c r="M36" s="3765"/>
      <c r="N36" s="1512" t="s">
        <v>1688</v>
      </c>
      <c r="O36" s="3765" t="s">
        <v>1568</v>
      </c>
      <c r="P36" s="3765"/>
      <c r="Q36" s="3765"/>
      <c r="R36" s="3765"/>
      <c r="S36" s="3765"/>
      <c r="T36" s="3765"/>
      <c r="U36" s="3765"/>
      <c r="V36" s="511"/>
      <c r="W36" s="511"/>
      <c r="X36" s="511"/>
      <c r="Y36" s="511"/>
      <c r="Z36" s="188"/>
    </row>
    <row r="37" spans="2:26" ht="22.5" customHeight="1">
      <c r="B37" s="188"/>
      <c r="C37" s="511" t="s">
        <v>615</v>
      </c>
      <c r="D37" s="511"/>
      <c r="E37" s="511"/>
      <c r="F37" s="511"/>
      <c r="G37" s="511"/>
      <c r="H37" s="511"/>
      <c r="I37" s="511"/>
      <c r="J37" s="511"/>
      <c r="K37" s="511"/>
      <c r="L37" s="511"/>
      <c r="M37" s="511"/>
      <c r="N37" s="511"/>
      <c r="O37" s="511"/>
      <c r="P37" s="511"/>
      <c r="Q37" s="511"/>
      <c r="R37" s="511"/>
      <c r="S37" s="511"/>
      <c r="T37" s="511"/>
      <c r="U37" s="511"/>
      <c r="V37" s="511"/>
      <c r="W37" s="511"/>
      <c r="X37" s="511"/>
      <c r="Y37" s="511"/>
      <c r="Z37" s="188"/>
    </row>
    <row r="38" spans="2:26" ht="15.95" customHeight="1">
      <c r="B38" s="188"/>
      <c r="C38" s="3756" t="s">
        <v>320</v>
      </c>
      <c r="D38" s="3757"/>
      <c r="E38" s="3757"/>
      <c r="F38" s="3758"/>
      <c r="G38" s="3756" t="s">
        <v>381</v>
      </c>
      <c r="H38" s="3757"/>
      <c r="I38" s="3757"/>
      <c r="J38" s="3757"/>
      <c r="K38" s="3757"/>
      <c r="L38" s="3758"/>
      <c r="M38" s="3759" t="s">
        <v>616</v>
      </c>
      <c r="N38" s="3760"/>
      <c r="O38" s="3760"/>
      <c r="P38" s="3760"/>
      <c r="Q38" s="3761"/>
      <c r="R38" s="3756" t="s">
        <v>24</v>
      </c>
      <c r="S38" s="3757"/>
      <c r="T38" s="3757"/>
      <c r="U38" s="3757"/>
      <c r="V38" s="3757"/>
      <c r="W38" s="3757"/>
      <c r="X38" s="3758"/>
      <c r="Y38" s="512"/>
      <c r="Z38" s="188"/>
    </row>
    <row r="39" spans="2:26" ht="15.95" customHeight="1">
      <c r="B39" s="188"/>
      <c r="C39" s="3746"/>
      <c r="D39" s="3747"/>
      <c r="E39" s="3747"/>
      <c r="F39" s="3748"/>
      <c r="G39" s="3746"/>
      <c r="H39" s="3747"/>
      <c r="I39" s="3747"/>
      <c r="J39" s="3747"/>
      <c r="K39" s="3747"/>
      <c r="L39" s="3748"/>
      <c r="M39" s="3762"/>
      <c r="N39" s="3763"/>
      <c r="O39" s="3763"/>
      <c r="P39" s="3763"/>
      <c r="Q39" s="3764"/>
      <c r="R39" s="3746"/>
      <c r="S39" s="3747"/>
      <c r="T39" s="3747"/>
      <c r="U39" s="3747"/>
      <c r="V39" s="3747"/>
      <c r="W39" s="3747"/>
      <c r="X39" s="3748"/>
      <c r="Y39" s="512"/>
      <c r="Z39" s="188"/>
    </row>
    <row r="40" spans="2:26" ht="15.95" customHeight="1">
      <c r="B40" s="188"/>
      <c r="C40" s="3737" t="s">
        <v>1280</v>
      </c>
      <c r="D40" s="3738"/>
      <c r="E40" s="3738"/>
      <c r="F40" s="3739"/>
      <c r="G40" s="3737"/>
      <c r="H40" s="3738"/>
      <c r="I40" s="3738"/>
      <c r="J40" s="3738"/>
      <c r="K40" s="3738"/>
      <c r="L40" s="3739"/>
      <c r="M40" s="3737"/>
      <c r="N40" s="3738"/>
      <c r="O40" s="3738"/>
      <c r="P40" s="3738"/>
      <c r="Q40" s="3739"/>
      <c r="R40" s="3743" t="s">
        <v>1278</v>
      </c>
      <c r="S40" s="3744"/>
      <c r="T40" s="3744"/>
      <c r="U40" s="3744"/>
      <c r="V40" s="3744"/>
      <c r="W40" s="3744"/>
      <c r="X40" s="3745"/>
      <c r="Y40" s="513"/>
      <c r="Z40" s="188"/>
    </row>
    <row r="41" spans="2:26" ht="15.95" customHeight="1">
      <c r="B41" s="188"/>
      <c r="C41" s="3746" t="s">
        <v>617</v>
      </c>
      <c r="D41" s="3747"/>
      <c r="E41" s="3747"/>
      <c r="F41" s="3748"/>
      <c r="G41" s="3740"/>
      <c r="H41" s="3741"/>
      <c r="I41" s="3741"/>
      <c r="J41" s="3741"/>
      <c r="K41" s="3741"/>
      <c r="L41" s="3742"/>
      <c r="M41" s="3740"/>
      <c r="N41" s="3741"/>
      <c r="O41" s="3741"/>
      <c r="P41" s="3741"/>
      <c r="Q41" s="3742"/>
      <c r="R41" s="3749" t="s">
        <v>1279</v>
      </c>
      <c r="S41" s="3750"/>
      <c r="T41" s="3750"/>
      <c r="U41" s="3750"/>
      <c r="V41" s="3750"/>
      <c r="W41" s="3750"/>
      <c r="X41" s="3751"/>
      <c r="Y41" s="513"/>
      <c r="Z41" s="188"/>
    </row>
    <row r="42" spans="2:26" ht="15.95" customHeight="1">
      <c r="B42" s="188"/>
      <c r="C42" s="3737" t="s">
        <v>1280</v>
      </c>
      <c r="D42" s="3738"/>
      <c r="E42" s="3738"/>
      <c r="F42" s="3739"/>
      <c r="G42" s="3737"/>
      <c r="H42" s="3738"/>
      <c r="I42" s="3738"/>
      <c r="J42" s="3738"/>
      <c r="K42" s="3738"/>
      <c r="L42" s="3739"/>
      <c r="M42" s="3737"/>
      <c r="N42" s="3738"/>
      <c r="O42" s="3738"/>
      <c r="P42" s="3738"/>
      <c r="Q42" s="3739"/>
      <c r="R42" s="3743" t="s">
        <v>1278</v>
      </c>
      <c r="S42" s="3744"/>
      <c r="T42" s="3744"/>
      <c r="U42" s="3744"/>
      <c r="V42" s="3744"/>
      <c r="W42" s="3744"/>
      <c r="X42" s="3745"/>
      <c r="Y42" s="513"/>
      <c r="Z42" s="188"/>
    </row>
    <row r="43" spans="2:26" ht="15.95" customHeight="1">
      <c r="B43" s="188"/>
      <c r="C43" s="3746" t="s">
        <v>617</v>
      </c>
      <c r="D43" s="3747"/>
      <c r="E43" s="3747"/>
      <c r="F43" s="3748"/>
      <c r="G43" s="3740"/>
      <c r="H43" s="3741"/>
      <c r="I43" s="3741"/>
      <c r="J43" s="3741"/>
      <c r="K43" s="3741"/>
      <c r="L43" s="3742"/>
      <c r="M43" s="3740"/>
      <c r="N43" s="3741"/>
      <c r="O43" s="3741"/>
      <c r="P43" s="3741"/>
      <c r="Q43" s="3742"/>
      <c r="R43" s="3749" t="s">
        <v>1279</v>
      </c>
      <c r="S43" s="3750"/>
      <c r="T43" s="3750"/>
      <c r="U43" s="3750"/>
      <c r="V43" s="3750"/>
      <c r="W43" s="3750"/>
      <c r="X43" s="3751"/>
      <c r="Y43" s="513"/>
      <c r="Z43" s="188"/>
    </row>
    <row r="44" spans="2:26" ht="19.5" customHeight="1">
      <c r="B44" s="514" t="s">
        <v>618</v>
      </c>
      <c r="C44" s="3736" t="s">
        <v>619</v>
      </c>
      <c r="D44" s="3736"/>
      <c r="E44" s="3736"/>
      <c r="F44" s="3736"/>
      <c r="G44" s="3736"/>
      <c r="H44" s="3736"/>
      <c r="I44" s="3736"/>
      <c r="J44" s="3736"/>
      <c r="K44" s="3736"/>
      <c r="L44" s="3736"/>
      <c r="M44" s="3736"/>
      <c r="N44" s="3736"/>
      <c r="O44" s="3736"/>
      <c r="P44" s="3736"/>
      <c r="Q44" s="3736"/>
      <c r="R44" s="3736"/>
      <c r="S44" s="3736"/>
      <c r="T44" s="3736"/>
      <c r="U44" s="3736"/>
      <c r="V44" s="3736"/>
      <c r="W44" s="3736"/>
      <c r="X44" s="3736"/>
      <c r="Y44" s="3736"/>
      <c r="Z44" s="188"/>
    </row>
    <row r="45" spans="2:26" ht="19.5" customHeight="1">
      <c r="B45" s="188"/>
      <c r="C45" s="3736" t="s">
        <v>620</v>
      </c>
      <c r="D45" s="3736"/>
      <c r="E45" s="3736"/>
      <c r="F45" s="3736"/>
      <c r="G45" s="3736"/>
      <c r="H45" s="3736"/>
      <c r="I45" s="3736"/>
      <c r="J45" s="3736"/>
      <c r="K45" s="3736"/>
      <c r="L45" s="3736"/>
      <c r="M45" s="3736"/>
      <c r="N45" s="3736"/>
      <c r="O45" s="3736"/>
      <c r="P45" s="3736"/>
      <c r="Q45" s="3736"/>
      <c r="R45" s="3736"/>
      <c r="S45" s="3736"/>
      <c r="T45" s="3736"/>
      <c r="U45" s="3736"/>
      <c r="V45" s="3736"/>
      <c r="W45" s="3736"/>
      <c r="X45" s="3736"/>
      <c r="Y45" s="3736"/>
      <c r="Z45" s="188"/>
    </row>
    <row r="46" spans="2:26" s="339" customFormat="1" ht="15.75" customHeight="1">
      <c r="B46" s="49"/>
      <c r="C46" s="516"/>
      <c r="D46" s="516"/>
      <c r="E46" s="516"/>
      <c r="F46" s="516"/>
      <c r="G46" s="516"/>
      <c r="H46" s="516"/>
      <c r="I46" s="516"/>
      <c r="J46" s="516"/>
      <c r="K46" s="516"/>
      <c r="L46" s="516"/>
      <c r="M46" s="516"/>
      <c r="N46" s="516"/>
      <c r="O46" s="516"/>
      <c r="P46" s="516"/>
      <c r="Q46" s="516"/>
      <c r="R46" s="516"/>
      <c r="S46" s="516"/>
      <c r="T46" s="516"/>
      <c r="U46" s="516"/>
      <c r="V46" s="516"/>
      <c r="W46" s="516"/>
      <c r="X46" s="516"/>
      <c r="Y46" s="516"/>
      <c r="Z46" s="49"/>
    </row>
    <row r="47" spans="2:26" s="339" customFormat="1" ht="13.5">
      <c r="B47" s="49"/>
      <c r="C47" s="49"/>
      <c r="D47" s="49"/>
      <c r="E47" s="46"/>
      <c r="F47" s="46"/>
      <c r="G47" s="46"/>
      <c r="H47" s="46"/>
      <c r="I47" s="46"/>
      <c r="J47" s="46"/>
      <c r="K47" s="46"/>
      <c r="L47" s="46"/>
      <c r="M47" s="46"/>
      <c r="N47" s="46"/>
      <c r="O47" s="46"/>
      <c r="P47" s="49"/>
      <c r="Q47" s="49"/>
      <c r="R47" s="49"/>
      <c r="S47" s="49"/>
      <c r="T47" s="49"/>
      <c r="U47" s="49"/>
      <c r="V47" s="49"/>
      <c r="W47" s="49"/>
      <c r="X47" s="49"/>
      <c r="Y47" s="49"/>
      <c r="Z47" s="49"/>
    </row>
    <row r="48" spans="2:26" s="339" customFormat="1" ht="13.5">
      <c r="B48" s="49"/>
      <c r="C48" s="49"/>
      <c r="D48" s="49"/>
      <c r="E48" s="46"/>
      <c r="F48" s="46"/>
      <c r="G48" s="46"/>
      <c r="H48" s="46"/>
      <c r="I48" s="46"/>
      <c r="J48" s="46"/>
      <c r="K48" s="46"/>
      <c r="L48" s="46"/>
      <c r="M48" s="46"/>
      <c r="N48" s="46"/>
      <c r="O48" s="46"/>
      <c r="P48" s="49"/>
      <c r="Q48" s="49"/>
      <c r="R48" s="49"/>
      <c r="S48" s="49"/>
      <c r="T48" s="49"/>
      <c r="U48" s="49"/>
      <c r="V48" s="49"/>
      <c r="W48" s="49"/>
      <c r="X48" s="49"/>
      <c r="Y48" s="49"/>
      <c r="Z48" s="49"/>
    </row>
    <row r="49" spans="2:26" s="339" customFormat="1" ht="13.5">
      <c r="B49" s="49"/>
      <c r="C49" s="49"/>
      <c r="D49" s="517"/>
      <c r="E49" s="517"/>
      <c r="F49" s="517"/>
      <c r="G49" s="517"/>
      <c r="H49" s="517"/>
      <c r="I49" s="517"/>
      <c r="J49" s="517"/>
      <c r="K49" s="517"/>
      <c r="L49" s="517"/>
      <c r="M49" s="517"/>
      <c r="N49" s="517"/>
      <c r="O49" s="517"/>
      <c r="P49" s="517"/>
      <c r="Q49" s="517"/>
      <c r="R49" s="517"/>
      <c r="S49" s="517"/>
      <c r="T49" s="517"/>
      <c r="U49" s="517"/>
      <c r="V49" s="517"/>
      <c r="W49" s="517"/>
      <c r="X49" s="517"/>
      <c r="Y49" s="517"/>
      <c r="Z49" s="49"/>
    </row>
    <row r="50" spans="2:26" s="339" customFormat="1" ht="14.45" customHeight="1">
      <c r="B50" s="49"/>
      <c r="C50" s="49"/>
      <c r="D50" s="46"/>
      <c r="E50" s="46"/>
      <c r="F50" s="46"/>
      <c r="G50" s="46"/>
      <c r="H50" s="46"/>
      <c r="I50" s="46"/>
      <c r="J50" s="46"/>
      <c r="K50" s="46"/>
      <c r="L50" s="46"/>
      <c r="M50" s="46"/>
      <c r="N50" s="46"/>
      <c r="O50" s="46"/>
      <c r="P50" s="46"/>
      <c r="Q50" s="46"/>
      <c r="R50" s="46"/>
      <c r="S50" s="46"/>
      <c r="T50" s="46"/>
      <c r="U50" s="46"/>
      <c r="V50" s="46"/>
      <c r="W50" s="46"/>
      <c r="X50" s="46"/>
      <c r="Y50" s="46"/>
      <c r="Z50" s="49"/>
    </row>
    <row r="51" spans="2:26" ht="14.45" customHeight="1">
      <c r="B51" s="188"/>
      <c r="C51" s="188"/>
      <c r="D51" s="260"/>
      <c r="E51" s="260"/>
      <c r="F51" s="260"/>
      <c r="G51" s="260"/>
      <c r="H51" s="260"/>
      <c r="I51" s="260"/>
      <c r="J51" s="260"/>
      <c r="K51" s="260"/>
      <c r="L51" s="260"/>
      <c r="M51" s="260"/>
      <c r="N51" s="260"/>
      <c r="O51" s="260"/>
      <c r="P51" s="260"/>
      <c r="Q51" s="260"/>
      <c r="R51" s="260"/>
      <c r="S51" s="260"/>
      <c r="T51" s="260"/>
      <c r="U51" s="260"/>
      <c r="V51" s="260"/>
      <c r="W51" s="260"/>
      <c r="X51" s="260"/>
      <c r="Y51" s="260"/>
      <c r="Z51" s="188"/>
    </row>
    <row r="52" spans="2:26" ht="14.45" customHeight="1">
      <c r="B52" s="188"/>
      <c r="C52" s="188"/>
      <c r="D52" s="260"/>
      <c r="E52" s="260"/>
      <c r="F52" s="260"/>
      <c r="G52" s="260"/>
      <c r="H52" s="260"/>
      <c r="I52" s="260"/>
      <c r="J52" s="260"/>
      <c r="K52" s="260"/>
      <c r="L52" s="260"/>
      <c r="M52" s="260"/>
      <c r="N52" s="260"/>
      <c r="O52" s="260"/>
      <c r="P52" s="260"/>
      <c r="Q52" s="260"/>
      <c r="R52" s="260"/>
      <c r="S52" s="260"/>
      <c r="T52" s="260"/>
      <c r="U52" s="260"/>
      <c r="V52" s="260"/>
      <c r="W52" s="260"/>
      <c r="X52" s="260"/>
      <c r="Y52" s="260"/>
      <c r="Z52" s="188"/>
    </row>
    <row r="53" spans="2:26" ht="12" customHeight="1">
      <c r="B53" s="188"/>
      <c r="C53" s="188"/>
      <c r="D53" s="260"/>
      <c r="E53" s="260"/>
      <c r="F53" s="260"/>
      <c r="G53" s="260"/>
      <c r="H53" s="260"/>
      <c r="I53" s="260"/>
      <c r="J53" s="260"/>
      <c r="K53" s="260"/>
      <c r="L53" s="260"/>
      <c r="M53" s="260"/>
      <c r="N53" s="260"/>
      <c r="O53" s="260"/>
      <c r="P53" s="260"/>
      <c r="Q53" s="260"/>
      <c r="R53" s="260"/>
      <c r="S53" s="260"/>
      <c r="T53" s="260"/>
      <c r="U53" s="260"/>
      <c r="V53" s="260"/>
      <c r="W53" s="260"/>
      <c r="X53" s="260"/>
      <c r="Y53" s="260"/>
      <c r="Z53" s="188"/>
    </row>
    <row r="54" spans="2:26" ht="12" customHeight="1">
      <c r="B54" s="188"/>
      <c r="C54" s="188"/>
      <c r="D54" s="260"/>
      <c r="E54" s="260"/>
      <c r="F54" s="260"/>
      <c r="G54" s="260"/>
      <c r="H54" s="260"/>
      <c r="I54" s="260"/>
      <c r="J54" s="260"/>
      <c r="K54" s="260"/>
      <c r="L54" s="260"/>
      <c r="M54" s="260"/>
      <c r="N54" s="260"/>
      <c r="O54" s="260"/>
      <c r="P54" s="260"/>
      <c r="Q54" s="260"/>
      <c r="R54" s="260"/>
      <c r="S54" s="260"/>
      <c r="T54" s="260"/>
      <c r="U54" s="260"/>
      <c r="V54" s="260"/>
      <c r="W54" s="260"/>
      <c r="X54" s="260"/>
      <c r="Y54" s="260"/>
      <c r="Z54" s="188"/>
    </row>
    <row r="55" spans="2:26">
      <c r="B55" s="188"/>
      <c r="C55" s="188"/>
      <c r="D55" s="260"/>
      <c r="E55" s="260"/>
      <c r="F55" s="260"/>
      <c r="G55" s="260"/>
      <c r="H55" s="260"/>
      <c r="I55" s="260"/>
      <c r="J55" s="260"/>
      <c r="K55" s="260"/>
      <c r="L55" s="260"/>
      <c r="M55" s="260"/>
      <c r="N55" s="260"/>
      <c r="O55" s="260"/>
      <c r="P55" s="260"/>
      <c r="Q55" s="260"/>
      <c r="R55" s="260"/>
      <c r="S55" s="260"/>
      <c r="T55" s="260"/>
      <c r="U55" s="260"/>
      <c r="V55" s="260"/>
      <c r="W55" s="260"/>
      <c r="X55" s="260"/>
      <c r="Y55" s="260"/>
      <c r="Z55" s="188"/>
    </row>
    <row r="56" spans="2:26">
      <c r="B56" s="188"/>
      <c r="C56" s="188"/>
      <c r="D56" s="260"/>
      <c r="E56" s="260"/>
      <c r="F56" s="260"/>
      <c r="G56" s="260"/>
      <c r="H56" s="260"/>
      <c r="I56" s="260"/>
      <c r="J56" s="260"/>
      <c r="K56" s="260"/>
      <c r="L56" s="260"/>
      <c r="M56" s="260"/>
      <c r="N56" s="260"/>
      <c r="O56" s="260"/>
      <c r="P56" s="260"/>
      <c r="Q56" s="260"/>
      <c r="R56" s="260"/>
      <c r="S56" s="260"/>
      <c r="T56" s="260"/>
      <c r="U56" s="260"/>
      <c r="V56" s="260"/>
      <c r="W56" s="260"/>
      <c r="X56" s="260"/>
      <c r="Y56" s="260"/>
      <c r="Z56" s="188"/>
    </row>
    <row r="57" spans="2:26">
      <c r="B57" s="188"/>
      <c r="C57" s="188"/>
      <c r="D57" s="260"/>
      <c r="E57" s="260"/>
      <c r="F57" s="260"/>
      <c r="G57" s="260"/>
      <c r="H57" s="260"/>
      <c r="I57" s="260"/>
      <c r="J57" s="260"/>
      <c r="K57" s="260"/>
      <c r="L57" s="260"/>
      <c r="M57" s="260"/>
      <c r="N57" s="260"/>
      <c r="O57" s="260"/>
      <c r="P57" s="260"/>
      <c r="Q57" s="260"/>
      <c r="R57" s="260"/>
      <c r="S57" s="260"/>
      <c r="T57" s="260"/>
      <c r="U57" s="260"/>
      <c r="V57" s="260"/>
      <c r="W57" s="260"/>
      <c r="X57" s="260"/>
      <c r="Y57" s="260"/>
      <c r="Z57" s="188"/>
    </row>
    <row r="58" spans="2:26">
      <c r="D58" s="536"/>
      <c r="E58" s="536"/>
      <c r="F58" s="536"/>
      <c r="G58" s="536"/>
      <c r="H58" s="536"/>
      <c r="I58" s="536"/>
      <c r="J58" s="536"/>
      <c r="K58" s="536"/>
      <c r="L58" s="536"/>
      <c r="M58" s="536"/>
      <c r="N58" s="536"/>
      <c r="O58" s="536"/>
      <c r="P58" s="536"/>
      <c r="Q58" s="536"/>
      <c r="R58" s="536"/>
      <c r="S58" s="536"/>
      <c r="T58" s="536"/>
      <c r="U58" s="536"/>
      <c r="V58" s="536"/>
      <c r="W58" s="536"/>
      <c r="X58" s="536"/>
      <c r="Y58" s="536"/>
    </row>
  </sheetData>
  <mergeCells count="39">
    <mergeCell ref="A2:A4"/>
    <mergeCell ref="K2:M2"/>
    <mergeCell ref="N2:S2"/>
    <mergeCell ref="T2:V2"/>
    <mergeCell ref="W2:Y2"/>
    <mergeCell ref="K3:M6"/>
    <mergeCell ref="N3:S6"/>
    <mergeCell ref="T3:V6"/>
    <mergeCell ref="W3:Y6"/>
    <mergeCell ref="G36:M36"/>
    <mergeCell ref="O36:U36"/>
    <mergeCell ref="R18:Z18"/>
    <mergeCell ref="R21:Z22"/>
    <mergeCell ref="M24:Q24"/>
    <mergeCell ref="R24:X24"/>
    <mergeCell ref="P19:Y19"/>
    <mergeCell ref="M21:Q22"/>
    <mergeCell ref="C38:F39"/>
    <mergeCell ref="G38:L39"/>
    <mergeCell ref="M38:Q39"/>
    <mergeCell ref="R38:X39"/>
    <mergeCell ref="C40:F40"/>
    <mergeCell ref="G40:L41"/>
    <mergeCell ref="N16:Y16"/>
    <mergeCell ref="C44:Y44"/>
    <mergeCell ref="C45:Y45"/>
    <mergeCell ref="C42:F42"/>
    <mergeCell ref="G42:L43"/>
    <mergeCell ref="M42:Q43"/>
    <mergeCell ref="R42:X42"/>
    <mergeCell ref="C43:F43"/>
    <mergeCell ref="R43:X43"/>
    <mergeCell ref="B27:Z27"/>
    <mergeCell ref="M40:Q41"/>
    <mergeCell ref="R40:X40"/>
    <mergeCell ref="C41:F41"/>
    <mergeCell ref="R41:X41"/>
    <mergeCell ref="C30:Y31"/>
    <mergeCell ref="C32:Y32"/>
  </mergeCells>
  <phoneticPr fontId="3"/>
  <dataValidations count="1">
    <dataValidation imeMode="off" allowBlank="1" showInputMessage="1" showErrorMessage="1" sqref="R40:X43 G36:M36 O36:U36"/>
  </dataValidations>
  <hyperlinks>
    <hyperlink ref="A2:A3" location="表紙１!A1" display="表紙１へ戻る"/>
    <hyperlink ref="A2:A4"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R43"/>
  <sheetViews>
    <sheetView view="pageBreakPreview" zoomScaleNormal="100" zoomScaleSheetLayoutView="100" workbookViewId="0">
      <selection activeCell="B11" sqref="B11"/>
    </sheetView>
  </sheetViews>
  <sheetFormatPr defaultRowHeight="17.100000000000001" customHeight="1"/>
  <cols>
    <col min="1" max="1" width="10.625" style="275" bestFit="1" customWidth="1"/>
    <col min="2" max="2" width="0.875" style="275" customWidth="1"/>
    <col min="3" max="3" width="4.75" style="275" customWidth="1"/>
    <col min="4" max="4" width="18.375" style="295" customWidth="1"/>
    <col min="5" max="5" width="7" style="295" customWidth="1"/>
    <col min="6" max="6" width="5.625" style="295" customWidth="1"/>
    <col min="7" max="8" width="6.625" style="275" customWidth="1"/>
    <col min="9" max="9" width="7.625" style="275" customWidth="1"/>
    <col min="10" max="10" width="6.75" style="275" customWidth="1"/>
    <col min="11" max="11" width="6.5" style="275" customWidth="1"/>
    <col min="12" max="12" width="7.625" style="275" customWidth="1"/>
    <col min="13" max="13" width="5.125" style="275" customWidth="1"/>
    <col min="14" max="14" width="0.625" style="295" customWidth="1"/>
    <col min="15" max="15" width="8.625" style="275" customWidth="1"/>
    <col min="16" max="17" width="6.625" style="275" customWidth="1"/>
    <col min="18" max="16384" width="9" style="275"/>
  </cols>
  <sheetData>
    <row r="1" spans="1:16" ht="17.100000000000001" customHeight="1">
      <c r="B1" s="1159"/>
      <c r="C1" s="1159"/>
      <c r="D1" s="1164"/>
      <c r="E1" s="1164"/>
      <c r="F1" s="1164"/>
      <c r="G1" s="1159"/>
      <c r="H1" s="1159"/>
      <c r="I1" s="1159"/>
      <c r="J1" s="1159"/>
      <c r="K1" s="1159"/>
      <c r="L1" s="1159"/>
      <c r="M1" s="3" t="s">
        <v>1350</v>
      </c>
      <c r="N1" s="1164"/>
    </row>
    <row r="2" spans="1:16" ht="17.100000000000001" customHeight="1">
      <c r="A2" s="1731" t="s">
        <v>796</v>
      </c>
      <c r="B2" s="134"/>
      <c r="C2" s="645"/>
      <c r="D2" s="270"/>
      <c r="E2" s="3778" t="s">
        <v>310</v>
      </c>
      <c r="F2" s="3778"/>
      <c r="G2" s="3778" t="s">
        <v>610</v>
      </c>
      <c r="H2" s="3778"/>
      <c r="I2" s="3778"/>
      <c r="J2" s="3778" t="s">
        <v>471</v>
      </c>
      <c r="K2" s="3778"/>
      <c r="L2" s="3778" t="s">
        <v>966</v>
      </c>
      <c r="M2" s="3778"/>
      <c r="N2" s="3778"/>
    </row>
    <row r="3" spans="1:16" ht="26.25" customHeight="1">
      <c r="A3" s="1731"/>
      <c r="B3" s="134"/>
      <c r="C3" s="645"/>
      <c r="D3" s="270"/>
      <c r="E3" s="3778"/>
      <c r="F3" s="3778"/>
      <c r="G3" s="3778"/>
      <c r="H3" s="3778"/>
      <c r="I3" s="3778"/>
      <c r="J3" s="3778"/>
      <c r="K3" s="3778"/>
      <c r="L3" s="3778"/>
      <c r="M3" s="3778"/>
      <c r="N3" s="3778"/>
    </row>
    <row r="4" spans="1:16" ht="26.25" customHeight="1">
      <c r="A4" s="1731"/>
      <c r="B4" s="134"/>
      <c r="C4" s="645"/>
      <c r="D4" s="270"/>
      <c r="E4" s="3778"/>
      <c r="F4" s="3778"/>
      <c r="G4" s="3778"/>
      <c r="H4" s="3778"/>
      <c r="I4" s="3778"/>
      <c r="J4" s="3778"/>
      <c r="K4" s="3778"/>
      <c r="L4" s="3778"/>
      <c r="M4" s="3778"/>
      <c r="N4" s="3778"/>
    </row>
    <row r="5" spans="1:16" ht="27.75" customHeight="1">
      <c r="B5" s="134"/>
      <c r="C5" s="134"/>
      <c r="D5" s="645"/>
      <c r="E5" s="645"/>
      <c r="F5" s="645"/>
      <c r="G5" s="134"/>
      <c r="H5" s="134"/>
      <c r="I5" s="134"/>
      <c r="J5" s="134"/>
      <c r="K5" s="134"/>
      <c r="L5" s="134"/>
      <c r="M5" s="134"/>
      <c r="N5" s="645"/>
    </row>
    <row r="6" spans="1:16" s="293" customFormat="1" ht="27.75" customHeight="1">
      <c r="A6" s="3724"/>
      <c r="B6" s="3706" t="s">
        <v>258</v>
      </c>
      <c r="C6" s="3706"/>
      <c r="D6" s="3706"/>
      <c r="E6" s="3706"/>
      <c r="F6" s="3706"/>
      <c r="G6" s="3706"/>
      <c r="H6" s="3706"/>
      <c r="I6" s="3706"/>
      <c r="J6" s="3706"/>
      <c r="K6" s="3706"/>
      <c r="L6" s="3706"/>
      <c r="M6" s="3706"/>
      <c r="N6" s="3706"/>
      <c r="O6" s="644"/>
    </row>
    <row r="7" spans="1:16" s="293" customFormat="1" ht="18" customHeight="1">
      <c r="A7" s="3724"/>
      <c r="B7" s="126"/>
      <c r="C7" s="126"/>
      <c r="D7" s="126"/>
      <c r="E7" s="126"/>
      <c r="F7" s="126"/>
      <c r="G7" s="126"/>
      <c r="H7" s="126"/>
      <c r="I7" s="2247"/>
      <c r="J7" s="2247"/>
      <c r="K7" s="2247"/>
      <c r="L7" s="2247"/>
      <c r="M7" s="2247"/>
      <c r="N7" s="117"/>
    </row>
    <row r="8" spans="1:16" s="293" customFormat="1" ht="19.149999999999999" customHeight="1">
      <c r="B8" s="126"/>
      <c r="C8" s="126"/>
      <c r="D8" s="126"/>
      <c r="E8" s="126"/>
      <c r="F8" s="126"/>
      <c r="G8" s="126"/>
      <c r="H8" s="126"/>
      <c r="I8" s="2247" t="s">
        <v>1263</v>
      </c>
      <c r="J8" s="2247"/>
      <c r="K8" s="2247"/>
      <c r="L8" s="2247"/>
      <c r="M8" s="2247"/>
      <c r="N8" s="117"/>
    </row>
    <row r="9" spans="1:16" s="293" customFormat="1" ht="16.149999999999999" customHeight="1">
      <c r="B9" s="3581" t="s">
        <v>231</v>
      </c>
      <c r="C9" s="3581"/>
      <c r="D9" s="3581"/>
      <c r="E9" s="126"/>
      <c r="F9" s="126"/>
      <c r="G9" s="126"/>
      <c r="H9" s="126"/>
      <c r="I9" s="126"/>
      <c r="J9" s="126"/>
      <c r="K9" s="126"/>
      <c r="L9" s="126"/>
      <c r="M9" s="126"/>
      <c r="N9" s="126"/>
      <c r="O9" s="365"/>
    </row>
    <row r="10" spans="1:16" s="293" customFormat="1" ht="20.45" customHeight="1">
      <c r="B10" s="3707" t="str">
        <f>+'25履行報告'!C8</f>
        <v>○○　○○</v>
      </c>
      <c r="C10" s="2247"/>
      <c r="D10" s="2247"/>
      <c r="E10" s="126" t="s">
        <v>210</v>
      </c>
      <c r="F10" s="126"/>
      <c r="G10" s="126"/>
      <c r="H10" s="126"/>
      <c r="I10" s="126"/>
      <c r="J10" s="126"/>
      <c r="K10" s="126"/>
      <c r="L10" s="126"/>
      <c r="M10" s="126"/>
      <c r="N10" s="126"/>
      <c r="O10" s="365"/>
    </row>
    <row r="11" spans="1:16" s="293" customFormat="1" ht="17.45" customHeight="1">
      <c r="B11" s="126"/>
      <c r="C11" s="126"/>
      <c r="D11" s="126"/>
      <c r="E11" s="126"/>
      <c r="F11" s="126"/>
      <c r="G11" s="126"/>
      <c r="H11" s="3709" t="str">
        <f>入力シート!$D$23</f>
        <v>○○○○・△△△△特定建設工事共同企業体</v>
      </c>
      <c r="I11" s="3709"/>
      <c r="J11" s="3709"/>
      <c r="K11" s="3709"/>
      <c r="L11" s="3709"/>
      <c r="M11" s="3709"/>
      <c r="N11" s="126"/>
      <c r="O11" s="365"/>
    </row>
    <row r="12" spans="1:16" s="293" customFormat="1" ht="17.45" customHeight="1">
      <c r="B12" s="1549"/>
      <c r="C12" s="1549"/>
      <c r="D12" s="1549"/>
      <c r="E12" s="1549"/>
      <c r="F12" s="1549"/>
      <c r="G12" s="1549"/>
      <c r="H12" s="1549" t="s">
        <v>1772</v>
      </c>
      <c r="I12" s="1544"/>
      <c r="J12" s="1544"/>
      <c r="K12" s="1544"/>
      <c r="L12" s="1544"/>
      <c r="M12" s="1544"/>
      <c r="N12" s="1549"/>
      <c r="O12" s="365"/>
    </row>
    <row r="13" spans="1:16" s="293" customFormat="1" ht="17.45" customHeight="1">
      <c r="B13" s="126"/>
      <c r="C13" s="126"/>
      <c r="D13" s="126"/>
      <c r="E13" s="126"/>
      <c r="F13" s="126"/>
      <c r="G13" s="126" t="s">
        <v>1386</v>
      </c>
      <c r="H13" s="3708" t="s">
        <v>255</v>
      </c>
      <c r="I13" s="3708"/>
      <c r="J13" s="3705" t="str">
        <f>入力シート!$D$24</f>
        <v>○○○○○○○○</v>
      </c>
      <c r="K13" s="3705"/>
      <c r="L13" s="3705"/>
      <c r="M13" s="1310"/>
      <c r="N13" s="117"/>
      <c r="P13" s="365"/>
    </row>
    <row r="14" spans="1:16" s="293" customFormat="1" ht="17.45" customHeight="1">
      <c r="B14" s="126"/>
      <c r="C14" s="126"/>
      <c r="D14" s="126"/>
      <c r="E14" s="126"/>
      <c r="F14" s="126"/>
      <c r="G14" s="126"/>
      <c r="H14" s="3708" t="s">
        <v>256</v>
      </c>
      <c r="I14" s="3708"/>
      <c r="J14" s="3705" t="str">
        <f>入力シート!$D$25</f>
        <v>○○○○○株式会社</v>
      </c>
      <c r="K14" s="3705"/>
      <c r="L14" s="3705"/>
      <c r="M14" s="1310"/>
      <c r="N14" s="117"/>
      <c r="P14" s="365"/>
    </row>
    <row r="15" spans="1:16" s="293" customFormat="1" ht="18.600000000000001" customHeight="1">
      <c r="B15" s="126"/>
      <c r="C15" s="126"/>
      <c r="D15" s="126"/>
      <c r="E15" s="126"/>
      <c r="F15" s="126"/>
      <c r="G15" s="126"/>
      <c r="H15" s="3708" t="s">
        <v>257</v>
      </c>
      <c r="I15" s="3708"/>
      <c r="J15" s="3709" t="str">
        <f>入力シート!$D$27</f>
        <v>○○　○○</v>
      </c>
      <c r="K15" s="3709"/>
      <c r="L15" s="126"/>
      <c r="M15" s="1309"/>
      <c r="N15" s="117"/>
      <c r="P15" s="365"/>
    </row>
    <row r="16" spans="1:16" s="293" customFormat="1" ht="16.149999999999999" customHeight="1">
      <c r="B16" s="126"/>
      <c r="C16" s="126"/>
      <c r="D16" s="126"/>
      <c r="E16" s="126"/>
      <c r="F16" s="126"/>
      <c r="G16" s="126"/>
      <c r="H16" s="126"/>
      <c r="I16" s="126"/>
      <c r="J16" s="126"/>
      <c r="K16" s="126"/>
      <c r="L16" s="126"/>
      <c r="M16" s="126"/>
      <c r="N16" s="126"/>
      <c r="O16" s="365"/>
    </row>
    <row r="17" spans="2:18" ht="17.100000000000001" customHeight="1">
      <c r="B17" s="645"/>
      <c r="C17" s="1801"/>
      <c r="D17" s="1801"/>
      <c r="E17" s="1801"/>
      <c r="F17" s="1801"/>
      <c r="G17" s="1801"/>
      <c r="H17" s="1801"/>
      <c r="I17" s="1801"/>
      <c r="J17" s="1801"/>
      <c r="K17" s="1801"/>
      <c r="L17" s="1801"/>
      <c r="M17" s="1801"/>
      <c r="N17" s="645"/>
      <c r="O17" s="295"/>
    </row>
    <row r="18" spans="2:18" ht="17.100000000000001" customHeight="1">
      <c r="B18" s="645"/>
      <c r="C18" s="3789" t="str">
        <f>"　令和"&amp;入力シート!$E$12&amp;"年"&amp;入力シート!$G$12&amp;"月"&amp;入力シート!$I$12&amp;"日契約締結した次の工事について、土木工事共通仕様書第１編1-1-19の規定に基づき、下記のとおり現場発生品を引き渡します。"</f>
        <v>　令和年月日契約締結した次の工事について、土木工事共通仕様書第１編1-1-19の規定に基づき、下記のとおり現場発生品を引き渡します。</v>
      </c>
      <c r="D18" s="3789"/>
      <c r="E18" s="3789"/>
      <c r="F18" s="3789"/>
      <c r="G18" s="3789"/>
      <c r="H18" s="3789"/>
      <c r="I18" s="3789"/>
      <c r="J18" s="3789"/>
      <c r="K18" s="3789"/>
      <c r="L18" s="3789"/>
      <c r="M18" s="3789"/>
      <c r="N18" s="645"/>
      <c r="O18" s="295"/>
    </row>
    <row r="19" spans="2:18" ht="17.100000000000001" customHeight="1">
      <c r="B19" s="645"/>
      <c r="C19" s="3789"/>
      <c r="D19" s="3789"/>
      <c r="E19" s="3789"/>
      <c r="F19" s="3789"/>
      <c r="G19" s="3789"/>
      <c r="H19" s="3789"/>
      <c r="I19" s="3789"/>
      <c r="J19" s="3789"/>
      <c r="K19" s="3789"/>
      <c r="L19" s="3789"/>
      <c r="M19" s="3789"/>
      <c r="N19" s="645"/>
      <c r="O19" s="295"/>
    </row>
    <row r="20" spans="2:18" ht="17.100000000000001" customHeight="1">
      <c r="B20" s="645"/>
      <c r="C20" s="1801"/>
      <c r="D20" s="1801"/>
      <c r="E20" s="1801"/>
      <c r="F20" s="1801"/>
      <c r="G20" s="1801"/>
      <c r="H20" s="1801"/>
      <c r="I20" s="1801"/>
      <c r="J20" s="1801"/>
      <c r="K20" s="1801"/>
      <c r="L20" s="1801"/>
      <c r="M20" s="1801"/>
      <c r="N20" s="645"/>
      <c r="O20" s="295"/>
    </row>
    <row r="21" spans="2:18" ht="17.100000000000001" customHeight="1">
      <c r="B21" s="645"/>
      <c r="C21" s="1801"/>
      <c r="D21" s="1801"/>
      <c r="E21" s="1801"/>
      <c r="F21" s="1801"/>
      <c r="G21" s="1801"/>
      <c r="H21" s="1801"/>
      <c r="I21" s="1801"/>
      <c r="J21" s="1801"/>
      <c r="K21" s="1801"/>
      <c r="L21" s="1801"/>
      <c r="M21" s="1801"/>
      <c r="N21" s="645"/>
      <c r="O21" s="295"/>
    </row>
    <row r="22" spans="2:18" ht="14.25" customHeight="1">
      <c r="B22" s="134"/>
      <c r="C22" s="157" t="s">
        <v>240</v>
      </c>
      <c r="D22" s="134" t="s">
        <v>241</v>
      </c>
      <c r="E22" s="1801" t="str">
        <f>"  "&amp;+入力シート!D4</f>
        <v xml:space="preserve">  令和○年度　起工第○号</v>
      </c>
      <c r="F22" s="1801"/>
      <c r="G22" s="1801"/>
      <c r="H22" s="1801"/>
      <c r="I22" s="1801"/>
      <c r="J22" s="1801"/>
      <c r="K22" s="1801"/>
      <c r="L22" s="1801"/>
      <c r="M22" s="1801"/>
      <c r="N22" s="645"/>
    </row>
    <row r="23" spans="2:18" ht="17.100000000000001" customHeight="1">
      <c r="B23" s="134"/>
      <c r="C23" s="157" t="s">
        <v>242</v>
      </c>
      <c r="D23" s="134" t="s">
        <v>243</v>
      </c>
      <c r="E23" s="1801" t="str">
        <f>"  "&amp;+入力シート!D6</f>
        <v xml:space="preserve">  ○○工事○○工区</v>
      </c>
      <c r="F23" s="1801"/>
      <c r="G23" s="1801"/>
      <c r="H23" s="1801"/>
      <c r="I23" s="1801"/>
      <c r="J23" s="1801"/>
      <c r="K23" s="1801"/>
      <c r="L23" s="1801"/>
      <c r="M23" s="1801"/>
      <c r="N23" s="645"/>
    </row>
    <row r="24" spans="2:18" ht="17.100000000000001" customHeight="1">
      <c r="B24" s="134"/>
      <c r="C24" s="157" t="s">
        <v>244</v>
      </c>
      <c r="D24" s="134" t="s">
        <v>245</v>
      </c>
      <c r="E24" s="1801" t="str">
        <f>"  "&amp;+入力シート!D9</f>
        <v xml:space="preserve">  ○○海○○市○○地先</v>
      </c>
      <c r="F24" s="1801"/>
      <c r="G24" s="1801"/>
      <c r="H24" s="1801"/>
      <c r="I24" s="1801"/>
      <c r="J24" s="1801"/>
      <c r="K24" s="1801"/>
      <c r="L24" s="1801"/>
      <c r="M24" s="1801"/>
      <c r="N24" s="645"/>
    </row>
    <row r="25" spans="2:18" ht="17.100000000000001" customHeight="1">
      <c r="B25" s="134"/>
      <c r="C25" s="157" t="s">
        <v>246</v>
      </c>
      <c r="D25" s="134" t="s">
        <v>247</v>
      </c>
      <c r="E25" s="3" t="s">
        <v>106</v>
      </c>
      <c r="F25" s="3787">
        <f>入力シート!D14</f>
        <v>0</v>
      </c>
      <c r="G25" s="3787"/>
      <c r="H25" s="3787"/>
      <c r="I25" s="1801" t="s">
        <v>105</v>
      </c>
      <c r="J25" s="1801"/>
      <c r="K25" s="1801"/>
      <c r="L25" s="1801"/>
      <c r="M25" s="1801"/>
      <c r="N25" s="645"/>
    </row>
    <row r="26" spans="2:18" ht="17.100000000000001" customHeight="1">
      <c r="B26" s="134"/>
      <c r="C26" s="3788" t="s">
        <v>248</v>
      </c>
      <c r="D26" s="1801" t="s">
        <v>249</v>
      </c>
      <c r="E26" s="645" t="s">
        <v>108</v>
      </c>
      <c r="F26" s="3784">
        <f>入力シート!D17</f>
        <v>45748</v>
      </c>
      <c r="G26" s="3784"/>
      <c r="H26" s="3784"/>
      <c r="I26" s="134"/>
      <c r="J26" s="134"/>
      <c r="K26" s="134"/>
      <c r="L26" s="134"/>
      <c r="M26" s="134"/>
      <c r="N26" s="645"/>
      <c r="R26" s="340">
        <f>入力シート!$D$18</f>
        <v>46112</v>
      </c>
    </row>
    <row r="27" spans="2:18" ht="17.100000000000001" customHeight="1">
      <c r="B27" s="134"/>
      <c r="C27" s="3788"/>
      <c r="D27" s="1801"/>
      <c r="E27" s="327" t="s">
        <v>109</v>
      </c>
      <c r="F27" s="3784">
        <v>45747</v>
      </c>
      <c r="G27" s="3784"/>
      <c r="H27" s="3784"/>
      <c r="I27" s="134"/>
      <c r="J27" s="134"/>
      <c r="K27" s="134"/>
      <c r="L27" s="134"/>
      <c r="M27" s="134"/>
      <c r="N27" s="645"/>
      <c r="R27" s="340">
        <f>入力シート!$D$20</f>
        <v>0</v>
      </c>
    </row>
    <row r="28" spans="2:18" ht="17.100000000000001" customHeight="1">
      <c r="B28" s="645"/>
      <c r="C28" s="1801"/>
      <c r="D28" s="1801"/>
      <c r="E28" s="1801"/>
      <c r="F28" s="1801"/>
      <c r="G28" s="1801"/>
      <c r="H28" s="1801"/>
      <c r="I28" s="1801"/>
      <c r="J28" s="1801"/>
      <c r="K28" s="1801"/>
      <c r="L28" s="1801"/>
      <c r="M28" s="1801"/>
      <c r="N28" s="645"/>
      <c r="O28" s="295"/>
      <c r="R28" s="340">
        <f>入力シート!$D$20</f>
        <v>0</v>
      </c>
    </row>
    <row r="29" spans="2:18" ht="17.100000000000001" customHeight="1">
      <c r="B29" s="645"/>
      <c r="C29" s="3783" t="s">
        <v>319</v>
      </c>
      <c r="D29" s="3783"/>
      <c r="E29" s="3783"/>
      <c r="F29" s="3783"/>
      <c r="G29" s="3783"/>
      <c r="H29" s="3783"/>
      <c r="I29" s="3783"/>
      <c r="J29" s="3783"/>
      <c r="K29" s="3783"/>
      <c r="L29" s="3783"/>
      <c r="M29" s="3783"/>
      <c r="N29" s="645"/>
      <c r="O29" s="295"/>
    </row>
    <row r="30" spans="2:18" ht="17.100000000000001" customHeight="1">
      <c r="B30" s="645"/>
      <c r="C30" s="1801"/>
      <c r="D30" s="1801"/>
      <c r="E30" s="1801"/>
      <c r="F30" s="1801"/>
      <c r="G30" s="1801"/>
      <c r="H30" s="1801"/>
      <c r="I30" s="1801"/>
      <c r="J30" s="1801"/>
      <c r="K30" s="1801"/>
      <c r="L30" s="1801"/>
      <c r="M30" s="1801"/>
      <c r="N30" s="645"/>
      <c r="O30" s="295"/>
    </row>
    <row r="31" spans="2:18" s="295" customFormat="1" ht="20.100000000000001" customHeight="1">
      <c r="B31" s="645"/>
      <c r="C31" s="3778" t="s">
        <v>250</v>
      </c>
      <c r="D31" s="3778"/>
      <c r="E31" s="3779" t="s">
        <v>251</v>
      </c>
      <c r="F31" s="3780"/>
      <c r="G31" s="3785"/>
      <c r="H31" s="3786"/>
      <c r="I31" s="495" t="s">
        <v>252</v>
      </c>
      <c r="J31" s="3778" t="s">
        <v>25</v>
      </c>
      <c r="K31" s="3778"/>
      <c r="L31" s="3778" t="s">
        <v>253</v>
      </c>
      <c r="M31" s="3778"/>
      <c r="N31" s="645"/>
    </row>
    <row r="32" spans="2:18" ht="20.100000000000001" customHeight="1">
      <c r="B32" s="134"/>
      <c r="C32" s="3778"/>
      <c r="D32" s="3778"/>
      <c r="E32" s="3779"/>
      <c r="F32" s="3780"/>
      <c r="G32" s="3780"/>
      <c r="H32" s="3781"/>
      <c r="I32" s="155"/>
      <c r="J32" s="3782"/>
      <c r="K32" s="3782"/>
      <c r="L32" s="3778"/>
      <c r="M32" s="3778"/>
      <c r="N32" s="645"/>
    </row>
    <row r="33" spans="2:14" ht="20.100000000000001" customHeight="1">
      <c r="B33" s="134"/>
      <c r="C33" s="3778"/>
      <c r="D33" s="3778"/>
      <c r="E33" s="3779"/>
      <c r="F33" s="3780"/>
      <c r="G33" s="3780"/>
      <c r="H33" s="3781"/>
      <c r="I33" s="155"/>
      <c r="J33" s="3782"/>
      <c r="K33" s="3782"/>
      <c r="L33" s="3778"/>
      <c r="M33" s="3778"/>
      <c r="N33" s="645"/>
    </row>
    <row r="34" spans="2:14" ht="20.100000000000001" customHeight="1">
      <c r="B34" s="134"/>
      <c r="C34" s="3778"/>
      <c r="D34" s="3778"/>
      <c r="E34" s="3779"/>
      <c r="F34" s="3780"/>
      <c r="G34" s="3780"/>
      <c r="H34" s="3781"/>
      <c r="I34" s="155"/>
      <c r="J34" s="3782"/>
      <c r="K34" s="3782"/>
      <c r="L34" s="3778"/>
      <c r="M34" s="3778"/>
      <c r="N34" s="645"/>
    </row>
    <row r="35" spans="2:14" ht="20.100000000000001" customHeight="1">
      <c r="B35" s="134"/>
      <c r="C35" s="3778"/>
      <c r="D35" s="3778"/>
      <c r="E35" s="3779"/>
      <c r="F35" s="3780"/>
      <c r="G35" s="3780"/>
      <c r="H35" s="3781"/>
      <c r="I35" s="155"/>
      <c r="J35" s="3782"/>
      <c r="K35" s="3782"/>
      <c r="L35" s="3778"/>
      <c r="M35" s="3778"/>
      <c r="N35" s="645"/>
    </row>
    <row r="36" spans="2:14" ht="20.100000000000001" customHeight="1">
      <c r="B36" s="134"/>
      <c r="C36" s="3778"/>
      <c r="D36" s="3778"/>
      <c r="E36" s="3779"/>
      <c r="F36" s="3780"/>
      <c r="G36" s="3780"/>
      <c r="H36" s="3781"/>
      <c r="I36" s="155"/>
      <c r="J36" s="3782"/>
      <c r="K36" s="3782"/>
      <c r="L36" s="3778"/>
      <c r="M36" s="3778"/>
      <c r="N36" s="645"/>
    </row>
    <row r="37" spans="2:14" ht="20.100000000000001" customHeight="1">
      <c r="B37" s="134"/>
      <c r="C37" s="3778"/>
      <c r="D37" s="3778"/>
      <c r="E37" s="3779"/>
      <c r="F37" s="3780"/>
      <c r="G37" s="3780"/>
      <c r="H37" s="3781"/>
      <c r="I37" s="155"/>
      <c r="J37" s="3782"/>
      <c r="K37" s="3782"/>
      <c r="L37" s="3778"/>
      <c r="M37" s="3778"/>
      <c r="N37" s="645"/>
    </row>
    <row r="38" spans="2:14" ht="20.100000000000001" customHeight="1">
      <c r="B38" s="134"/>
      <c r="C38" s="3778"/>
      <c r="D38" s="3778"/>
      <c r="E38" s="3779"/>
      <c r="F38" s="3780"/>
      <c r="G38" s="3780"/>
      <c r="H38" s="3781"/>
      <c r="I38" s="155"/>
      <c r="J38" s="3782"/>
      <c r="K38" s="3782"/>
      <c r="L38" s="3778"/>
      <c r="M38" s="3778"/>
      <c r="N38" s="645"/>
    </row>
    <row r="39" spans="2:14" ht="20.100000000000001" customHeight="1">
      <c r="B39" s="134"/>
      <c r="C39" s="3778"/>
      <c r="D39" s="3778"/>
      <c r="E39" s="3779"/>
      <c r="F39" s="3780"/>
      <c r="G39" s="3780"/>
      <c r="H39" s="3781"/>
      <c r="I39" s="155"/>
      <c r="J39" s="3782"/>
      <c r="K39" s="3782"/>
      <c r="L39" s="3778"/>
      <c r="M39" s="3778"/>
      <c r="N39" s="645"/>
    </row>
    <row r="40" spans="2:14" ht="20.100000000000001" customHeight="1">
      <c r="B40" s="134"/>
      <c r="C40" s="3778"/>
      <c r="D40" s="3778"/>
      <c r="E40" s="3779"/>
      <c r="F40" s="3780"/>
      <c r="G40" s="3780"/>
      <c r="H40" s="3781"/>
      <c r="I40" s="155"/>
      <c r="J40" s="3782"/>
      <c r="K40" s="3782"/>
      <c r="L40" s="3778"/>
      <c r="M40" s="3778"/>
      <c r="N40" s="645"/>
    </row>
    <row r="41" spans="2:14" ht="20.100000000000001" customHeight="1">
      <c r="B41" s="134"/>
      <c r="C41" s="3778"/>
      <c r="D41" s="3778"/>
      <c r="E41" s="3779"/>
      <c r="F41" s="3780"/>
      <c r="G41" s="3780"/>
      <c r="H41" s="3781"/>
      <c r="I41" s="155"/>
      <c r="J41" s="3782"/>
      <c r="K41" s="3782"/>
      <c r="L41" s="3778"/>
      <c r="M41" s="3778"/>
      <c r="N41" s="645"/>
    </row>
    <row r="42" spans="2:14" ht="20.100000000000001" customHeight="1">
      <c r="B42" s="134"/>
      <c r="C42" s="3778"/>
      <c r="D42" s="3778"/>
      <c r="E42" s="3779"/>
      <c r="F42" s="3780"/>
      <c r="G42" s="3780"/>
      <c r="H42" s="3781"/>
      <c r="I42" s="155"/>
      <c r="J42" s="3782"/>
      <c r="K42" s="3782"/>
      <c r="L42" s="3778"/>
      <c r="M42" s="3778"/>
      <c r="N42" s="645"/>
    </row>
    <row r="43" spans="2:14" ht="20.100000000000001" customHeight="1">
      <c r="B43" s="134"/>
      <c r="C43" s="3778"/>
      <c r="D43" s="3778"/>
      <c r="E43" s="3779"/>
      <c r="F43" s="3780"/>
      <c r="G43" s="3780"/>
      <c r="H43" s="3781"/>
      <c r="I43" s="155"/>
      <c r="J43" s="3782"/>
      <c r="K43" s="3782"/>
      <c r="L43" s="3778"/>
      <c r="M43" s="3778"/>
      <c r="N43" s="645"/>
    </row>
  </sheetData>
  <mergeCells count="102">
    <mergeCell ref="A6:A7"/>
    <mergeCell ref="B6:N6"/>
    <mergeCell ref="C18:M19"/>
    <mergeCell ref="H14:I14"/>
    <mergeCell ref="J14:L14"/>
    <mergeCell ref="H15:I15"/>
    <mergeCell ref="J15:K15"/>
    <mergeCell ref="I7:M7"/>
    <mergeCell ref="I8:M8"/>
    <mergeCell ref="B9:D9"/>
    <mergeCell ref="B10:D10"/>
    <mergeCell ref="H13:I13"/>
    <mergeCell ref="J13:L13"/>
    <mergeCell ref="C17:M17"/>
    <mergeCell ref="H11:M11"/>
    <mergeCell ref="E22:M22"/>
    <mergeCell ref="E23:M23"/>
    <mergeCell ref="E24:M24"/>
    <mergeCell ref="C21:M21"/>
    <mergeCell ref="C20:M20"/>
    <mergeCell ref="D26:D27"/>
    <mergeCell ref="F25:H25"/>
    <mergeCell ref="I25:M25"/>
    <mergeCell ref="C26:C27"/>
    <mergeCell ref="C29:M29"/>
    <mergeCell ref="C28:M28"/>
    <mergeCell ref="F26:H26"/>
    <mergeCell ref="F27:H27"/>
    <mergeCell ref="C30:M30"/>
    <mergeCell ref="L34:M34"/>
    <mergeCell ref="L33:M33"/>
    <mergeCell ref="J34:K34"/>
    <mergeCell ref="J33:K33"/>
    <mergeCell ref="E33:F33"/>
    <mergeCell ref="C31:D31"/>
    <mergeCell ref="J31:K31"/>
    <mergeCell ref="J32:K32"/>
    <mergeCell ref="G32:H32"/>
    <mergeCell ref="E31:H31"/>
    <mergeCell ref="L31:M31"/>
    <mergeCell ref="L32:M32"/>
    <mergeCell ref="C32:D32"/>
    <mergeCell ref="E32:F32"/>
    <mergeCell ref="C33:D33"/>
    <mergeCell ref="G33:H33"/>
    <mergeCell ref="L36:M36"/>
    <mergeCell ref="L38:M38"/>
    <mergeCell ref="J38:K38"/>
    <mergeCell ref="C35:D35"/>
    <mergeCell ref="G40:H40"/>
    <mergeCell ref="E34:F34"/>
    <mergeCell ref="C36:D36"/>
    <mergeCell ref="C34:D34"/>
    <mergeCell ref="G34:H34"/>
    <mergeCell ref="C37:D37"/>
    <mergeCell ref="L37:M37"/>
    <mergeCell ref="J36:K36"/>
    <mergeCell ref="J37:K37"/>
    <mergeCell ref="E36:F36"/>
    <mergeCell ref="G36:H36"/>
    <mergeCell ref="J40:K40"/>
    <mergeCell ref="E40:F40"/>
    <mergeCell ref="E39:F39"/>
    <mergeCell ref="L35:M35"/>
    <mergeCell ref="J35:K35"/>
    <mergeCell ref="E35:F35"/>
    <mergeCell ref="G35:H35"/>
    <mergeCell ref="G38:H38"/>
    <mergeCell ref="E38:F38"/>
    <mergeCell ref="E37:F37"/>
    <mergeCell ref="G37:H37"/>
    <mergeCell ref="J43:K43"/>
    <mergeCell ref="C38:D38"/>
    <mergeCell ref="C41:D41"/>
    <mergeCell ref="E41:F41"/>
    <mergeCell ref="G41:H41"/>
    <mergeCell ref="J41:K41"/>
    <mergeCell ref="L43:M43"/>
    <mergeCell ref="C39:D39"/>
    <mergeCell ref="G42:H42"/>
    <mergeCell ref="L39:M39"/>
    <mergeCell ref="J39:K39"/>
    <mergeCell ref="G39:H39"/>
    <mergeCell ref="C42:D42"/>
    <mergeCell ref="E42:F42"/>
    <mergeCell ref="L41:M41"/>
    <mergeCell ref="J42:K42"/>
    <mergeCell ref="L42:M42"/>
    <mergeCell ref="C43:D43"/>
    <mergeCell ref="E43:F43"/>
    <mergeCell ref="G43:H43"/>
    <mergeCell ref="C40:D40"/>
    <mergeCell ref="L40:M40"/>
    <mergeCell ref="A2:A4"/>
    <mergeCell ref="J2:K2"/>
    <mergeCell ref="L2:N2"/>
    <mergeCell ref="E3:F4"/>
    <mergeCell ref="G3:I4"/>
    <mergeCell ref="J3:K4"/>
    <mergeCell ref="L3:N4"/>
    <mergeCell ref="E2:F2"/>
    <mergeCell ref="G2:I2"/>
  </mergeCells>
  <phoneticPr fontId="3"/>
  <dataValidations count="1">
    <dataValidation type="list" allowBlank="1" showInputMessage="1" showErrorMessage="1" sqref="F27:H27">
      <formula1>$R$26:$R$28</formula1>
    </dataValidation>
  </dataValidations>
  <hyperlinks>
    <hyperlink ref="A2:A3" location="表紙１!A1" display="表紙１へ戻る"/>
    <hyperlink ref="A2:A4" location="表紙!A1" display="表紙へ戻る"/>
  </hyperlinks>
  <pageMargins left="0.6692913385826772" right="0.19685039370078741" top="0.78740157480314965" bottom="0.31496062992125984" header="0.51181102362204722" footer="0.23622047244094491"/>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K47"/>
  <sheetViews>
    <sheetView view="pageBreakPreview" zoomScaleNormal="120" zoomScaleSheetLayoutView="100" workbookViewId="0">
      <selection activeCell="C5" sqref="C5"/>
    </sheetView>
  </sheetViews>
  <sheetFormatPr defaultColWidth="8.875" defaultRowHeight="14.25"/>
  <cols>
    <col min="1" max="1" width="10.75" style="499" bestFit="1" customWidth="1"/>
    <col min="2" max="2" width="2" style="500" customWidth="1"/>
    <col min="3" max="3" width="13.5" style="500" customWidth="1"/>
    <col min="4" max="4" width="6.625" style="500" customWidth="1"/>
    <col min="5" max="6" width="5.125" style="500" customWidth="1"/>
    <col min="7" max="7" width="5" style="500" customWidth="1"/>
    <col min="8" max="8" width="30.625" style="500" customWidth="1"/>
    <col min="9" max="9" width="2.125" style="500" customWidth="1"/>
    <col min="10" max="10" width="1.25" style="500" customWidth="1"/>
    <col min="11" max="11" width="1.5" style="500" customWidth="1"/>
    <col min="12" max="16384" width="8.875" style="500"/>
  </cols>
  <sheetData>
    <row r="1" spans="1:11" ht="18.600000000000001" customHeight="1">
      <c r="A1" s="1731" t="s">
        <v>796</v>
      </c>
      <c r="B1" s="501"/>
      <c r="C1" s="647" t="s">
        <v>363</v>
      </c>
      <c r="D1" s="501"/>
      <c r="E1" s="501"/>
      <c r="F1" s="501"/>
      <c r="G1" s="501"/>
      <c r="H1" s="501"/>
      <c r="I1" s="501"/>
      <c r="J1" s="1181" t="s">
        <v>1692</v>
      </c>
      <c r="K1" s="501"/>
    </row>
    <row r="2" spans="1:11" s="646" customFormat="1" ht="13.9" customHeight="1">
      <c r="A2" s="1731"/>
      <c r="B2" s="254"/>
      <c r="C2" s="254"/>
      <c r="D2" s="254"/>
      <c r="E2" s="254"/>
      <c r="F2" s="254"/>
      <c r="G2" s="254"/>
      <c r="H2" s="254"/>
      <c r="I2" s="255" t="s">
        <v>1263</v>
      </c>
      <c r="J2" s="254"/>
      <c r="K2" s="254"/>
    </row>
    <row r="3" spans="1:11" s="646" customFormat="1" ht="13.9" customHeight="1">
      <c r="A3" s="1731"/>
      <c r="B3" s="254"/>
      <c r="C3" s="254"/>
      <c r="D3" s="254"/>
      <c r="E3" s="254"/>
      <c r="F3" s="254"/>
      <c r="G3" s="254"/>
      <c r="H3" s="254"/>
      <c r="I3" s="254"/>
      <c r="J3" s="254"/>
      <c r="K3" s="254"/>
    </row>
    <row r="4" spans="1:11" s="646" customFormat="1" ht="13.9" customHeight="1">
      <c r="A4" s="499"/>
      <c r="B4" s="254"/>
      <c r="C4" s="254"/>
      <c r="D4" s="254"/>
      <c r="E4" s="254"/>
      <c r="F4" s="254"/>
      <c r="G4" s="254"/>
      <c r="H4" s="254"/>
      <c r="I4" s="254"/>
      <c r="J4" s="254"/>
      <c r="K4" s="254"/>
    </row>
    <row r="5" spans="1:11" s="646" customFormat="1" ht="13.9" customHeight="1">
      <c r="A5" s="499"/>
      <c r="B5" s="254"/>
      <c r="C5" s="254" t="str">
        <f>" "&amp;入力シート!C3&amp;" 殿"</f>
        <v xml:space="preserve"> 福岡県農林水産部水産局水産振興課長 殿</v>
      </c>
      <c r="D5" s="254"/>
      <c r="E5" s="254"/>
      <c r="F5" s="254"/>
      <c r="G5" s="254"/>
      <c r="H5" s="254"/>
      <c r="I5" s="254"/>
      <c r="J5" s="254"/>
      <c r="K5" s="254"/>
    </row>
    <row r="6" spans="1:11" s="646" customFormat="1" ht="13.9" customHeight="1">
      <c r="A6" s="499"/>
      <c r="B6" s="254"/>
      <c r="C6" s="254"/>
      <c r="D6" s="254"/>
      <c r="E6" s="254"/>
      <c r="F6" s="254"/>
      <c r="G6" s="254"/>
      <c r="H6" s="254"/>
      <c r="I6" s="254"/>
      <c r="J6" s="254"/>
      <c r="K6" s="254"/>
    </row>
    <row r="7" spans="1:11" s="646" customFormat="1" ht="13.9" customHeight="1">
      <c r="A7" s="499"/>
      <c r="B7" s="254"/>
      <c r="C7" s="254"/>
      <c r="D7" s="254"/>
      <c r="E7" s="254"/>
      <c r="F7" s="254"/>
      <c r="G7" s="255" t="s">
        <v>1393</v>
      </c>
      <c r="H7" s="254"/>
      <c r="I7" s="254"/>
      <c r="J7" s="254"/>
      <c r="K7" s="254"/>
    </row>
    <row r="8" spans="1:11" s="646" customFormat="1" ht="13.9" customHeight="1">
      <c r="A8" s="499"/>
      <c r="B8" s="254"/>
      <c r="C8" s="254"/>
      <c r="D8" s="254"/>
      <c r="E8" s="254"/>
      <c r="F8" s="254"/>
      <c r="G8" s="254" t="str">
        <f>入力シート!$D$23</f>
        <v>○○○○・△△△△特定建設工事共同企業体</v>
      </c>
      <c r="H8" s="254"/>
      <c r="I8" s="254"/>
      <c r="J8" s="254"/>
      <c r="K8" s="254"/>
    </row>
    <row r="9" spans="1:11" s="646" customFormat="1" ht="13.9" customHeight="1">
      <c r="A9" s="499"/>
      <c r="B9" s="254"/>
      <c r="C9" s="254"/>
      <c r="D9" s="254"/>
      <c r="E9" s="254"/>
      <c r="F9" s="254"/>
      <c r="G9" s="1552" t="s">
        <v>1772</v>
      </c>
      <c r="H9" s="254"/>
      <c r="I9" s="254"/>
      <c r="J9" s="254"/>
      <c r="K9" s="254"/>
    </row>
    <row r="10" spans="1:11" s="646" customFormat="1" ht="13.9" customHeight="1">
      <c r="A10" s="499"/>
      <c r="B10" s="254"/>
      <c r="C10" s="254"/>
      <c r="D10" s="254"/>
      <c r="E10" s="254"/>
      <c r="F10" s="254"/>
      <c r="G10" s="254" t="s">
        <v>375</v>
      </c>
      <c r="H10" s="256" t="str">
        <f>" " &amp; 入力シート!D24</f>
        <v xml:space="preserve"> ○○○○○○○○</v>
      </c>
      <c r="I10" s="254"/>
      <c r="J10" s="254"/>
      <c r="K10" s="254"/>
    </row>
    <row r="11" spans="1:11" s="646" customFormat="1" ht="13.9" customHeight="1">
      <c r="A11" s="499"/>
      <c r="B11" s="254"/>
      <c r="C11" s="254"/>
      <c r="D11" s="254"/>
      <c r="E11" s="254"/>
      <c r="F11" s="254"/>
      <c r="G11" s="254" t="s">
        <v>376</v>
      </c>
      <c r="H11" s="254" t="str">
        <f>" " &amp; 入力シート!D25</f>
        <v xml:space="preserve"> ○○○○○株式会社</v>
      </c>
      <c r="I11" s="254"/>
      <c r="J11" s="254"/>
      <c r="K11" s="254"/>
    </row>
    <row r="12" spans="1:11" s="646" customFormat="1" ht="13.9" customHeight="1">
      <c r="A12" s="499"/>
      <c r="B12" s="254"/>
      <c r="C12" s="254"/>
      <c r="D12" s="254"/>
      <c r="E12" s="254"/>
      <c r="F12" s="254"/>
      <c r="G12" s="254"/>
      <c r="H12" s="254" t="str">
        <f>"     " &amp; 入力シート!D26</f>
        <v xml:space="preserve">     代表取締役　○○　○○</v>
      </c>
      <c r="I12" s="254"/>
      <c r="J12" s="254"/>
      <c r="K12" s="254"/>
    </row>
    <row r="13" spans="1:11" s="646" customFormat="1" ht="13.9" customHeight="1">
      <c r="A13" s="499"/>
      <c r="B13" s="254"/>
      <c r="C13" s="254"/>
      <c r="D13" s="254"/>
      <c r="E13" s="254"/>
      <c r="F13" s="254"/>
      <c r="G13" s="254"/>
      <c r="H13" s="255" t="s">
        <v>1295</v>
      </c>
      <c r="I13" s="254"/>
      <c r="J13" s="254"/>
      <c r="K13" s="254"/>
    </row>
    <row r="14" spans="1:11" s="646" customFormat="1" ht="13.9" customHeight="1">
      <c r="A14" s="499"/>
      <c r="B14" s="254"/>
      <c r="C14" s="254"/>
      <c r="D14" s="254"/>
      <c r="E14" s="254"/>
      <c r="F14" s="254"/>
      <c r="G14" s="254"/>
      <c r="H14" s="254"/>
      <c r="I14" s="254"/>
      <c r="J14" s="254"/>
      <c r="K14" s="254"/>
    </row>
    <row r="15" spans="1:11" s="646" customFormat="1" ht="29.45" customHeight="1">
      <c r="A15" s="499"/>
      <c r="B15" s="254"/>
      <c r="C15" s="3791" t="s">
        <v>361</v>
      </c>
      <c r="D15" s="3791"/>
      <c r="E15" s="3791"/>
      <c r="F15" s="3791"/>
      <c r="G15" s="3791"/>
      <c r="H15" s="3791"/>
      <c r="I15" s="3791"/>
      <c r="J15" s="254"/>
      <c r="K15" s="254"/>
    </row>
    <row r="16" spans="1:11" s="646" customFormat="1" ht="24" customHeight="1">
      <c r="A16" s="499"/>
      <c r="B16" s="254"/>
      <c r="C16" s="254"/>
      <c r="D16" s="254"/>
      <c r="E16" s="254"/>
      <c r="F16" s="254"/>
      <c r="G16" s="254"/>
      <c r="H16" s="254"/>
      <c r="I16" s="254"/>
      <c r="J16" s="254"/>
      <c r="K16" s="254"/>
    </row>
    <row r="17" spans="1:11" s="646" customFormat="1" ht="25.15" customHeight="1">
      <c r="A17" s="499"/>
      <c r="B17" s="254"/>
      <c r="C17" s="3792" t="s">
        <v>1281</v>
      </c>
      <c r="D17" s="3792"/>
      <c r="E17" s="3792"/>
      <c r="F17" s="3792"/>
      <c r="G17" s="3792"/>
      <c r="H17" s="3792"/>
      <c r="I17" s="3792"/>
      <c r="J17" s="3792"/>
      <c r="K17" s="254"/>
    </row>
    <row r="18" spans="1:11" s="646" customFormat="1" ht="16.899999999999999" customHeight="1">
      <c r="A18" s="499"/>
      <c r="B18" s="254"/>
      <c r="C18" s="254"/>
      <c r="D18" s="254"/>
      <c r="E18" s="254"/>
      <c r="F18" s="254"/>
      <c r="G18" s="254"/>
      <c r="H18" s="254"/>
      <c r="I18" s="254"/>
      <c r="J18" s="254"/>
      <c r="K18" s="254"/>
    </row>
    <row r="19" spans="1:11" s="646" customFormat="1" ht="10.9" customHeight="1">
      <c r="A19" s="499"/>
      <c r="B19" s="254"/>
      <c r="C19" s="254"/>
      <c r="D19" s="254"/>
      <c r="E19" s="254"/>
      <c r="F19" s="254"/>
      <c r="G19" s="254" t="s">
        <v>319</v>
      </c>
      <c r="H19" s="254"/>
      <c r="I19" s="254"/>
      <c r="J19" s="254"/>
      <c r="K19" s="254"/>
    </row>
    <row r="20" spans="1:11" s="646" customFormat="1">
      <c r="A20" s="499"/>
      <c r="B20" s="254"/>
      <c r="C20" s="254"/>
      <c r="D20" s="254"/>
      <c r="E20" s="254"/>
      <c r="F20" s="254"/>
      <c r="G20" s="254"/>
      <c r="H20" s="254"/>
      <c r="I20" s="254"/>
      <c r="J20" s="254"/>
      <c r="K20" s="254"/>
    </row>
    <row r="21" spans="1:11" s="646" customFormat="1" ht="18" customHeight="1">
      <c r="A21" s="499"/>
      <c r="B21" s="648" t="s">
        <v>364</v>
      </c>
      <c r="C21" s="257" t="s">
        <v>365</v>
      </c>
      <c r="D21" s="3793" t="str">
        <f>入力シート!D4</f>
        <v>令和○年度　起工第○号</v>
      </c>
      <c r="E21" s="3793"/>
      <c r="F21" s="3793"/>
      <c r="G21" s="3793"/>
      <c r="H21" s="3793"/>
      <c r="I21" s="3793"/>
      <c r="J21" s="3793"/>
      <c r="K21" s="254"/>
    </row>
    <row r="22" spans="1:11" s="646" customFormat="1">
      <c r="A22" s="499"/>
      <c r="B22" s="254"/>
      <c r="C22" s="254"/>
      <c r="D22" s="258"/>
      <c r="E22" s="1313"/>
      <c r="F22" s="258"/>
      <c r="G22" s="258"/>
      <c r="H22" s="258"/>
      <c r="I22" s="258"/>
      <c r="J22" s="258"/>
      <c r="K22" s="254"/>
    </row>
    <row r="23" spans="1:11" s="646" customFormat="1" ht="16.149999999999999" customHeight="1">
      <c r="A23" s="499"/>
      <c r="B23" s="648" t="s">
        <v>367</v>
      </c>
      <c r="C23" s="257" t="s">
        <v>366</v>
      </c>
      <c r="D23" s="3793" t="str">
        <f>" " &amp; 入力シート!D6</f>
        <v xml:space="preserve"> ○○工事○○工区</v>
      </c>
      <c r="E23" s="3793"/>
      <c r="F23" s="3793"/>
      <c r="G23" s="3793"/>
      <c r="H23" s="3793"/>
      <c r="I23" s="3793"/>
      <c r="J23" s="3793"/>
      <c r="K23" s="254"/>
    </row>
    <row r="24" spans="1:11" s="646" customFormat="1">
      <c r="A24" s="499"/>
      <c r="B24" s="254"/>
      <c r="C24" s="254"/>
      <c r="D24" s="254"/>
      <c r="E24" s="254"/>
      <c r="F24" s="254"/>
      <c r="G24" s="254"/>
      <c r="H24" s="254"/>
      <c r="I24" s="254"/>
      <c r="J24" s="254"/>
      <c r="K24" s="254"/>
    </row>
    <row r="25" spans="1:11" s="646" customFormat="1" ht="18" customHeight="1">
      <c r="A25" s="499"/>
      <c r="B25" s="648" t="s">
        <v>369</v>
      </c>
      <c r="C25" s="257" t="s">
        <v>368</v>
      </c>
      <c r="D25" s="254"/>
      <c r="E25" s="254"/>
      <c r="F25" s="254"/>
      <c r="G25" s="254"/>
      <c r="H25" s="254"/>
      <c r="I25" s="254"/>
      <c r="J25" s="254"/>
      <c r="K25" s="254"/>
    </row>
    <row r="26" spans="1:11" s="646" customFormat="1" ht="13.9" customHeight="1">
      <c r="A26" s="499"/>
      <c r="B26" s="254"/>
      <c r="C26" s="258" t="s">
        <v>373</v>
      </c>
      <c r="D26" s="3790"/>
      <c r="E26" s="3790"/>
      <c r="F26" s="3790"/>
      <c r="G26" s="3790"/>
      <c r="H26" s="3790"/>
      <c r="I26" s="3790"/>
      <c r="J26" s="3790"/>
      <c r="K26" s="254"/>
    </row>
    <row r="27" spans="1:11" s="646" customFormat="1" ht="13.9" customHeight="1">
      <c r="A27" s="499"/>
      <c r="B27" s="254"/>
      <c r="C27" s="258" t="s">
        <v>372</v>
      </c>
      <c r="D27" s="3790"/>
      <c r="E27" s="3790"/>
      <c r="F27" s="3790"/>
      <c r="G27" s="3790"/>
      <c r="H27" s="3790"/>
      <c r="I27" s="3790"/>
      <c r="J27" s="3790"/>
      <c r="K27" s="254"/>
    </row>
    <row r="28" spans="1:11" s="646" customFormat="1" ht="13.9" customHeight="1">
      <c r="A28" s="499"/>
      <c r="B28" s="254"/>
      <c r="C28" s="258" t="s">
        <v>374</v>
      </c>
      <c r="D28" s="3790"/>
      <c r="E28" s="3790"/>
      <c r="F28" s="3790"/>
      <c r="G28" s="3790"/>
      <c r="H28" s="3790"/>
      <c r="I28" s="3790"/>
      <c r="J28" s="3790"/>
      <c r="K28" s="254"/>
    </row>
    <row r="29" spans="1:11" s="646" customFormat="1">
      <c r="A29" s="499"/>
      <c r="B29" s="254"/>
      <c r="C29" s="254"/>
      <c r="D29" s="254"/>
      <c r="E29" s="254"/>
      <c r="F29" s="254"/>
      <c r="G29" s="254"/>
      <c r="H29" s="254"/>
      <c r="I29" s="254"/>
      <c r="J29" s="254"/>
      <c r="K29" s="254"/>
    </row>
    <row r="30" spans="1:11" s="646" customFormat="1" ht="17.45" customHeight="1">
      <c r="A30" s="499"/>
      <c r="B30" s="648" t="s">
        <v>371</v>
      </c>
      <c r="C30" s="257" t="s">
        <v>370</v>
      </c>
      <c r="D30" s="254"/>
      <c r="E30" s="254"/>
      <c r="F30" s="254"/>
      <c r="G30" s="254"/>
      <c r="H30" s="254"/>
      <c r="I30" s="254"/>
      <c r="J30" s="254"/>
      <c r="K30" s="254"/>
    </row>
    <row r="31" spans="1:11" s="646" customFormat="1">
      <c r="A31" s="499"/>
      <c r="B31" s="254"/>
      <c r="C31" s="254"/>
      <c r="D31" s="254"/>
      <c r="E31" s="254"/>
      <c r="F31" s="254"/>
      <c r="G31" s="254"/>
      <c r="H31" s="254"/>
      <c r="I31" s="254"/>
      <c r="J31" s="254"/>
      <c r="K31" s="254"/>
    </row>
    <row r="32" spans="1:11" s="646" customFormat="1" ht="17.45" customHeight="1">
      <c r="A32" s="499"/>
      <c r="B32" s="254"/>
      <c r="C32" s="1312" t="s">
        <v>1693</v>
      </c>
      <c r="D32" s="1312"/>
      <c r="E32" s="1312"/>
      <c r="F32" s="1516" t="s">
        <v>1694</v>
      </c>
      <c r="G32" s="1516"/>
      <c r="H32" s="1312"/>
      <c r="I32" s="1312"/>
      <c r="J32" s="1312"/>
      <c r="K32" s="254"/>
    </row>
    <row r="33" spans="1:11" s="646" customFormat="1">
      <c r="A33" s="499"/>
      <c r="B33" s="254"/>
      <c r="C33" s="254"/>
      <c r="D33" s="254"/>
      <c r="E33" s="254"/>
      <c r="F33" s="254"/>
      <c r="G33" s="254"/>
      <c r="H33" s="254"/>
      <c r="I33" s="254"/>
      <c r="J33" s="254"/>
      <c r="K33" s="254"/>
    </row>
    <row r="34" spans="1:11" s="646" customFormat="1" ht="16.899999999999999" customHeight="1">
      <c r="A34" s="499"/>
      <c r="B34" s="254"/>
      <c r="C34" s="3790" t="s">
        <v>362</v>
      </c>
      <c r="D34" s="3790"/>
      <c r="E34" s="3790"/>
      <c r="F34" s="3790"/>
      <c r="G34" s="3790"/>
      <c r="H34" s="3790"/>
      <c r="I34" s="3790"/>
      <c r="J34" s="3790"/>
      <c r="K34" s="254"/>
    </row>
    <row r="35" spans="1:11" s="646" customFormat="1">
      <c r="A35" s="499"/>
      <c r="B35" s="254"/>
      <c r="C35" s="254"/>
      <c r="D35" s="254"/>
      <c r="E35" s="254"/>
      <c r="F35" s="254"/>
      <c r="G35" s="254"/>
      <c r="H35" s="254"/>
      <c r="I35" s="254"/>
      <c r="J35" s="254"/>
      <c r="K35" s="254"/>
    </row>
    <row r="36" spans="1:11" s="646" customFormat="1">
      <c r="A36" s="499"/>
      <c r="B36" s="254"/>
      <c r="C36" s="254"/>
      <c r="D36" s="254"/>
      <c r="E36" s="254"/>
      <c r="F36" s="254"/>
      <c r="G36" s="254"/>
      <c r="H36" s="254"/>
      <c r="I36" s="254"/>
      <c r="J36" s="254"/>
      <c r="K36" s="254"/>
    </row>
    <row r="37" spans="1:11" s="646" customFormat="1">
      <c r="A37" s="499"/>
      <c r="B37" s="254"/>
      <c r="C37" s="254"/>
      <c r="D37" s="254"/>
      <c r="E37" s="254"/>
      <c r="F37" s="254"/>
      <c r="G37" s="254"/>
      <c r="H37" s="254"/>
      <c r="I37" s="254"/>
      <c r="J37" s="254"/>
      <c r="K37" s="254"/>
    </row>
    <row r="38" spans="1:11" s="646" customFormat="1">
      <c r="A38" s="499"/>
      <c r="B38" s="254"/>
      <c r="C38" s="254"/>
      <c r="D38" s="254"/>
      <c r="E38" s="254"/>
      <c r="F38" s="254"/>
      <c r="G38" s="254"/>
      <c r="H38" s="254"/>
      <c r="I38" s="254"/>
      <c r="J38" s="254"/>
      <c r="K38" s="254"/>
    </row>
    <row r="39" spans="1:11" s="646" customFormat="1">
      <c r="A39" s="499"/>
      <c r="B39" s="254"/>
      <c r="C39" s="254"/>
      <c r="D39" s="254"/>
      <c r="E39" s="254"/>
      <c r="F39" s="254"/>
      <c r="G39" s="254"/>
      <c r="H39" s="254"/>
      <c r="I39" s="254"/>
      <c r="J39" s="254"/>
      <c r="K39" s="254"/>
    </row>
    <row r="40" spans="1:11" s="646" customFormat="1">
      <c r="A40" s="499"/>
      <c r="B40" s="254"/>
      <c r="C40" s="254"/>
      <c r="D40" s="254"/>
      <c r="E40" s="254"/>
      <c r="F40" s="254"/>
      <c r="G40" s="254"/>
      <c r="H40" s="254"/>
      <c r="I40" s="254"/>
      <c r="J40" s="254"/>
      <c r="K40" s="254"/>
    </row>
    <row r="41" spans="1:11" s="646" customFormat="1">
      <c r="A41" s="499"/>
      <c r="B41" s="254"/>
      <c r="C41" s="254"/>
      <c r="D41" s="254"/>
      <c r="E41" s="254"/>
      <c r="F41" s="254"/>
      <c r="G41" s="254"/>
      <c r="H41" s="254"/>
      <c r="I41" s="254"/>
      <c r="J41" s="254"/>
      <c r="K41" s="254"/>
    </row>
    <row r="42" spans="1:11" s="646" customFormat="1">
      <c r="A42" s="499"/>
    </row>
    <row r="43" spans="1:11" s="646" customFormat="1">
      <c r="A43" s="499"/>
    </row>
    <row r="44" spans="1:11" s="646" customFormat="1">
      <c r="A44" s="499"/>
    </row>
    <row r="45" spans="1:11" s="646" customFormat="1">
      <c r="A45" s="499"/>
    </row>
    <row r="46" spans="1:11" s="646" customFormat="1">
      <c r="A46" s="499"/>
    </row>
    <row r="47" spans="1:11" s="646" customFormat="1">
      <c r="A47" s="499"/>
    </row>
  </sheetData>
  <mergeCells count="9">
    <mergeCell ref="C34:J34"/>
    <mergeCell ref="D26:J26"/>
    <mergeCell ref="D27:J27"/>
    <mergeCell ref="D28:J28"/>
    <mergeCell ref="A1:A3"/>
    <mergeCell ref="C15:I15"/>
    <mergeCell ref="C17:J17"/>
    <mergeCell ref="D21:J21"/>
    <mergeCell ref="D23:J23"/>
  </mergeCells>
  <phoneticPr fontId="3"/>
  <dataValidations count="1">
    <dataValidation imeMode="off" allowBlank="1" showInputMessage="1" showErrorMessage="1" sqref="F32:G32"/>
  </dataValidations>
  <hyperlinks>
    <hyperlink ref="A1:A2" location="表紙１!A1" display="表紙１へ戻る"/>
    <hyperlink ref="A1:A3" location="表紙!A1" display="表紙へ戻る"/>
  </hyperlinks>
  <pageMargins left="0.6692913385826772" right="0.19685039370078741" top="0.78740157480314965" bottom="0.31496062992125984" header="0.51181102362204722" footer="0.23622047244094491"/>
  <pageSetup paperSize="9" scale="130"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dimension ref="A1:BK60"/>
  <sheetViews>
    <sheetView view="pageBreakPreview" zoomScaleNormal="100" zoomScaleSheetLayoutView="100" workbookViewId="0">
      <selection activeCell="BI18" sqref="BI18"/>
    </sheetView>
  </sheetViews>
  <sheetFormatPr defaultRowHeight="11.25"/>
  <cols>
    <col min="1" max="1" width="11.25" style="549" customWidth="1"/>
    <col min="2" max="113" width="1.375" style="549" customWidth="1"/>
    <col min="114" max="144" width="1.875" style="549" customWidth="1"/>
    <col min="145" max="16384" width="9" style="549"/>
  </cols>
  <sheetData>
    <row r="1" spans="1:63" ht="29.25" customHeight="1" thickBot="1">
      <c r="A1" s="1731" t="s">
        <v>796</v>
      </c>
      <c r="B1" s="556"/>
      <c r="C1" s="3855" t="s">
        <v>639</v>
      </c>
      <c r="D1" s="3856"/>
      <c r="E1" s="3856"/>
      <c r="F1" s="3856"/>
      <c r="G1" s="3856"/>
      <c r="H1" s="3856"/>
      <c r="I1" s="3856"/>
      <c r="J1" s="3856"/>
      <c r="K1" s="3856"/>
      <c r="L1" s="3856"/>
      <c r="M1" s="3856"/>
      <c r="N1" s="3858" t="s">
        <v>640</v>
      </c>
      <c r="O1" s="3858"/>
      <c r="P1" s="3858"/>
      <c r="Q1" s="3858"/>
      <c r="R1" s="3858"/>
      <c r="S1" s="3858"/>
      <c r="T1" s="3858"/>
      <c r="U1" s="3858"/>
      <c r="V1" s="3858"/>
      <c r="W1" s="3858"/>
      <c r="X1" s="3858"/>
      <c r="Y1" s="3858"/>
      <c r="Z1" s="3858"/>
      <c r="AA1" s="3858"/>
      <c r="AB1" s="3858"/>
      <c r="AC1" s="3858"/>
      <c r="AD1" s="3858"/>
      <c r="AE1" s="3858"/>
      <c r="AF1" s="3858"/>
      <c r="AG1" s="3858"/>
      <c r="AH1" s="3858"/>
      <c r="AI1" s="3858"/>
      <c r="AJ1" s="3858"/>
      <c r="AK1" s="3858"/>
      <c r="AL1" s="3858"/>
      <c r="AM1" s="3858"/>
      <c r="AN1" s="3858"/>
      <c r="AO1" s="3858"/>
      <c r="AP1" s="3858"/>
      <c r="AQ1" s="3858"/>
      <c r="AR1" s="3858"/>
      <c r="AS1" s="3858"/>
      <c r="AT1" s="3858"/>
      <c r="AU1" s="3858"/>
      <c r="AV1" s="3858"/>
      <c r="AW1" s="3858"/>
      <c r="AX1" s="3858"/>
      <c r="AY1" s="3858"/>
      <c r="AZ1" s="557"/>
      <c r="BA1" s="557"/>
      <c r="BB1" s="557"/>
      <c r="BC1" s="557"/>
      <c r="BD1" s="557"/>
      <c r="BE1" s="557"/>
      <c r="BF1" s="557"/>
      <c r="BG1" s="557"/>
      <c r="BH1" s="557"/>
      <c r="BI1" s="557"/>
      <c r="BJ1" s="557"/>
      <c r="BK1" s="557"/>
    </row>
    <row r="2" spans="1:63" ht="15.75" customHeight="1">
      <c r="A2" s="1731"/>
      <c r="B2" s="3857" t="s">
        <v>310</v>
      </c>
      <c r="C2" s="3853"/>
      <c r="D2" s="3853"/>
      <c r="E2" s="3853"/>
      <c r="F2" s="3853"/>
      <c r="G2" s="3854"/>
      <c r="H2" s="3852" t="s">
        <v>641</v>
      </c>
      <c r="I2" s="3853"/>
      <c r="J2" s="3853"/>
      <c r="K2" s="3853"/>
      <c r="L2" s="3853"/>
      <c r="M2" s="3853"/>
      <c r="N2" s="3853"/>
      <c r="O2" s="3853"/>
      <c r="P2" s="3853"/>
      <c r="Q2" s="3853"/>
      <c r="R2" s="3853"/>
      <c r="S2" s="3854"/>
      <c r="T2" s="3852" t="s">
        <v>642</v>
      </c>
      <c r="U2" s="3853"/>
      <c r="V2" s="3853"/>
      <c r="W2" s="3853"/>
      <c r="X2" s="3853"/>
      <c r="Y2" s="3854"/>
      <c r="Z2" s="558"/>
      <c r="AA2" s="558"/>
      <c r="AB2" s="3852" t="s">
        <v>1168</v>
      </c>
      <c r="AC2" s="3853"/>
      <c r="AD2" s="3853"/>
      <c r="AE2" s="3853"/>
      <c r="AF2" s="3853"/>
      <c r="AG2" s="3853"/>
      <c r="AH2" s="3853"/>
      <c r="AI2" s="3853"/>
      <c r="AJ2" s="3853"/>
      <c r="AK2" s="3853"/>
      <c r="AL2" s="3853"/>
      <c r="AM2" s="3854"/>
      <c r="AN2" s="3852" t="s">
        <v>968</v>
      </c>
      <c r="AO2" s="3853"/>
      <c r="AP2" s="3853"/>
      <c r="AQ2" s="3853"/>
      <c r="AR2" s="3853"/>
      <c r="AS2" s="3853"/>
      <c r="AT2" s="3852" t="s">
        <v>969</v>
      </c>
      <c r="AU2" s="3853"/>
      <c r="AV2" s="3853"/>
      <c r="AW2" s="3853"/>
      <c r="AX2" s="3853"/>
      <c r="AY2" s="3854"/>
      <c r="AZ2" s="3853" t="s">
        <v>966</v>
      </c>
      <c r="BA2" s="3853"/>
      <c r="BB2" s="3853"/>
      <c r="BC2" s="3853"/>
      <c r="BD2" s="3853"/>
      <c r="BE2" s="3854"/>
      <c r="BF2" s="3853" t="s">
        <v>472</v>
      </c>
      <c r="BG2" s="3853"/>
      <c r="BH2" s="3853"/>
      <c r="BI2" s="3853"/>
      <c r="BJ2" s="3853"/>
      <c r="BK2" s="3859"/>
    </row>
    <row r="3" spans="1:63" ht="13.5" customHeight="1">
      <c r="A3" s="1731"/>
      <c r="B3" s="559"/>
      <c r="C3" s="556"/>
      <c r="D3" s="560"/>
      <c r="E3" s="560"/>
      <c r="F3" s="560"/>
      <c r="G3" s="561"/>
      <c r="H3" s="562"/>
      <c r="I3" s="556"/>
      <c r="J3" s="560"/>
      <c r="K3" s="560"/>
      <c r="L3" s="560"/>
      <c r="M3" s="556"/>
      <c r="N3" s="1028"/>
      <c r="O3" s="556"/>
      <c r="P3" s="560"/>
      <c r="Q3" s="560"/>
      <c r="R3" s="560"/>
      <c r="S3" s="556"/>
      <c r="T3" s="1024"/>
      <c r="U3" s="556"/>
      <c r="V3" s="1025"/>
      <c r="W3" s="1025"/>
      <c r="X3" s="1025"/>
      <c r="Y3" s="561"/>
      <c r="Z3" s="556"/>
      <c r="AA3" s="560"/>
      <c r="AB3" s="562"/>
      <c r="AC3" s="556"/>
      <c r="AD3" s="560"/>
      <c r="AE3" s="560"/>
      <c r="AF3" s="560"/>
      <c r="AG3" s="556"/>
      <c r="AH3" s="556"/>
      <c r="AI3" s="556"/>
      <c r="AJ3" s="1025"/>
      <c r="AK3" s="1025"/>
      <c r="AL3" s="1025"/>
      <c r="AM3" s="561"/>
      <c r="AN3" s="562"/>
      <c r="AO3" s="556"/>
      <c r="AP3" s="560"/>
      <c r="AQ3" s="560"/>
      <c r="AR3" s="560"/>
      <c r="AS3" s="556"/>
      <c r="AT3" s="562"/>
      <c r="AU3" s="556"/>
      <c r="AV3" s="560"/>
      <c r="AW3" s="560"/>
      <c r="AX3" s="560"/>
      <c r="AY3" s="561"/>
      <c r="AZ3" s="556"/>
      <c r="BA3" s="556"/>
      <c r="BB3" s="560"/>
      <c r="BC3" s="560"/>
      <c r="BD3" s="560"/>
      <c r="BE3" s="561"/>
      <c r="BF3" s="556"/>
      <c r="BG3" s="556"/>
      <c r="BH3" s="560"/>
      <c r="BI3" s="560"/>
      <c r="BJ3" s="560"/>
      <c r="BK3" s="563"/>
    </row>
    <row r="4" spans="1:63" ht="12.95" customHeight="1">
      <c r="B4" s="564"/>
      <c r="C4" s="556"/>
      <c r="D4" s="560"/>
      <c r="E4" s="560"/>
      <c r="F4" s="560"/>
      <c r="G4" s="565"/>
      <c r="H4" s="566"/>
      <c r="I4" s="556"/>
      <c r="J4" s="560"/>
      <c r="K4" s="560"/>
      <c r="L4" s="560"/>
      <c r="M4" s="560"/>
      <c r="N4" s="1025"/>
      <c r="O4" s="556"/>
      <c r="P4" s="560"/>
      <c r="Q4" s="560"/>
      <c r="R4" s="560"/>
      <c r="S4" s="560"/>
      <c r="T4" s="566"/>
      <c r="U4" s="556"/>
      <c r="V4" s="1025"/>
      <c r="W4" s="1025"/>
      <c r="X4" s="1025"/>
      <c r="Y4" s="1026"/>
      <c r="Z4" s="556"/>
      <c r="AA4" s="560"/>
      <c r="AB4" s="566"/>
      <c r="AC4" s="556"/>
      <c r="AD4" s="560"/>
      <c r="AE4" s="560"/>
      <c r="AF4" s="560"/>
      <c r="AG4" s="560"/>
      <c r="AH4" s="1025"/>
      <c r="AI4" s="556"/>
      <c r="AJ4" s="1025"/>
      <c r="AK4" s="1025"/>
      <c r="AL4" s="1025"/>
      <c r="AM4" s="1026"/>
      <c r="AN4" s="566"/>
      <c r="AO4" s="556"/>
      <c r="AP4" s="560"/>
      <c r="AQ4" s="560"/>
      <c r="AR4" s="560"/>
      <c r="AS4" s="560"/>
      <c r="AT4" s="566"/>
      <c r="AU4" s="556"/>
      <c r="AV4" s="560"/>
      <c r="AW4" s="560"/>
      <c r="AX4" s="560"/>
      <c r="AY4" s="565"/>
      <c r="AZ4" s="560"/>
      <c r="BA4" s="556"/>
      <c r="BB4" s="560"/>
      <c r="BC4" s="560"/>
      <c r="BD4" s="560"/>
      <c r="BE4" s="565"/>
      <c r="BF4" s="560"/>
      <c r="BG4" s="556"/>
      <c r="BH4" s="560"/>
      <c r="BI4" s="560"/>
      <c r="BJ4" s="560"/>
      <c r="BK4" s="567"/>
    </row>
    <row r="5" spans="1:63" ht="12.95" customHeight="1">
      <c r="B5" s="568"/>
      <c r="C5" s="569"/>
      <c r="D5" s="570"/>
      <c r="E5" s="570"/>
      <c r="F5" s="570"/>
      <c r="G5" s="571"/>
      <c r="H5" s="572"/>
      <c r="I5" s="569"/>
      <c r="J5" s="570"/>
      <c r="K5" s="570"/>
      <c r="L5" s="570"/>
      <c r="M5" s="569"/>
      <c r="N5" s="1029"/>
      <c r="O5" s="569"/>
      <c r="P5" s="570"/>
      <c r="Q5" s="570"/>
      <c r="R5" s="570"/>
      <c r="S5" s="569"/>
      <c r="T5" s="572"/>
      <c r="U5" s="1029"/>
      <c r="V5" s="1027"/>
      <c r="W5" s="1027"/>
      <c r="X5" s="1027"/>
      <c r="Y5" s="571"/>
      <c r="Z5" s="556"/>
      <c r="AA5" s="560"/>
      <c r="AB5" s="572"/>
      <c r="AC5" s="569"/>
      <c r="AD5" s="570"/>
      <c r="AE5" s="570"/>
      <c r="AF5" s="570"/>
      <c r="AG5" s="569"/>
      <c r="AH5" s="1029"/>
      <c r="AI5" s="1029"/>
      <c r="AJ5" s="1027"/>
      <c r="AK5" s="1027"/>
      <c r="AL5" s="1027"/>
      <c r="AM5" s="571"/>
      <c r="AN5" s="572"/>
      <c r="AO5" s="569"/>
      <c r="AP5" s="570"/>
      <c r="AQ5" s="570"/>
      <c r="AR5" s="570"/>
      <c r="AS5" s="569"/>
      <c r="AT5" s="572"/>
      <c r="AU5" s="569"/>
      <c r="AV5" s="570"/>
      <c r="AW5" s="570"/>
      <c r="AX5" s="570"/>
      <c r="AY5" s="571"/>
      <c r="AZ5" s="569"/>
      <c r="BA5" s="569"/>
      <c r="BB5" s="570"/>
      <c r="BC5" s="570"/>
      <c r="BD5" s="570"/>
      <c r="BE5" s="571"/>
      <c r="BF5" s="569"/>
      <c r="BG5" s="569"/>
      <c r="BH5" s="570"/>
      <c r="BI5" s="570"/>
      <c r="BJ5" s="570"/>
      <c r="BK5" s="573"/>
    </row>
    <row r="6" spans="1:63" ht="12.95" customHeight="1">
      <c r="B6" s="559"/>
      <c r="C6" s="560"/>
      <c r="D6" s="560"/>
      <c r="E6" s="560"/>
      <c r="F6" s="556"/>
      <c r="G6" s="556"/>
      <c r="H6" s="560"/>
      <c r="I6" s="560"/>
      <c r="J6" s="560"/>
      <c r="K6" s="556"/>
      <c r="L6" s="560"/>
      <c r="M6" s="560"/>
      <c r="N6" s="560"/>
      <c r="O6" s="556"/>
      <c r="P6" s="556"/>
      <c r="Q6" s="560"/>
      <c r="R6" s="560"/>
      <c r="S6" s="560"/>
      <c r="T6" s="556"/>
      <c r="U6" s="556"/>
      <c r="V6" s="560"/>
      <c r="W6" s="560"/>
      <c r="X6" s="560"/>
      <c r="Y6" s="556"/>
      <c r="Z6" s="556"/>
      <c r="AA6" s="560"/>
      <c r="AB6" s="560"/>
      <c r="AC6" s="560"/>
      <c r="AD6" s="556"/>
      <c r="AE6" s="556"/>
      <c r="AF6" s="556"/>
      <c r="AG6" s="560"/>
      <c r="AH6" s="556"/>
      <c r="AI6" s="560"/>
      <c r="AJ6" s="560"/>
      <c r="AK6" s="560"/>
      <c r="AL6" s="556"/>
      <c r="AM6" s="556"/>
      <c r="AN6" s="560"/>
      <c r="AO6" s="560"/>
      <c r="AP6" s="560"/>
      <c r="AQ6" s="556"/>
      <c r="AR6" s="556"/>
      <c r="AS6" s="560"/>
      <c r="AT6" s="560"/>
      <c r="AU6" s="560"/>
      <c r="AV6" s="556"/>
      <c r="AW6" s="556"/>
      <c r="AX6" s="560"/>
      <c r="AY6" s="560"/>
      <c r="AZ6" s="560"/>
      <c r="BA6" s="556"/>
      <c r="BB6" s="556"/>
      <c r="BC6" s="560"/>
      <c r="BD6" s="560"/>
      <c r="BE6" s="560"/>
      <c r="BF6" s="556"/>
      <c r="BG6" s="556"/>
      <c r="BH6" s="560"/>
      <c r="BI6" s="560"/>
      <c r="BJ6" s="560"/>
      <c r="BK6" s="563"/>
    </row>
    <row r="7" spans="1:63" ht="13.5" customHeight="1">
      <c r="B7" s="559"/>
      <c r="C7" s="560"/>
      <c r="D7" s="560"/>
      <c r="E7" s="560"/>
      <c r="F7" s="560"/>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t="s">
        <v>1267</v>
      </c>
      <c r="AM7" s="556"/>
      <c r="AN7" s="556"/>
      <c r="AO7" s="556"/>
      <c r="AP7" s="556"/>
      <c r="AQ7" s="556"/>
      <c r="AR7" s="556"/>
      <c r="AS7" s="556"/>
      <c r="AT7" s="556"/>
      <c r="AU7" s="556"/>
      <c r="AV7" s="556"/>
      <c r="AW7" s="556"/>
      <c r="AX7" s="556"/>
      <c r="AY7" s="556"/>
      <c r="AZ7" s="556"/>
      <c r="BA7" s="556"/>
      <c r="BB7" s="556"/>
      <c r="BC7" s="556"/>
      <c r="BD7" s="556"/>
      <c r="BE7" s="556"/>
      <c r="BF7" s="556"/>
      <c r="BG7" s="556"/>
      <c r="BH7" s="556"/>
      <c r="BI7" s="556"/>
      <c r="BJ7" s="556"/>
      <c r="BK7" s="563"/>
    </row>
    <row r="8" spans="1:63" ht="12.95" customHeight="1">
      <c r="B8" s="559"/>
      <c r="C8" s="560"/>
      <c r="D8" s="560"/>
      <c r="E8" s="560"/>
      <c r="F8" s="560"/>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556"/>
      <c r="AU8" s="556"/>
      <c r="AV8" s="556"/>
      <c r="AW8" s="556"/>
      <c r="AX8" s="556"/>
      <c r="AY8" s="556"/>
      <c r="AZ8" s="556"/>
      <c r="BA8" s="556"/>
      <c r="BB8" s="556"/>
      <c r="BC8" s="556"/>
      <c r="BD8" s="556"/>
      <c r="BE8" s="556"/>
      <c r="BF8" s="556"/>
      <c r="BG8" s="556"/>
      <c r="BH8" s="556"/>
      <c r="BI8" s="556"/>
      <c r="BJ8" s="556"/>
      <c r="BK8" s="563"/>
    </row>
    <row r="9" spans="1:63" ht="12.95" customHeight="1">
      <c r="B9" s="559"/>
      <c r="C9" s="560"/>
      <c r="D9" s="560"/>
      <c r="E9" s="560"/>
      <c r="F9" s="3860" t="str">
        <f>" "&amp;入力シート!C3&amp;" 殿"</f>
        <v xml:space="preserve"> 福岡県農林水産部水産局水産振興課長 殿</v>
      </c>
      <c r="G9" s="3860"/>
      <c r="H9" s="3860"/>
      <c r="I9" s="3860"/>
      <c r="J9" s="3860"/>
      <c r="K9" s="3860"/>
      <c r="L9" s="3860"/>
      <c r="M9" s="3860"/>
      <c r="N9" s="3860"/>
      <c r="O9" s="3860"/>
      <c r="P9" s="3860"/>
      <c r="Q9" s="3860"/>
      <c r="R9" s="3860"/>
      <c r="S9" s="3860"/>
      <c r="T9" s="3860"/>
      <c r="U9" s="3860"/>
      <c r="V9" s="3860"/>
      <c r="W9" s="3860"/>
      <c r="X9" s="3860"/>
      <c r="Y9" s="3860"/>
      <c r="Z9" s="3860"/>
      <c r="AA9" s="3860"/>
      <c r="AB9" s="3860"/>
      <c r="AC9" s="3860"/>
      <c r="AD9" s="3860"/>
      <c r="AE9" s="3860"/>
      <c r="AF9" s="3860"/>
      <c r="AG9" s="3860"/>
      <c r="AH9" s="3860"/>
      <c r="AI9" s="3860"/>
      <c r="AJ9" s="3860"/>
      <c r="AK9" s="3860"/>
      <c r="AL9" s="3860"/>
      <c r="AM9" s="3860"/>
      <c r="AN9" s="3860"/>
      <c r="AO9" s="3860"/>
      <c r="AP9" s="3860"/>
      <c r="AQ9" s="3860"/>
      <c r="AR9" s="3860"/>
      <c r="AS9" s="3860"/>
      <c r="AT9" s="3860"/>
      <c r="AU9" s="3860"/>
      <c r="AV9" s="3860"/>
      <c r="AW9" s="3860"/>
      <c r="AX9" s="3860"/>
      <c r="AY9" s="3860"/>
      <c r="AZ9" s="3860"/>
      <c r="BA9" s="3860"/>
      <c r="BB9" s="3860"/>
      <c r="BC9" s="3860"/>
      <c r="BD9" s="3860"/>
      <c r="BE9" s="3860"/>
      <c r="BF9" s="3860"/>
      <c r="BG9" s="3860"/>
      <c r="BH9" s="3860"/>
      <c r="BI9" s="3860"/>
      <c r="BJ9" s="3860"/>
      <c r="BK9" s="563"/>
    </row>
    <row r="10" spans="1:63" ht="12.95" customHeight="1">
      <c r="B10" s="559"/>
      <c r="C10" s="560"/>
      <c r="D10" s="560"/>
      <c r="E10" s="560"/>
      <c r="F10" s="556"/>
      <c r="G10" s="556"/>
      <c r="H10" s="556"/>
      <c r="I10" s="556"/>
      <c r="J10" s="560"/>
      <c r="K10" s="556"/>
      <c r="L10" s="556"/>
      <c r="M10" s="556"/>
      <c r="N10" s="556"/>
      <c r="O10" s="556"/>
      <c r="P10" s="556"/>
      <c r="Q10" s="556"/>
      <c r="R10" s="556"/>
      <c r="S10" s="556"/>
      <c r="T10" s="556"/>
      <c r="U10" s="560"/>
      <c r="V10" s="574"/>
      <c r="W10" s="574"/>
      <c r="X10" s="574"/>
      <c r="Y10" s="574"/>
      <c r="Z10" s="574"/>
      <c r="AA10" s="574"/>
      <c r="AB10" s="574"/>
      <c r="AC10" s="574"/>
      <c r="AD10" s="574"/>
      <c r="AE10" s="560"/>
      <c r="AF10" s="560"/>
      <c r="AG10" s="560"/>
      <c r="AH10" s="560"/>
      <c r="AI10" s="556"/>
      <c r="AJ10" s="556"/>
      <c r="AK10" s="556"/>
      <c r="AL10" s="575"/>
      <c r="AM10" s="575"/>
      <c r="AN10" s="575"/>
      <c r="AO10" s="575"/>
      <c r="AP10" s="556"/>
      <c r="AQ10" s="575"/>
      <c r="AR10" s="575"/>
      <c r="AS10" s="575"/>
      <c r="AT10" s="575"/>
      <c r="AU10" s="575"/>
      <c r="AV10" s="575"/>
      <c r="AW10" s="575"/>
      <c r="AX10" s="575"/>
      <c r="AY10" s="575"/>
      <c r="AZ10" s="575"/>
      <c r="BA10" s="575"/>
      <c r="BB10" s="575"/>
      <c r="BC10" s="575"/>
      <c r="BD10" s="575"/>
      <c r="BE10" s="575"/>
      <c r="BF10" s="575"/>
      <c r="BG10" s="575"/>
      <c r="BH10" s="575"/>
      <c r="BI10" s="575"/>
      <c r="BJ10" s="575"/>
      <c r="BK10" s="563"/>
    </row>
    <row r="11" spans="1:63" ht="12.95" customHeight="1">
      <c r="B11" s="559"/>
      <c r="C11" s="1553"/>
      <c r="D11" s="1553"/>
      <c r="E11" s="1553"/>
      <c r="F11" s="556"/>
      <c r="G11" s="556"/>
      <c r="H11" s="556"/>
      <c r="I11" s="556"/>
      <c r="J11" s="1553"/>
      <c r="K11" s="556"/>
      <c r="L11" s="556"/>
      <c r="M11" s="556"/>
      <c r="N11" s="556"/>
      <c r="O11" s="556"/>
      <c r="P11" s="556"/>
      <c r="Q11" s="556"/>
      <c r="R11" s="556"/>
      <c r="S11" s="556"/>
      <c r="T11" s="556"/>
      <c r="U11" s="1553"/>
      <c r="V11" s="574"/>
      <c r="W11" s="574"/>
      <c r="X11" s="574"/>
      <c r="Y11" s="574"/>
      <c r="Z11" s="574"/>
      <c r="AA11" s="584" t="str">
        <f>入力シート!$D$23</f>
        <v>○○○○・△△△△特定建設工事共同企業体</v>
      </c>
      <c r="AB11" s="585"/>
      <c r="AC11" s="585"/>
      <c r="AD11" s="585"/>
      <c r="AE11" s="556"/>
      <c r="AF11" s="556"/>
      <c r="AG11" s="556"/>
      <c r="AH11" s="556"/>
      <c r="AI11" s="556"/>
      <c r="AJ11" s="556"/>
      <c r="AK11" s="556"/>
      <c r="AL11" s="1554"/>
      <c r="AM11" s="1554"/>
      <c r="AN11" s="1554"/>
      <c r="AO11" s="1554"/>
      <c r="AP11" s="556"/>
      <c r="AQ11" s="1554"/>
      <c r="AR11" s="1554"/>
      <c r="AS11" s="1554"/>
      <c r="AT11" s="1554"/>
      <c r="AU11" s="1554"/>
      <c r="AV11" s="1554"/>
      <c r="AW11" s="1554"/>
      <c r="AX11" s="575"/>
      <c r="AY11" s="575"/>
      <c r="AZ11" s="575"/>
      <c r="BA11" s="575"/>
      <c r="BB11" s="575"/>
      <c r="BC11" s="575"/>
      <c r="BD11" s="575"/>
      <c r="BE11" s="575"/>
      <c r="BF11" s="575"/>
      <c r="BG11" s="575"/>
      <c r="BH11" s="575"/>
      <c r="BI11" s="575"/>
      <c r="BJ11" s="575"/>
      <c r="BK11" s="563"/>
    </row>
    <row r="12" spans="1:63" ht="12.95" customHeight="1">
      <c r="B12" s="559"/>
      <c r="C12" s="560"/>
      <c r="D12" s="560"/>
      <c r="E12" s="560"/>
      <c r="F12" s="556"/>
      <c r="G12" s="556"/>
      <c r="H12" s="556"/>
      <c r="I12" s="556"/>
      <c r="J12" s="560"/>
      <c r="K12" s="556"/>
      <c r="L12" s="556"/>
      <c r="M12" s="556"/>
      <c r="N12" s="556"/>
      <c r="O12" s="556"/>
      <c r="P12" s="556"/>
      <c r="Q12" s="556"/>
      <c r="R12" s="556"/>
      <c r="S12" s="556"/>
      <c r="T12" s="587"/>
      <c r="U12" s="588"/>
      <c r="V12" s="587"/>
      <c r="W12" s="587"/>
      <c r="X12" s="587"/>
      <c r="Y12" s="587"/>
      <c r="Z12" s="588"/>
      <c r="AA12" s="587" t="s">
        <v>1772</v>
      </c>
      <c r="AB12" s="587"/>
      <c r="AC12" s="587"/>
      <c r="AD12" s="587"/>
      <c r="AE12" s="587"/>
      <c r="AF12" s="587"/>
      <c r="AG12" s="587"/>
      <c r="AH12" s="587"/>
      <c r="AI12" s="587"/>
      <c r="AJ12" s="587"/>
      <c r="AK12" s="587"/>
      <c r="AL12" s="583"/>
      <c r="AM12" s="583"/>
      <c r="AN12" s="587"/>
      <c r="AO12" s="583"/>
      <c r="AP12" s="587"/>
      <c r="AQ12" s="583"/>
      <c r="AR12" s="583"/>
      <c r="AS12" s="583"/>
      <c r="AT12" s="583"/>
      <c r="AU12" s="583"/>
      <c r="AV12" s="583"/>
      <c r="AW12" s="583"/>
      <c r="AX12" s="575"/>
      <c r="AY12" s="575"/>
      <c r="AZ12" s="575"/>
      <c r="BA12" s="575"/>
      <c r="BB12" s="556"/>
      <c r="BC12" s="576"/>
      <c r="BD12" s="576"/>
      <c r="BE12" s="576"/>
      <c r="BF12" s="576"/>
      <c r="BG12" s="576"/>
      <c r="BH12" s="576"/>
      <c r="BI12" s="556"/>
      <c r="BJ12" s="575"/>
      <c r="BK12" s="563"/>
    </row>
    <row r="13" spans="1:63" ht="12.95" customHeight="1">
      <c r="B13" s="559"/>
      <c r="C13" s="560"/>
      <c r="D13" s="560"/>
      <c r="E13" s="560"/>
      <c r="F13" s="556"/>
      <c r="G13" s="556"/>
      <c r="H13" s="556"/>
      <c r="I13" s="556"/>
      <c r="J13" s="560"/>
      <c r="K13" s="556"/>
      <c r="L13" s="556"/>
      <c r="M13" s="556"/>
      <c r="N13" s="556"/>
      <c r="O13" s="556"/>
      <c r="P13" s="556"/>
      <c r="Q13" s="556"/>
      <c r="R13" s="556"/>
      <c r="S13" s="556"/>
      <c r="T13" s="587"/>
      <c r="U13" s="588"/>
      <c r="V13" s="587"/>
      <c r="W13" s="587"/>
      <c r="X13" s="587"/>
      <c r="Y13" s="587"/>
      <c r="Z13" s="588"/>
      <c r="AA13" s="588" t="s">
        <v>4</v>
      </c>
      <c r="AB13" s="588"/>
      <c r="AC13" s="588"/>
      <c r="AD13" s="588"/>
      <c r="AE13" s="588"/>
      <c r="AF13" s="588" t="str">
        <f>+入力シート!$D$24&amp;" "</f>
        <v xml:space="preserve">○○○○○○○○ </v>
      </c>
      <c r="AG13" s="588"/>
      <c r="AH13" s="588"/>
      <c r="AI13" s="587"/>
      <c r="AJ13" s="587"/>
      <c r="AK13" s="587"/>
      <c r="AL13" s="1050"/>
      <c r="AM13" s="1050"/>
      <c r="AN13" s="1050"/>
      <c r="AO13" s="1050"/>
      <c r="AP13" s="587"/>
      <c r="AQ13" s="1050"/>
      <c r="AR13" s="1050"/>
      <c r="AS13" s="1050"/>
      <c r="AT13" s="1050"/>
      <c r="AU13" s="1050"/>
      <c r="AV13" s="1050"/>
      <c r="AW13" s="1050"/>
      <c r="AX13" s="575"/>
      <c r="AY13" s="575"/>
      <c r="AZ13" s="575"/>
      <c r="BA13" s="575"/>
      <c r="BB13" s="556"/>
      <c r="BC13" s="556"/>
      <c r="BD13" s="556"/>
      <c r="BE13" s="556"/>
      <c r="BF13" s="556"/>
      <c r="BG13" s="556"/>
      <c r="BH13" s="556"/>
      <c r="BI13" s="556"/>
      <c r="BJ13" s="575"/>
      <c r="BK13" s="563"/>
    </row>
    <row r="14" spans="1:63" ht="12.95" customHeight="1">
      <c r="B14" s="559"/>
      <c r="C14" s="560"/>
      <c r="D14" s="560"/>
      <c r="E14" s="560"/>
      <c r="F14" s="556"/>
      <c r="G14" s="560"/>
      <c r="H14" s="560"/>
      <c r="I14" s="560"/>
      <c r="J14" s="560"/>
      <c r="K14" s="560"/>
      <c r="L14" s="556"/>
      <c r="M14" s="556"/>
      <c r="N14" s="556"/>
      <c r="O14" s="556"/>
      <c r="P14" s="556"/>
      <c r="Q14" s="556"/>
      <c r="R14" s="556"/>
      <c r="S14" s="556"/>
      <c r="T14" s="587" t="s">
        <v>1386</v>
      </c>
      <c r="U14" s="588"/>
      <c r="V14" s="587"/>
      <c r="W14" s="587"/>
      <c r="X14" s="587"/>
      <c r="Y14" s="587"/>
      <c r="Z14" s="588"/>
      <c r="AA14" s="588"/>
      <c r="AB14" s="588"/>
      <c r="AC14" s="588"/>
      <c r="AD14" s="588"/>
      <c r="AE14" s="587"/>
      <c r="AF14" s="587"/>
      <c r="AG14" s="587"/>
      <c r="AH14" s="587"/>
      <c r="AI14" s="587"/>
      <c r="AJ14" s="587"/>
      <c r="AK14" s="587"/>
      <c r="AL14" s="1050"/>
      <c r="AM14" s="1050"/>
      <c r="AN14" s="1050"/>
      <c r="AO14" s="1050"/>
      <c r="AP14" s="1050"/>
      <c r="AQ14" s="1050"/>
      <c r="AR14" s="1050"/>
      <c r="AS14" s="1050"/>
      <c r="AT14" s="1050"/>
      <c r="AU14" s="1050"/>
      <c r="AV14" s="1050"/>
      <c r="AW14" s="1050"/>
      <c r="AX14" s="575"/>
      <c r="AY14" s="575"/>
      <c r="AZ14" s="575"/>
      <c r="BA14" s="575"/>
      <c r="BB14" s="556"/>
      <c r="BC14" s="556"/>
      <c r="BD14" s="556"/>
      <c r="BE14" s="556"/>
      <c r="BF14" s="556"/>
      <c r="BG14" s="556"/>
      <c r="BH14" s="556"/>
      <c r="BI14" s="556"/>
      <c r="BJ14" s="575"/>
      <c r="BK14" s="563"/>
    </row>
    <row r="15" spans="1:63" ht="12.95" customHeight="1">
      <c r="B15" s="559"/>
      <c r="C15" s="560"/>
      <c r="D15" s="560"/>
      <c r="E15" s="560"/>
      <c r="F15" s="575"/>
      <c r="G15" s="577" t="s">
        <v>948</v>
      </c>
      <c r="H15" s="577"/>
      <c r="I15" s="577"/>
      <c r="J15" s="577"/>
      <c r="K15" s="577"/>
      <c r="L15" s="577"/>
      <c r="M15" s="577"/>
      <c r="N15" s="577"/>
      <c r="O15" s="577"/>
      <c r="P15" s="577"/>
      <c r="Q15" s="577"/>
      <c r="R15" s="577"/>
      <c r="S15" s="577"/>
      <c r="T15" s="1051"/>
      <c r="U15" s="1051"/>
      <c r="V15" s="588"/>
      <c r="W15" s="588"/>
      <c r="X15" s="588"/>
      <c r="Y15" s="588"/>
      <c r="Z15" s="588"/>
      <c r="AA15" s="1050" t="s">
        <v>58</v>
      </c>
      <c r="AB15" s="588"/>
      <c r="AC15" s="587"/>
      <c r="AD15" s="587"/>
      <c r="AE15" s="1050"/>
      <c r="AF15" s="1050" t="str">
        <f>+入力シート!$D$25&amp;" "</f>
        <v xml:space="preserve">○○○○○株式会社 </v>
      </c>
      <c r="AG15" s="1050"/>
      <c r="AH15" s="1050"/>
      <c r="AI15" s="1050"/>
      <c r="AJ15" s="1050"/>
      <c r="AK15" s="1050"/>
      <c r="AL15" s="1050"/>
      <c r="AM15" s="1050"/>
      <c r="AN15" s="1050"/>
      <c r="AO15" s="1051"/>
      <c r="AP15" s="1051"/>
      <c r="AQ15" s="1051"/>
      <c r="AR15" s="1051"/>
      <c r="AS15" s="1051"/>
      <c r="AT15" s="1051"/>
      <c r="AU15" s="1051"/>
      <c r="AV15" s="1051"/>
      <c r="AW15" s="1051"/>
      <c r="AX15" s="557"/>
      <c r="AY15" s="557"/>
      <c r="AZ15" s="557"/>
      <c r="BA15" s="557"/>
      <c r="BB15" s="556"/>
      <c r="BC15" s="556"/>
      <c r="BD15" s="556"/>
      <c r="BE15" s="556"/>
      <c r="BF15" s="556"/>
      <c r="BG15" s="556"/>
      <c r="BH15" s="556"/>
      <c r="BI15" s="556"/>
      <c r="BJ15" s="556"/>
      <c r="BK15" s="578"/>
    </row>
    <row r="16" spans="1:63" ht="16.5" customHeight="1">
      <c r="B16" s="559"/>
      <c r="C16" s="560"/>
      <c r="D16" s="560"/>
      <c r="E16" s="560"/>
      <c r="F16" s="575"/>
      <c r="G16" s="575"/>
      <c r="H16" s="575"/>
      <c r="I16" s="575"/>
      <c r="J16" s="580"/>
      <c r="K16" s="575"/>
      <c r="L16" s="575"/>
      <c r="M16" s="575"/>
      <c r="N16" s="575"/>
      <c r="O16" s="575"/>
      <c r="P16" s="575"/>
      <c r="Q16" s="575"/>
      <c r="R16" s="575"/>
      <c r="S16" s="556"/>
      <c r="T16" s="587"/>
      <c r="U16" s="1050"/>
      <c r="V16" s="1050"/>
      <c r="W16" s="1050"/>
      <c r="X16" s="1050"/>
      <c r="Y16" s="1050"/>
      <c r="Z16" s="1050"/>
      <c r="AA16" s="1050"/>
      <c r="AB16" s="1050"/>
      <c r="AC16" s="1050"/>
      <c r="AD16" s="1050"/>
      <c r="AE16" s="1050"/>
      <c r="AF16" s="1050" t="str">
        <f>+入力シート!$D$26&amp;" "</f>
        <v xml:space="preserve">代表取締役　○○　○○ </v>
      </c>
      <c r="AG16" s="1050"/>
      <c r="AH16" s="587"/>
      <c r="AI16" s="587"/>
      <c r="AJ16" s="587"/>
      <c r="AK16" s="587"/>
      <c r="AL16" s="587"/>
      <c r="AM16" s="587"/>
      <c r="AN16" s="587"/>
      <c r="AO16" s="587"/>
      <c r="AP16" s="587"/>
      <c r="AQ16" s="587"/>
      <c r="AR16" s="587"/>
      <c r="AS16" s="587"/>
      <c r="AT16" s="587"/>
      <c r="AU16" s="587"/>
      <c r="AV16" s="587"/>
      <c r="AW16" s="587"/>
      <c r="AX16" s="556"/>
      <c r="AY16" s="556"/>
      <c r="AZ16" s="556"/>
      <c r="BA16" s="556"/>
      <c r="BB16" s="556"/>
      <c r="BC16" s="556"/>
      <c r="BD16" s="556"/>
      <c r="BE16" s="556"/>
      <c r="BF16" s="556"/>
      <c r="BG16" s="556"/>
      <c r="BH16" s="556"/>
      <c r="BI16" s="556"/>
      <c r="BJ16" s="556"/>
      <c r="BK16" s="563"/>
    </row>
    <row r="17" spans="2:63" ht="12.95" customHeight="1">
      <c r="B17" s="579"/>
      <c r="C17" s="581"/>
      <c r="D17" s="581"/>
      <c r="E17" s="581"/>
      <c r="F17" s="581"/>
      <c r="G17" s="581"/>
      <c r="H17" s="581"/>
      <c r="I17" s="556"/>
      <c r="J17" s="560"/>
      <c r="K17" s="560"/>
      <c r="L17" s="560"/>
      <c r="M17" s="560"/>
      <c r="N17" s="560"/>
      <c r="O17" s="560"/>
      <c r="P17" s="560"/>
      <c r="Q17" s="560"/>
      <c r="R17" s="560"/>
      <c r="S17" s="560"/>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60"/>
      <c r="AY17" s="560"/>
      <c r="AZ17" s="560"/>
      <c r="BA17" s="560"/>
      <c r="BB17" s="560"/>
      <c r="BC17" s="560"/>
      <c r="BD17" s="560"/>
      <c r="BE17" s="560"/>
      <c r="BF17" s="1157"/>
      <c r="BG17" s="560"/>
      <c r="BH17" s="560"/>
      <c r="BI17" s="560"/>
      <c r="BJ17" s="560"/>
      <c r="BK17" s="567"/>
    </row>
    <row r="18" spans="2:63" ht="18.75" customHeight="1">
      <c r="B18" s="582"/>
      <c r="C18" s="581"/>
      <c r="D18" s="581"/>
      <c r="E18" s="581"/>
      <c r="F18" s="581"/>
      <c r="G18" s="3861">
        <f>+入力シート!D12</f>
        <v>45748</v>
      </c>
      <c r="H18" s="3861"/>
      <c r="I18" s="3861"/>
      <c r="J18" s="3861"/>
      <c r="K18" s="3861"/>
      <c r="L18" s="3861"/>
      <c r="M18" s="3861"/>
      <c r="N18" s="3861"/>
      <c r="O18" s="3861"/>
      <c r="P18" s="3861"/>
      <c r="Q18" s="3861"/>
      <c r="R18" s="3861"/>
      <c r="S18" s="560"/>
      <c r="T18" s="583" t="s">
        <v>949</v>
      </c>
      <c r="U18" s="560"/>
      <c r="V18" s="560"/>
      <c r="W18" s="560"/>
      <c r="X18" s="560"/>
      <c r="Y18" s="560"/>
      <c r="Z18" s="560"/>
      <c r="AA18" s="560"/>
      <c r="AB18" s="560"/>
      <c r="AC18" s="560"/>
      <c r="AD18" s="560"/>
      <c r="AE18" s="583"/>
      <c r="AF18" s="584"/>
      <c r="AG18" s="584"/>
      <c r="AH18" s="584"/>
      <c r="AI18" s="585"/>
      <c r="AJ18" s="585"/>
      <c r="AK18" s="585"/>
      <c r="AL18" s="585"/>
      <c r="AM18" s="585"/>
      <c r="AN18" s="586"/>
      <c r="AO18" s="586"/>
      <c r="AP18" s="586"/>
      <c r="AQ18" s="584"/>
      <c r="AR18" s="584"/>
      <c r="AS18" s="3862" t="s">
        <v>1568</v>
      </c>
      <c r="AT18" s="3862"/>
      <c r="AU18" s="3862"/>
      <c r="AV18" s="3862"/>
      <c r="AW18" s="3862"/>
      <c r="AX18" s="3862"/>
      <c r="AY18" s="3862"/>
      <c r="AZ18" s="3862"/>
      <c r="BA18" s="3862"/>
      <c r="BB18" s="3862"/>
      <c r="BC18" s="3862"/>
      <c r="BD18" s="3862"/>
      <c r="BE18" s="560"/>
      <c r="BF18" s="587" t="s">
        <v>950</v>
      </c>
      <c r="BG18" s="560"/>
      <c r="BH18" s="560"/>
      <c r="BI18" s="560"/>
      <c r="BJ18" s="560"/>
      <c r="BK18" s="567"/>
    </row>
    <row r="19" spans="2:63" ht="18" customHeight="1">
      <c r="B19" s="582"/>
      <c r="C19" s="581"/>
      <c r="D19" s="581"/>
      <c r="E19" s="581"/>
      <c r="F19" s="588" t="s">
        <v>643</v>
      </c>
      <c r="G19" s="581"/>
      <c r="H19" s="581"/>
      <c r="I19" s="556"/>
      <c r="J19" s="560"/>
      <c r="K19" s="560"/>
      <c r="L19" s="560"/>
      <c r="M19" s="560"/>
      <c r="N19" s="560"/>
      <c r="O19" s="560"/>
      <c r="P19" s="560"/>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c r="AR19" s="557"/>
      <c r="AS19" s="557"/>
      <c r="AT19" s="557"/>
      <c r="AU19" s="557"/>
      <c r="AV19" s="557"/>
      <c r="AW19" s="557"/>
      <c r="AX19" s="557"/>
      <c r="AY19" s="557"/>
      <c r="AZ19" s="557"/>
      <c r="BA19" s="557"/>
      <c r="BB19" s="557"/>
      <c r="BC19" s="557"/>
      <c r="BD19" s="557"/>
      <c r="BE19" s="557"/>
      <c r="BF19" s="557"/>
      <c r="BG19" s="557"/>
      <c r="BH19" s="557"/>
      <c r="BI19" s="557"/>
      <c r="BJ19" s="557"/>
      <c r="BK19" s="589"/>
    </row>
    <row r="20" spans="2:63" ht="12.95" customHeight="1">
      <c r="B20" s="590"/>
      <c r="C20" s="591"/>
      <c r="D20" s="591"/>
      <c r="E20" s="591"/>
      <c r="F20" s="591"/>
      <c r="G20" s="591"/>
      <c r="H20" s="591"/>
      <c r="I20" s="570"/>
      <c r="J20" s="570"/>
      <c r="K20" s="570"/>
      <c r="L20" s="570"/>
      <c r="M20" s="570"/>
      <c r="N20" s="570"/>
      <c r="O20" s="570"/>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592"/>
      <c r="AV20" s="592"/>
      <c r="AW20" s="592"/>
      <c r="AX20" s="592"/>
      <c r="AY20" s="592"/>
      <c r="AZ20" s="592"/>
      <c r="BA20" s="592"/>
      <c r="BB20" s="592"/>
      <c r="BC20" s="592"/>
      <c r="BD20" s="592"/>
      <c r="BE20" s="592"/>
      <c r="BF20" s="592"/>
      <c r="BG20" s="592"/>
      <c r="BH20" s="592"/>
      <c r="BI20" s="592"/>
      <c r="BJ20" s="592"/>
      <c r="BK20" s="593"/>
    </row>
    <row r="21" spans="2:63" ht="15.75" customHeight="1">
      <c r="B21" s="3822" t="s">
        <v>320</v>
      </c>
      <c r="C21" s="3823"/>
      <c r="D21" s="3823"/>
      <c r="E21" s="3823"/>
      <c r="F21" s="3823"/>
      <c r="G21" s="3823"/>
      <c r="H21" s="3824"/>
      <c r="I21" s="3863" t="str">
        <f>+入力シート!D4</f>
        <v>令和○年度　起工第○号</v>
      </c>
      <c r="J21" s="3864"/>
      <c r="K21" s="3864"/>
      <c r="L21" s="3864"/>
      <c r="M21" s="3864"/>
      <c r="N21" s="3864"/>
      <c r="O21" s="3864"/>
      <c r="P21" s="3864"/>
      <c r="Q21" s="3864"/>
      <c r="R21" s="3864"/>
      <c r="S21" s="3864"/>
      <c r="T21" s="3864"/>
      <c r="U21" s="3864"/>
      <c r="V21" s="3864"/>
      <c r="W21" s="3864"/>
      <c r="X21" s="3864"/>
      <c r="Y21" s="3864"/>
      <c r="Z21" s="3864"/>
      <c r="AA21" s="3864"/>
      <c r="AB21" s="3864"/>
      <c r="AC21" s="3864"/>
      <c r="AD21" s="3864"/>
      <c r="AE21" s="3864"/>
      <c r="AF21" s="3865"/>
      <c r="AG21" s="3868" t="s">
        <v>9</v>
      </c>
      <c r="AH21" s="3869"/>
      <c r="AI21" s="3869"/>
      <c r="AJ21" s="3869"/>
      <c r="AK21" s="3869"/>
      <c r="AL21" s="3869"/>
      <c r="AM21" s="3870"/>
      <c r="AN21" s="3839" t="str">
        <f>+入力シート!D6</f>
        <v>○○工事○○工区</v>
      </c>
      <c r="AO21" s="3840"/>
      <c r="AP21" s="3840"/>
      <c r="AQ21" s="3840"/>
      <c r="AR21" s="3840"/>
      <c r="AS21" s="3840"/>
      <c r="AT21" s="3840"/>
      <c r="AU21" s="3840"/>
      <c r="AV21" s="3840"/>
      <c r="AW21" s="3840"/>
      <c r="AX21" s="3840"/>
      <c r="AY21" s="3840"/>
      <c r="AZ21" s="3840"/>
      <c r="BA21" s="3840"/>
      <c r="BB21" s="3840"/>
      <c r="BC21" s="3840"/>
      <c r="BD21" s="3840"/>
      <c r="BE21" s="3840"/>
      <c r="BF21" s="3840"/>
      <c r="BG21" s="3840"/>
      <c r="BH21" s="3840"/>
      <c r="BI21" s="3840"/>
      <c r="BJ21" s="3840"/>
      <c r="BK21" s="3841"/>
    </row>
    <row r="22" spans="2:63" ht="14.25" customHeight="1">
      <c r="B22" s="3825"/>
      <c r="C22" s="3826"/>
      <c r="D22" s="3826"/>
      <c r="E22" s="3826"/>
      <c r="F22" s="3826"/>
      <c r="G22" s="3826"/>
      <c r="H22" s="3827"/>
      <c r="I22" s="3866"/>
      <c r="J22" s="3844"/>
      <c r="K22" s="3844"/>
      <c r="L22" s="3844"/>
      <c r="M22" s="3844"/>
      <c r="N22" s="3844"/>
      <c r="O22" s="3844"/>
      <c r="P22" s="3844"/>
      <c r="Q22" s="3844"/>
      <c r="R22" s="3844"/>
      <c r="S22" s="3844"/>
      <c r="T22" s="3844"/>
      <c r="U22" s="3844"/>
      <c r="V22" s="3844"/>
      <c r="W22" s="3844"/>
      <c r="X22" s="3844"/>
      <c r="Y22" s="3844"/>
      <c r="Z22" s="3844"/>
      <c r="AA22" s="3844"/>
      <c r="AB22" s="3844"/>
      <c r="AC22" s="3844"/>
      <c r="AD22" s="3844"/>
      <c r="AE22" s="3844"/>
      <c r="AF22" s="3867"/>
      <c r="AG22" s="3871"/>
      <c r="AH22" s="3872"/>
      <c r="AI22" s="3872"/>
      <c r="AJ22" s="3872"/>
      <c r="AK22" s="3872"/>
      <c r="AL22" s="3872"/>
      <c r="AM22" s="3873"/>
      <c r="AN22" s="3842"/>
      <c r="AO22" s="3842"/>
      <c r="AP22" s="3842"/>
      <c r="AQ22" s="3842"/>
      <c r="AR22" s="3842"/>
      <c r="AS22" s="3842"/>
      <c r="AT22" s="3842"/>
      <c r="AU22" s="3842"/>
      <c r="AV22" s="3842"/>
      <c r="AW22" s="3842"/>
      <c r="AX22" s="3842"/>
      <c r="AY22" s="3842"/>
      <c r="AZ22" s="3842"/>
      <c r="BA22" s="3842"/>
      <c r="BB22" s="3842"/>
      <c r="BC22" s="3842"/>
      <c r="BD22" s="3842"/>
      <c r="BE22" s="3842"/>
      <c r="BF22" s="3842"/>
      <c r="BG22" s="3842"/>
      <c r="BH22" s="3842"/>
      <c r="BI22" s="3842"/>
      <c r="BJ22" s="3842"/>
      <c r="BK22" s="3843"/>
    </row>
    <row r="23" spans="2:63" ht="15" customHeight="1">
      <c r="B23" s="3822" t="s">
        <v>156</v>
      </c>
      <c r="C23" s="3823"/>
      <c r="D23" s="3823"/>
      <c r="E23" s="3823"/>
      <c r="F23" s="3823"/>
      <c r="G23" s="3823"/>
      <c r="H23" s="3824"/>
      <c r="I23" s="3846" t="str">
        <f>+入力シート!D5</f>
        <v>○○○○○○○○事業（○○○○○○○事業）</v>
      </c>
      <c r="J23" s="3847"/>
      <c r="K23" s="3847"/>
      <c r="L23" s="3847"/>
      <c r="M23" s="3847"/>
      <c r="N23" s="3847"/>
      <c r="O23" s="3847"/>
      <c r="P23" s="3847"/>
      <c r="Q23" s="3847"/>
      <c r="R23" s="3847"/>
      <c r="S23" s="3847"/>
      <c r="T23" s="3847"/>
      <c r="U23" s="3847"/>
      <c r="V23" s="3847"/>
      <c r="W23" s="3847"/>
      <c r="X23" s="3847"/>
      <c r="Y23" s="3847"/>
      <c r="Z23" s="3847"/>
      <c r="AA23" s="3847"/>
      <c r="AB23" s="3847"/>
      <c r="AC23" s="3847"/>
      <c r="AD23" s="3847"/>
      <c r="AE23" s="3847"/>
      <c r="AF23" s="3848"/>
      <c r="AG23" s="3871"/>
      <c r="AH23" s="3872"/>
      <c r="AI23" s="3872"/>
      <c r="AJ23" s="3872"/>
      <c r="AK23" s="3872"/>
      <c r="AL23" s="3872"/>
      <c r="AM23" s="3873"/>
      <c r="AN23" s="3842"/>
      <c r="AO23" s="3842"/>
      <c r="AP23" s="3842"/>
      <c r="AQ23" s="3842"/>
      <c r="AR23" s="3842"/>
      <c r="AS23" s="3842"/>
      <c r="AT23" s="3842"/>
      <c r="AU23" s="3842"/>
      <c r="AV23" s="3842"/>
      <c r="AW23" s="3842"/>
      <c r="AX23" s="3842"/>
      <c r="AY23" s="3842"/>
      <c r="AZ23" s="3842"/>
      <c r="BA23" s="3842"/>
      <c r="BB23" s="3842"/>
      <c r="BC23" s="3842"/>
      <c r="BD23" s="3842"/>
      <c r="BE23" s="3842"/>
      <c r="BF23" s="3842"/>
      <c r="BG23" s="3842"/>
      <c r="BH23" s="3842"/>
      <c r="BI23" s="3842"/>
      <c r="BJ23" s="3842"/>
      <c r="BK23" s="3843"/>
    </row>
    <row r="24" spans="2:63" ht="15.75" customHeight="1">
      <c r="B24" s="3825"/>
      <c r="C24" s="3826"/>
      <c r="D24" s="3826"/>
      <c r="E24" s="3826"/>
      <c r="F24" s="3826"/>
      <c r="G24" s="3826"/>
      <c r="H24" s="3827"/>
      <c r="I24" s="3849"/>
      <c r="J24" s="3850"/>
      <c r="K24" s="3850"/>
      <c r="L24" s="3850"/>
      <c r="M24" s="3850"/>
      <c r="N24" s="3850"/>
      <c r="O24" s="3850"/>
      <c r="P24" s="3850"/>
      <c r="Q24" s="3850"/>
      <c r="R24" s="3850"/>
      <c r="S24" s="3850"/>
      <c r="T24" s="3850"/>
      <c r="U24" s="3850"/>
      <c r="V24" s="3850"/>
      <c r="W24" s="3850"/>
      <c r="X24" s="3850"/>
      <c r="Y24" s="3850"/>
      <c r="Z24" s="3850"/>
      <c r="AA24" s="3850"/>
      <c r="AB24" s="3850"/>
      <c r="AC24" s="3850"/>
      <c r="AD24" s="3850"/>
      <c r="AE24" s="3850"/>
      <c r="AF24" s="3851"/>
      <c r="AG24" s="3874"/>
      <c r="AH24" s="3875"/>
      <c r="AI24" s="3875"/>
      <c r="AJ24" s="3875"/>
      <c r="AK24" s="3875"/>
      <c r="AL24" s="3875"/>
      <c r="AM24" s="3876"/>
      <c r="AN24" s="3844"/>
      <c r="AO24" s="3844"/>
      <c r="AP24" s="3844"/>
      <c r="AQ24" s="3844"/>
      <c r="AR24" s="3844"/>
      <c r="AS24" s="3844"/>
      <c r="AT24" s="3844"/>
      <c r="AU24" s="3844"/>
      <c r="AV24" s="3844"/>
      <c r="AW24" s="3844"/>
      <c r="AX24" s="3844"/>
      <c r="AY24" s="3844"/>
      <c r="AZ24" s="3844"/>
      <c r="BA24" s="3844"/>
      <c r="BB24" s="3844"/>
      <c r="BC24" s="3844"/>
      <c r="BD24" s="3844"/>
      <c r="BE24" s="3844"/>
      <c r="BF24" s="3844"/>
      <c r="BG24" s="3844"/>
      <c r="BH24" s="3844"/>
      <c r="BI24" s="3844"/>
      <c r="BJ24" s="3844"/>
      <c r="BK24" s="3845"/>
    </row>
    <row r="25" spans="2:63" ht="16.5" customHeight="1">
      <c r="B25" s="3822" t="s">
        <v>324</v>
      </c>
      <c r="C25" s="3823"/>
      <c r="D25" s="3823"/>
      <c r="E25" s="3823"/>
      <c r="F25" s="3823"/>
      <c r="G25" s="3823"/>
      <c r="H25" s="3824"/>
      <c r="I25" s="605"/>
      <c r="J25" s="3798" t="s">
        <v>951</v>
      </c>
      <c r="K25" s="3837" t="str">
        <f>+入力シート!D7</f>
        <v>○○○○○○地区</v>
      </c>
      <c r="L25" s="3837"/>
      <c r="M25" s="3837"/>
      <c r="N25" s="3837"/>
      <c r="O25" s="3837"/>
      <c r="P25" s="3837"/>
      <c r="Q25" s="3837"/>
      <c r="R25" s="3837"/>
      <c r="S25" s="3837"/>
      <c r="T25" s="3837"/>
      <c r="U25" s="3837"/>
      <c r="V25" s="3837"/>
      <c r="W25" s="3837"/>
      <c r="X25" s="3837"/>
      <c r="Y25" s="3798" t="s">
        <v>952</v>
      </c>
      <c r="Z25" s="3798" t="str">
        <f>+入力シート!D9</f>
        <v>○○海○○市○○地先</v>
      </c>
      <c r="AA25" s="3798"/>
      <c r="AB25" s="3798"/>
      <c r="AC25" s="3798"/>
      <c r="AD25" s="3798"/>
      <c r="AE25" s="3798"/>
      <c r="AF25" s="3798"/>
      <c r="AG25" s="3798"/>
      <c r="AH25" s="3798"/>
      <c r="AI25" s="3798"/>
      <c r="AJ25" s="3798"/>
      <c r="AK25" s="3798"/>
      <c r="AL25" s="3798"/>
      <c r="AM25" s="3798"/>
      <c r="AN25" s="3798"/>
      <c r="AO25" s="3798"/>
      <c r="AP25" s="3798"/>
      <c r="AQ25" s="3798"/>
      <c r="AR25" s="3798"/>
      <c r="AS25" s="3798"/>
      <c r="AT25" s="3798"/>
      <c r="AU25" s="3798"/>
      <c r="AV25" s="3798"/>
      <c r="AW25" s="3798"/>
      <c r="AX25" s="3798"/>
      <c r="AY25" s="3798"/>
      <c r="AZ25" s="3798"/>
      <c r="BA25" s="3798"/>
      <c r="BB25" s="3798"/>
      <c r="BC25" s="3798"/>
      <c r="BD25" s="3798"/>
      <c r="BE25" s="3798"/>
      <c r="BF25" s="3798"/>
      <c r="BG25" s="606"/>
      <c r="BH25" s="606"/>
      <c r="BI25" s="606"/>
      <c r="BJ25" s="606"/>
      <c r="BK25" s="607"/>
    </row>
    <row r="26" spans="2:63" ht="15" customHeight="1">
      <c r="B26" s="3825"/>
      <c r="C26" s="3826"/>
      <c r="D26" s="3826"/>
      <c r="E26" s="3826"/>
      <c r="F26" s="3826"/>
      <c r="G26" s="3826"/>
      <c r="H26" s="3827"/>
      <c r="I26" s="572"/>
      <c r="J26" s="3821"/>
      <c r="K26" s="3838"/>
      <c r="L26" s="3838"/>
      <c r="M26" s="3838"/>
      <c r="N26" s="3838"/>
      <c r="O26" s="3838"/>
      <c r="P26" s="3838"/>
      <c r="Q26" s="3838"/>
      <c r="R26" s="3838"/>
      <c r="S26" s="3838"/>
      <c r="T26" s="3838"/>
      <c r="U26" s="3838"/>
      <c r="V26" s="3838"/>
      <c r="W26" s="3838"/>
      <c r="X26" s="3838"/>
      <c r="Y26" s="3821"/>
      <c r="Z26" s="3821"/>
      <c r="AA26" s="3821"/>
      <c r="AB26" s="3821"/>
      <c r="AC26" s="3821"/>
      <c r="AD26" s="3821"/>
      <c r="AE26" s="3821"/>
      <c r="AF26" s="3821"/>
      <c r="AG26" s="3821"/>
      <c r="AH26" s="3821"/>
      <c r="AI26" s="3821"/>
      <c r="AJ26" s="3821"/>
      <c r="AK26" s="3821"/>
      <c r="AL26" s="3821"/>
      <c r="AM26" s="3821"/>
      <c r="AN26" s="3821"/>
      <c r="AO26" s="3821"/>
      <c r="AP26" s="3821"/>
      <c r="AQ26" s="3821"/>
      <c r="AR26" s="3821"/>
      <c r="AS26" s="3821"/>
      <c r="AT26" s="3821"/>
      <c r="AU26" s="3821"/>
      <c r="AV26" s="3821"/>
      <c r="AW26" s="3821"/>
      <c r="AX26" s="3821"/>
      <c r="AY26" s="3821"/>
      <c r="AZ26" s="3821"/>
      <c r="BA26" s="3821"/>
      <c r="BB26" s="3821"/>
      <c r="BC26" s="3821"/>
      <c r="BD26" s="3821"/>
      <c r="BE26" s="3821"/>
      <c r="BF26" s="3821"/>
      <c r="BG26" s="569"/>
      <c r="BH26" s="569"/>
      <c r="BI26" s="569"/>
      <c r="BJ26" s="569"/>
      <c r="BK26" s="573"/>
    </row>
    <row r="27" spans="2:63" ht="14.25" customHeight="1">
      <c r="B27" s="3822" t="s">
        <v>325</v>
      </c>
      <c r="C27" s="3823"/>
      <c r="D27" s="3823"/>
      <c r="E27" s="3823"/>
      <c r="F27" s="3823"/>
      <c r="G27" s="3823"/>
      <c r="H27" s="3824"/>
      <c r="I27" s="595"/>
      <c r="J27" s="608"/>
      <c r="K27" s="608"/>
      <c r="L27" s="609"/>
      <c r="M27" s="3828" t="s">
        <v>953</v>
      </c>
      <c r="N27" s="3828"/>
      <c r="O27" s="3830">
        <f>+入力シート!D14</f>
        <v>0</v>
      </c>
      <c r="P27" s="3830"/>
      <c r="Q27" s="3830"/>
      <c r="R27" s="3830"/>
      <c r="S27" s="3830"/>
      <c r="T27" s="3830"/>
      <c r="U27" s="3830"/>
      <c r="V27" s="3830"/>
      <c r="W27" s="3830"/>
      <c r="X27" s="3830"/>
      <c r="Y27" s="3830"/>
      <c r="Z27" s="3830"/>
      <c r="AA27" s="3832" t="s">
        <v>105</v>
      </c>
      <c r="AB27" s="3833"/>
      <c r="AC27" s="3833"/>
      <c r="AD27" s="596"/>
      <c r="AE27" s="3835" t="s">
        <v>954</v>
      </c>
      <c r="AF27" s="3835"/>
      <c r="AG27" s="3835"/>
      <c r="AH27" s="3835"/>
      <c r="AI27" s="3835"/>
      <c r="AJ27" s="3835"/>
      <c r="AK27" s="3835"/>
      <c r="AL27" s="3835"/>
      <c r="AM27" s="3835"/>
      <c r="AN27" s="3796">
        <f>+O27-(+O27/1.1)</f>
        <v>0</v>
      </c>
      <c r="AO27" s="3796"/>
      <c r="AP27" s="3796"/>
      <c r="AQ27" s="3796"/>
      <c r="AR27" s="3796"/>
      <c r="AS27" s="3796"/>
      <c r="AT27" s="3796"/>
      <c r="AU27" s="3796"/>
      <c r="AV27" s="3796"/>
      <c r="AW27" s="3798" t="s">
        <v>644</v>
      </c>
      <c r="AX27" s="3799"/>
      <c r="AY27" s="3799"/>
      <c r="AZ27" s="574"/>
      <c r="BA27" s="574"/>
      <c r="BB27" s="574"/>
      <c r="BC27" s="574"/>
      <c r="BD27" s="574"/>
      <c r="BE27" s="574"/>
      <c r="BF27" s="574"/>
      <c r="BG27" s="574"/>
      <c r="BH27" s="574"/>
      <c r="BI27" s="596"/>
      <c r="BJ27" s="596"/>
      <c r="BK27" s="610"/>
    </row>
    <row r="28" spans="2:63" ht="13.5" customHeight="1">
      <c r="B28" s="3825"/>
      <c r="C28" s="3826"/>
      <c r="D28" s="3826"/>
      <c r="E28" s="3826"/>
      <c r="F28" s="3826"/>
      <c r="G28" s="3826"/>
      <c r="H28" s="3827"/>
      <c r="I28" s="611"/>
      <c r="J28" s="592"/>
      <c r="K28" s="592"/>
      <c r="L28" s="612"/>
      <c r="M28" s="3829"/>
      <c r="N28" s="3829"/>
      <c r="O28" s="3831"/>
      <c r="P28" s="3831"/>
      <c r="Q28" s="3831"/>
      <c r="R28" s="3831"/>
      <c r="S28" s="3831"/>
      <c r="T28" s="3831"/>
      <c r="U28" s="3831"/>
      <c r="V28" s="3831"/>
      <c r="W28" s="3831"/>
      <c r="X28" s="3831"/>
      <c r="Y28" s="3831"/>
      <c r="Z28" s="3831"/>
      <c r="AA28" s="3834"/>
      <c r="AB28" s="3834"/>
      <c r="AC28" s="3834"/>
      <c r="AD28" s="613"/>
      <c r="AE28" s="3836"/>
      <c r="AF28" s="3836"/>
      <c r="AG28" s="3836"/>
      <c r="AH28" s="3836"/>
      <c r="AI28" s="3836"/>
      <c r="AJ28" s="3836"/>
      <c r="AK28" s="3836"/>
      <c r="AL28" s="3836"/>
      <c r="AM28" s="3836"/>
      <c r="AN28" s="3797"/>
      <c r="AO28" s="3797"/>
      <c r="AP28" s="3797"/>
      <c r="AQ28" s="3797"/>
      <c r="AR28" s="3797"/>
      <c r="AS28" s="3797"/>
      <c r="AT28" s="3797"/>
      <c r="AU28" s="3797"/>
      <c r="AV28" s="3797"/>
      <c r="AW28" s="3800"/>
      <c r="AX28" s="3800"/>
      <c r="AY28" s="3800"/>
      <c r="AZ28" s="574"/>
      <c r="BA28" s="574"/>
      <c r="BB28" s="574"/>
      <c r="BC28" s="574"/>
      <c r="BD28" s="574"/>
      <c r="BE28" s="574"/>
      <c r="BF28" s="574"/>
      <c r="BG28" s="574"/>
      <c r="BH28" s="574"/>
      <c r="BI28" s="603"/>
      <c r="BJ28" s="603"/>
      <c r="BK28" s="614"/>
    </row>
    <row r="29" spans="2:63" ht="18.75" customHeight="1">
      <c r="B29" s="3801" t="s">
        <v>645</v>
      </c>
      <c r="C29" s="3802"/>
      <c r="D29" s="3802"/>
      <c r="E29" s="3802"/>
      <c r="F29" s="3802"/>
      <c r="G29" s="3802"/>
      <c r="H29" s="3803"/>
      <c r="I29" s="3810" t="s">
        <v>955</v>
      </c>
      <c r="J29" s="3802"/>
      <c r="K29" s="3802"/>
      <c r="L29" s="3802"/>
      <c r="M29" s="3802"/>
      <c r="N29" s="3802"/>
      <c r="O29" s="3802"/>
      <c r="P29" s="3802"/>
      <c r="Q29" s="3802"/>
      <c r="R29" s="3802"/>
      <c r="S29" s="3802"/>
      <c r="T29" s="3802"/>
      <c r="U29" s="3803"/>
      <c r="V29" s="615"/>
      <c r="W29" s="596"/>
      <c r="X29" s="606"/>
      <c r="Y29" s="596"/>
      <c r="Z29" s="596"/>
      <c r="AA29" s="3813">
        <f>+入力シート!D17</f>
        <v>45748</v>
      </c>
      <c r="AB29" s="3813"/>
      <c r="AC29" s="3813"/>
      <c r="AD29" s="3813"/>
      <c r="AE29" s="3813"/>
      <c r="AF29" s="3813"/>
      <c r="AG29" s="3813"/>
      <c r="AH29" s="3813"/>
      <c r="AI29" s="3813"/>
      <c r="AJ29" s="3813"/>
      <c r="AK29" s="3813"/>
      <c r="AL29" s="3813"/>
      <c r="AM29" s="3813"/>
      <c r="AN29" s="3813"/>
      <c r="AO29" s="3813"/>
      <c r="AP29" s="3813"/>
      <c r="AQ29" s="3813"/>
      <c r="AR29" s="3813"/>
      <c r="AS29" s="606" t="s">
        <v>956</v>
      </c>
      <c r="AT29" s="606"/>
      <c r="AU29" s="606"/>
      <c r="AV29" s="606"/>
      <c r="AW29" s="606"/>
      <c r="AX29" s="606"/>
      <c r="AY29" s="606"/>
      <c r="AZ29" s="606"/>
      <c r="BA29" s="606"/>
      <c r="BB29" s="606"/>
      <c r="BC29" s="606"/>
      <c r="BD29" s="606"/>
      <c r="BE29" s="606"/>
      <c r="BF29" s="606"/>
      <c r="BG29" s="606"/>
      <c r="BH29" s="606"/>
      <c r="BI29" s="606"/>
      <c r="BJ29" s="606"/>
      <c r="BK29" s="607"/>
    </row>
    <row r="30" spans="2:63" ht="18.75" customHeight="1">
      <c r="B30" s="3804"/>
      <c r="C30" s="3805"/>
      <c r="D30" s="3805"/>
      <c r="E30" s="3805"/>
      <c r="F30" s="3805"/>
      <c r="G30" s="3805"/>
      <c r="H30" s="3806"/>
      <c r="I30" s="3811"/>
      <c r="J30" s="3805"/>
      <c r="K30" s="3805"/>
      <c r="L30" s="3805"/>
      <c r="M30" s="3805"/>
      <c r="N30" s="3805"/>
      <c r="O30" s="3805"/>
      <c r="P30" s="3805"/>
      <c r="Q30" s="3805"/>
      <c r="R30" s="3805"/>
      <c r="S30" s="3805"/>
      <c r="T30" s="3805"/>
      <c r="U30" s="3806"/>
      <c r="V30" s="600"/>
      <c r="W30" s="601"/>
      <c r="X30" s="616"/>
      <c r="Y30" s="601"/>
      <c r="Z30" s="601"/>
      <c r="AA30" s="601"/>
      <c r="AB30" s="601"/>
      <c r="AC30" s="601"/>
      <c r="AD30" s="601"/>
      <c r="AE30" s="601"/>
      <c r="AF30" s="601"/>
      <c r="AG30" s="601"/>
      <c r="AH30" s="601"/>
      <c r="AI30" s="601"/>
      <c r="AJ30" s="601"/>
      <c r="AK30" s="601"/>
      <c r="AL30" s="601"/>
      <c r="AM30" s="601"/>
      <c r="AN30" s="556"/>
      <c r="AO30" s="556"/>
      <c r="AP30" s="556"/>
      <c r="AQ30" s="556"/>
      <c r="AR30" s="556"/>
      <c r="AS30" s="556"/>
      <c r="AT30" s="556"/>
      <c r="AU30" s="556"/>
      <c r="AV30" s="3814">
        <f>IF(AA31&gt;0,AA31+1-AA29,"")</f>
        <v>365</v>
      </c>
      <c r="AW30" s="3814"/>
      <c r="AX30" s="3814"/>
      <c r="AY30" s="3814"/>
      <c r="AZ30" s="3814"/>
      <c r="BA30" s="3814"/>
      <c r="BB30" s="556" t="s">
        <v>646</v>
      </c>
      <c r="BC30" s="556"/>
      <c r="BD30" s="556"/>
      <c r="BE30" s="556"/>
      <c r="BF30" s="556"/>
      <c r="BG30" s="556"/>
      <c r="BH30" s="556"/>
      <c r="BI30" s="556"/>
      <c r="BJ30" s="556"/>
      <c r="BK30" s="563"/>
    </row>
    <row r="31" spans="2:63" ht="18.75" customHeight="1">
      <c r="B31" s="3804"/>
      <c r="C31" s="3805"/>
      <c r="D31" s="3805"/>
      <c r="E31" s="3805"/>
      <c r="F31" s="3805"/>
      <c r="G31" s="3805"/>
      <c r="H31" s="3806"/>
      <c r="I31" s="3812"/>
      <c r="J31" s="3808"/>
      <c r="K31" s="3808"/>
      <c r="L31" s="3808"/>
      <c r="M31" s="3808"/>
      <c r="N31" s="3808"/>
      <c r="O31" s="3808"/>
      <c r="P31" s="3808"/>
      <c r="Q31" s="3808"/>
      <c r="R31" s="3808"/>
      <c r="S31" s="3808"/>
      <c r="T31" s="3808"/>
      <c r="U31" s="3809"/>
      <c r="V31" s="602"/>
      <c r="W31" s="603"/>
      <c r="X31" s="603"/>
      <c r="Y31" s="603"/>
      <c r="Z31" s="603"/>
      <c r="AA31" s="3815">
        <f>+入力シート!D18</f>
        <v>46112</v>
      </c>
      <c r="AB31" s="3815"/>
      <c r="AC31" s="3815"/>
      <c r="AD31" s="3815"/>
      <c r="AE31" s="3815"/>
      <c r="AF31" s="3815"/>
      <c r="AG31" s="3815"/>
      <c r="AH31" s="3815"/>
      <c r="AI31" s="3815"/>
      <c r="AJ31" s="3815"/>
      <c r="AK31" s="3815"/>
      <c r="AL31" s="3815"/>
      <c r="AM31" s="3815"/>
      <c r="AN31" s="3815"/>
      <c r="AO31" s="3815"/>
      <c r="AP31" s="3815"/>
      <c r="AQ31" s="3815"/>
      <c r="AR31" s="3815"/>
      <c r="AS31" s="569" t="s">
        <v>950</v>
      </c>
      <c r="AT31" s="569"/>
      <c r="AU31" s="569"/>
      <c r="AV31" s="569"/>
      <c r="AW31" s="569"/>
      <c r="AX31" s="569"/>
      <c r="AY31" s="569"/>
      <c r="AZ31" s="569"/>
      <c r="BA31" s="569"/>
      <c r="BB31" s="569"/>
      <c r="BC31" s="569"/>
      <c r="BD31" s="569"/>
      <c r="BE31" s="569"/>
      <c r="BF31" s="569"/>
      <c r="BG31" s="569"/>
      <c r="BH31" s="569"/>
      <c r="BI31" s="569"/>
      <c r="BJ31" s="569"/>
      <c r="BK31" s="573"/>
    </row>
    <row r="32" spans="2:63" ht="18.75" customHeight="1">
      <c r="B32" s="3804"/>
      <c r="C32" s="3805"/>
      <c r="D32" s="3805"/>
      <c r="E32" s="3805"/>
      <c r="F32" s="3805"/>
      <c r="G32" s="3805"/>
      <c r="H32" s="3806"/>
      <c r="I32" s="3810" t="s">
        <v>957</v>
      </c>
      <c r="J32" s="3802"/>
      <c r="K32" s="3802"/>
      <c r="L32" s="3802"/>
      <c r="M32" s="3802"/>
      <c r="N32" s="3802"/>
      <c r="O32" s="3802"/>
      <c r="P32" s="3802"/>
      <c r="Q32" s="3802"/>
      <c r="R32" s="3802"/>
      <c r="S32" s="3802"/>
      <c r="T32" s="3802"/>
      <c r="U32" s="3803"/>
      <c r="V32" s="615"/>
      <c r="W32" s="596"/>
      <c r="X32" s="606"/>
      <c r="Y32" s="596"/>
      <c r="Z32" s="596"/>
      <c r="AA32" s="3813">
        <f>+入力シート!D17</f>
        <v>45748</v>
      </c>
      <c r="AB32" s="3813"/>
      <c r="AC32" s="3813"/>
      <c r="AD32" s="3813"/>
      <c r="AE32" s="3813"/>
      <c r="AF32" s="3813"/>
      <c r="AG32" s="3813"/>
      <c r="AH32" s="3813"/>
      <c r="AI32" s="3813"/>
      <c r="AJ32" s="3813"/>
      <c r="AK32" s="3813"/>
      <c r="AL32" s="3813"/>
      <c r="AM32" s="3813"/>
      <c r="AN32" s="3813"/>
      <c r="AO32" s="3813"/>
      <c r="AP32" s="3813"/>
      <c r="AQ32" s="3813"/>
      <c r="AR32" s="3813"/>
      <c r="AS32" s="606" t="s">
        <v>956</v>
      </c>
      <c r="AT32" s="606"/>
      <c r="AU32" s="606"/>
      <c r="AV32" s="606"/>
      <c r="AW32" s="606"/>
      <c r="AX32" s="606"/>
      <c r="AY32" s="606"/>
      <c r="AZ32" s="606"/>
      <c r="BA32" s="606"/>
      <c r="BB32" s="606"/>
      <c r="BC32" s="606"/>
      <c r="BD32" s="606"/>
      <c r="BE32" s="606"/>
      <c r="BF32" s="606"/>
      <c r="BG32" s="606"/>
      <c r="BH32" s="606"/>
      <c r="BI32" s="606"/>
      <c r="BJ32" s="606"/>
      <c r="BK32" s="607"/>
    </row>
    <row r="33" spans="2:63" ht="18" customHeight="1">
      <c r="B33" s="3804"/>
      <c r="C33" s="3805"/>
      <c r="D33" s="3805"/>
      <c r="E33" s="3805"/>
      <c r="F33" s="3805"/>
      <c r="G33" s="3805"/>
      <c r="H33" s="3806"/>
      <c r="I33" s="3811"/>
      <c r="J33" s="3805"/>
      <c r="K33" s="3805"/>
      <c r="L33" s="3805"/>
      <c r="M33" s="3805"/>
      <c r="N33" s="3805"/>
      <c r="O33" s="3805"/>
      <c r="P33" s="3805"/>
      <c r="Q33" s="3805"/>
      <c r="R33" s="3805"/>
      <c r="S33" s="3805"/>
      <c r="T33" s="3805"/>
      <c r="U33" s="3806"/>
      <c r="V33" s="600"/>
      <c r="W33" s="601"/>
      <c r="X33" s="616"/>
      <c r="Y33" s="601"/>
      <c r="Z33" s="601"/>
      <c r="AA33" s="601"/>
      <c r="AB33" s="601"/>
      <c r="AC33" s="601"/>
      <c r="AD33" s="601"/>
      <c r="AE33" s="601"/>
      <c r="AF33" s="601"/>
      <c r="AG33" s="601"/>
      <c r="AH33" s="601"/>
      <c r="AI33" s="601"/>
      <c r="AJ33" s="601"/>
      <c r="AK33" s="601"/>
      <c r="AL33" s="601"/>
      <c r="AM33" s="601"/>
      <c r="AN33" s="556"/>
      <c r="AO33" s="556"/>
      <c r="AP33" s="556"/>
      <c r="AQ33" s="556"/>
      <c r="AR33" s="556"/>
      <c r="AS33" s="556"/>
      <c r="AT33" s="556"/>
      <c r="AU33" s="556"/>
      <c r="AV33" s="3814" t="e">
        <f>IF(AA34&gt;0,AA34+1-AA32,"")</f>
        <v>#VALUE!</v>
      </c>
      <c r="AW33" s="3814"/>
      <c r="AX33" s="3814"/>
      <c r="AY33" s="3814"/>
      <c r="AZ33" s="3814"/>
      <c r="BA33" s="3814"/>
      <c r="BB33" s="556" t="s">
        <v>646</v>
      </c>
      <c r="BC33" s="556"/>
      <c r="BD33" s="556"/>
      <c r="BE33" s="556"/>
      <c r="BF33" s="556"/>
      <c r="BG33" s="556"/>
      <c r="BH33" s="556"/>
      <c r="BI33" s="556"/>
      <c r="BJ33" s="556"/>
      <c r="BK33" s="563"/>
    </row>
    <row r="34" spans="2:63" ht="16.5" customHeight="1">
      <c r="B34" s="3807"/>
      <c r="C34" s="3808"/>
      <c r="D34" s="3808"/>
      <c r="E34" s="3808"/>
      <c r="F34" s="3808"/>
      <c r="G34" s="3808"/>
      <c r="H34" s="3809"/>
      <c r="I34" s="3812"/>
      <c r="J34" s="3808"/>
      <c r="K34" s="3808"/>
      <c r="L34" s="3808"/>
      <c r="M34" s="3808"/>
      <c r="N34" s="3808"/>
      <c r="O34" s="3808"/>
      <c r="P34" s="3808"/>
      <c r="Q34" s="3808"/>
      <c r="R34" s="3808"/>
      <c r="S34" s="3808"/>
      <c r="T34" s="3808"/>
      <c r="U34" s="3809"/>
      <c r="V34" s="602"/>
      <c r="W34" s="603"/>
      <c r="X34" s="603"/>
      <c r="Y34" s="603"/>
      <c r="Z34" s="603"/>
      <c r="AA34" s="3816" t="str">
        <f>AS18</f>
        <v>令和　年　月　日</v>
      </c>
      <c r="AB34" s="3816"/>
      <c r="AC34" s="3816"/>
      <c r="AD34" s="3816"/>
      <c r="AE34" s="3816"/>
      <c r="AF34" s="3816"/>
      <c r="AG34" s="3816"/>
      <c r="AH34" s="3816"/>
      <c r="AI34" s="3816"/>
      <c r="AJ34" s="3816"/>
      <c r="AK34" s="3816"/>
      <c r="AL34" s="3816"/>
      <c r="AM34" s="3816"/>
      <c r="AN34" s="3816"/>
      <c r="AO34" s="3816"/>
      <c r="AP34" s="3816"/>
      <c r="AQ34" s="3816"/>
      <c r="AR34" s="3816"/>
      <c r="AS34" s="569" t="s">
        <v>950</v>
      </c>
      <c r="AT34" s="569"/>
      <c r="AU34" s="569"/>
      <c r="AV34" s="569"/>
      <c r="AW34" s="569"/>
      <c r="AX34" s="569"/>
      <c r="AY34" s="569"/>
      <c r="AZ34" s="569"/>
      <c r="BA34" s="569"/>
      <c r="BB34" s="569"/>
      <c r="BC34" s="569"/>
      <c r="BD34" s="569"/>
      <c r="BE34" s="569"/>
      <c r="BF34" s="569"/>
      <c r="BG34" s="569"/>
      <c r="BH34" s="569"/>
      <c r="BI34" s="569"/>
      <c r="BJ34" s="569"/>
      <c r="BK34" s="573"/>
    </row>
    <row r="35" spans="2:63" ht="19.5" customHeight="1">
      <c r="B35" s="617"/>
      <c r="C35" s="618" t="s">
        <v>647</v>
      </c>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9"/>
      <c r="AO35" s="620" t="s">
        <v>648</v>
      </c>
      <c r="AP35" s="620"/>
      <c r="AQ35" s="620"/>
      <c r="AR35" s="620"/>
      <c r="AS35" s="620"/>
      <c r="AT35" s="620"/>
      <c r="AU35" s="620"/>
      <c r="AV35" s="620"/>
      <c r="AW35" s="620"/>
      <c r="AX35" s="620"/>
      <c r="AY35" s="620"/>
      <c r="AZ35" s="620"/>
      <c r="BA35" s="620"/>
      <c r="BB35" s="620"/>
      <c r="BC35" s="620"/>
      <c r="BD35" s="620"/>
      <c r="BE35" s="620"/>
      <c r="BF35" s="620"/>
      <c r="BG35" s="620"/>
      <c r="BH35" s="620" t="s">
        <v>649</v>
      </c>
      <c r="BI35" s="620"/>
      <c r="BJ35" s="620"/>
      <c r="BK35" s="621"/>
    </row>
    <row r="36" spans="2:63" ht="20.25" customHeight="1">
      <c r="B36" s="622"/>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3810" t="s">
        <v>515</v>
      </c>
      <c r="AO36" s="3802"/>
      <c r="AP36" s="3802"/>
      <c r="AQ36" s="3802"/>
      <c r="AR36" s="3802"/>
      <c r="AS36" s="3803"/>
      <c r="AT36" s="620"/>
      <c r="AU36" s="620"/>
      <c r="AV36" s="620" t="s">
        <v>958</v>
      </c>
      <c r="AW36" s="624" t="s">
        <v>959</v>
      </c>
      <c r="AX36" s="620"/>
      <c r="AY36" s="620"/>
      <c r="AZ36" s="620"/>
      <c r="BA36" s="620"/>
      <c r="BB36" s="624" t="s">
        <v>959</v>
      </c>
      <c r="BC36" s="620"/>
      <c r="BD36" s="620"/>
      <c r="BE36" s="620"/>
      <c r="BF36" s="620"/>
      <c r="BG36" s="620"/>
      <c r="BH36" s="620" t="s">
        <v>650</v>
      </c>
      <c r="BI36" s="620"/>
      <c r="BJ36" s="620"/>
      <c r="BK36" s="621"/>
    </row>
    <row r="37" spans="2:63" ht="21" customHeight="1">
      <c r="B37" s="622"/>
      <c r="C37" s="623"/>
      <c r="D37" s="623"/>
      <c r="E37" s="623"/>
      <c r="F37" s="623"/>
      <c r="G37" s="625"/>
      <c r="H37" s="625"/>
      <c r="I37" s="626"/>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3811"/>
      <c r="AO37" s="3817"/>
      <c r="AP37" s="3817"/>
      <c r="AQ37" s="3817"/>
      <c r="AR37" s="3817"/>
      <c r="AS37" s="3806"/>
      <c r="AT37" s="620"/>
      <c r="AU37" s="620"/>
      <c r="AV37" s="620"/>
      <c r="AW37" s="624" t="s">
        <v>960</v>
      </c>
      <c r="AX37" s="620"/>
      <c r="AY37" s="620"/>
      <c r="AZ37" s="620"/>
      <c r="BA37" s="620"/>
      <c r="BB37" s="624" t="s">
        <v>960</v>
      </c>
      <c r="BC37" s="620"/>
      <c r="BD37" s="620"/>
      <c r="BE37" s="620"/>
      <c r="BF37" s="620"/>
      <c r="BG37" s="620"/>
      <c r="BH37" s="620" t="s">
        <v>651</v>
      </c>
      <c r="BI37" s="620"/>
      <c r="BJ37" s="620"/>
      <c r="BK37" s="621"/>
    </row>
    <row r="38" spans="2:63" ht="20.25" customHeight="1">
      <c r="B38" s="627"/>
      <c r="C38" s="623"/>
      <c r="D38" s="623"/>
      <c r="E38" s="623"/>
      <c r="F38" s="623"/>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3812"/>
      <c r="AO38" s="3808"/>
      <c r="AP38" s="3808"/>
      <c r="AQ38" s="3808"/>
      <c r="AR38" s="3808"/>
      <c r="AS38" s="3809"/>
      <c r="AT38" s="620"/>
      <c r="AU38" s="620"/>
      <c r="AV38" s="620"/>
      <c r="AW38" s="624" t="s">
        <v>960</v>
      </c>
      <c r="AX38" s="620"/>
      <c r="AY38" s="620"/>
      <c r="AZ38" s="620"/>
      <c r="BA38" s="620"/>
      <c r="BB38" s="624" t="s">
        <v>960</v>
      </c>
      <c r="BC38" s="620"/>
      <c r="BD38" s="620"/>
      <c r="BE38" s="620"/>
      <c r="BF38" s="620"/>
      <c r="BG38" s="620"/>
      <c r="BH38" s="620" t="s">
        <v>961</v>
      </c>
      <c r="BI38" s="620"/>
      <c r="BJ38" s="620"/>
      <c r="BK38" s="621"/>
    </row>
    <row r="39" spans="2:63" ht="9.75" customHeight="1">
      <c r="B39" s="622"/>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5"/>
      <c r="AH39" s="625"/>
      <c r="AI39" s="625"/>
      <c r="AJ39" s="625"/>
      <c r="AK39" s="625"/>
      <c r="AL39" s="625"/>
      <c r="AM39" s="625"/>
      <c r="AN39" s="562"/>
      <c r="AO39" s="556"/>
      <c r="AP39" s="556"/>
      <c r="AQ39" s="556"/>
      <c r="AR39" s="556"/>
      <c r="AS39" s="556"/>
      <c r="AT39" s="556"/>
      <c r="AU39" s="556"/>
      <c r="AV39" s="556"/>
      <c r="AW39" s="556"/>
      <c r="AX39" s="556"/>
      <c r="AY39" s="556"/>
      <c r="AZ39" s="556"/>
      <c r="BA39" s="556"/>
      <c r="BB39" s="556"/>
      <c r="BC39" s="556"/>
      <c r="BD39" s="556"/>
      <c r="BE39" s="556"/>
      <c r="BF39" s="556"/>
      <c r="BG39" s="556"/>
      <c r="BH39" s="556"/>
      <c r="BI39" s="556"/>
      <c r="BJ39" s="556"/>
      <c r="BK39" s="563"/>
    </row>
    <row r="40" spans="2:63" ht="7.5" customHeight="1">
      <c r="B40" s="627"/>
      <c r="C40" s="623"/>
      <c r="D40" s="623"/>
      <c r="E40" s="623"/>
      <c r="F40" s="623"/>
      <c r="G40" s="623"/>
      <c r="H40" s="623"/>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3"/>
      <c r="AI40" s="623"/>
      <c r="AJ40" s="623"/>
      <c r="AK40" s="623"/>
      <c r="AL40" s="623"/>
      <c r="AM40" s="623"/>
      <c r="AN40" s="562"/>
      <c r="AO40" s="560"/>
      <c r="AP40" s="560"/>
      <c r="AQ40" s="605"/>
      <c r="AR40" s="597"/>
      <c r="AS40" s="597"/>
      <c r="AT40" s="596"/>
      <c r="AU40" s="596"/>
      <c r="AV40" s="596"/>
      <c r="AW40" s="596"/>
      <c r="AX40" s="596"/>
      <c r="AY40" s="596"/>
      <c r="AZ40" s="609"/>
      <c r="BA40" s="594"/>
      <c r="BB40" s="594"/>
      <c r="BC40" s="594"/>
      <c r="BD40" s="594"/>
      <c r="BE40" s="594"/>
      <c r="BF40" s="594"/>
      <c r="BG40" s="606"/>
      <c r="BH40" s="597"/>
      <c r="BI40" s="597"/>
      <c r="BJ40" s="597"/>
      <c r="BK40" s="598"/>
    </row>
    <row r="41" spans="2:63" ht="14.25" customHeight="1">
      <c r="B41" s="622"/>
      <c r="C41" s="623"/>
      <c r="D41" s="623"/>
      <c r="E41" s="623"/>
      <c r="F41" s="623"/>
      <c r="G41" s="623"/>
      <c r="H41" s="623"/>
      <c r="I41" s="628"/>
      <c r="J41" s="623"/>
      <c r="K41" s="623"/>
      <c r="L41" s="623"/>
      <c r="M41" s="629"/>
      <c r="N41" s="629"/>
      <c r="O41" s="629"/>
      <c r="P41" s="629"/>
      <c r="Q41" s="629"/>
      <c r="R41" s="629"/>
      <c r="S41" s="623"/>
      <c r="T41" s="629"/>
      <c r="U41" s="623"/>
      <c r="V41" s="623"/>
      <c r="W41" s="629"/>
      <c r="X41" s="629"/>
      <c r="Y41" s="629"/>
      <c r="Z41" s="629"/>
      <c r="AA41" s="629"/>
      <c r="AB41" s="629"/>
      <c r="AC41" s="623"/>
      <c r="AD41" s="623"/>
      <c r="AE41" s="623"/>
      <c r="AF41" s="623"/>
      <c r="AG41" s="623"/>
      <c r="AH41" s="623"/>
      <c r="AI41" s="623"/>
      <c r="AJ41" s="623"/>
      <c r="AK41" s="623"/>
      <c r="AL41" s="623"/>
      <c r="AM41" s="623"/>
      <c r="AN41" s="566"/>
      <c r="AO41" s="560"/>
      <c r="AP41" s="560"/>
      <c r="AQ41" s="566"/>
      <c r="AR41" s="3818" t="s">
        <v>799</v>
      </c>
      <c r="AS41" s="3819"/>
      <c r="AT41" s="3819"/>
      <c r="AU41" s="3819"/>
      <c r="AV41" s="3819"/>
      <c r="AW41" s="3819"/>
      <c r="AX41" s="3819"/>
      <c r="AY41" s="3819"/>
      <c r="AZ41" s="3819"/>
      <c r="BA41" s="3819"/>
      <c r="BB41" s="3819"/>
      <c r="BC41" s="3819"/>
      <c r="BD41" s="3819"/>
      <c r="BE41" s="3819"/>
      <c r="BF41" s="3819"/>
      <c r="BG41" s="3819"/>
      <c r="BH41" s="3819"/>
      <c r="BI41" s="560"/>
      <c r="BJ41" s="560"/>
      <c r="BK41" s="567"/>
    </row>
    <row r="42" spans="2:63" ht="14.25" customHeight="1">
      <c r="B42" s="622"/>
      <c r="C42" s="623"/>
      <c r="D42" s="623"/>
      <c r="E42" s="623"/>
      <c r="F42" s="623"/>
      <c r="G42" s="623"/>
      <c r="H42" s="623"/>
      <c r="I42" s="623"/>
      <c r="J42" s="623"/>
      <c r="K42" s="623"/>
      <c r="L42" s="623"/>
      <c r="M42" s="623"/>
      <c r="N42" s="623"/>
      <c r="O42" s="623"/>
      <c r="P42" s="623"/>
      <c r="Q42" s="623"/>
      <c r="R42" s="623"/>
      <c r="S42" s="623"/>
      <c r="T42" s="623"/>
      <c r="U42" s="623"/>
      <c r="V42" s="623"/>
      <c r="W42" s="623"/>
      <c r="X42" s="623"/>
      <c r="Y42" s="623"/>
      <c r="Z42" s="623"/>
      <c r="AA42" s="623"/>
      <c r="AB42" s="625"/>
      <c r="AC42" s="623"/>
      <c r="AD42" s="623"/>
      <c r="AE42" s="623"/>
      <c r="AF42" s="625"/>
      <c r="AG42" s="623"/>
      <c r="AH42" s="623"/>
      <c r="AI42" s="623"/>
      <c r="AJ42" s="623"/>
      <c r="AK42" s="623"/>
      <c r="AL42" s="623"/>
      <c r="AM42" s="623"/>
      <c r="AN42" s="566"/>
      <c r="AO42" s="560"/>
      <c r="AP42" s="560"/>
      <c r="AQ42" s="566"/>
      <c r="AR42" s="3818" t="s">
        <v>1267</v>
      </c>
      <c r="AS42" s="3818"/>
      <c r="AT42" s="3818"/>
      <c r="AU42" s="3818"/>
      <c r="AV42" s="3818"/>
      <c r="AW42" s="3818"/>
      <c r="AX42" s="3818"/>
      <c r="AY42" s="3818"/>
      <c r="AZ42" s="3818"/>
      <c r="BA42" s="3818"/>
      <c r="BB42" s="3818"/>
      <c r="BC42" s="3818"/>
      <c r="BD42" s="3818"/>
      <c r="BE42" s="3818"/>
      <c r="BF42" s="3818"/>
      <c r="BG42" s="3818"/>
      <c r="BH42" s="3818"/>
      <c r="BI42" s="560"/>
      <c r="BJ42" s="560"/>
      <c r="BK42" s="567"/>
    </row>
    <row r="43" spans="2:63" ht="5.25" customHeight="1">
      <c r="B43" s="622"/>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566"/>
      <c r="AO43" s="560"/>
      <c r="AP43" s="560"/>
      <c r="AQ43" s="599"/>
      <c r="AR43" s="570"/>
      <c r="AS43" s="570"/>
      <c r="AT43" s="570"/>
      <c r="AU43" s="570"/>
      <c r="AV43" s="570"/>
      <c r="AW43" s="570"/>
      <c r="AX43" s="570"/>
      <c r="AY43" s="570"/>
      <c r="AZ43" s="570"/>
      <c r="BA43" s="570"/>
      <c r="BB43" s="570"/>
      <c r="BC43" s="570"/>
      <c r="BD43" s="570"/>
      <c r="BE43" s="570"/>
      <c r="BF43" s="570"/>
      <c r="BG43" s="570"/>
      <c r="BH43" s="570"/>
      <c r="BI43" s="570"/>
      <c r="BJ43" s="570"/>
      <c r="BK43" s="604"/>
    </row>
    <row r="44" spans="2:63" ht="14.25" customHeight="1">
      <c r="B44" s="627"/>
      <c r="C44" s="625"/>
      <c r="D44" s="625"/>
      <c r="E44" s="625"/>
      <c r="F44" s="625"/>
      <c r="G44" s="625"/>
      <c r="H44" s="625"/>
      <c r="I44" s="625"/>
      <c r="J44" s="625"/>
      <c r="K44" s="625"/>
      <c r="L44" s="625"/>
      <c r="M44" s="625"/>
      <c r="N44" s="625"/>
      <c r="O44" s="625"/>
      <c r="P44" s="625"/>
      <c r="Q44" s="623"/>
      <c r="R44" s="623"/>
      <c r="S44" s="623"/>
      <c r="T44" s="623"/>
      <c r="U44" s="623"/>
      <c r="V44" s="623"/>
      <c r="W44" s="623"/>
      <c r="X44" s="623"/>
      <c r="Y44" s="623"/>
      <c r="Z44" s="623"/>
      <c r="AA44" s="623"/>
      <c r="AB44" s="623"/>
      <c r="AC44" s="625"/>
      <c r="AD44" s="625"/>
      <c r="AE44" s="625"/>
      <c r="AF44" s="625"/>
      <c r="AG44" s="625"/>
      <c r="AH44" s="625"/>
      <c r="AI44" s="625"/>
      <c r="AJ44" s="625"/>
      <c r="AK44" s="625"/>
      <c r="AL44" s="625"/>
      <c r="AM44" s="625"/>
      <c r="AN44" s="562"/>
      <c r="AO44" s="556"/>
      <c r="AP44" s="556"/>
      <c r="AQ44" s="556"/>
      <c r="AR44" s="556"/>
      <c r="AS44" s="556"/>
      <c r="AT44" s="556"/>
      <c r="AU44" s="556"/>
      <c r="AV44" s="556"/>
      <c r="AW44" s="556"/>
      <c r="AX44" s="556"/>
      <c r="AY44" s="556"/>
      <c r="AZ44" s="556"/>
      <c r="BA44" s="556"/>
      <c r="BB44" s="556"/>
      <c r="BC44" s="556"/>
      <c r="BD44" s="556"/>
      <c r="BE44" s="556"/>
      <c r="BF44" s="556"/>
      <c r="BG44" s="556"/>
      <c r="BH44" s="556"/>
      <c r="BI44" s="556"/>
      <c r="BJ44" s="556"/>
      <c r="BK44" s="563"/>
    </row>
    <row r="45" spans="2:63" ht="14.25" customHeight="1">
      <c r="B45" s="627"/>
      <c r="C45" s="625"/>
      <c r="D45" s="625"/>
      <c r="E45" s="625"/>
      <c r="F45" s="625"/>
      <c r="G45" s="625"/>
      <c r="H45" s="625"/>
      <c r="I45" s="625"/>
      <c r="J45" s="625"/>
      <c r="K45" s="625"/>
      <c r="L45" s="625"/>
      <c r="M45" s="625"/>
      <c r="N45" s="625"/>
      <c r="O45" s="625"/>
      <c r="P45" s="623"/>
      <c r="Q45" s="623"/>
      <c r="R45" s="623"/>
      <c r="S45" s="623"/>
      <c r="T45" s="623"/>
      <c r="U45" s="623"/>
      <c r="V45" s="623"/>
      <c r="W45" s="623"/>
      <c r="X45" s="623"/>
      <c r="Y45" s="623"/>
      <c r="Z45" s="623"/>
      <c r="AA45" s="623"/>
      <c r="AB45" s="623"/>
      <c r="AC45" s="625"/>
      <c r="AD45" s="625"/>
      <c r="AE45" s="625"/>
      <c r="AF45" s="625"/>
      <c r="AG45" s="625"/>
      <c r="AH45" s="625"/>
      <c r="AI45" s="625"/>
      <c r="AJ45" s="625"/>
      <c r="AK45" s="625"/>
      <c r="AL45" s="625"/>
      <c r="AM45" s="625"/>
      <c r="AN45" s="562"/>
      <c r="AO45" s="556" t="s">
        <v>1394</v>
      </c>
      <c r="AP45" s="556"/>
      <c r="AQ45" s="556"/>
      <c r="AR45" s="556"/>
      <c r="AS45" s="556"/>
      <c r="AT45" s="556"/>
      <c r="AU45" s="556"/>
      <c r="AV45" s="556"/>
      <c r="AW45" s="556"/>
      <c r="AX45" s="556"/>
      <c r="AY45" s="556"/>
      <c r="AZ45" s="556"/>
      <c r="BA45" s="556"/>
      <c r="BB45" s="556"/>
      <c r="BC45" s="556"/>
      <c r="BD45" s="556"/>
      <c r="BE45" s="556"/>
      <c r="BF45" s="556"/>
      <c r="BG45" s="556"/>
      <c r="BH45" s="556"/>
      <c r="BI45" s="556"/>
      <c r="BJ45" s="556"/>
      <c r="BK45" s="563"/>
    </row>
    <row r="46" spans="2:63" ht="14.25" customHeight="1">
      <c r="B46" s="627"/>
      <c r="C46" s="625"/>
      <c r="D46" s="625"/>
      <c r="E46" s="625"/>
      <c r="F46" s="625"/>
      <c r="G46" s="625"/>
      <c r="H46" s="625"/>
      <c r="I46" s="625"/>
      <c r="J46" s="625"/>
      <c r="K46" s="625"/>
      <c r="L46" s="625"/>
      <c r="M46" s="625"/>
      <c r="N46" s="625"/>
      <c r="O46" s="625"/>
      <c r="P46" s="625"/>
      <c r="Q46" s="623"/>
      <c r="R46" s="623"/>
      <c r="S46" s="623"/>
      <c r="T46" s="623"/>
      <c r="U46" s="623"/>
      <c r="V46" s="623"/>
      <c r="W46" s="623"/>
      <c r="X46" s="623"/>
      <c r="Y46" s="623"/>
      <c r="Z46" s="623"/>
      <c r="AA46" s="623"/>
      <c r="AB46" s="623"/>
      <c r="AC46" s="625"/>
      <c r="AD46" s="625"/>
      <c r="AE46" s="625"/>
      <c r="AF46" s="625"/>
      <c r="AG46" s="625"/>
      <c r="AH46" s="625"/>
      <c r="AI46" s="625"/>
      <c r="AJ46" s="625"/>
      <c r="AK46" s="625"/>
      <c r="AL46" s="625"/>
      <c r="AM46" s="630"/>
      <c r="AN46" s="562"/>
      <c r="AO46" s="556"/>
      <c r="AP46" s="556"/>
      <c r="AQ46" s="556"/>
      <c r="AR46" s="556"/>
      <c r="AS46" s="556"/>
      <c r="AT46" s="556"/>
      <c r="AU46" s="556"/>
      <c r="AV46" s="556"/>
      <c r="AW46" s="556"/>
      <c r="AX46" s="556"/>
      <c r="AY46" s="556"/>
      <c r="AZ46" s="556"/>
      <c r="BA46" s="556"/>
      <c r="BB46" s="556"/>
      <c r="BC46" s="556"/>
      <c r="BD46" s="556"/>
      <c r="BE46" s="556"/>
      <c r="BF46" s="556"/>
      <c r="BG46" s="556"/>
      <c r="BH46" s="556"/>
      <c r="BI46" s="556"/>
      <c r="BJ46" s="556"/>
      <c r="BK46" s="563"/>
    </row>
    <row r="47" spans="2:63" ht="14.25" customHeight="1">
      <c r="B47" s="627"/>
      <c r="C47" s="625"/>
      <c r="D47" s="625"/>
      <c r="E47" s="625"/>
      <c r="F47" s="625"/>
      <c r="G47" s="625"/>
      <c r="H47" s="625"/>
      <c r="I47" s="625"/>
      <c r="J47" s="625"/>
      <c r="K47" s="625"/>
      <c r="L47" s="625"/>
      <c r="M47" s="625"/>
      <c r="N47" s="625"/>
      <c r="O47" s="625"/>
      <c r="P47" s="623"/>
      <c r="Q47" s="623"/>
      <c r="R47" s="623"/>
      <c r="S47" s="623"/>
      <c r="T47" s="623"/>
      <c r="U47" s="623"/>
      <c r="V47" s="623"/>
      <c r="W47" s="623"/>
      <c r="X47" s="623"/>
      <c r="Y47" s="623"/>
      <c r="Z47" s="623"/>
      <c r="AA47" s="623"/>
      <c r="AB47" s="623"/>
      <c r="AC47" s="625"/>
      <c r="AD47" s="625"/>
      <c r="AE47" s="625"/>
      <c r="AF47" s="625"/>
      <c r="AG47" s="625"/>
      <c r="AH47" s="625"/>
      <c r="AI47" s="625"/>
      <c r="AJ47" s="625"/>
      <c r="AK47" s="625"/>
      <c r="AL47" s="625"/>
      <c r="AM47" s="625"/>
      <c r="AN47" s="562"/>
      <c r="AO47" s="3820" t="str">
        <f>入力シート!C3</f>
        <v>福岡県農林水産部水産局水産振興課長</v>
      </c>
      <c r="AP47" s="3820"/>
      <c r="AQ47" s="3820"/>
      <c r="AR47" s="3820"/>
      <c r="AS47" s="3820"/>
      <c r="AT47" s="3820"/>
      <c r="AU47" s="3820"/>
      <c r="AV47" s="3820"/>
      <c r="AW47" s="3820"/>
      <c r="AX47" s="3820"/>
      <c r="AY47" s="3820"/>
      <c r="AZ47" s="3820"/>
      <c r="BA47" s="3820"/>
      <c r="BB47" s="3820"/>
      <c r="BC47" s="3820"/>
      <c r="BD47" s="3820"/>
      <c r="BE47" s="3820"/>
      <c r="BF47" s="3820"/>
      <c r="BG47" s="3820"/>
      <c r="BH47" s="3820"/>
      <c r="BI47" s="3820"/>
      <c r="BJ47" s="3820"/>
      <c r="BK47" s="563"/>
    </row>
    <row r="48" spans="2:63" ht="14.25" customHeight="1">
      <c r="B48" s="627"/>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566"/>
      <c r="AO48" s="560"/>
      <c r="AP48" s="560"/>
      <c r="AQ48" s="560" t="s">
        <v>962</v>
      </c>
      <c r="AR48" s="560"/>
      <c r="AS48" s="560"/>
      <c r="AT48" s="560"/>
      <c r="AU48" s="560"/>
      <c r="AV48" s="560"/>
      <c r="AW48" s="560"/>
      <c r="AX48" s="560"/>
      <c r="AY48" s="560"/>
      <c r="AZ48" s="560"/>
      <c r="BA48" s="560"/>
      <c r="BB48" s="560"/>
      <c r="BC48" s="560"/>
      <c r="BD48" s="560"/>
      <c r="BE48" s="560"/>
      <c r="BF48" s="560"/>
      <c r="BG48" s="560"/>
      <c r="BH48" s="560"/>
      <c r="BI48" s="560"/>
      <c r="BJ48" s="560"/>
      <c r="BK48" s="567"/>
    </row>
    <row r="49" spans="2:63" ht="14.25" customHeight="1">
      <c r="B49" s="627"/>
      <c r="C49" s="625"/>
      <c r="D49" s="625"/>
      <c r="E49" s="625"/>
      <c r="F49" s="625"/>
      <c r="G49" s="625"/>
      <c r="H49" s="625"/>
      <c r="I49" s="625"/>
      <c r="J49" s="625"/>
      <c r="K49" s="625"/>
      <c r="L49" s="625"/>
      <c r="M49" s="625"/>
      <c r="N49" s="625"/>
      <c r="O49" s="625"/>
      <c r="P49" s="625"/>
      <c r="Q49" s="625"/>
      <c r="R49" s="625"/>
      <c r="S49" s="623"/>
      <c r="T49" s="623"/>
      <c r="U49" s="623"/>
      <c r="V49" s="623"/>
      <c r="W49" s="623"/>
      <c r="X49" s="623"/>
      <c r="Y49" s="623"/>
      <c r="Z49" s="623"/>
      <c r="AA49" s="623"/>
      <c r="AB49" s="623"/>
      <c r="AC49" s="623"/>
      <c r="AD49" s="623"/>
      <c r="AE49" s="623"/>
      <c r="AF49" s="623"/>
      <c r="AG49" s="623"/>
      <c r="AH49" s="623"/>
      <c r="AI49" s="623"/>
      <c r="AJ49" s="623"/>
      <c r="AK49" s="623"/>
      <c r="AL49" s="623"/>
      <c r="AM49" s="625"/>
      <c r="AN49" s="562"/>
      <c r="AO49" s="556"/>
      <c r="AP49" s="556"/>
      <c r="AQ49" s="556" t="s">
        <v>652</v>
      </c>
      <c r="AR49" s="556"/>
      <c r="AS49" s="556"/>
      <c r="AT49" s="556"/>
      <c r="AU49" s="556"/>
      <c r="AV49" s="556"/>
      <c r="AW49" s="556"/>
      <c r="AX49" s="556"/>
      <c r="AY49" s="556"/>
      <c r="AZ49" s="556"/>
      <c r="BA49" s="556"/>
      <c r="BB49" s="556"/>
      <c r="BC49" s="556"/>
      <c r="BD49" s="556"/>
      <c r="BE49" s="556"/>
      <c r="BF49" s="556"/>
      <c r="BG49" s="556"/>
      <c r="BH49" s="556"/>
      <c r="BI49" s="556"/>
      <c r="BJ49" s="556"/>
      <c r="BK49" s="563"/>
    </row>
    <row r="50" spans="2:63" ht="14.25" customHeight="1">
      <c r="B50" s="627"/>
      <c r="C50" s="625"/>
      <c r="D50" s="625"/>
      <c r="E50" s="625"/>
      <c r="F50" s="625"/>
      <c r="G50" s="625"/>
      <c r="H50" s="625"/>
      <c r="I50" s="625"/>
      <c r="J50" s="625"/>
      <c r="K50" s="625"/>
      <c r="L50" s="625"/>
      <c r="M50" s="625"/>
      <c r="N50" s="625"/>
      <c r="O50" s="625"/>
      <c r="P50" s="625"/>
      <c r="Q50" s="625"/>
      <c r="R50" s="625"/>
      <c r="S50" s="623"/>
      <c r="T50" s="623"/>
      <c r="U50" s="623"/>
      <c r="V50" s="623"/>
      <c r="W50" s="623"/>
      <c r="X50" s="623"/>
      <c r="Y50" s="623"/>
      <c r="Z50" s="623"/>
      <c r="AA50" s="623"/>
      <c r="AB50" s="623"/>
      <c r="AC50" s="623"/>
      <c r="AD50" s="623"/>
      <c r="AE50" s="623"/>
      <c r="AF50" s="623"/>
      <c r="AG50" s="623"/>
      <c r="AH50" s="623"/>
      <c r="AI50" s="623"/>
      <c r="AJ50" s="623"/>
      <c r="AK50" s="623"/>
      <c r="AL50" s="623"/>
      <c r="AM50" s="625"/>
      <c r="AN50" s="562"/>
      <c r="AO50" s="556"/>
      <c r="AP50" s="556"/>
      <c r="AQ50" s="556" t="s">
        <v>653</v>
      </c>
      <c r="AR50" s="556"/>
      <c r="AS50" s="556"/>
      <c r="AT50" s="556"/>
      <c r="AU50" s="556"/>
      <c r="AV50" s="556"/>
      <c r="AW50" s="556"/>
      <c r="AX50" s="556"/>
      <c r="AY50" s="556"/>
      <c r="AZ50" s="556"/>
      <c r="BA50" s="556"/>
      <c r="BB50" s="556"/>
      <c r="BC50" s="556"/>
      <c r="BD50" s="556"/>
      <c r="BE50" s="556"/>
      <c r="BF50" s="556"/>
      <c r="BG50" s="556"/>
      <c r="BH50" s="556"/>
      <c r="BI50" s="556"/>
      <c r="BJ50" s="556"/>
      <c r="BK50" s="563"/>
    </row>
    <row r="51" spans="2:63" ht="14.25" customHeight="1">
      <c r="B51" s="627"/>
      <c r="C51" s="625"/>
      <c r="D51" s="625"/>
      <c r="E51" s="625"/>
      <c r="F51" s="625"/>
      <c r="G51" s="625"/>
      <c r="H51" s="625"/>
      <c r="I51" s="625"/>
      <c r="J51" s="625"/>
      <c r="K51" s="625"/>
      <c r="L51" s="625"/>
      <c r="M51" s="625"/>
      <c r="N51" s="625"/>
      <c r="O51" s="625"/>
      <c r="P51" s="625"/>
      <c r="Q51" s="625"/>
      <c r="R51" s="625"/>
      <c r="S51" s="623"/>
      <c r="T51" s="623"/>
      <c r="U51" s="623"/>
      <c r="V51" s="623"/>
      <c r="W51" s="623"/>
      <c r="X51" s="623"/>
      <c r="Y51" s="623"/>
      <c r="Z51" s="623"/>
      <c r="AA51" s="623"/>
      <c r="AB51" s="623"/>
      <c r="AC51" s="623"/>
      <c r="AD51" s="623"/>
      <c r="AE51" s="623"/>
      <c r="AF51" s="623"/>
      <c r="AG51" s="623"/>
      <c r="AH51" s="623"/>
      <c r="AI51" s="623"/>
      <c r="AJ51" s="623"/>
      <c r="AK51" s="623"/>
      <c r="AL51" s="623"/>
      <c r="AM51" s="625"/>
      <c r="AN51" s="562"/>
      <c r="AO51" s="556"/>
      <c r="AP51" s="556"/>
      <c r="AQ51" s="556" t="s">
        <v>1267</v>
      </c>
      <c r="AR51" s="556"/>
      <c r="AS51" s="556"/>
      <c r="AT51" s="556"/>
      <c r="AU51" s="556"/>
      <c r="AV51" s="556"/>
      <c r="AW51" s="556"/>
      <c r="AX51" s="556"/>
      <c r="AY51" s="556"/>
      <c r="AZ51" s="556"/>
      <c r="BA51" s="556"/>
      <c r="BB51" s="556"/>
      <c r="BC51" s="556"/>
      <c r="BD51" s="556"/>
      <c r="BE51" s="556"/>
      <c r="BF51" s="556"/>
      <c r="BG51" s="556"/>
      <c r="BH51" s="556"/>
      <c r="BI51" s="556"/>
      <c r="BJ51" s="556"/>
      <c r="BK51" s="563"/>
    </row>
    <row r="52" spans="2:63" ht="14.25" customHeight="1">
      <c r="B52" s="627"/>
      <c r="C52" s="625"/>
      <c r="D52" s="625"/>
      <c r="E52" s="625"/>
      <c r="F52" s="625"/>
      <c r="G52" s="625"/>
      <c r="H52" s="625"/>
      <c r="I52" s="625"/>
      <c r="J52" s="625"/>
      <c r="K52" s="625"/>
      <c r="L52" s="625"/>
      <c r="M52" s="625"/>
      <c r="N52" s="625"/>
      <c r="O52" s="625"/>
      <c r="P52" s="625"/>
      <c r="Q52" s="625"/>
      <c r="R52" s="625"/>
      <c r="S52" s="623"/>
      <c r="T52" s="623"/>
      <c r="U52" s="623"/>
      <c r="V52" s="623"/>
      <c r="W52" s="623"/>
      <c r="X52" s="623"/>
      <c r="Y52" s="623"/>
      <c r="Z52" s="623"/>
      <c r="AA52" s="623"/>
      <c r="AB52" s="623"/>
      <c r="AC52" s="623"/>
      <c r="AD52" s="623"/>
      <c r="AE52" s="623"/>
      <c r="AF52" s="623"/>
      <c r="AG52" s="623"/>
      <c r="AH52" s="623"/>
      <c r="AI52" s="623"/>
      <c r="AJ52" s="623"/>
      <c r="AK52" s="623"/>
      <c r="AL52" s="623"/>
      <c r="AM52" s="623"/>
      <c r="AN52" s="631"/>
      <c r="AO52" s="557"/>
      <c r="AP52" s="557"/>
      <c r="AQ52" s="557"/>
      <c r="AR52" s="557"/>
      <c r="AS52" s="556"/>
      <c r="AT52" s="556"/>
      <c r="AU52" s="556"/>
      <c r="AV52" s="556"/>
      <c r="AW52" s="556"/>
      <c r="AX52" s="556"/>
      <c r="AY52" s="556"/>
      <c r="AZ52" s="632" t="s">
        <v>654</v>
      </c>
      <c r="BA52" s="606"/>
      <c r="BB52" s="608"/>
      <c r="BC52" s="608"/>
      <c r="BD52" s="608"/>
      <c r="BE52" s="633"/>
      <c r="BF52" s="634" t="s">
        <v>961</v>
      </c>
      <c r="BG52" s="608"/>
      <c r="BH52" s="608"/>
      <c r="BI52" s="608"/>
      <c r="BJ52" s="608"/>
      <c r="BK52" s="635"/>
    </row>
    <row r="53" spans="2:63" ht="14.25" customHeight="1">
      <c r="B53" s="627"/>
      <c r="C53" s="625"/>
      <c r="D53" s="625"/>
      <c r="E53" s="625"/>
      <c r="F53" s="625"/>
      <c r="G53" s="625"/>
      <c r="H53" s="625"/>
      <c r="I53" s="625"/>
      <c r="J53" s="625"/>
      <c r="K53" s="625"/>
      <c r="L53" s="625"/>
      <c r="M53" s="625"/>
      <c r="N53" s="625"/>
      <c r="O53" s="625"/>
      <c r="P53" s="625"/>
      <c r="Q53" s="625"/>
      <c r="R53" s="625"/>
      <c r="S53" s="623"/>
      <c r="T53" s="623"/>
      <c r="U53" s="623"/>
      <c r="V53" s="623"/>
      <c r="W53" s="623"/>
      <c r="X53" s="623"/>
      <c r="Y53" s="623"/>
      <c r="Z53" s="623"/>
      <c r="AA53" s="623"/>
      <c r="AB53" s="623"/>
      <c r="AC53" s="623"/>
      <c r="AD53" s="623"/>
      <c r="AE53" s="623"/>
      <c r="AF53" s="623"/>
      <c r="AG53" s="623"/>
      <c r="AH53" s="623"/>
      <c r="AI53" s="625"/>
      <c r="AJ53" s="623"/>
      <c r="AK53" s="623"/>
      <c r="AL53" s="623"/>
      <c r="AM53" s="625"/>
      <c r="AN53" s="562"/>
      <c r="AO53" s="560"/>
      <c r="AP53" s="560"/>
      <c r="AQ53" s="560"/>
      <c r="AR53" s="556"/>
      <c r="AS53" s="556"/>
      <c r="AT53" s="556"/>
      <c r="AU53" s="556"/>
      <c r="AV53" s="556"/>
      <c r="AW53" s="556"/>
      <c r="AX53" s="556"/>
      <c r="AY53" s="556"/>
      <c r="AZ53" s="562"/>
      <c r="BA53" s="556"/>
      <c r="BB53" s="556"/>
      <c r="BC53" s="560"/>
      <c r="BD53" s="560"/>
      <c r="BE53" s="565"/>
      <c r="BF53" s="562"/>
      <c r="BG53" s="556"/>
      <c r="BH53" s="560"/>
      <c r="BI53" s="560"/>
      <c r="BJ53" s="560"/>
      <c r="BK53" s="563"/>
    </row>
    <row r="54" spans="2:63" ht="12" customHeight="1">
      <c r="B54" s="627"/>
      <c r="C54" s="625"/>
      <c r="D54" s="625"/>
      <c r="E54" s="625"/>
      <c r="F54" s="625"/>
      <c r="G54" s="625"/>
      <c r="H54" s="625"/>
      <c r="I54" s="623"/>
      <c r="J54" s="623"/>
      <c r="K54" s="623"/>
      <c r="L54" s="623"/>
      <c r="M54" s="623"/>
      <c r="N54" s="623"/>
      <c r="O54" s="623"/>
      <c r="P54" s="625"/>
      <c r="Q54" s="625"/>
      <c r="R54" s="623"/>
      <c r="S54" s="623"/>
      <c r="T54" s="623"/>
      <c r="U54" s="623"/>
      <c r="V54" s="623"/>
      <c r="W54" s="623"/>
      <c r="X54" s="623"/>
      <c r="Y54" s="623"/>
      <c r="Z54" s="623"/>
      <c r="AA54" s="623"/>
      <c r="AB54" s="623"/>
      <c r="AC54" s="623"/>
      <c r="AD54" s="623"/>
      <c r="AE54" s="623"/>
      <c r="AF54" s="623"/>
      <c r="AG54" s="623"/>
      <c r="AH54" s="623"/>
      <c r="AI54" s="625"/>
      <c r="AJ54" s="623"/>
      <c r="AK54" s="623"/>
      <c r="AL54" s="623"/>
      <c r="AM54" s="623"/>
      <c r="AN54" s="562"/>
      <c r="AO54" s="560"/>
      <c r="AP54" s="560"/>
      <c r="AQ54" s="560"/>
      <c r="AR54" s="560"/>
      <c r="AS54" s="556"/>
      <c r="AT54" s="556"/>
      <c r="AU54" s="556"/>
      <c r="AV54" s="556"/>
      <c r="AW54" s="556"/>
      <c r="AX54" s="556"/>
      <c r="AY54" s="556"/>
      <c r="AZ54" s="562"/>
      <c r="BA54" s="556"/>
      <c r="BB54" s="556"/>
      <c r="BC54" s="560"/>
      <c r="BD54" s="560"/>
      <c r="BE54" s="565"/>
      <c r="BF54" s="566"/>
      <c r="BG54" s="556"/>
      <c r="BH54" s="560"/>
      <c r="BI54" s="560"/>
      <c r="BJ54" s="560"/>
      <c r="BK54" s="567"/>
    </row>
    <row r="55" spans="2:63" ht="12" customHeight="1" thickBot="1">
      <c r="B55" s="636"/>
      <c r="C55" s="637"/>
      <c r="D55" s="637"/>
      <c r="E55" s="637"/>
      <c r="F55" s="637"/>
      <c r="G55" s="637"/>
      <c r="H55" s="637"/>
      <c r="I55" s="637"/>
      <c r="J55" s="637"/>
      <c r="K55" s="637"/>
      <c r="L55" s="637"/>
      <c r="M55" s="637"/>
      <c r="N55" s="637"/>
      <c r="O55" s="637"/>
      <c r="P55" s="637"/>
      <c r="Q55" s="637"/>
      <c r="R55" s="638"/>
      <c r="S55" s="638"/>
      <c r="T55" s="638"/>
      <c r="U55" s="638"/>
      <c r="V55" s="638"/>
      <c r="W55" s="638"/>
      <c r="X55" s="638"/>
      <c r="Y55" s="638"/>
      <c r="Z55" s="638"/>
      <c r="AA55" s="638"/>
      <c r="AB55" s="638"/>
      <c r="AC55" s="638"/>
      <c r="AD55" s="638"/>
      <c r="AE55" s="638"/>
      <c r="AF55" s="638"/>
      <c r="AG55" s="638"/>
      <c r="AH55" s="638"/>
      <c r="AI55" s="637"/>
      <c r="AJ55" s="638"/>
      <c r="AK55" s="638"/>
      <c r="AL55" s="638"/>
      <c r="AM55" s="637"/>
      <c r="AN55" s="639"/>
      <c r="AO55" s="640"/>
      <c r="AP55" s="640"/>
      <c r="AQ55" s="640"/>
      <c r="AR55" s="641"/>
      <c r="AS55" s="641"/>
      <c r="AT55" s="641"/>
      <c r="AU55" s="641"/>
      <c r="AV55" s="641"/>
      <c r="AW55" s="641"/>
      <c r="AX55" s="641"/>
      <c r="AY55" s="641"/>
      <c r="AZ55" s="639"/>
      <c r="BA55" s="641"/>
      <c r="BB55" s="641"/>
      <c r="BC55" s="640"/>
      <c r="BD55" s="640"/>
      <c r="BE55" s="642"/>
      <c r="BF55" s="639"/>
      <c r="BG55" s="641"/>
      <c r="BH55" s="640"/>
      <c r="BI55" s="640"/>
      <c r="BJ55" s="640"/>
      <c r="BK55" s="643"/>
    </row>
    <row r="56" spans="2:63" ht="12" customHeight="1">
      <c r="B56" s="552"/>
      <c r="C56" s="552"/>
      <c r="D56" s="552"/>
      <c r="E56" s="552"/>
      <c r="F56" s="552"/>
      <c r="G56" s="552"/>
      <c r="H56" s="552"/>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3794"/>
      <c r="AX56" s="3794"/>
      <c r="AY56" s="3794"/>
      <c r="AZ56" s="3794"/>
      <c r="BA56" s="3794"/>
      <c r="BB56" s="3794"/>
      <c r="BC56" s="3794"/>
      <c r="BD56" s="3794"/>
      <c r="BE56" s="3794"/>
      <c r="BF56" s="3794"/>
      <c r="BG56" s="3794"/>
      <c r="BH56" s="3794"/>
      <c r="BI56" s="3794"/>
      <c r="BJ56" s="3794"/>
      <c r="BK56" s="3794"/>
    </row>
    <row r="57" spans="2:63" ht="12" customHeight="1">
      <c r="B57" s="552"/>
      <c r="C57" s="552"/>
      <c r="D57" s="552"/>
      <c r="E57" s="552"/>
      <c r="F57" s="552"/>
      <c r="G57" s="552"/>
      <c r="H57" s="552"/>
      <c r="I57" s="548"/>
      <c r="J57" s="548"/>
      <c r="K57" s="548"/>
      <c r="L57" s="548"/>
      <c r="M57" s="548"/>
      <c r="N57" s="548"/>
      <c r="O57" s="548"/>
      <c r="P57" s="548"/>
      <c r="Q57" s="548"/>
      <c r="R57" s="548"/>
      <c r="S57" s="548"/>
      <c r="T57" s="548"/>
      <c r="U57" s="548"/>
      <c r="V57" s="548"/>
      <c r="W57" s="548"/>
      <c r="X57" s="548"/>
      <c r="Y57" s="548"/>
      <c r="Z57" s="548"/>
      <c r="AA57" s="548"/>
      <c r="AB57" s="548"/>
      <c r="AC57" s="548"/>
      <c r="AD57" s="548"/>
      <c r="AE57" s="548"/>
      <c r="AF57" s="548"/>
      <c r="AG57" s="548"/>
      <c r="AH57" s="548"/>
      <c r="AI57" s="548"/>
      <c r="AJ57" s="548"/>
      <c r="AK57" s="548"/>
      <c r="AL57" s="548"/>
      <c r="AM57" s="548"/>
      <c r="AN57" s="548"/>
      <c r="AO57" s="548"/>
      <c r="AP57" s="548"/>
      <c r="AQ57" s="548"/>
      <c r="AR57" s="548"/>
      <c r="AS57" s="548"/>
      <c r="AT57" s="548"/>
      <c r="AU57" s="548"/>
      <c r="AV57" s="548"/>
      <c r="AW57" s="3795"/>
      <c r="AX57" s="3795"/>
      <c r="AY57" s="3795"/>
      <c r="AZ57" s="3795"/>
      <c r="BA57" s="3795"/>
      <c r="BB57" s="3795"/>
      <c r="BC57" s="3795"/>
      <c r="BD57" s="3795"/>
      <c r="BE57" s="3795"/>
      <c r="BF57" s="3795"/>
      <c r="BG57" s="3795"/>
      <c r="BH57" s="3795"/>
      <c r="BI57" s="3795"/>
      <c r="BJ57" s="3795"/>
      <c r="BK57" s="3795"/>
    </row>
    <row r="58" spans="2:63" ht="13.5">
      <c r="AX58" s="553"/>
      <c r="AY58" s="554"/>
      <c r="AZ58" s="551"/>
      <c r="BA58" s="551"/>
      <c r="BB58" s="551"/>
      <c r="BC58" s="551"/>
      <c r="BD58" s="551"/>
      <c r="BE58" s="551"/>
      <c r="BF58" s="551"/>
      <c r="BG58" s="551"/>
      <c r="BH58" s="551"/>
      <c r="BI58" s="551"/>
      <c r="BJ58" s="551"/>
      <c r="BK58" s="551"/>
    </row>
    <row r="59" spans="2:63" ht="13.5" customHeight="1">
      <c r="D59" s="555"/>
      <c r="E59" s="555"/>
      <c r="F59" s="555"/>
      <c r="G59" s="555"/>
      <c r="H59" s="555"/>
    </row>
    <row r="60" spans="2:63" ht="13.5" customHeight="1">
      <c r="D60" s="555"/>
      <c r="E60" s="555"/>
      <c r="F60" s="555"/>
      <c r="G60" s="555"/>
      <c r="H60" s="555"/>
    </row>
  </sheetData>
  <mergeCells count="47">
    <mergeCell ref="A1:A3"/>
    <mergeCell ref="AR42:BH42"/>
    <mergeCell ref="C1:M1"/>
    <mergeCell ref="B2:G2"/>
    <mergeCell ref="T2:Y2"/>
    <mergeCell ref="N1:AY1"/>
    <mergeCell ref="AT2:AY2"/>
    <mergeCell ref="AZ2:BE2"/>
    <mergeCell ref="BF2:BK2"/>
    <mergeCell ref="F9:BJ9"/>
    <mergeCell ref="G18:R18"/>
    <mergeCell ref="AS18:BD18"/>
    <mergeCell ref="AN2:AS2"/>
    <mergeCell ref="B21:H22"/>
    <mergeCell ref="I21:AF22"/>
    <mergeCell ref="AG21:AM24"/>
    <mergeCell ref="AN21:BK24"/>
    <mergeCell ref="B23:H24"/>
    <mergeCell ref="I23:AF24"/>
    <mergeCell ref="H2:S2"/>
    <mergeCell ref="AB2:AM2"/>
    <mergeCell ref="Y25:Y26"/>
    <mergeCell ref="Z25:BF26"/>
    <mergeCell ref="B27:H28"/>
    <mergeCell ref="M27:N28"/>
    <mergeCell ref="O27:Z28"/>
    <mergeCell ref="AA27:AC28"/>
    <mergeCell ref="AE27:AM28"/>
    <mergeCell ref="B25:H26"/>
    <mergeCell ref="J25:J26"/>
    <mergeCell ref="K25:X26"/>
    <mergeCell ref="AW56:BK57"/>
    <mergeCell ref="AN27:AV28"/>
    <mergeCell ref="AW27:AY28"/>
    <mergeCell ref="B29:H34"/>
    <mergeCell ref="I29:U31"/>
    <mergeCell ref="AA29:AR29"/>
    <mergeCell ref="AV30:BA30"/>
    <mergeCell ref="AA31:AR31"/>
    <mergeCell ref="I32:U34"/>
    <mergeCell ref="AA32:AR32"/>
    <mergeCell ref="AA34:AR34"/>
    <mergeCell ref="AN36:AS36"/>
    <mergeCell ref="AN37:AS38"/>
    <mergeCell ref="AR41:BH41"/>
    <mergeCell ref="AO47:BJ47"/>
    <mergeCell ref="AV33:BA33"/>
  </mergeCells>
  <phoneticPr fontId="3"/>
  <dataValidations count="1">
    <dataValidation imeMode="off" allowBlank="1" showInputMessage="1" showErrorMessage="1" sqref="AS18:BD18"/>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45"/>
  <sheetViews>
    <sheetView showGridLines="0" showZeros="0" view="pageBreakPreview" zoomScale="75" zoomScaleNormal="75" zoomScaleSheetLayoutView="75" workbookViewId="0">
      <selection activeCell="D22" sqref="D22:H22"/>
    </sheetView>
  </sheetViews>
  <sheetFormatPr defaultRowHeight="13.5"/>
  <cols>
    <col min="1" max="21" width="4.25" style="854" customWidth="1"/>
    <col min="22" max="22" width="1.625" style="854" customWidth="1"/>
    <col min="23" max="26" width="9" style="854"/>
    <col min="27" max="27" width="9" style="275"/>
    <col min="28" max="16384" width="9" style="854"/>
  </cols>
  <sheetData>
    <row r="1" spans="1:37" s="1165" customFormat="1">
      <c r="U1" s="1182" t="s">
        <v>1695</v>
      </c>
      <c r="AA1" s="275"/>
    </row>
    <row r="2" spans="1:37" ht="30.75" customHeight="1" thickBot="1">
      <c r="A2" s="3877" t="s">
        <v>976</v>
      </c>
      <c r="B2" s="3877"/>
      <c r="C2" s="3877"/>
      <c r="D2" s="3877"/>
      <c r="E2" s="3877"/>
      <c r="F2" s="3877"/>
      <c r="G2" s="3877"/>
      <c r="H2" s="3877"/>
      <c r="I2" s="3877"/>
      <c r="J2" s="3877"/>
      <c r="K2" s="3877"/>
      <c r="L2" s="3877"/>
      <c r="M2" s="3877"/>
      <c r="N2" s="3877"/>
      <c r="O2" s="3877"/>
      <c r="P2" s="3877"/>
      <c r="Q2" s="3877"/>
      <c r="R2" s="3877"/>
      <c r="S2" s="3877"/>
      <c r="T2" s="3877"/>
      <c r="U2" s="3877"/>
      <c r="V2" s="275"/>
      <c r="W2" s="275"/>
      <c r="X2" s="275"/>
      <c r="Y2" s="275"/>
      <c r="Z2" s="275"/>
      <c r="AB2" s="275"/>
      <c r="AC2" s="275"/>
      <c r="AD2" s="275"/>
      <c r="AE2" s="275"/>
      <c r="AF2" s="275"/>
      <c r="AG2" s="275"/>
      <c r="AH2" s="275"/>
      <c r="AI2" s="275"/>
      <c r="AJ2" s="275"/>
      <c r="AK2" s="275"/>
    </row>
    <row r="3" spans="1:37" ht="18" customHeight="1">
      <c r="A3" s="1734" t="s">
        <v>22</v>
      </c>
      <c r="B3" s="1735"/>
      <c r="C3" s="1736" t="s">
        <v>21</v>
      </c>
      <c r="D3" s="1739"/>
      <c r="E3" s="1739"/>
      <c r="F3" s="1735"/>
      <c r="G3" s="1736" t="s">
        <v>20</v>
      </c>
      <c r="H3" s="1735"/>
      <c r="I3" s="996"/>
      <c r="J3" s="1736" t="s">
        <v>1141</v>
      </c>
      <c r="K3" s="1739"/>
      <c r="L3" s="1739"/>
      <c r="M3" s="1735"/>
      <c r="N3" s="1737" t="s">
        <v>968</v>
      </c>
      <c r="O3" s="1738"/>
      <c r="P3" s="1740" t="s">
        <v>969</v>
      </c>
      <c r="Q3" s="1740"/>
      <c r="R3" s="1737" t="s">
        <v>966</v>
      </c>
      <c r="S3" s="1738"/>
      <c r="T3" s="1740" t="s">
        <v>472</v>
      </c>
      <c r="U3" s="1741"/>
      <c r="V3" s="856"/>
      <c r="W3" s="275"/>
      <c r="X3" s="275"/>
      <c r="Y3" s="275"/>
      <c r="Z3" s="275"/>
      <c r="AB3" s="275"/>
      <c r="AC3" s="275"/>
      <c r="AD3" s="275"/>
      <c r="AE3" s="275"/>
      <c r="AF3" s="275"/>
      <c r="AG3" s="275"/>
      <c r="AH3" s="275"/>
      <c r="AI3" s="275"/>
      <c r="AJ3" s="275"/>
      <c r="AK3" s="275"/>
    </row>
    <row r="4" spans="1:37" ht="49.5" customHeight="1">
      <c r="A4" s="1742"/>
      <c r="B4" s="1743"/>
      <c r="C4" s="1744"/>
      <c r="D4" s="1745"/>
      <c r="E4" s="1745"/>
      <c r="F4" s="1743"/>
      <c r="G4" s="1744"/>
      <c r="H4" s="1743"/>
      <c r="I4" s="997"/>
      <c r="J4" s="1744"/>
      <c r="K4" s="1745"/>
      <c r="L4" s="1745"/>
      <c r="M4" s="1743"/>
      <c r="N4" s="1744"/>
      <c r="O4" s="1743"/>
      <c r="P4" s="1745"/>
      <c r="Q4" s="1745"/>
      <c r="R4" s="1744"/>
      <c r="S4" s="1743"/>
      <c r="T4" s="1745"/>
      <c r="U4" s="1746"/>
      <c r="V4" s="275"/>
      <c r="W4" s="275"/>
      <c r="X4" s="275"/>
      <c r="Y4" s="275"/>
      <c r="Z4" s="275"/>
      <c r="AB4" s="275"/>
      <c r="AC4" s="275"/>
      <c r="AD4" s="275"/>
      <c r="AE4" s="275"/>
      <c r="AF4" s="275"/>
      <c r="AG4" s="275"/>
      <c r="AH4" s="275"/>
      <c r="AI4" s="275"/>
      <c r="AJ4" s="275"/>
      <c r="AK4" s="275"/>
    </row>
    <row r="5" spans="1:37" ht="21" customHeight="1">
      <c r="A5" s="857"/>
      <c r="U5" s="858"/>
      <c r="V5" s="275"/>
      <c r="W5" s="275"/>
      <c r="X5" s="275"/>
      <c r="Y5" s="275"/>
      <c r="Z5" s="275"/>
      <c r="AB5" s="275"/>
      <c r="AC5" s="275"/>
      <c r="AD5" s="275"/>
      <c r="AE5" s="275"/>
      <c r="AF5" s="275"/>
      <c r="AG5" s="275"/>
      <c r="AH5" s="275"/>
      <c r="AI5" s="275"/>
      <c r="AJ5" s="275"/>
      <c r="AK5" s="275"/>
    </row>
    <row r="6" spans="1:37" ht="21" customHeight="1">
      <c r="A6" s="857"/>
      <c r="B6" s="3879" t="str">
        <f>" "&amp;入力シート!C3&amp;" 殿"</f>
        <v xml:space="preserve"> 福岡県農林水産部水産局水産振興課長 殿</v>
      </c>
      <c r="C6" s="3879"/>
      <c r="D6" s="3879"/>
      <c r="E6" s="3879"/>
      <c r="F6" s="3879"/>
      <c r="G6" s="3879"/>
      <c r="H6" s="3879"/>
      <c r="I6" s="3879"/>
      <c r="J6" s="3879"/>
      <c r="K6" s="3879"/>
      <c r="L6" s="3879"/>
      <c r="M6" s="3879"/>
      <c r="N6" s="3879"/>
      <c r="O6" s="3879"/>
      <c r="P6" s="3879"/>
      <c r="Q6" s="3879"/>
      <c r="R6" s="3879"/>
      <c r="S6" s="3879"/>
      <c r="T6" s="859"/>
      <c r="U6" s="858"/>
      <c r="V6" s="275"/>
      <c r="W6" s="275"/>
      <c r="X6" s="275"/>
      <c r="Y6" s="275"/>
      <c r="Z6" s="275"/>
      <c r="AB6" s="275"/>
      <c r="AC6" s="275"/>
      <c r="AD6" s="275"/>
      <c r="AE6" s="275"/>
      <c r="AF6" s="275"/>
      <c r="AG6" s="275"/>
      <c r="AH6" s="275"/>
      <c r="AI6" s="275"/>
      <c r="AJ6" s="275"/>
      <c r="AK6" s="275"/>
    </row>
    <row r="7" spans="1:37" ht="18" customHeight="1">
      <c r="A7" s="857"/>
      <c r="U7" s="858"/>
      <c r="V7" s="275"/>
      <c r="W7" s="275"/>
      <c r="X7" s="275"/>
      <c r="Y7" s="275"/>
      <c r="Z7" s="275"/>
      <c r="AB7" s="275"/>
      <c r="AC7" s="275"/>
      <c r="AD7" s="275"/>
      <c r="AE7" s="275"/>
      <c r="AF7" s="275"/>
      <c r="AG7" s="275"/>
      <c r="AH7" s="275"/>
      <c r="AI7" s="275"/>
      <c r="AJ7" s="275"/>
      <c r="AK7" s="275"/>
    </row>
    <row r="8" spans="1:37" ht="21" customHeight="1">
      <c r="A8" s="857"/>
      <c r="T8" s="860" t="s">
        <v>1259</v>
      </c>
      <c r="U8" s="861"/>
      <c r="V8" s="492"/>
      <c r="W8" s="275"/>
      <c r="X8" s="275"/>
      <c r="Y8" s="275"/>
      <c r="Z8" s="275"/>
      <c r="AB8" s="275"/>
      <c r="AC8" s="275"/>
      <c r="AD8" s="275"/>
      <c r="AE8" s="275"/>
      <c r="AF8" s="275"/>
      <c r="AG8" s="275"/>
      <c r="AH8" s="275"/>
      <c r="AI8" s="275"/>
      <c r="AJ8" s="275"/>
      <c r="AK8" s="275"/>
    </row>
    <row r="9" spans="1:37" ht="12" customHeight="1">
      <c r="A9" s="857"/>
      <c r="U9" s="858"/>
      <c r="V9" s="275"/>
      <c r="W9" s="275"/>
      <c r="X9" s="275"/>
      <c r="Y9" s="275"/>
      <c r="Z9" s="275"/>
      <c r="AB9" s="275"/>
      <c r="AC9" s="275"/>
      <c r="AD9" s="275"/>
      <c r="AE9" s="275"/>
      <c r="AF9" s="275"/>
      <c r="AG9" s="275"/>
      <c r="AH9" s="275"/>
      <c r="AI9" s="275"/>
      <c r="AJ9" s="275"/>
      <c r="AK9" s="275"/>
    </row>
    <row r="10" spans="1:37" ht="12" customHeight="1">
      <c r="A10" s="857"/>
      <c r="J10" s="919" t="str">
        <f>入力シート!$D$23</f>
        <v>○○○○・△△△△特定建設工事共同企業体</v>
      </c>
      <c r="U10" s="858"/>
      <c r="V10" s="275"/>
      <c r="W10" s="275"/>
      <c r="X10" s="275"/>
      <c r="Y10" s="275"/>
      <c r="Z10" s="275"/>
      <c r="AB10" s="275"/>
      <c r="AC10" s="275"/>
      <c r="AD10" s="275"/>
      <c r="AE10" s="275"/>
      <c r="AF10" s="275"/>
      <c r="AG10" s="275"/>
      <c r="AH10" s="275"/>
      <c r="AI10" s="275"/>
      <c r="AJ10" s="275"/>
      <c r="AK10" s="275"/>
    </row>
    <row r="11" spans="1:37" ht="12" customHeight="1">
      <c r="A11" s="857"/>
      <c r="J11" s="919" t="s">
        <v>1772</v>
      </c>
      <c r="U11" s="858"/>
      <c r="V11" s="275"/>
      <c r="W11" s="275"/>
      <c r="X11" s="275"/>
      <c r="Y11" s="275"/>
      <c r="Z11" s="275"/>
      <c r="AB11" s="275"/>
      <c r="AC11" s="275"/>
      <c r="AD11" s="275"/>
      <c r="AE11" s="275"/>
      <c r="AF11" s="275"/>
      <c r="AG11" s="275"/>
      <c r="AH11" s="275"/>
      <c r="AI11" s="275"/>
      <c r="AJ11" s="275"/>
      <c r="AK11" s="275"/>
    </row>
    <row r="12" spans="1:37" ht="15" customHeight="1">
      <c r="A12" s="857"/>
      <c r="G12" s="860"/>
      <c r="H12" s="862"/>
      <c r="I12" s="863"/>
      <c r="J12" s="1812" t="s">
        <v>4</v>
      </c>
      <c r="K12" s="1812"/>
      <c r="L12" s="919" t="s">
        <v>1049</v>
      </c>
      <c r="M12" s="3880" t="str">
        <f>+入力シート!D24</f>
        <v>○○○○○○○○</v>
      </c>
      <c r="N12" s="3880"/>
      <c r="O12" s="3880"/>
      <c r="P12" s="3880"/>
      <c r="Q12" s="3880"/>
      <c r="R12" s="3880"/>
      <c r="S12" s="3880"/>
      <c r="T12" s="3880"/>
      <c r="U12" s="918"/>
      <c r="V12" s="493"/>
      <c r="W12" s="275"/>
      <c r="X12" s="275"/>
      <c r="Y12" s="275"/>
      <c r="Z12" s="275"/>
      <c r="AB12" s="275"/>
      <c r="AC12" s="275"/>
      <c r="AD12" s="275"/>
      <c r="AE12" s="275"/>
      <c r="AF12" s="275"/>
      <c r="AG12" s="275"/>
      <c r="AH12" s="275"/>
      <c r="AI12" s="275"/>
      <c r="AJ12" s="275"/>
      <c r="AK12" s="275"/>
    </row>
    <row r="13" spans="1:37" ht="15" customHeight="1">
      <c r="A13" s="857"/>
      <c r="G13" s="860"/>
      <c r="H13" s="860" t="s">
        <v>1386</v>
      </c>
      <c r="I13" s="863"/>
      <c r="J13" s="863"/>
      <c r="K13" s="863"/>
      <c r="L13" s="864"/>
      <c r="M13" s="864"/>
      <c r="N13" s="864"/>
      <c r="O13" s="864"/>
      <c r="P13" s="864"/>
      <c r="Q13" s="864"/>
      <c r="R13" s="864"/>
      <c r="S13" s="864"/>
      <c r="T13" s="864"/>
      <c r="U13" s="865"/>
      <c r="V13" s="493"/>
      <c r="W13" s="275"/>
      <c r="X13" s="275"/>
      <c r="Y13" s="275"/>
      <c r="Z13" s="275"/>
      <c r="AB13" s="275"/>
      <c r="AC13" s="275"/>
      <c r="AD13" s="275"/>
      <c r="AE13" s="275"/>
      <c r="AF13" s="275"/>
      <c r="AG13" s="275"/>
      <c r="AH13" s="275"/>
      <c r="AI13" s="275"/>
      <c r="AJ13" s="275"/>
      <c r="AK13" s="275"/>
    </row>
    <row r="14" spans="1:37" ht="15" customHeight="1">
      <c r="A14" s="857"/>
      <c r="H14" s="866"/>
      <c r="I14" s="863"/>
      <c r="J14" s="1812" t="s">
        <v>58</v>
      </c>
      <c r="K14" s="1812"/>
      <c r="L14" s="864" t="s">
        <v>1048</v>
      </c>
      <c r="M14" s="3878" t="str">
        <f>+入力シート!D25</f>
        <v>○○○○○株式会社</v>
      </c>
      <c r="N14" s="3878"/>
      <c r="O14" s="3878"/>
      <c r="P14" s="3878"/>
      <c r="Q14" s="3878"/>
      <c r="R14" s="3878"/>
      <c r="S14" s="3878"/>
      <c r="T14" s="864"/>
      <c r="U14" s="867"/>
      <c r="V14" s="493"/>
      <c r="W14" s="275"/>
      <c r="X14" s="275"/>
      <c r="Y14" s="275"/>
      <c r="Z14" s="275"/>
      <c r="AB14" s="275"/>
      <c r="AC14" s="275"/>
      <c r="AD14" s="275"/>
      <c r="AE14" s="275"/>
      <c r="AF14" s="275"/>
      <c r="AG14" s="275"/>
      <c r="AH14" s="275"/>
      <c r="AI14" s="275"/>
      <c r="AJ14" s="275"/>
      <c r="AK14" s="275"/>
    </row>
    <row r="15" spans="1:37" ht="12" customHeight="1">
      <c r="A15" s="857"/>
      <c r="L15" s="864"/>
      <c r="M15" s="920"/>
      <c r="N15" s="3878" t="str">
        <f>+入力シート!D26</f>
        <v>代表取締役　○○　○○</v>
      </c>
      <c r="O15" s="3878"/>
      <c r="P15" s="3878"/>
      <c r="Q15" s="3878"/>
      <c r="R15" s="3878"/>
      <c r="S15" s="864"/>
      <c r="T15" s="864"/>
      <c r="U15" s="858"/>
      <c r="V15" s="275"/>
      <c r="W15" s="275"/>
      <c r="X15" s="275"/>
      <c r="Y15" s="275"/>
      <c r="Z15" s="275"/>
      <c r="AB15" s="275"/>
      <c r="AC15" s="275"/>
      <c r="AD15" s="275"/>
      <c r="AE15" s="275"/>
      <c r="AF15" s="275"/>
      <c r="AG15" s="275"/>
      <c r="AH15" s="275"/>
      <c r="AI15" s="275"/>
      <c r="AJ15" s="275"/>
      <c r="AK15" s="275"/>
    </row>
    <row r="16" spans="1:37" ht="33" customHeight="1">
      <c r="A16" s="1862" t="s">
        <v>320</v>
      </c>
      <c r="B16" s="1863"/>
      <c r="C16" s="1864"/>
      <c r="D16" s="3881" t="str">
        <f>+入力シート!D4</f>
        <v>令和○年度　起工第○号</v>
      </c>
      <c r="E16" s="3882"/>
      <c r="F16" s="3882"/>
      <c r="G16" s="3882"/>
      <c r="H16" s="3882"/>
      <c r="I16" s="3882"/>
      <c r="J16" s="3882"/>
      <c r="K16" s="3883"/>
      <c r="L16" s="3884"/>
      <c r="M16" s="1843"/>
      <c r="N16" s="1843"/>
      <c r="O16" s="1847"/>
      <c r="P16" s="1847"/>
      <c r="Q16" s="1847"/>
      <c r="R16" s="1847"/>
      <c r="S16" s="1847"/>
      <c r="T16" s="1847"/>
      <c r="U16" s="1848"/>
      <c r="V16" s="870"/>
      <c r="W16" s="275"/>
      <c r="X16" s="275"/>
      <c r="Y16" s="275"/>
      <c r="Z16" s="275"/>
      <c r="AB16" s="275"/>
      <c r="AC16" s="275"/>
      <c r="AD16" s="275"/>
      <c r="AE16" s="275"/>
      <c r="AF16" s="275"/>
      <c r="AG16" s="275"/>
      <c r="AH16" s="275"/>
      <c r="AI16" s="275"/>
      <c r="AJ16" s="275"/>
      <c r="AK16" s="275"/>
    </row>
    <row r="17" spans="1:37" ht="33" customHeight="1">
      <c r="A17" s="1862" t="s">
        <v>323</v>
      </c>
      <c r="B17" s="1863"/>
      <c r="C17" s="1864"/>
      <c r="D17" s="3881" t="str">
        <f>+入力シート!D5</f>
        <v>○○○○○○○○事業（○○○○○○○事業）</v>
      </c>
      <c r="E17" s="3882"/>
      <c r="F17" s="3882"/>
      <c r="G17" s="3882"/>
      <c r="H17" s="3882"/>
      <c r="I17" s="3882"/>
      <c r="J17" s="3882"/>
      <c r="K17" s="3883"/>
      <c r="L17" s="1865" t="s">
        <v>322</v>
      </c>
      <c r="M17" s="1863"/>
      <c r="N17" s="1864"/>
      <c r="O17" s="3885" t="str">
        <f>+入力シート!D6</f>
        <v>○○工事○○工区</v>
      </c>
      <c r="P17" s="3886"/>
      <c r="Q17" s="3886"/>
      <c r="R17" s="3886"/>
      <c r="S17" s="3886"/>
      <c r="T17" s="3886"/>
      <c r="U17" s="3887"/>
      <c r="V17" s="870"/>
      <c r="W17" s="275"/>
      <c r="X17" s="275"/>
      <c r="Y17" s="275"/>
      <c r="Z17" s="275"/>
      <c r="AB17" s="275"/>
      <c r="AC17" s="275"/>
      <c r="AD17" s="275"/>
      <c r="AE17" s="275"/>
      <c r="AF17" s="275"/>
      <c r="AG17" s="275"/>
      <c r="AH17" s="275"/>
      <c r="AI17" s="275"/>
      <c r="AJ17" s="275"/>
      <c r="AK17" s="275"/>
    </row>
    <row r="18" spans="1:37" ht="33" customHeight="1">
      <c r="A18" s="1862" t="s">
        <v>324</v>
      </c>
      <c r="B18" s="1863"/>
      <c r="C18" s="1864"/>
      <c r="D18" s="871" t="s">
        <v>977</v>
      </c>
      <c r="E18" s="1863" t="str">
        <f>+入力シート!D7</f>
        <v>○○○○○○地区</v>
      </c>
      <c r="F18" s="1863"/>
      <c r="G18" s="1863"/>
      <c r="H18" s="1863" t="s">
        <v>59</v>
      </c>
      <c r="I18" s="1863"/>
      <c r="J18" s="3888" t="str">
        <f>+入力シート!D9</f>
        <v>○○海○○市○○地先</v>
      </c>
      <c r="K18" s="3888"/>
      <c r="L18" s="3888"/>
      <c r="M18" s="3888"/>
      <c r="N18" s="3888"/>
      <c r="O18" s="3888"/>
      <c r="P18" s="3888"/>
      <c r="Q18" s="3888"/>
      <c r="R18" s="3888"/>
      <c r="S18" s="3888"/>
      <c r="T18" s="3888"/>
      <c r="U18" s="3889"/>
      <c r="V18" s="870"/>
      <c r="W18" s="275"/>
      <c r="X18" s="275"/>
      <c r="Y18" s="275"/>
      <c r="Z18" s="275"/>
      <c r="AB18" s="275"/>
      <c r="AC18" s="275"/>
      <c r="AD18" s="275"/>
      <c r="AE18" s="275"/>
      <c r="AF18" s="275"/>
      <c r="AG18" s="275"/>
      <c r="AH18" s="275"/>
      <c r="AI18" s="275"/>
      <c r="AJ18" s="275"/>
      <c r="AK18" s="275"/>
    </row>
    <row r="19" spans="1:37" ht="33" customHeight="1">
      <c r="A19" s="1862" t="s">
        <v>325</v>
      </c>
      <c r="B19" s="1863"/>
      <c r="C19" s="1864"/>
      <c r="D19" s="3890" t="str">
        <f>" \ " &amp; TEXT(入力シート!$D$14,"#,##0") &amp; " 円"</f>
        <v xml:space="preserve"> \ 0 円</v>
      </c>
      <c r="E19" s="3891"/>
      <c r="F19" s="3891"/>
      <c r="G19" s="3891"/>
      <c r="H19" s="3891"/>
      <c r="I19" s="3891"/>
      <c r="J19" s="3891"/>
      <c r="K19" s="3891"/>
      <c r="L19" s="1761" t="str">
        <f>+" (うち消費税および地方消費税の額 " &amp; TEXT(0.1*入力シート!$D$14/1.1,"#,##0") &amp; " 円）"</f>
        <v xml:space="preserve"> (うち消費税および地方消費税の額 0 円）</v>
      </c>
      <c r="M19" s="1761"/>
      <c r="N19" s="1761"/>
      <c r="O19" s="1761"/>
      <c r="P19" s="1761"/>
      <c r="Q19" s="1761"/>
      <c r="R19" s="1761"/>
      <c r="S19" s="1761"/>
      <c r="T19" s="1761"/>
      <c r="U19" s="1762"/>
      <c r="V19" s="870"/>
      <c r="W19" s="275"/>
      <c r="X19" s="275"/>
      <c r="Y19" s="275"/>
      <c r="Z19" s="275"/>
      <c r="AA19" s="340">
        <f>入力シート!$D$18</f>
        <v>46112</v>
      </c>
      <c r="AB19" s="275"/>
      <c r="AC19" s="275"/>
      <c r="AD19" s="275"/>
      <c r="AE19" s="275"/>
      <c r="AF19" s="275"/>
      <c r="AG19" s="275"/>
      <c r="AH19" s="275"/>
      <c r="AI19" s="275"/>
      <c r="AJ19" s="275"/>
      <c r="AK19" s="275"/>
    </row>
    <row r="20" spans="1:37" ht="15" customHeight="1">
      <c r="A20" s="1849" t="s">
        <v>24</v>
      </c>
      <c r="B20" s="1819"/>
      <c r="C20" s="1829"/>
      <c r="D20" s="3892">
        <f>+入力シート!D17</f>
        <v>45748</v>
      </c>
      <c r="E20" s="3893"/>
      <c r="F20" s="3893"/>
      <c r="G20" s="3893"/>
      <c r="H20" s="3893"/>
      <c r="I20" s="872"/>
      <c r="J20" s="872"/>
      <c r="K20" s="873"/>
      <c r="L20" s="1819" t="s">
        <v>342</v>
      </c>
      <c r="M20" s="1819"/>
      <c r="N20" s="3894"/>
      <c r="O20" s="3897">
        <f>入力シート!D12</f>
        <v>45748</v>
      </c>
      <c r="P20" s="3898"/>
      <c r="Q20" s="3898"/>
      <c r="R20" s="3898"/>
      <c r="S20" s="3898"/>
      <c r="T20" s="3898"/>
      <c r="U20" s="3899"/>
      <c r="V20" s="870"/>
      <c r="W20" s="275"/>
      <c r="X20" s="275"/>
      <c r="Y20" s="275"/>
      <c r="Z20" s="275"/>
      <c r="AA20" s="340">
        <f>入力シート!$D$20</f>
        <v>0</v>
      </c>
      <c r="AB20" s="275"/>
      <c r="AC20" s="275"/>
      <c r="AD20" s="275"/>
      <c r="AE20" s="275"/>
      <c r="AF20" s="275"/>
      <c r="AG20" s="275"/>
      <c r="AH20" s="275"/>
      <c r="AI20" s="275"/>
      <c r="AJ20" s="275"/>
      <c r="AK20" s="275"/>
    </row>
    <row r="21" spans="1:37" ht="15" customHeight="1">
      <c r="A21" s="1867"/>
      <c r="B21" s="1821"/>
      <c r="C21" s="1868"/>
      <c r="D21" s="874"/>
      <c r="E21" s="874"/>
      <c r="F21" s="874"/>
      <c r="G21" s="874"/>
      <c r="H21" s="874"/>
      <c r="I21" s="3906">
        <f>入力シート!M17</f>
        <v>365</v>
      </c>
      <c r="J21" s="3906"/>
      <c r="K21" s="3907"/>
      <c r="L21" s="1821"/>
      <c r="M21" s="1821"/>
      <c r="N21" s="3895"/>
      <c r="O21" s="3900"/>
      <c r="P21" s="3901"/>
      <c r="Q21" s="3901"/>
      <c r="R21" s="3901"/>
      <c r="S21" s="3901"/>
      <c r="T21" s="3901"/>
      <c r="U21" s="3902"/>
      <c r="V21" s="870"/>
      <c r="W21" s="275"/>
      <c r="X21" s="275"/>
      <c r="Y21" s="275"/>
      <c r="Z21" s="275"/>
      <c r="AA21" s="340">
        <f>入力シート!$D$22</f>
        <v>0</v>
      </c>
      <c r="AB21" s="275"/>
      <c r="AC21" s="275"/>
      <c r="AD21" s="275"/>
      <c r="AE21" s="275"/>
      <c r="AF21" s="275"/>
      <c r="AG21" s="275"/>
      <c r="AH21" s="275"/>
      <c r="AI21" s="275"/>
      <c r="AJ21" s="275"/>
      <c r="AK21" s="275"/>
    </row>
    <row r="22" spans="1:37" ht="15" customHeight="1">
      <c r="A22" s="1842"/>
      <c r="B22" s="1843"/>
      <c r="C22" s="1844"/>
      <c r="D22" s="3908">
        <v>46112</v>
      </c>
      <c r="E22" s="3909"/>
      <c r="F22" s="3909"/>
      <c r="G22" s="3909"/>
      <c r="H22" s="3909"/>
      <c r="I22" s="876"/>
      <c r="J22" s="876"/>
      <c r="K22" s="877"/>
      <c r="L22" s="1823"/>
      <c r="M22" s="1823"/>
      <c r="N22" s="3896"/>
      <c r="O22" s="3903"/>
      <c r="P22" s="3904"/>
      <c r="Q22" s="3904"/>
      <c r="R22" s="3904"/>
      <c r="S22" s="3904"/>
      <c r="T22" s="3904"/>
      <c r="U22" s="3905"/>
      <c r="V22" s="870"/>
      <c r="W22" s="275"/>
      <c r="X22" s="275"/>
      <c r="Y22" s="275"/>
      <c r="Z22" s="275"/>
      <c r="AB22" s="275"/>
      <c r="AC22" s="275"/>
      <c r="AD22" s="275"/>
      <c r="AE22" s="275"/>
      <c r="AF22" s="275"/>
      <c r="AG22" s="275"/>
      <c r="AH22" s="275"/>
      <c r="AI22" s="275"/>
      <c r="AJ22" s="275"/>
      <c r="AK22" s="275"/>
    </row>
    <row r="23" spans="1:37" ht="33" customHeight="1">
      <c r="A23" s="3910" t="s">
        <v>978</v>
      </c>
      <c r="B23" s="3911"/>
      <c r="C23" s="3912"/>
      <c r="D23" s="1865" t="s">
        <v>1282</v>
      </c>
      <c r="E23" s="1863"/>
      <c r="F23" s="1863"/>
      <c r="G23" s="1863"/>
      <c r="H23" s="1863"/>
      <c r="I23" s="1863"/>
      <c r="J23" s="1863"/>
      <c r="K23" s="876"/>
      <c r="L23" s="868"/>
      <c r="M23" s="868"/>
      <c r="N23" s="868"/>
      <c r="O23" s="869"/>
      <c r="P23" s="869"/>
      <c r="Q23" s="869"/>
      <c r="R23" s="869"/>
      <c r="S23" s="869"/>
      <c r="T23" s="869"/>
      <c r="U23" s="878"/>
      <c r="V23" s="870"/>
      <c r="W23" s="275"/>
      <c r="X23" s="275"/>
      <c r="Y23" s="275"/>
      <c r="Z23" s="275"/>
      <c r="AB23" s="275"/>
      <c r="AC23" s="275"/>
      <c r="AD23" s="275"/>
      <c r="AE23" s="275"/>
      <c r="AF23" s="275"/>
      <c r="AG23" s="275"/>
      <c r="AH23" s="275"/>
      <c r="AI23" s="275"/>
      <c r="AJ23" s="275"/>
      <c r="AK23" s="275"/>
    </row>
    <row r="24" spans="1:37" ht="33" customHeight="1">
      <c r="A24" s="875"/>
      <c r="B24" s="3886" t="s">
        <v>979</v>
      </c>
      <c r="C24" s="3886"/>
      <c r="D24" s="3886"/>
      <c r="E24" s="3886"/>
      <c r="F24" s="3886"/>
      <c r="G24" s="3886"/>
      <c r="H24" s="3886"/>
      <c r="I24" s="3886"/>
      <c r="J24" s="3886"/>
      <c r="K24" s="3886"/>
      <c r="L24" s="3886"/>
      <c r="M24" s="3886"/>
      <c r="N24" s="3886"/>
      <c r="O24" s="3886"/>
      <c r="P24" s="3886"/>
      <c r="Q24" s="3886"/>
      <c r="R24" s="3886"/>
      <c r="S24" s="3886"/>
      <c r="T24" s="3886"/>
      <c r="U24" s="878"/>
      <c r="V24" s="870"/>
      <c r="W24" s="275"/>
      <c r="X24" s="275"/>
      <c r="Y24" s="275"/>
      <c r="Z24" s="275"/>
      <c r="AB24" s="275"/>
      <c r="AC24" s="275"/>
      <c r="AD24" s="275"/>
      <c r="AE24" s="275"/>
      <c r="AF24" s="275"/>
      <c r="AG24" s="275"/>
      <c r="AH24" s="275"/>
      <c r="AI24" s="275"/>
      <c r="AJ24" s="275"/>
      <c r="AK24" s="275"/>
    </row>
    <row r="25" spans="1:37" ht="23.25" customHeight="1">
      <c r="A25" s="3913" t="s">
        <v>972</v>
      </c>
      <c r="B25" s="3916" t="s">
        <v>973</v>
      </c>
      <c r="C25" s="1863"/>
      <c r="D25" s="1863"/>
      <c r="E25" s="1863"/>
      <c r="F25" s="1863"/>
      <c r="G25" s="1864"/>
      <c r="H25" s="1865" t="s">
        <v>980</v>
      </c>
      <c r="I25" s="1863"/>
      <c r="J25" s="1863"/>
      <c r="K25" s="1863"/>
      <c r="L25" s="1863"/>
      <c r="M25" s="1863"/>
      <c r="N25" s="1864"/>
      <c r="O25" s="3881" t="s">
        <v>981</v>
      </c>
      <c r="P25" s="3882"/>
      <c r="Q25" s="3882"/>
      <c r="R25" s="3882"/>
      <c r="S25" s="3882"/>
      <c r="T25" s="3882"/>
      <c r="U25" s="3917"/>
      <c r="V25" s="870"/>
      <c r="W25" s="275"/>
      <c r="X25" s="275"/>
      <c r="Y25" s="275"/>
      <c r="Z25" s="275"/>
      <c r="AB25" s="275"/>
      <c r="AC25" s="275"/>
      <c r="AD25" s="275"/>
      <c r="AE25" s="275"/>
      <c r="AF25" s="275"/>
      <c r="AG25" s="275"/>
      <c r="AH25" s="275"/>
      <c r="AI25" s="275"/>
      <c r="AJ25" s="275"/>
      <c r="AK25" s="275"/>
    </row>
    <row r="26" spans="1:37" ht="9.75" customHeight="1">
      <c r="A26" s="3914"/>
      <c r="B26" s="3918" t="s">
        <v>982</v>
      </c>
      <c r="C26" s="3919"/>
      <c r="D26" s="3919"/>
      <c r="E26" s="3919"/>
      <c r="F26" s="3919"/>
      <c r="G26" s="3920"/>
      <c r="H26" s="879"/>
      <c r="I26" s="876"/>
      <c r="J26" s="876"/>
      <c r="K26" s="876"/>
      <c r="L26" s="876"/>
      <c r="M26" s="876"/>
      <c r="N26" s="880"/>
      <c r="O26" s="881"/>
      <c r="P26" s="869"/>
      <c r="Q26" s="869"/>
      <c r="R26" s="869"/>
      <c r="S26" s="869"/>
      <c r="T26" s="869"/>
      <c r="U26" s="865"/>
      <c r="V26" s="870"/>
      <c r="W26" s="275"/>
      <c r="X26" s="275"/>
      <c r="Y26" s="275"/>
      <c r="Z26" s="275"/>
      <c r="AB26" s="275"/>
      <c r="AC26" s="275"/>
      <c r="AD26" s="275"/>
      <c r="AE26" s="275"/>
      <c r="AF26" s="275"/>
      <c r="AG26" s="275"/>
      <c r="AH26" s="275"/>
      <c r="AI26" s="275"/>
      <c r="AJ26" s="275"/>
      <c r="AK26" s="275"/>
    </row>
    <row r="27" spans="1:37" ht="35.25" customHeight="1">
      <c r="A27" s="3914"/>
      <c r="B27" s="3921"/>
      <c r="C27" s="3922"/>
      <c r="D27" s="3922"/>
      <c r="E27" s="3922"/>
      <c r="F27" s="3922"/>
      <c r="G27" s="3923"/>
      <c r="H27" s="879"/>
      <c r="I27" s="3924" t="s">
        <v>1283</v>
      </c>
      <c r="J27" s="3911"/>
      <c r="K27" s="3911"/>
      <c r="L27" s="3911"/>
      <c r="M27" s="3912"/>
      <c r="N27" s="880"/>
      <c r="O27" s="881"/>
      <c r="P27" s="3924" t="s">
        <v>1283</v>
      </c>
      <c r="Q27" s="3911"/>
      <c r="R27" s="3911"/>
      <c r="S27" s="3911"/>
      <c r="T27" s="3912"/>
      <c r="U27" s="865"/>
      <c r="V27" s="870"/>
      <c r="W27" s="275"/>
      <c r="X27" s="275"/>
      <c r="Y27" s="275"/>
      <c r="Z27" s="275"/>
      <c r="AB27" s="275"/>
      <c r="AC27" s="275"/>
      <c r="AD27" s="275"/>
      <c r="AE27" s="275"/>
      <c r="AF27" s="275"/>
      <c r="AG27" s="275"/>
      <c r="AH27" s="275"/>
      <c r="AI27" s="275"/>
      <c r="AJ27" s="275"/>
      <c r="AK27" s="275"/>
    </row>
    <row r="28" spans="1:37" ht="153" customHeight="1">
      <c r="A28" s="3914"/>
      <c r="B28" s="3921"/>
      <c r="C28" s="3922"/>
      <c r="D28" s="3922"/>
      <c r="E28" s="3922"/>
      <c r="F28" s="3922"/>
      <c r="G28" s="3923"/>
      <c r="H28" s="3925" t="s">
        <v>983</v>
      </c>
      <c r="I28" s="3926"/>
      <c r="J28" s="3926"/>
      <c r="K28" s="3926"/>
      <c r="L28" s="3926"/>
      <c r="M28" s="3926"/>
      <c r="N28" s="3927"/>
      <c r="O28" s="3928" t="s">
        <v>1395</v>
      </c>
      <c r="P28" s="1834"/>
      <c r="Q28" s="1834"/>
      <c r="R28" s="1834"/>
      <c r="S28" s="1834"/>
      <c r="T28" s="1834"/>
      <c r="U28" s="3929"/>
      <c r="V28" s="870"/>
      <c r="W28" s="275"/>
      <c r="X28" s="275"/>
      <c r="Y28" s="275"/>
      <c r="Z28" s="275"/>
      <c r="AB28" s="275"/>
      <c r="AC28" s="275"/>
      <c r="AD28" s="275"/>
      <c r="AE28" s="275"/>
      <c r="AF28" s="275"/>
      <c r="AG28" s="275"/>
      <c r="AH28" s="275"/>
      <c r="AI28" s="275"/>
      <c r="AJ28" s="275"/>
      <c r="AK28" s="275"/>
    </row>
    <row r="29" spans="1:37" ht="15" customHeight="1">
      <c r="A29" s="3914"/>
      <c r="B29" s="879"/>
      <c r="C29" s="879"/>
      <c r="D29" s="882"/>
      <c r="E29" s="882"/>
      <c r="F29" s="882"/>
      <c r="G29" s="883"/>
      <c r="H29" s="882"/>
      <c r="I29" s="880"/>
      <c r="J29" s="884"/>
      <c r="K29" s="3916" t="s">
        <v>27</v>
      </c>
      <c r="L29" s="1864"/>
      <c r="M29" s="1865" t="s">
        <v>62</v>
      </c>
      <c r="N29" s="1864"/>
      <c r="O29" s="864"/>
      <c r="P29" s="864"/>
      <c r="Q29" s="885"/>
      <c r="R29" s="3916" t="s">
        <v>27</v>
      </c>
      <c r="S29" s="1864"/>
      <c r="T29" s="1865" t="s">
        <v>62</v>
      </c>
      <c r="U29" s="1866"/>
      <c r="V29" s="870"/>
      <c r="W29" s="275"/>
      <c r="X29" s="275"/>
      <c r="Y29" s="275"/>
      <c r="Z29" s="275"/>
      <c r="AB29" s="275"/>
      <c r="AC29" s="275"/>
      <c r="AD29" s="275"/>
      <c r="AE29" s="275"/>
      <c r="AF29" s="275"/>
      <c r="AG29" s="275"/>
      <c r="AH29" s="275"/>
      <c r="AI29" s="275"/>
      <c r="AJ29" s="275"/>
      <c r="AK29" s="275"/>
    </row>
    <row r="30" spans="1:37" ht="51.75" customHeight="1" thickBot="1">
      <c r="A30" s="3915"/>
      <c r="B30" s="886"/>
      <c r="C30" s="886"/>
      <c r="D30" s="887"/>
      <c r="E30" s="887"/>
      <c r="F30" s="887"/>
      <c r="G30" s="887"/>
      <c r="H30" s="888"/>
      <c r="I30" s="889"/>
      <c r="J30" s="889"/>
      <c r="K30" s="890"/>
      <c r="L30" s="886"/>
      <c r="M30" s="891"/>
      <c r="N30" s="886"/>
      <c r="O30" s="892"/>
      <c r="P30" s="893"/>
      <c r="Q30" s="893"/>
      <c r="R30" s="892"/>
      <c r="S30" s="893"/>
      <c r="T30" s="892"/>
      <c r="U30" s="894"/>
      <c r="V30" s="870"/>
      <c r="W30" s="275"/>
      <c r="X30" s="275"/>
      <c r="Y30" s="275"/>
      <c r="Z30" s="275"/>
      <c r="AB30" s="275"/>
      <c r="AC30" s="275"/>
      <c r="AD30" s="275"/>
      <c r="AE30" s="275"/>
      <c r="AF30" s="275"/>
      <c r="AG30" s="275"/>
      <c r="AH30" s="275"/>
      <c r="AI30" s="275"/>
      <c r="AJ30" s="275"/>
      <c r="AK30" s="275"/>
    </row>
    <row r="31" spans="1:37">
      <c r="A31" s="275"/>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B31" s="275"/>
      <c r="AC31" s="275"/>
      <c r="AD31" s="275"/>
      <c r="AE31" s="275"/>
      <c r="AF31" s="275"/>
      <c r="AG31" s="275"/>
      <c r="AH31" s="275"/>
      <c r="AI31" s="275"/>
      <c r="AJ31" s="275"/>
      <c r="AK31" s="275"/>
    </row>
    <row r="32" spans="1:37">
      <c r="A32" s="275"/>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B32" s="275"/>
      <c r="AC32" s="275"/>
      <c r="AD32" s="275"/>
      <c r="AE32" s="275"/>
      <c r="AF32" s="275"/>
      <c r="AG32" s="275"/>
      <c r="AH32" s="275"/>
      <c r="AI32" s="275"/>
      <c r="AJ32" s="275"/>
      <c r="AK32" s="275"/>
    </row>
    <row r="33" spans="1:37">
      <c r="A33" s="275"/>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B33" s="275"/>
      <c r="AC33" s="275"/>
      <c r="AD33" s="275"/>
      <c r="AE33" s="275"/>
      <c r="AF33" s="275"/>
      <c r="AG33" s="275"/>
      <c r="AH33" s="275"/>
      <c r="AI33" s="275"/>
      <c r="AJ33" s="275"/>
      <c r="AK33" s="275"/>
    </row>
    <row r="34" spans="1:37">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B34" s="275"/>
      <c r="AC34" s="275"/>
      <c r="AD34" s="275"/>
      <c r="AE34" s="275"/>
      <c r="AF34" s="275"/>
      <c r="AG34" s="275"/>
      <c r="AH34" s="275"/>
      <c r="AI34" s="275"/>
      <c r="AJ34" s="275"/>
      <c r="AK34" s="275"/>
    </row>
    <row r="35" spans="1:37">
      <c r="A35" s="275"/>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B35" s="275"/>
      <c r="AC35" s="275"/>
      <c r="AD35" s="275"/>
      <c r="AE35" s="275"/>
      <c r="AF35" s="275"/>
      <c r="AG35" s="275"/>
      <c r="AH35" s="275"/>
      <c r="AI35" s="275"/>
      <c r="AJ35" s="275"/>
      <c r="AK35" s="275"/>
    </row>
    <row r="36" spans="1:37" ht="13.5" customHeight="1">
      <c r="A36" s="275"/>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B36" s="275"/>
      <c r="AC36" s="275"/>
      <c r="AD36" s="275"/>
      <c r="AE36" s="275"/>
      <c r="AF36" s="275"/>
      <c r="AG36" s="275"/>
      <c r="AH36" s="275"/>
      <c r="AI36" s="275"/>
      <c r="AJ36" s="275"/>
      <c r="AK36" s="275"/>
    </row>
    <row r="37" spans="1:37">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B37" s="275"/>
      <c r="AC37" s="275"/>
      <c r="AD37" s="275"/>
      <c r="AE37" s="275"/>
      <c r="AF37" s="275"/>
      <c r="AG37" s="275"/>
      <c r="AH37" s="275"/>
      <c r="AI37" s="275"/>
      <c r="AJ37" s="275"/>
      <c r="AK37" s="275"/>
    </row>
    <row r="38" spans="1:37">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B38" s="275"/>
      <c r="AC38" s="275"/>
      <c r="AD38" s="275"/>
      <c r="AE38" s="275"/>
      <c r="AF38" s="275"/>
      <c r="AG38" s="275"/>
      <c r="AH38" s="275"/>
      <c r="AI38" s="275"/>
      <c r="AJ38" s="275"/>
      <c r="AK38" s="275"/>
    </row>
    <row r="39" spans="1:37">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B39" s="275"/>
      <c r="AC39" s="275"/>
      <c r="AD39" s="275"/>
      <c r="AE39" s="275"/>
      <c r="AF39" s="275"/>
      <c r="AG39" s="275"/>
      <c r="AH39" s="275"/>
      <c r="AI39" s="275"/>
      <c r="AJ39" s="275"/>
      <c r="AK39" s="275"/>
    </row>
    <row r="40" spans="1:37">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B40" s="275"/>
      <c r="AC40" s="275"/>
      <c r="AD40" s="275"/>
      <c r="AE40" s="275"/>
      <c r="AF40" s="275"/>
      <c r="AG40" s="275"/>
      <c r="AH40" s="275"/>
      <c r="AI40" s="275"/>
      <c r="AJ40" s="275"/>
      <c r="AK40" s="275"/>
    </row>
    <row r="41" spans="1:37">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B41" s="275"/>
      <c r="AC41" s="275"/>
      <c r="AD41" s="275"/>
      <c r="AE41" s="275"/>
      <c r="AF41" s="275"/>
      <c r="AG41" s="275"/>
      <c r="AH41" s="275"/>
      <c r="AI41" s="275"/>
      <c r="AJ41" s="275"/>
      <c r="AK41" s="275"/>
    </row>
    <row r="42" spans="1:37">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B42" s="275"/>
      <c r="AC42" s="275"/>
      <c r="AD42" s="275"/>
      <c r="AE42" s="275"/>
      <c r="AF42" s="275"/>
      <c r="AG42" s="275"/>
      <c r="AH42" s="275"/>
      <c r="AI42" s="275"/>
      <c r="AJ42" s="275"/>
      <c r="AK42" s="275"/>
    </row>
    <row r="43" spans="1:37">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B43" s="275"/>
      <c r="AC43" s="275"/>
      <c r="AD43" s="275"/>
      <c r="AE43" s="275"/>
      <c r="AF43" s="275"/>
      <c r="AG43" s="275"/>
      <c r="AH43" s="275"/>
      <c r="AI43" s="275"/>
      <c r="AJ43" s="275"/>
      <c r="AK43" s="275"/>
    </row>
    <row r="44" spans="1:37">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B44" s="275"/>
      <c r="AC44" s="275"/>
      <c r="AD44" s="275"/>
      <c r="AE44" s="275"/>
      <c r="AF44" s="275"/>
      <c r="AG44" s="275"/>
      <c r="AH44" s="275"/>
      <c r="AI44" s="275"/>
      <c r="AJ44" s="275"/>
      <c r="AK44" s="275"/>
    </row>
    <row r="45" spans="1:37">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B45" s="275"/>
      <c r="AC45" s="275"/>
      <c r="AD45" s="275"/>
      <c r="AE45" s="275"/>
      <c r="AF45" s="275"/>
      <c r="AG45" s="275"/>
      <c r="AH45" s="275"/>
      <c r="AI45" s="275"/>
      <c r="AJ45" s="275"/>
      <c r="AK45" s="275"/>
    </row>
  </sheetData>
  <mergeCells count="62">
    <mergeCell ref="A23:C23"/>
    <mergeCell ref="D23:J23"/>
    <mergeCell ref="B24:T24"/>
    <mergeCell ref="A25:A30"/>
    <mergeCell ref="B25:G25"/>
    <mergeCell ref="H25:N25"/>
    <mergeCell ref="O25:U25"/>
    <mergeCell ref="B26:G28"/>
    <mergeCell ref="I27:M27"/>
    <mergeCell ref="P27:T27"/>
    <mergeCell ref="H28:N28"/>
    <mergeCell ref="O28:U28"/>
    <mergeCell ref="K29:L29"/>
    <mergeCell ref="M29:N29"/>
    <mergeCell ref="R29:S29"/>
    <mergeCell ref="T29:U29"/>
    <mergeCell ref="A20:C22"/>
    <mergeCell ref="D20:H20"/>
    <mergeCell ref="L20:N22"/>
    <mergeCell ref="O20:U22"/>
    <mergeCell ref="I21:K21"/>
    <mergeCell ref="D22:H22"/>
    <mergeCell ref="A18:C18"/>
    <mergeCell ref="E18:G18"/>
    <mergeCell ref="H18:I18"/>
    <mergeCell ref="J18:U18"/>
    <mergeCell ref="A19:C19"/>
    <mergeCell ref="D19:K19"/>
    <mergeCell ref="L19:U19"/>
    <mergeCell ref="A16:C16"/>
    <mergeCell ref="D16:K16"/>
    <mergeCell ref="L16:N16"/>
    <mergeCell ref="O16:U16"/>
    <mergeCell ref="A17:C17"/>
    <mergeCell ref="D17:K17"/>
    <mergeCell ref="L17:N17"/>
    <mergeCell ref="O17:U17"/>
    <mergeCell ref="T4:U4"/>
    <mergeCell ref="B6:S6"/>
    <mergeCell ref="J12:K12"/>
    <mergeCell ref="J14:K14"/>
    <mergeCell ref="M12:T12"/>
    <mergeCell ref="M14:S14"/>
    <mergeCell ref="L4:M4"/>
    <mergeCell ref="N4:O4"/>
    <mergeCell ref="P4:Q4"/>
    <mergeCell ref="R4:S4"/>
    <mergeCell ref="N15:R15"/>
    <mergeCell ref="A4:B4"/>
    <mergeCell ref="C4:D4"/>
    <mergeCell ref="E4:F4"/>
    <mergeCell ref="G4:H4"/>
    <mergeCell ref="J4:K4"/>
    <mergeCell ref="A2:U2"/>
    <mergeCell ref="A3:B3"/>
    <mergeCell ref="G3:H3"/>
    <mergeCell ref="N3:O3"/>
    <mergeCell ref="P3:Q3"/>
    <mergeCell ref="R3:S3"/>
    <mergeCell ref="T3:U3"/>
    <mergeCell ref="C3:F3"/>
    <mergeCell ref="J3:M3"/>
  </mergeCells>
  <phoneticPr fontId="3"/>
  <dataValidations count="1">
    <dataValidation type="list" allowBlank="1" showInputMessage="1" showErrorMessage="1" sqref="D22:H22">
      <formula1>$AA$19:$AA$21</formula1>
    </dataValidation>
  </dataValidations>
  <pageMargins left="0.6692913385826772" right="0.19685039370078741" top="0.8" bottom="0.31496062992125984" header="0.51181102362204722" footer="0.23622047244094491"/>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AA31"/>
  <sheetViews>
    <sheetView view="pageBreakPreview" zoomScaleNormal="100" zoomScaleSheetLayoutView="100" workbookViewId="0">
      <selection activeCell="E23" sqref="E23:I23"/>
    </sheetView>
  </sheetViews>
  <sheetFormatPr defaultRowHeight="13.5"/>
  <cols>
    <col min="1" max="1" width="10.625" style="275" bestFit="1" customWidth="1"/>
    <col min="2" max="22" width="4.25" style="275" customWidth="1"/>
    <col min="23" max="23" width="1.625" style="275" customWidth="1"/>
    <col min="24" max="16384" width="9" style="275"/>
  </cols>
  <sheetData>
    <row r="1" spans="1:23" ht="18" customHeight="1">
      <c r="A1" s="1731" t="s">
        <v>796</v>
      </c>
      <c r="B1" s="178" t="s">
        <v>451</v>
      </c>
      <c r="C1" s="167"/>
      <c r="D1" s="166"/>
      <c r="E1" s="163"/>
      <c r="F1" s="163"/>
      <c r="G1" s="3985" t="s">
        <v>498</v>
      </c>
      <c r="H1" s="3985"/>
      <c r="I1" s="3985"/>
      <c r="J1" s="3985"/>
      <c r="K1" s="3985"/>
      <c r="L1" s="3985"/>
      <c r="M1" s="3985"/>
      <c r="N1" s="3985"/>
      <c r="O1" s="3985"/>
      <c r="P1" s="3985"/>
      <c r="Q1" s="3985"/>
      <c r="R1" s="163"/>
      <c r="S1" s="163"/>
      <c r="T1" s="163"/>
      <c r="U1" s="163"/>
      <c r="V1" s="163"/>
    </row>
    <row r="2" spans="1:23" ht="18" customHeight="1" thickBot="1">
      <c r="A2" s="1731"/>
      <c r="B2" s="179" t="s">
        <v>452</v>
      </c>
      <c r="C2" s="163"/>
      <c r="D2" s="163"/>
      <c r="E2" s="163"/>
      <c r="F2" s="163"/>
      <c r="G2" s="1733"/>
      <c r="H2" s="1733"/>
      <c r="I2" s="1733"/>
      <c r="J2" s="1733"/>
      <c r="K2" s="1733"/>
      <c r="L2" s="1733"/>
      <c r="M2" s="1733"/>
      <c r="N2" s="1733"/>
      <c r="O2" s="1733"/>
      <c r="P2" s="1733"/>
      <c r="Q2" s="1733"/>
      <c r="R2" s="163"/>
      <c r="S2" s="163"/>
      <c r="T2" s="163"/>
      <c r="U2" s="163"/>
      <c r="V2" s="163"/>
    </row>
    <row r="3" spans="1:23" ht="18" customHeight="1">
      <c r="A3" s="1731"/>
      <c r="B3" s="1734" t="s">
        <v>22</v>
      </c>
      <c r="C3" s="1735"/>
      <c r="D3" s="1736" t="s">
        <v>21</v>
      </c>
      <c r="E3" s="1739"/>
      <c r="F3" s="1739"/>
      <c r="G3" s="1735"/>
      <c r="H3" s="1736" t="s">
        <v>20</v>
      </c>
      <c r="I3" s="1735"/>
      <c r="J3" s="995"/>
      <c r="K3" s="1736" t="s">
        <v>1141</v>
      </c>
      <c r="L3" s="1739"/>
      <c r="M3" s="1739"/>
      <c r="N3" s="1735"/>
      <c r="O3" s="1737" t="s">
        <v>968</v>
      </c>
      <c r="P3" s="1738"/>
      <c r="Q3" s="1740" t="s">
        <v>969</v>
      </c>
      <c r="R3" s="1740"/>
      <c r="S3" s="1737" t="s">
        <v>966</v>
      </c>
      <c r="T3" s="1738"/>
      <c r="U3" s="1740" t="s">
        <v>472</v>
      </c>
      <c r="V3" s="1741"/>
      <c r="W3" s="394"/>
    </row>
    <row r="4" spans="1:23" ht="49.5" customHeight="1">
      <c r="A4" s="550"/>
      <c r="B4" s="1742"/>
      <c r="C4" s="1743"/>
      <c r="D4" s="1744"/>
      <c r="E4" s="1745"/>
      <c r="F4" s="1745"/>
      <c r="G4" s="1743"/>
      <c r="H4" s="1744"/>
      <c r="I4" s="1743"/>
      <c r="J4" s="994"/>
      <c r="K4" s="1744"/>
      <c r="L4" s="1745"/>
      <c r="M4" s="1745"/>
      <c r="N4" s="1743"/>
      <c r="O4" s="1744"/>
      <c r="P4" s="1743"/>
      <c r="Q4" s="1745"/>
      <c r="R4" s="1745"/>
      <c r="S4" s="1744"/>
      <c r="T4" s="1743"/>
      <c r="U4" s="1745"/>
      <c r="V4" s="1746"/>
      <c r="W4" s="331"/>
    </row>
    <row r="5" spans="1:23" ht="21" customHeight="1">
      <c r="B5" s="15"/>
      <c r="C5" s="5"/>
      <c r="D5" s="5"/>
      <c r="E5" s="5"/>
      <c r="F5" s="5"/>
      <c r="G5" s="5"/>
      <c r="H5" s="5"/>
      <c r="I5" s="5"/>
      <c r="J5" s="5"/>
      <c r="K5" s="5"/>
      <c r="L5" s="5"/>
      <c r="M5" s="5"/>
      <c r="N5" s="5"/>
      <c r="O5" s="5"/>
      <c r="P5" s="5"/>
      <c r="Q5" s="5"/>
      <c r="R5" s="5"/>
      <c r="S5" s="5"/>
      <c r="T5" s="5"/>
      <c r="U5" s="5"/>
      <c r="V5" s="16"/>
    </row>
    <row r="6" spans="1:23" ht="21" customHeight="1">
      <c r="B6" s="15"/>
      <c r="C6" s="1747" t="str">
        <f>" "&amp;入力シート!$C$3&amp;" 殿"</f>
        <v xml:space="preserve"> 福岡県農林水産部水産局水産振興課長 殿</v>
      </c>
      <c r="D6" s="1747"/>
      <c r="E6" s="1747"/>
      <c r="F6" s="1747"/>
      <c r="G6" s="1747"/>
      <c r="H6" s="1747"/>
      <c r="I6" s="1747"/>
      <c r="J6" s="1747"/>
      <c r="K6" s="1747"/>
      <c r="L6" s="1747"/>
      <c r="M6" s="1747"/>
      <c r="N6" s="1747"/>
      <c r="O6" s="1747"/>
      <c r="P6" s="1747"/>
      <c r="Q6" s="1747"/>
      <c r="R6" s="1747"/>
      <c r="S6" s="1747"/>
      <c r="T6" s="1747"/>
      <c r="U6" s="17"/>
      <c r="V6" s="16"/>
    </row>
    <row r="7" spans="1:23" ht="18" customHeight="1">
      <c r="B7" s="15"/>
      <c r="C7" s="5"/>
      <c r="D7" s="5"/>
      <c r="E7" s="5"/>
      <c r="F7" s="5"/>
      <c r="G7" s="5"/>
      <c r="H7" s="5"/>
      <c r="I7" s="5"/>
      <c r="J7" s="5"/>
      <c r="K7" s="5"/>
      <c r="L7" s="5"/>
      <c r="M7" s="5"/>
      <c r="N7" s="5"/>
      <c r="O7" s="5"/>
      <c r="P7" s="5"/>
      <c r="Q7" s="5"/>
      <c r="R7" s="5"/>
      <c r="S7" s="5"/>
      <c r="T7" s="5"/>
      <c r="U7" s="5"/>
      <c r="V7" s="16"/>
    </row>
    <row r="8" spans="1:23" ht="21" customHeight="1">
      <c r="B8" s="15"/>
      <c r="C8" s="5"/>
      <c r="D8" s="5"/>
      <c r="E8" s="5"/>
      <c r="F8" s="5"/>
      <c r="G8" s="5"/>
      <c r="H8" s="5"/>
      <c r="I8" s="5"/>
      <c r="J8" s="5"/>
      <c r="K8" s="5"/>
      <c r="L8" s="5"/>
      <c r="M8" s="5"/>
      <c r="N8" s="5"/>
      <c r="O8" s="5"/>
      <c r="P8" s="5"/>
      <c r="Q8" s="5"/>
      <c r="R8" s="5"/>
      <c r="S8" s="5"/>
      <c r="T8" s="5"/>
      <c r="U8" s="6" t="s">
        <v>1259</v>
      </c>
      <c r="V8" s="18"/>
      <c r="W8" s="492"/>
    </row>
    <row r="9" spans="1:23" ht="12" customHeight="1">
      <c r="B9" s="15"/>
      <c r="C9" s="5"/>
      <c r="D9" s="5"/>
      <c r="E9" s="5"/>
      <c r="F9" s="5"/>
      <c r="G9" s="5"/>
      <c r="H9" s="5"/>
      <c r="I9" s="5"/>
      <c r="J9" s="5"/>
      <c r="K9" s="5"/>
      <c r="L9" s="5"/>
      <c r="M9" s="5"/>
      <c r="N9" s="5"/>
      <c r="O9" s="5"/>
      <c r="P9" s="5"/>
      <c r="Q9" s="5"/>
      <c r="R9" s="5"/>
      <c r="S9" s="5"/>
      <c r="T9" s="5"/>
      <c r="U9" s="5"/>
      <c r="V9" s="16"/>
    </row>
    <row r="10" spans="1:23" s="1561" customFormat="1" ht="12" customHeight="1">
      <c r="B10" s="1562"/>
      <c r="C10" s="1563"/>
      <c r="D10" s="1563"/>
      <c r="E10" s="1563"/>
      <c r="F10" s="1563"/>
      <c r="G10" s="1563"/>
      <c r="H10" s="1563"/>
      <c r="I10" s="1563"/>
      <c r="J10" s="1563"/>
      <c r="K10" s="1565" t="str">
        <f>入力シート!$D$23</f>
        <v>○○○○・△△△△特定建設工事共同企業体</v>
      </c>
      <c r="L10" s="1563"/>
      <c r="M10" s="1563"/>
      <c r="N10" s="1563"/>
      <c r="O10" s="1563"/>
      <c r="P10" s="1563"/>
      <c r="Q10" s="1563"/>
      <c r="R10" s="1563"/>
      <c r="S10" s="1563"/>
      <c r="T10" s="1563"/>
      <c r="U10" s="1563"/>
      <c r="V10" s="1564"/>
    </row>
    <row r="11" spans="1:23" ht="12" customHeight="1">
      <c r="B11" s="15"/>
      <c r="C11" s="5"/>
      <c r="D11" s="5"/>
      <c r="E11" s="5"/>
      <c r="F11" s="5"/>
      <c r="G11" s="5"/>
      <c r="H11" s="5"/>
      <c r="I11" s="5"/>
      <c r="J11" s="5"/>
      <c r="K11" s="1566" t="s">
        <v>1773</v>
      </c>
      <c r="L11" s="5"/>
      <c r="M11" s="5"/>
      <c r="N11" s="5"/>
      <c r="O11" s="5"/>
      <c r="P11" s="5"/>
      <c r="Q11" s="5"/>
      <c r="R11" s="5"/>
      <c r="S11" s="5"/>
      <c r="T11" s="5"/>
      <c r="U11" s="5"/>
      <c r="V11" s="16"/>
    </row>
    <row r="12" spans="1:23" ht="15" customHeight="1">
      <c r="B12" s="15"/>
      <c r="C12" s="5"/>
      <c r="D12" s="5"/>
      <c r="E12" s="5"/>
      <c r="F12" s="5"/>
      <c r="G12" s="5"/>
      <c r="H12" s="6"/>
      <c r="I12" s="19"/>
      <c r="J12" s="10"/>
      <c r="K12" s="1748" t="s">
        <v>4</v>
      </c>
      <c r="L12" s="1748"/>
      <c r="M12" s="20"/>
      <c r="N12" s="3930" t="str">
        <f>+入力シート!$D$24&amp;" "</f>
        <v xml:space="preserve">○○○○○○○○ </v>
      </c>
      <c r="O12" s="3930"/>
      <c r="P12" s="3930"/>
      <c r="Q12" s="3930"/>
      <c r="R12" s="3930"/>
      <c r="S12" s="3930"/>
      <c r="T12" s="3930"/>
      <c r="U12" s="3930"/>
      <c r="V12" s="21"/>
      <c r="W12" s="493"/>
    </row>
    <row r="13" spans="1:23" ht="15" customHeight="1">
      <c r="B13" s="15"/>
      <c r="C13" s="5"/>
      <c r="D13" s="5"/>
      <c r="E13" s="5"/>
      <c r="F13" s="5"/>
      <c r="G13" s="5"/>
      <c r="H13" s="6"/>
      <c r="I13" s="6" t="s">
        <v>1386</v>
      </c>
      <c r="J13" s="10"/>
      <c r="K13" s="1748" t="s">
        <v>58</v>
      </c>
      <c r="L13" s="3965"/>
      <c r="M13" s="20"/>
      <c r="N13" s="3930" t="str">
        <f>入力シート!$D$25&amp;" "</f>
        <v xml:space="preserve">○○○○○株式会社 </v>
      </c>
      <c r="O13" s="3930"/>
      <c r="P13" s="3930"/>
      <c r="Q13" s="3930"/>
      <c r="R13" s="3930"/>
      <c r="S13" s="3930"/>
      <c r="T13" s="3930"/>
      <c r="U13" s="3930"/>
      <c r="V13" s="21"/>
      <c r="W13" s="493"/>
    </row>
    <row r="14" spans="1:23" ht="15" customHeight="1">
      <c r="B14" s="15"/>
      <c r="C14" s="5"/>
      <c r="D14" s="5"/>
      <c r="E14" s="5"/>
      <c r="F14" s="5"/>
      <c r="G14" s="5"/>
      <c r="H14" s="5"/>
      <c r="I14" s="22"/>
      <c r="J14" s="10"/>
      <c r="K14" s="3965"/>
      <c r="L14" s="3965"/>
      <c r="M14" s="20"/>
      <c r="N14" s="3931" t="str">
        <f>+入力シート!$D$26&amp;" "</f>
        <v xml:space="preserve">代表取締役　○○　○○ </v>
      </c>
      <c r="O14" s="3930"/>
      <c r="P14" s="3930"/>
      <c r="Q14" s="3930"/>
      <c r="R14" s="3930"/>
      <c r="S14" s="3930"/>
      <c r="T14" s="3930"/>
      <c r="U14" s="3930"/>
      <c r="V14" s="23"/>
      <c r="W14" s="493"/>
    </row>
    <row r="15" spans="1:23" ht="12" customHeight="1">
      <c r="B15" s="15"/>
      <c r="C15" s="5"/>
      <c r="D15" s="5"/>
      <c r="E15" s="5"/>
      <c r="F15" s="5"/>
      <c r="G15" s="5"/>
      <c r="H15" s="5"/>
      <c r="I15" s="5"/>
      <c r="J15" s="5"/>
      <c r="K15" s="5"/>
      <c r="L15" s="5"/>
      <c r="M15" s="20"/>
      <c r="N15" s="1753"/>
      <c r="O15" s="1753"/>
      <c r="P15" s="1753"/>
      <c r="Q15" s="1753"/>
      <c r="R15" s="1753"/>
      <c r="S15" s="1753"/>
      <c r="T15" s="1753"/>
      <c r="U15" s="1753"/>
      <c r="V15" s="16"/>
    </row>
    <row r="16" spans="1:23" ht="33" customHeight="1">
      <c r="B16" s="1755" t="s">
        <v>320</v>
      </c>
      <c r="C16" s="1756"/>
      <c r="D16" s="1756"/>
      <c r="E16" s="1766" t="str">
        <f>入力シート!D4</f>
        <v>令和○年度　起工第○号</v>
      </c>
      <c r="F16" s="1766"/>
      <c r="G16" s="1766"/>
      <c r="H16" s="1766"/>
      <c r="I16" s="1766"/>
      <c r="J16" s="1766"/>
      <c r="K16" s="1766"/>
      <c r="L16" s="1766"/>
      <c r="M16" s="3977"/>
      <c r="N16" s="1789"/>
      <c r="O16" s="1789"/>
      <c r="P16" s="3961"/>
      <c r="Q16" s="3961"/>
      <c r="R16" s="3961"/>
      <c r="S16" s="3961"/>
      <c r="T16" s="3961"/>
      <c r="U16" s="3961"/>
      <c r="V16" s="3962"/>
      <c r="W16" s="494"/>
    </row>
    <row r="17" spans="2:27" ht="33" customHeight="1">
      <c r="B17" s="1755" t="s">
        <v>323</v>
      </c>
      <c r="C17" s="1756"/>
      <c r="D17" s="1756"/>
      <c r="E17" s="3974" t="str">
        <f>+" " &amp; 入力シート!$D$5</f>
        <v xml:space="preserve"> ○○○○○○○○事業（○○○○○○○事業）</v>
      </c>
      <c r="F17" s="3975"/>
      <c r="G17" s="3975"/>
      <c r="H17" s="3975"/>
      <c r="I17" s="3975"/>
      <c r="J17" s="3975"/>
      <c r="K17" s="3975"/>
      <c r="L17" s="3976"/>
      <c r="M17" s="1756" t="s">
        <v>322</v>
      </c>
      <c r="N17" s="1756"/>
      <c r="O17" s="1756"/>
      <c r="P17" s="3943" t="str">
        <f>" " &amp; 入力シート!$D$6</f>
        <v xml:space="preserve"> ○○工事○○工区</v>
      </c>
      <c r="Q17" s="1771"/>
      <c r="R17" s="1771"/>
      <c r="S17" s="1771"/>
      <c r="T17" s="1771"/>
      <c r="U17" s="1771"/>
      <c r="V17" s="1772"/>
      <c r="W17" s="494"/>
    </row>
    <row r="18" spans="2:27" ht="16.5" customHeight="1">
      <c r="B18" s="1782" t="s">
        <v>324</v>
      </c>
      <c r="C18" s="1783"/>
      <c r="D18" s="1784"/>
      <c r="E18" s="3982" t="s">
        <v>60</v>
      </c>
      <c r="F18" s="1783" t="str">
        <f>+" " &amp;入力シート!$D$7</f>
        <v xml:space="preserve"> ○○○○○○地区</v>
      </c>
      <c r="G18" s="3963"/>
      <c r="H18" s="3963"/>
      <c r="I18" s="3963"/>
      <c r="J18" s="3963" t="s">
        <v>59</v>
      </c>
      <c r="K18" s="3944" t="s">
        <v>453</v>
      </c>
      <c r="L18" s="3945"/>
      <c r="M18" s="3945"/>
      <c r="N18" s="3945"/>
      <c r="O18" s="3946"/>
      <c r="P18" s="3968" t="str">
        <f>" "&amp;入力シート!D9</f>
        <v xml:space="preserve"> ○○海○○市○○地先</v>
      </c>
      <c r="Q18" s="3969"/>
      <c r="R18" s="3969"/>
      <c r="S18" s="3969"/>
      <c r="T18" s="3969"/>
      <c r="U18" s="3969"/>
      <c r="V18" s="3970"/>
      <c r="W18" s="494"/>
    </row>
    <row r="19" spans="2:27" ht="18" customHeight="1">
      <c r="B19" s="3981"/>
      <c r="C19" s="3948"/>
      <c r="D19" s="3949"/>
      <c r="E19" s="3983"/>
      <c r="F19" s="3964"/>
      <c r="G19" s="3964"/>
      <c r="H19" s="3964"/>
      <c r="I19" s="3964"/>
      <c r="J19" s="3964"/>
      <c r="K19" s="3947"/>
      <c r="L19" s="3948"/>
      <c r="M19" s="3948"/>
      <c r="N19" s="3948"/>
      <c r="O19" s="3949"/>
      <c r="P19" s="3971"/>
      <c r="Q19" s="3972"/>
      <c r="R19" s="3972"/>
      <c r="S19" s="3972"/>
      <c r="T19" s="3972"/>
      <c r="U19" s="3972"/>
      <c r="V19" s="3973"/>
      <c r="W19" s="494"/>
      <c r="AA19" s="340">
        <f>入力シート!$D$18</f>
        <v>46112</v>
      </c>
    </row>
    <row r="20" spans="2:27" ht="33" customHeight="1">
      <c r="B20" s="1755" t="s">
        <v>325</v>
      </c>
      <c r="C20" s="1756"/>
      <c r="D20" s="1756"/>
      <c r="E20" s="3966" t="str">
        <f>" \ " &amp; TEXT(入力シート!$D$14,"#,##0") &amp; " 円"</f>
        <v xml:space="preserve"> \ 0 円</v>
      </c>
      <c r="F20" s="3967"/>
      <c r="G20" s="3967"/>
      <c r="H20" s="3967"/>
      <c r="I20" s="3967"/>
      <c r="J20" s="3967"/>
      <c r="K20" s="3967"/>
      <c r="L20" s="3967"/>
      <c r="M20" s="1761" t="str">
        <f>+" (うち消費税および地方消費税の額 " &amp; TEXT(0.1*入力シート!$D$14/1.1,"#,##0") &amp; " 円）"</f>
        <v xml:space="preserve"> (うち消費税および地方消費税の額 0 円）</v>
      </c>
      <c r="N20" s="1761"/>
      <c r="O20" s="1761"/>
      <c r="P20" s="1761"/>
      <c r="Q20" s="1761"/>
      <c r="R20" s="1761"/>
      <c r="S20" s="1761"/>
      <c r="T20" s="1761"/>
      <c r="U20" s="1761"/>
      <c r="V20" s="1762"/>
      <c r="W20" s="494"/>
      <c r="AA20" s="340">
        <f>入力シート!$D$20</f>
        <v>0</v>
      </c>
    </row>
    <row r="21" spans="2:27" ht="16.5" customHeight="1">
      <c r="B21" s="1782" t="s">
        <v>24</v>
      </c>
      <c r="C21" s="1783"/>
      <c r="D21" s="1784"/>
      <c r="E21" s="3892">
        <f>+入力シート!D17</f>
        <v>45748</v>
      </c>
      <c r="F21" s="3893"/>
      <c r="G21" s="3893"/>
      <c r="H21" s="3893"/>
      <c r="I21" s="3893"/>
      <c r="J21" s="25"/>
      <c r="K21" s="25"/>
      <c r="L21" s="135"/>
      <c r="M21" s="3944" t="s">
        <v>496</v>
      </c>
      <c r="N21" s="3950"/>
      <c r="O21" s="3951"/>
      <c r="P21" s="3897">
        <f>入力シート!D12</f>
        <v>45748</v>
      </c>
      <c r="Q21" s="3898"/>
      <c r="R21" s="3898"/>
      <c r="S21" s="3898"/>
      <c r="T21" s="3898"/>
      <c r="U21" s="3898"/>
      <c r="V21" s="3899"/>
      <c r="W21" s="494"/>
      <c r="AA21" s="340">
        <f>入力シート!$D$22</f>
        <v>0</v>
      </c>
    </row>
    <row r="22" spans="2:27" ht="16.5" customHeight="1">
      <c r="B22" s="1785"/>
      <c r="C22" s="1786"/>
      <c r="D22" s="1787"/>
      <c r="E22" s="26"/>
      <c r="F22" s="27"/>
      <c r="G22" s="27"/>
      <c r="H22" s="27"/>
      <c r="I22" s="3984">
        <f>IF(E23&gt;0,E23+1-E21,"")</f>
        <v>365</v>
      </c>
      <c r="J22" s="3984"/>
      <c r="K22" s="159" t="s">
        <v>450</v>
      </c>
      <c r="L22" s="180"/>
      <c r="M22" s="3952"/>
      <c r="N22" s="3953"/>
      <c r="O22" s="3954"/>
      <c r="P22" s="3900"/>
      <c r="Q22" s="3901"/>
      <c r="R22" s="3901"/>
      <c r="S22" s="3901"/>
      <c r="T22" s="3901"/>
      <c r="U22" s="3901"/>
      <c r="V22" s="3902"/>
      <c r="W22" s="494"/>
    </row>
    <row r="23" spans="2:27" ht="16.5" customHeight="1">
      <c r="B23" s="1788"/>
      <c r="C23" s="1789"/>
      <c r="D23" s="1790"/>
      <c r="E23" s="3908">
        <v>46112</v>
      </c>
      <c r="F23" s="3909"/>
      <c r="G23" s="3909"/>
      <c r="H23" s="3909"/>
      <c r="I23" s="3909"/>
      <c r="J23" s="28"/>
      <c r="K23" s="28"/>
      <c r="L23" s="137"/>
      <c r="M23" s="3955"/>
      <c r="N23" s="3956"/>
      <c r="O23" s="3957"/>
      <c r="P23" s="3903"/>
      <c r="Q23" s="3904"/>
      <c r="R23" s="3904"/>
      <c r="S23" s="3904"/>
      <c r="T23" s="3904"/>
      <c r="U23" s="3904"/>
      <c r="V23" s="3905"/>
      <c r="W23" s="494"/>
    </row>
    <row r="24" spans="2:27" ht="33" customHeight="1">
      <c r="B24" s="1808" t="s">
        <v>61</v>
      </c>
      <c r="C24" s="1769"/>
      <c r="D24" s="1770"/>
      <c r="E24" s="3959" t="s">
        <v>1278</v>
      </c>
      <c r="F24" s="3960"/>
      <c r="G24" s="3960"/>
      <c r="H24" s="3960"/>
      <c r="I24" s="3960"/>
      <c r="J24" s="28"/>
      <c r="K24" s="28"/>
      <c r="L24" s="28"/>
      <c r="M24" s="13"/>
      <c r="N24" s="13"/>
      <c r="O24" s="13"/>
      <c r="P24" s="29"/>
      <c r="Q24" s="29"/>
      <c r="R24" s="29"/>
      <c r="S24" s="29"/>
      <c r="T24" s="29"/>
      <c r="U24" s="29"/>
      <c r="V24" s="30"/>
      <c r="W24" s="494"/>
    </row>
    <row r="25" spans="2:27" ht="33" customHeight="1">
      <c r="B25" s="12"/>
      <c r="C25" s="1761" t="s">
        <v>497</v>
      </c>
      <c r="D25" s="1761"/>
      <c r="E25" s="1761"/>
      <c r="F25" s="1761"/>
      <c r="G25" s="1761"/>
      <c r="H25" s="1761"/>
      <c r="I25" s="1761"/>
      <c r="J25" s="1761"/>
      <c r="K25" s="1761"/>
      <c r="L25" s="1761"/>
      <c r="M25" s="1761"/>
      <c r="N25" s="1761"/>
      <c r="O25" s="1761"/>
      <c r="P25" s="1761"/>
      <c r="Q25" s="1761"/>
      <c r="R25" s="1761"/>
      <c r="S25" s="1761"/>
      <c r="T25" s="1761"/>
      <c r="U25" s="1761"/>
      <c r="V25" s="30"/>
      <c r="W25" s="494"/>
    </row>
    <row r="26" spans="2:27" ht="23.25" customHeight="1">
      <c r="B26" s="3978" t="s">
        <v>972</v>
      </c>
      <c r="C26" s="1778" t="s">
        <v>973</v>
      </c>
      <c r="D26" s="1769"/>
      <c r="E26" s="1769"/>
      <c r="F26" s="1769"/>
      <c r="G26" s="1769"/>
      <c r="H26" s="1770"/>
      <c r="I26" s="1778" t="s">
        <v>68</v>
      </c>
      <c r="J26" s="1769"/>
      <c r="K26" s="1769"/>
      <c r="L26" s="1769"/>
      <c r="M26" s="1769"/>
      <c r="N26" s="1769"/>
      <c r="O26" s="1770"/>
      <c r="P26" s="3943" t="s">
        <v>69</v>
      </c>
      <c r="Q26" s="1771"/>
      <c r="R26" s="1771"/>
      <c r="S26" s="1771"/>
      <c r="T26" s="1771"/>
      <c r="U26" s="1771"/>
      <c r="V26" s="1772"/>
      <c r="W26" s="494"/>
    </row>
    <row r="27" spans="2:27" ht="9.75" customHeight="1">
      <c r="B27" s="3979"/>
      <c r="C27" s="3933" t="s">
        <v>974</v>
      </c>
      <c r="D27" s="3934"/>
      <c r="E27" s="3934"/>
      <c r="F27" s="3934"/>
      <c r="G27" s="3934"/>
      <c r="H27" s="3935"/>
      <c r="I27" s="136"/>
      <c r="J27" s="28"/>
      <c r="K27" s="28"/>
      <c r="L27" s="28"/>
      <c r="M27" s="28"/>
      <c r="N27" s="28"/>
      <c r="O27" s="138"/>
      <c r="P27" s="139"/>
      <c r="Q27" s="29"/>
      <c r="R27" s="29"/>
      <c r="S27" s="29"/>
      <c r="T27" s="29"/>
      <c r="U27" s="29"/>
      <c r="V27" s="21"/>
      <c r="W27" s="494"/>
    </row>
    <row r="28" spans="2:27" ht="35.25" customHeight="1">
      <c r="B28" s="3979"/>
      <c r="C28" s="3936"/>
      <c r="D28" s="1753"/>
      <c r="E28" s="1753"/>
      <c r="F28" s="1753"/>
      <c r="G28" s="1753"/>
      <c r="H28" s="3937"/>
      <c r="I28" s="136"/>
      <c r="J28" s="3932" t="s">
        <v>1284</v>
      </c>
      <c r="K28" s="1769"/>
      <c r="L28" s="1769"/>
      <c r="M28" s="1769"/>
      <c r="N28" s="1770"/>
      <c r="O28" s="138"/>
      <c r="P28" s="139"/>
      <c r="Q28" s="3932" t="s">
        <v>1285</v>
      </c>
      <c r="R28" s="1769"/>
      <c r="S28" s="1769"/>
      <c r="T28" s="1769"/>
      <c r="U28" s="1770"/>
      <c r="V28" s="21"/>
      <c r="W28" s="494"/>
    </row>
    <row r="29" spans="2:27" ht="153" customHeight="1">
      <c r="B29" s="3979"/>
      <c r="C29" s="3936"/>
      <c r="D29" s="1753"/>
      <c r="E29" s="1753"/>
      <c r="F29" s="1753"/>
      <c r="G29" s="1753"/>
      <c r="H29" s="3937"/>
      <c r="I29" s="3938" t="s">
        <v>975</v>
      </c>
      <c r="J29" s="3939"/>
      <c r="K29" s="3939"/>
      <c r="L29" s="3940"/>
      <c r="M29" s="3940"/>
      <c r="N29" s="3940"/>
      <c r="O29" s="3941"/>
      <c r="P29" s="3942" t="s">
        <v>1396</v>
      </c>
      <c r="Q29" s="1749"/>
      <c r="R29" s="1749"/>
      <c r="S29" s="1749"/>
      <c r="T29" s="1749"/>
      <c r="U29" s="1749"/>
      <c r="V29" s="1750"/>
      <c r="W29" s="494"/>
    </row>
    <row r="30" spans="2:27" ht="15" customHeight="1">
      <c r="B30" s="3979"/>
      <c r="C30" s="136"/>
      <c r="D30" s="11"/>
      <c r="E30" s="142"/>
      <c r="F30" s="142"/>
      <c r="G30" s="142"/>
      <c r="H30" s="143"/>
      <c r="I30" s="144"/>
      <c r="J30" s="138"/>
      <c r="K30" s="145"/>
      <c r="L30" s="1778" t="s">
        <v>27</v>
      </c>
      <c r="M30" s="1770"/>
      <c r="N30" s="1778" t="s">
        <v>62</v>
      </c>
      <c r="O30" s="1770"/>
      <c r="P30" s="140"/>
      <c r="Q30" s="20"/>
      <c r="R30" s="141"/>
      <c r="S30" s="1778" t="s">
        <v>27</v>
      </c>
      <c r="T30" s="1770"/>
      <c r="U30" s="1778" t="s">
        <v>62</v>
      </c>
      <c r="V30" s="3958"/>
      <c r="W30" s="494"/>
    </row>
    <row r="31" spans="2:27" ht="51.75" customHeight="1" thickBot="1">
      <c r="B31" s="3980"/>
      <c r="C31" s="146"/>
      <c r="D31" s="146"/>
      <c r="E31" s="147"/>
      <c r="F31" s="147"/>
      <c r="G31" s="147"/>
      <c r="H31" s="147"/>
      <c r="I31" s="148"/>
      <c r="J31" s="149"/>
      <c r="K31" s="149"/>
      <c r="L31" s="150"/>
      <c r="M31" s="146"/>
      <c r="N31" s="151"/>
      <c r="O31" s="146"/>
      <c r="P31" s="152"/>
      <c r="Q31" s="153"/>
      <c r="R31" s="153"/>
      <c r="S31" s="152"/>
      <c r="T31" s="153"/>
      <c r="U31" s="152"/>
      <c r="V31" s="154"/>
      <c r="W31" s="494"/>
    </row>
  </sheetData>
  <mergeCells count="66">
    <mergeCell ref="A1:A3"/>
    <mergeCell ref="S4:T4"/>
    <mergeCell ref="Q4:R4"/>
    <mergeCell ref="F4:G4"/>
    <mergeCell ref="D4:E4"/>
    <mergeCell ref="H4:I4"/>
    <mergeCell ref="O4:P4"/>
    <mergeCell ref="K4:L4"/>
    <mergeCell ref="Q3:R3"/>
    <mergeCell ref="H3:I3"/>
    <mergeCell ref="B3:C3"/>
    <mergeCell ref="G1:Q2"/>
    <mergeCell ref="D3:G3"/>
    <mergeCell ref="K3:N3"/>
    <mergeCell ref="L30:M30"/>
    <mergeCell ref="N30:O30"/>
    <mergeCell ref="E17:L17"/>
    <mergeCell ref="M16:O16"/>
    <mergeCell ref="B24:D24"/>
    <mergeCell ref="J28:N28"/>
    <mergeCell ref="B26:B31"/>
    <mergeCell ref="B16:D16"/>
    <mergeCell ref="B18:D19"/>
    <mergeCell ref="E18:E19"/>
    <mergeCell ref="B17:D17"/>
    <mergeCell ref="E16:L16"/>
    <mergeCell ref="J18:J19"/>
    <mergeCell ref="I22:J22"/>
    <mergeCell ref="S30:T30"/>
    <mergeCell ref="U30:V30"/>
    <mergeCell ref="C6:T6"/>
    <mergeCell ref="E21:I21"/>
    <mergeCell ref="N15:U15"/>
    <mergeCell ref="E24:I24"/>
    <mergeCell ref="M20:V20"/>
    <mergeCell ref="P17:V17"/>
    <mergeCell ref="P16:V16"/>
    <mergeCell ref="M17:O17"/>
    <mergeCell ref="F18:I19"/>
    <mergeCell ref="K13:L14"/>
    <mergeCell ref="B20:D20"/>
    <mergeCell ref="E20:L20"/>
    <mergeCell ref="P18:V19"/>
    <mergeCell ref="N12:U12"/>
    <mergeCell ref="Q28:U28"/>
    <mergeCell ref="C27:H29"/>
    <mergeCell ref="I29:O29"/>
    <mergeCell ref="K12:L12"/>
    <mergeCell ref="B4:C4"/>
    <mergeCell ref="P29:V29"/>
    <mergeCell ref="C26:H26"/>
    <mergeCell ref="I26:O26"/>
    <mergeCell ref="P26:V26"/>
    <mergeCell ref="U4:V4"/>
    <mergeCell ref="K18:O19"/>
    <mergeCell ref="C25:U25"/>
    <mergeCell ref="B21:D23"/>
    <mergeCell ref="M21:O23"/>
    <mergeCell ref="P21:V23"/>
    <mergeCell ref="E23:I23"/>
    <mergeCell ref="N13:U13"/>
    <mergeCell ref="N14:U14"/>
    <mergeCell ref="M4:N4"/>
    <mergeCell ref="U3:V3"/>
    <mergeCell ref="S3:T3"/>
    <mergeCell ref="O3:P3"/>
  </mergeCells>
  <phoneticPr fontId="3"/>
  <dataValidations count="2">
    <dataValidation type="list" allowBlank="1" showInputMessage="1" showErrorMessage="1" sqref="E23:I23">
      <formula1>$AA$19:$AA$21</formula1>
    </dataValidation>
    <dataValidation imeMode="off" allowBlank="1" showInputMessage="1" showErrorMessage="1" sqref="E24:I24"/>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Y44"/>
  <sheetViews>
    <sheetView view="pageBreakPreview" zoomScaleNormal="100" zoomScaleSheetLayoutView="100" workbookViewId="0">
      <selection activeCell="O23" sqref="O23:T24"/>
    </sheetView>
  </sheetViews>
  <sheetFormatPr defaultRowHeight="13.5"/>
  <cols>
    <col min="1" max="1" width="12.125" style="275" bestFit="1" customWidth="1"/>
    <col min="2" max="2" width="1.25" style="275" customWidth="1"/>
    <col min="3" max="22" width="4.125" style="275" customWidth="1"/>
    <col min="23" max="23" width="1.25" style="275" customWidth="1"/>
    <col min="24" max="16384" width="9" style="275"/>
  </cols>
  <sheetData>
    <row r="1" spans="1:23">
      <c r="B1" s="1159"/>
      <c r="C1" s="1159"/>
      <c r="D1" s="1159"/>
      <c r="E1" s="1159"/>
      <c r="F1" s="1159"/>
      <c r="G1" s="1159"/>
      <c r="H1" s="1159"/>
      <c r="I1" s="1159"/>
      <c r="J1" s="1159"/>
      <c r="K1" s="1159"/>
      <c r="L1" s="1159"/>
      <c r="M1" s="1159"/>
      <c r="N1" s="1159"/>
      <c r="O1" s="1159"/>
      <c r="P1" s="1159"/>
      <c r="Q1" s="1159"/>
      <c r="R1" s="1159"/>
      <c r="S1" s="1159"/>
      <c r="T1" s="1159"/>
      <c r="U1" s="1159"/>
      <c r="V1" s="1159"/>
      <c r="W1" s="3" t="s">
        <v>1696</v>
      </c>
    </row>
    <row r="2" spans="1:23" ht="18" customHeight="1">
      <c r="A2" s="2348" t="s">
        <v>796</v>
      </c>
      <c r="B2" s="311"/>
      <c r="C2" s="311"/>
      <c r="D2" s="311"/>
      <c r="E2" s="311"/>
      <c r="F2" s="311"/>
      <c r="G2" s="311"/>
      <c r="H2" s="311"/>
      <c r="I2" s="311"/>
      <c r="J2" s="268"/>
      <c r="K2" s="311"/>
      <c r="L2" s="312"/>
      <c r="M2" s="3288" t="s">
        <v>22</v>
      </c>
      <c r="N2" s="3289"/>
      <c r="O2" s="3288" t="s">
        <v>21</v>
      </c>
      <c r="P2" s="3290"/>
      <c r="Q2" s="3290"/>
      <c r="R2" s="3289"/>
      <c r="S2" s="3288" t="s">
        <v>20</v>
      </c>
      <c r="T2" s="3289"/>
      <c r="U2" s="3288" t="s">
        <v>970</v>
      </c>
      <c r="V2" s="3290"/>
      <c r="W2" s="3289"/>
    </row>
    <row r="3" spans="1:23" ht="49.5" customHeight="1">
      <c r="A3" s="2348"/>
      <c r="B3" s="5"/>
      <c r="C3" s="5"/>
      <c r="D3" s="5"/>
      <c r="E3" s="5"/>
      <c r="F3" s="5"/>
      <c r="G3" s="5"/>
      <c r="H3" s="5"/>
      <c r="I3" s="5"/>
      <c r="J3" s="134"/>
      <c r="K3" s="5"/>
      <c r="L3" s="270"/>
      <c r="M3" s="3779"/>
      <c r="N3" s="3781"/>
      <c r="O3" s="3779"/>
      <c r="P3" s="3780"/>
      <c r="Q3" s="3780"/>
      <c r="R3" s="3781"/>
      <c r="S3" s="3779"/>
      <c r="T3" s="3781"/>
      <c r="U3" s="3779"/>
      <c r="V3" s="3780"/>
      <c r="W3" s="3781"/>
    </row>
    <row r="4" spans="1:23" ht="21" customHeight="1">
      <c r="A4" s="2348"/>
      <c r="B4" s="134"/>
      <c r="C4" s="134"/>
      <c r="D4" s="134"/>
      <c r="E4" s="134"/>
      <c r="F4" s="134"/>
      <c r="G4" s="134"/>
      <c r="H4" s="134"/>
      <c r="I4" s="134"/>
      <c r="J4" s="134"/>
      <c r="K4" s="134"/>
      <c r="L4" s="134"/>
      <c r="M4" s="134"/>
      <c r="N4" s="134"/>
      <c r="O4" s="134"/>
      <c r="P4" s="134"/>
      <c r="Q4" s="134"/>
      <c r="R4" s="134"/>
      <c r="S4" s="134"/>
      <c r="T4" s="134"/>
      <c r="U4" s="134"/>
      <c r="V4" s="134"/>
      <c r="W4" s="134"/>
    </row>
    <row r="5" spans="1:23" ht="21" customHeight="1">
      <c r="B5" s="316"/>
      <c r="C5" s="317"/>
      <c r="D5" s="395"/>
      <c r="E5" s="395"/>
      <c r="F5" s="395"/>
      <c r="G5" s="395"/>
      <c r="H5" s="395"/>
      <c r="I5" s="395"/>
      <c r="J5" s="395"/>
      <c r="K5" s="395"/>
      <c r="L5" s="395"/>
      <c r="M5" s="395"/>
      <c r="N5" s="395"/>
      <c r="O5" s="395"/>
      <c r="P5" s="395"/>
      <c r="Q5" s="395"/>
      <c r="R5" s="395"/>
      <c r="S5" s="395"/>
      <c r="T5" s="395"/>
      <c r="U5" s="318"/>
      <c r="V5" s="318"/>
      <c r="W5" s="319" t="s">
        <v>1263</v>
      </c>
    </row>
    <row r="6" spans="1:23" ht="18" customHeight="1">
      <c r="B6" s="315"/>
      <c r="C6" s="5"/>
      <c r="D6" s="5"/>
      <c r="E6" s="5"/>
      <c r="F6" s="5"/>
      <c r="G6" s="5"/>
      <c r="H6" s="5"/>
      <c r="I6" s="5"/>
      <c r="J6" s="5"/>
      <c r="K6" s="5"/>
      <c r="L6" s="5"/>
      <c r="M6" s="5"/>
      <c r="N6" s="5"/>
      <c r="O6" s="5"/>
      <c r="P6" s="5"/>
      <c r="Q6" s="5"/>
      <c r="R6" s="5"/>
      <c r="S6" s="5"/>
      <c r="T6" s="5"/>
      <c r="U6" s="5"/>
      <c r="V6" s="5"/>
      <c r="W6" s="270"/>
    </row>
    <row r="7" spans="1:23" ht="18" customHeight="1">
      <c r="B7" s="315"/>
      <c r="C7" s="3994" t="str">
        <f>""&amp;入力シート!$C$3&amp;""</f>
        <v>福岡県農林水産部水産局水産振興課長</v>
      </c>
      <c r="D7" s="3994"/>
      <c r="E7" s="3994"/>
      <c r="F7" s="3994"/>
      <c r="G7" s="3994"/>
      <c r="H7" s="3994"/>
      <c r="I7" s="3994"/>
      <c r="J7" s="3994"/>
      <c r="K7" s="5" t="s">
        <v>210</v>
      </c>
      <c r="L7" s="5"/>
      <c r="M7" s="5"/>
      <c r="N7" s="5"/>
      <c r="O7" s="5"/>
      <c r="P7" s="5"/>
      <c r="Q7" s="5"/>
      <c r="R7" s="5"/>
      <c r="S7" s="5"/>
      <c r="T7" s="5"/>
      <c r="U7" s="5"/>
      <c r="V7" s="5"/>
      <c r="W7" s="270"/>
    </row>
    <row r="8" spans="1:23" ht="9.9499999999999993" customHeight="1">
      <c r="B8" s="315"/>
      <c r="C8" s="1555"/>
      <c r="D8" s="1555"/>
      <c r="E8" s="1555"/>
      <c r="F8" s="1555"/>
      <c r="G8" s="1555"/>
      <c r="H8" s="1555"/>
      <c r="I8" s="1555"/>
      <c r="J8" s="1555"/>
      <c r="K8" s="1539"/>
      <c r="L8" s="1539"/>
      <c r="M8" s="1539"/>
      <c r="N8" s="1539"/>
      <c r="O8" s="1539"/>
      <c r="P8" s="1539"/>
      <c r="Q8" s="1539"/>
      <c r="R8" s="1539"/>
      <c r="S8" s="1539"/>
      <c r="T8" s="1539"/>
      <c r="U8" s="1539"/>
      <c r="V8" s="1539"/>
      <c r="W8" s="270"/>
    </row>
    <row r="9" spans="1:23" ht="18" customHeight="1">
      <c r="B9" s="315"/>
      <c r="C9" s="1555"/>
      <c r="D9" s="1555"/>
      <c r="E9" s="1555"/>
      <c r="F9" s="1555"/>
      <c r="G9" s="1555"/>
      <c r="H9" s="1555"/>
      <c r="I9" s="1555"/>
      <c r="J9" s="1555"/>
      <c r="K9" s="1539"/>
      <c r="L9" s="1539"/>
      <c r="M9" s="3278" t="str">
        <f>入力シート!$D$23</f>
        <v>○○○○・△△△△特定建設工事共同企業体</v>
      </c>
      <c r="N9" s="3278"/>
      <c r="O9" s="3278"/>
      <c r="P9" s="3278"/>
      <c r="Q9" s="3278"/>
      <c r="R9" s="3278"/>
      <c r="S9" s="3278"/>
      <c r="T9" s="3278"/>
      <c r="U9" s="3278"/>
      <c r="V9" s="3278"/>
      <c r="W9" s="270"/>
    </row>
    <row r="10" spans="1:23" ht="18" customHeight="1">
      <c r="B10" s="315"/>
      <c r="C10" s="5"/>
      <c r="D10" s="5"/>
      <c r="E10" s="5"/>
      <c r="F10" s="5"/>
      <c r="G10" s="5"/>
      <c r="H10" s="5"/>
      <c r="I10" s="5"/>
      <c r="J10" s="5"/>
      <c r="K10" s="5"/>
      <c r="L10" s="5"/>
      <c r="M10" s="1539" t="s">
        <v>1772</v>
      </c>
      <c r="N10" s="1539"/>
      <c r="O10" s="1539"/>
      <c r="P10" s="1539"/>
      <c r="Q10" s="1539"/>
      <c r="R10" s="1539"/>
      <c r="S10" s="1539"/>
      <c r="T10" s="1539"/>
      <c r="U10" s="1539"/>
      <c r="V10" s="1539"/>
      <c r="W10" s="270"/>
    </row>
    <row r="11" spans="1:23" ht="18" customHeight="1">
      <c r="B11" s="315"/>
      <c r="C11" s="5"/>
      <c r="D11" s="5"/>
      <c r="E11" s="5"/>
      <c r="F11" s="5"/>
      <c r="G11" s="5"/>
      <c r="H11" s="5"/>
      <c r="I11" s="5"/>
      <c r="J11" s="5"/>
      <c r="K11" s="5"/>
      <c r="L11" s="5"/>
      <c r="M11" s="1539" t="s">
        <v>4</v>
      </c>
      <c r="N11" s="1539"/>
      <c r="O11" s="3997" t="str">
        <f>+入力シート!D24</f>
        <v>○○○○○○○○</v>
      </c>
      <c r="P11" s="3997"/>
      <c r="Q11" s="3997"/>
      <c r="R11" s="3997"/>
      <c r="S11" s="3997"/>
      <c r="T11" s="3997"/>
      <c r="U11" s="3997"/>
      <c r="V11" s="3997"/>
      <c r="W11" s="270"/>
    </row>
    <row r="12" spans="1:23" ht="18" customHeight="1">
      <c r="B12" s="315"/>
      <c r="C12" s="5"/>
      <c r="D12" s="5"/>
      <c r="E12" s="5"/>
      <c r="F12" s="5"/>
      <c r="G12" s="5"/>
      <c r="H12" s="5"/>
      <c r="I12" s="5"/>
      <c r="J12" s="5"/>
      <c r="K12" s="5" t="s">
        <v>17</v>
      </c>
      <c r="L12" s="5"/>
      <c r="M12" s="5"/>
      <c r="N12" s="5"/>
      <c r="O12" s="3998" t="str">
        <f>+入力シート!D25</f>
        <v>○○○○○株式会社</v>
      </c>
      <c r="P12" s="3998"/>
      <c r="Q12" s="3998"/>
      <c r="R12" s="3998"/>
      <c r="S12" s="3998"/>
      <c r="T12" s="3998"/>
      <c r="U12" s="3998"/>
      <c r="V12" s="3998"/>
      <c r="W12" s="270"/>
    </row>
    <row r="13" spans="1:23" ht="18" customHeight="1">
      <c r="B13" s="315"/>
      <c r="C13" s="5"/>
      <c r="D13" s="5"/>
      <c r="E13" s="5"/>
      <c r="F13" s="5"/>
      <c r="G13" s="5"/>
      <c r="H13" s="5"/>
      <c r="I13" s="5"/>
      <c r="J13" s="5"/>
      <c r="K13" s="5"/>
      <c r="L13" s="5"/>
      <c r="M13" s="5" t="s">
        <v>58</v>
      </c>
      <c r="N13" s="5"/>
      <c r="O13" s="3995" t="str">
        <f>+入力シート!D26</f>
        <v>代表取締役　○○　○○</v>
      </c>
      <c r="P13" s="3996"/>
      <c r="Q13" s="3996"/>
      <c r="R13" s="3996"/>
      <c r="S13" s="3996"/>
      <c r="T13" s="3996"/>
      <c r="U13" s="320"/>
      <c r="V13" s="5"/>
      <c r="W13" s="270"/>
    </row>
    <row r="14" spans="1:23" ht="18" customHeight="1">
      <c r="B14" s="315"/>
      <c r="C14" s="5"/>
      <c r="D14" s="5"/>
      <c r="E14" s="5"/>
      <c r="F14" s="5"/>
      <c r="G14" s="5"/>
      <c r="H14" s="5"/>
      <c r="I14" s="5"/>
      <c r="J14" s="5"/>
      <c r="K14" s="5"/>
      <c r="L14" s="5"/>
      <c r="M14" s="5"/>
      <c r="N14" s="5"/>
      <c r="O14" s="5"/>
      <c r="P14" s="5"/>
      <c r="Q14" s="5"/>
      <c r="R14" s="5"/>
      <c r="S14" s="5"/>
      <c r="T14" s="5"/>
      <c r="U14" s="5"/>
      <c r="V14" s="5"/>
      <c r="W14" s="270"/>
    </row>
    <row r="15" spans="1:23" ht="21">
      <c r="B15" s="315"/>
      <c r="C15" s="5"/>
      <c r="D15" s="3277" t="s">
        <v>606</v>
      </c>
      <c r="E15" s="3277"/>
      <c r="F15" s="3277"/>
      <c r="G15" s="3277"/>
      <c r="H15" s="3277"/>
      <c r="I15" s="3277"/>
      <c r="J15" s="3277"/>
      <c r="K15" s="3277"/>
      <c r="L15" s="3277"/>
      <c r="M15" s="3277"/>
      <c r="N15" s="3277"/>
      <c r="O15" s="3277"/>
      <c r="P15" s="3277"/>
      <c r="Q15" s="3277"/>
      <c r="R15" s="3277"/>
      <c r="S15" s="3277"/>
      <c r="T15" s="3277"/>
      <c r="U15" s="5"/>
      <c r="V15" s="5"/>
      <c r="W15" s="270"/>
    </row>
    <row r="16" spans="1:23" ht="18" customHeight="1">
      <c r="B16" s="315"/>
      <c r="C16" s="5"/>
      <c r="D16" s="5"/>
      <c r="E16" s="5"/>
      <c r="F16" s="5"/>
      <c r="G16" s="5"/>
      <c r="H16" s="5"/>
      <c r="I16" s="5"/>
      <c r="J16" s="5"/>
      <c r="K16" s="5"/>
      <c r="L16" s="5"/>
      <c r="M16" s="5"/>
      <c r="N16" s="5"/>
      <c r="O16" s="5"/>
      <c r="P16" s="5"/>
      <c r="Q16" s="5"/>
      <c r="R16" s="5"/>
      <c r="S16" s="5"/>
      <c r="T16" s="5"/>
      <c r="U16" s="5"/>
      <c r="V16" s="5"/>
      <c r="W16" s="270"/>
    </row>
    <row r="17" spans="2:25" ht="18" customHeight="1">
      <c r="B17" s="315"/>
      <c r="C17" s="3249" t="s">
        <v>320</v>
      </c>
      <c r="D17" s="3250"/>
      <c r="E17" s="3251"/>
      <c r="F17" s="3267" t="str">
        <f>+入力シート!D4</f>
        <v>令和○年度　起工第○号</v>
      </c>
      <c r="G17" s="3246"/>
      <c r="H17" s="3246"/>
      <c r="I17" s="3246"/>
      <c r="J17" s="3246"/>
      <c r="K17" s="3246"/>
      <c r="L17" s="3268"/>
      <c r="M17" s="315"/>
      <c r="N17" s="5"/>
      <c r="O17" s="5"/>
      <c r="P17" s="5"/>
      <c r="Q17" s="5"/>
      <c r="R17" s="5"/>
      <c r="S17" s="5"/>
      <c r="T17" s="5"/>
      <c r="U17" s="5"/>
      <c r="V17" s="5"/>
      <c r="W17" s="270"/>
    </row>
    <row r="18" spans="2:25" ht="18" customHeight="1">
      <c r="B18" s="315"/>
      <c r="C18" s="3252"/>
      <c r="D18" s="3253"/>
      <c r="E18" s="3254"/>
      <c r="F18" s="3269"/>
      <c r="G18" s="3248"/>
      <c r="H18" s="3248"/>
      <c r="I18" s="3248"/>
      <c r="J18" s="3248"/>
      <c r="K18" s="3248"/>
      <c r="L18" s="3270"/>
      <c r="M18" s="324"/>
      <c r="N18" s="325"/>
      <c r="O18" s="325"/>
      <c r="P18" s="325"/>
      <c r="Q18" s="325"/>
      <c r="R18" s="325"/>
      <c r="S18" s="325"/>
      <c r="T18" s="325"/>
      <c r="U18" s="325"/>
      <c r="V18" s="325"/>
      <c r="W18" s="270"/>
    </row>
    <row r="19" spans="2:25" ht="18" customHeight="1">
      <c r="B19" s="315"/>
      <c r="C19" s="3249" t="s">
        <v>323</v>
      </c>
      <c r="D19" s="3250"/>
      <c r="E19" s="3251"/>
      <c r="F19" s="3280" t="str">
        <f>+入力シート!D5</f>
        <v>○○○○○○○○事業（○○○○○○○事業）</v>
      </c>
      <c r="G19" s="3281"/>
      <c r="H19" s="3281"/>
      <c r="I19" s="3281"/>
      <c r="J19" s="3281"/>
      <c r="K19" s="3281"/>
      <c r="L19" s="3282"/>
      <c r="M19" s="3249" t="s">
        <v>322</v>
      </c>
      <c r="N19" s="3250"/>
      <c r="O19" s="3250"/>
      <c r="P19" s="3255" t="str">
        <f>+入力シート!D6</f>
        <v>○○工事○○工区</v>
      </c>
      <c r="Q19" s="3256"/>
      <c r="R19" s="3256"/>
      <c r="S19" s="3256"/>
      <c r="T19" s="3256"/>
      <c r="U19" s="3256"/>
      <c r="V19" s="3257"/>
      <c r="W19" s="270"/>
    </row>
    <row r="20" spans="2:25" ht="18" customHeight="1">
      <c r="B20" s="315"/>
      <c r="C20" s="3252"/>
      <c r="D20" s="3253"/>
      <c r="E20" s="3254"/>
      <c r="F20" s="3283"/>
      <c r="G20" s="3284"/>
      <c r="H20" s="3284"/>
      <c r="I20" s="3284"/>
      <c r="J20" s="3284"/>
      <c r="K20" s="3284"/>
      <c r="L20" s="3285"/>
      <c r="M20" s="3286"/>
      <c r="N20" s="3287"/>
      <c r="O20" s="3287"/>
      <c r="P20" s="3258"/>
      <c r="Q20" s="3259"/>
      <c r="R20" s="3259"/>
      <c r="S20" s="3259"/>
      <c r="T20" s="3259"/>
      <c r="U20" s="3259"/>
      <c r="V20" s="3260"/>
      <c r="W20" s="270"/>
    </row>
    <row r="21" spans="2:25" ht="18" customHeight="1">
      <c r="B21" s="315"/>
      <c r="C21" s="3249" t="s">
        <v>23</v>
      </c>
      <c r="D21" s="3250"/>
      <c r="E21" s="3251"/>
      <c r="F21" s="3267" t="str">
        <f>+入力シート!D7</f>
        <v>○○○○○○地区</v>
      </c>
      <c r="G21" s="3246"/>
      <c r="H21" s="3246"/>
      <c r="I21" s="3246"/>
      <c r="J21" s="3268"/>
      <c r="K21" s="3249" t="s">
        <v>324</v>
      </c>
      <c r="L21" s="3250"/>
      <c r="M21" s="3250"/>
      <c r="N21" s="3250"/>
      <c r="O21" s="3250"/>
      <c r="P21" s="3255" t="str">
        <f>+入力シート!D9</f>
        <v>○○海○○市○○地先</v>
      </c>
      <c r="Q21" s="3256"/>
      <c r="R21" s="3256"/>
      <c r="S21" s="3256"/>
      <c r="T21" s="3256"/>
      <c r="U21" s="3256"/>
      <c r="V21" s="3257"/>
      <c r="W21" s="270"/>
    </row>
    <row r="22" spans="2:25" ht="18" customHeight="1">
      <c r="B22" s="315"/>
      <c r="C22" s="3252"/>
      <c r="D22" s="3253"/>
      <c r="E22" s="3254"/>
      <c r="F22" s="3269"/>
      <c r="G22" s="3248"/>
      <c r="H22" s="3248"/>
      <c r="I22" s="3248"/>
      <c r="J22" s="3270"/>
      <c r="K22" s="3252" t="s">
        <v>558</v>
      </c>
      <c r="L22" s="3253"/>
      <c r="M22" s="3253"/>
      <c r="N22" s="3253"/>
      <c r="O22" s="3254"/>
      <c r="P22" s="3258"/>
      <c r="Q22" s="3259"/>
      <c r="R22" s="3259"/>
      <c r="S22" s="3259"/>
      <c r="T22" s="3259"/>
      <c r="U22" s="3259"/>
      <c r="V22" s="3260"/>
      <c r="W22" s="270"/>
    </row>
    <row r="23" spans="2:25" ht="18" customHeight="1">
      <c r="B23" s="315"/>
      <c r="C23" s="3249" t="s">
        <v>559</v>
      </c>
      <c r="D23" s="3250"/>
      <c r="E23" s="3251"/>
      <c r="F23" s="3986">
        <f>入力シート!D17</f>
        <v>45748</v>
      </c>
      <c r="G23" s="3987"/>
      <c r="H23" s="3987"/>
      <c r="I23" s="3987"/>
      <c r="J23" s="3987"/>
      <c r="K23" s="3987"/>
      <c r="L23" s="3987"/>
      <c r="M23" s="3990" t="s">
        <v>405</v>
      </c>
      <c r="N23" s="3990"/>
      <c r="O23" s="3992">
        <f>MAX(Y23:Y25)</f>
        <v>46112</v>
      </c>
      <c r="P23" s="3992"/>
      <c r="Q23" s="3992"/>
      <c r="R23" s="3992"/>
      <c r="S23" s="3992"/>
      <c r="T23" s="3992"/>
      <c r="U23" s="1517"/>
      <c r="V23" s="1518"/>
      <c r="W23" s="270"/>
      <c r="Y23" s="1521">
        <f>入力シート!D18</f>
        <v>46112</v>
      </c>
    </row>
    <row r="24" spans="2:25" ht="18" customHeight="1">
      <c r="B24" s="315"/>
      <c r="C24" s="3252"/>
      <c r="D24" s="3253"/>
      <c r="E24" s="3254"/>
      <c r="F24" s="3988"/>
      <c r="G24" s="3989"/>
      <c r="H24" s="3989"/>
      <c r="I24" s="3989"/>
      <c r="J24" s="3989"/>
      <c r="K24" s="3989"/>
      <c r="L24" s="3989"/>
      <c r="M24" s="3991"/>
      <c r="N24" s="3991"/>
      <c r="O24" s="3993"/>
      <c r="P24" s="3993"/>
      <c r="Q24" s="3993"/>
      <c r="R24" s="3993"/>
      <c r="S24" s="3993"/>
      <c r="T24" s="3993"/>
      <c r="U24" s="1519"/>
      <c r="V24" s="1520"/>
      <c r="W24" s="270"/>
      <c r="Y24" s="1521">
        <f>入力シート!D20</f>
        <v>0</v>
      </c>
    </row>
    <row r="25" spans="2:25" ht="18" customHeight="1">
      <c r="B25" s="315"/>
      <c r="C25" s="3271" t="s">
        <v>560</v>
      </c>
      <c r="D25" s="3272"/>
      <c r="E25" s="3272"/>
      <c r="F25" s="3272"/>
      <c r="G25" s="3272"/>
      <c r="H25" s="3272"/>
      <c r="I25" s="3272"/>
      <c r="J25" s="3273"/>
      <c r="K25" s="3249"/>
      <c r="L25" s="3250"/>
      <c r="M25" s="3250"/>
      <c r="N25" s="3250"/>
      <c r="O25" s="3250"/>
      <c r="P25" s="3250"/>
      <c r="Q25" s="3250"/>
      <c r="R25" s="3250"/>
      <c r="S25" s="3250"/>
      <c r="T25" s="3250"/>
      <c r="U25" s="3250"/>
      <c r="V25" s="3251"/>
      <c r="W25" s="270"/>
      <c r="Y25" s="1521">
        <f>入力シート!D22</f>
        <v>0</v>
      </c>
    </row>
    <row r="26" spans="2:25" ht="18" customHeight="1">
      <c r="B26" s="315"/>
      <c r="C26" s="3274"/>
      <c r="D26" s="3275"/>
      <c r="E26" s="3275"/>
      <c r="F26" s="3275"/>
      <c r="G26" s="3275"/>
      <c r="H26" s="3275"/>
      <c r="I26" s="3275"/>
      <c r="J26" s="3276"/>
      <c r="K26" s="3252"/>
      <c r="L26" s="3253"/>
      <c r="M26" s="3253"/>
      <c r="N26" s="3253"/>
      <c r="O26" s="3253"/>
      <c r="P26" s="3253"/>
      <c r="Q26" s="3253"/>
      <c r="R26" s="3253"/>
      <c r="S26" s="3253"/>
      <c r="T26" s="3253"/>
      <c r="U26" s="3253"/>
      <c r="V26" s="3254"/>
      <c r="W26" s="270"/>
    </row>
    <row r="27" spans="2:25" ht="18" customHeight="1">
      <c r="B27" s="315"/>
      <c r="C27" s="3271" t="s">
        <v>1</v>
      </c>
      <c r="D27" s="3272"/>
      <c r="E27" s="3272"/>
      <c r="F27" s="3272"/>
      <c r="G27" s="3272"/>
      <c r="H27" s="3272"/>
      <c r="I27" s="3272"/>
      <c r="J27" s="3273"/>
      <c r="K27" s="3249"/>
      <c r="L27" s="3250"/>
      <c r="M27" s="3250"/>
      <c r="N27" s="3250"/>
      <c r="O27" s="3250"/>
      <c r="P27" s="3250"/>
      <c r="Q27" s="3250"/>
      <c r="R27" s="3246" t="s">
        <v>561</v>
      </c>
      <c r="S27" s="3246"/>
      <c r="T27" s="3246"/>
      <c r="U27" s="3246"/>
      <c r="V27" s="3268"/>
      <c r="W27" s="270"/>
    </row>
    <row r="28" spans="2:25" ht="18" customHeight="1">
      <c r="B28" s="315"/>
      <c r="C28" s="3274"/>
      <c r="D28" s="3275"/>
      <c r="E28" s="3275"/>
      <c r="F28" s="3275"/>
      <c r="G28" s="3275"/>
      <c r="H28" s="3275"/>
      <c r="I28" s="3275"/>
      <c r="J28" s="3276"/>
      <c r="K28" s="3252"/>
      <c r="L28" s="3253"/>
      <c r="M28" s="3253"/>
      <c r="N28" s="3253"/>
      <c r="O28" s="3253"/>
      <c r="P28" s="3253"/>
      <c r="Q28" s="3253"/>
      <c r="R28" s="3248"/>
      <c r="S28" s="3248"/>
      <c r="T28" s="3248"/>
      <c r="U28" s="3248"/>
      <c r="V28" s="3270"/>
      <c r="W28" s="270"/>
    </row>
    <row r="29" spans="2:25" ht="18" customHeight="1">
      <c r="B29" s="315"/>
      <c r="C29" s="3271" t="s">
        <v>562</v>
      </c>
      <c r="D29" s="3272"/>
      <c r="E29" s="3272"/>
      <c r="F29" s="3272"/>
      <c r="G29" s="3272"/>
      <c r="H29" s="3272"/>
      <c r="I29" s="3272"/>
      <c r="J29" s="3273"/>
      <c r="K29" s="3249"/>
      <c r="L29" s="3250"/>
      <c r="M29" s="3250"/>
      <c r="N29" s="3250"/>
      <c r="O29" s="3250"/>
      <c r="P29" s="3250"/>
      <c r="Q29" s="3250"/>
      <c r="R29" s="3250"/>
      <c r="S29" s="3250"/>
      <c r="T29" s="3250"/>
      <c r="U29" s="3250"/>
      <c r="V29" s="3251"/>
      <c r="W29" s="270"/>
    </row>
    <row r="30" spans="2:25" ht="18" customHeight="1">
      <c r="B30" s="315"/>
      <c r="C30" s="3274"/>
      <c r="D30" s="3275"/>
      <c r="E30" s="3275"/>
      <c r="F30" s="3275"/>
      <c r="G30" s="3275"/>
      <c r="H30" s="3275"/>
      <c r="I30" s="3275"/>
      <c r="J30" s="3276"/>
      <c r="K30" s="3252"/>
      <c r="L30" s="3253"/>
      <c r="M30" s="3253"/>
      <c r="N30" s="3253"/>
      <c r="O30" s="3253"/>
      <c r="P30" s="3253"/>
      <c r="Q30" s="3253"/>
      <c r="R30" s="3253"/>
      <c r="S30" s="3253"/>
      <c r="T30" s="3253"/>
      <c r="U30" s="3253"/>
      <c r="V30" s="3254"/>
      <c r="W30" s="270"/>
    </row>
    <row r="31" spans="2:25" ht="18" customHeight="1">
      <c r="B31" s="315"/>
      <c r="C31" s="3271" t="s">
        <v>563</v>
      </c>
      <c r="D31" s="3272"/>
      <c r="E31" s="3272"/>
      <c r="F31" s="3272"/>
      <c r="G31" s="3272"/>
      <c r="H31" s="3272"/>
      <c r="I31" s="3272"/>
      <c r="J31" s="3273"/>
      <c r="K31" s="3249"/>
      <c r="L31" s="3250"/>
      <c r="M31" s="3250"/>
      <c r="N31" s="3250"/>
      <c r="O31" s="3250"/>
      <c r="P31" s="3250"/>
      <c r="Q31" s="3250"/>
      <c r="R31" s="3246" t="s">
        <v>564</v>
      </c>
      <c r="S31" s="3246"/>
      <c r="T31" s="3246"/>
      <c r="U31" s="3246"/>
      <c r="V31" s="3268"/>
      <c r="W31" s="270"/>
    </row>
    <row r="32" spans="2:25" ht="18" customHeight="1">
      <c r="B32" s="315"/>
      <c r="C32" s="3274"/>
      <c r="D32" s="3275"/>
      <c r="E32" s="3275"/>
      <c r="F32" s="3275"/>
      <c r="G32" s="3275"/>
      <c r="H32" s="3275"/>
      <c r="I32" s="3275"/>
      <c r="J32" s="3276"/>
      <c r="K32" s="3252"/>
      <c r="L32" s="3253"/>
      <c r="M32" s="3253"/>
      <c r="N32" s="3253"/>
      <c r="O32" s="3253"/>
      <c r="P32" s="3253"/>
      <c r="Q32" s="3253"/>
      <c r="R32" s="3248"/>
      <c r="S32" s="3248"/>
      <c r="T32" s="3248"/>
      <c r="U32" s="3248"/>
      <c r="V32" s="3270"/>
      <c r="W32" s="270"/>
    </row>
    <row r="33" spans="2:23" ht="22.5" customHeight="1">
      <c r="B33" s="315"/>
      <c r="C33" s="321"/>
      <c r="D33" s="3246" t="s">
        <v>607</v>
      </c>
      <c r="E33" s="3246"/>
      <c r="F33" s="3246"/>
      <c r="G33" s="3246"/>
      <c r="H33" s="3246"/>
      <c r="I33" s="3246"/>
      <c r="J33" s="3246"/>
      <c r="K33" s="3246"/>
      <c r="L33" s="3246"/>
      <c r="M33" s="3246"/>
      <c r="N33" s="3246"/>
      <c r="O33" s="3246"/>
      <c r="P33" s="3246"/>
      <c r="Q33" s="3246"/>
      <c r="R33" s="3246"/>
      <c r="S33" s="3246"/>
      <c r="T33" s="3246"/>
      <c r="U33" s="3246"/>
      <c r="V33" s="326"/>
      <c r="W33" s="270"/>
    </row>
    <row r="34" spans="2:23" ht="22.5" customHeight="1">
      <c r="B34" s="315"/>
      <c r="C34" s="328"/>
      <c r="D34" s="3247"/>
      <c r="E34" s="3247"/>
      <c r="F34" s="3247"/>
      <c r="G34" s="3247"/>
      <c r="H34" s="3247"/>
      <c r="I34" s="3247"/>
      <c r="J34" s="3247"/>
      <c r="K34" s="3247"/>
      <c r="L34" s="3247"/>
      <c r="M34" s="3247"/>
      <c r="N34" s="3247"/>
      <c r="O34" s="3247"/>
      <c r="P34" s="3247"/>
      <c r="Q34" s="3247"/>
      <c r="R34" s="3247"/>
      <c r="S34" s="3247"/>
      <c r="T34" s="3247"/>
      <c r="U34" s="3247"/>
      <c r="V34" s="270"/>
      <c r="W34" s="270"/>
    </row>
    <row r="35" spans="2:23" ht="22.5" customHeight="1">
      <c r="B35" s="315"/>
      <c r="C35" s="323"/>
      <c r="D35" s="3248"/>
      <c r="E35" s="3248"/>
      <c r="F35" s="3248"/>
      <c r="G35" s="3248"/>
      <c r="H35" s="3248"/>
      <c r="I35" s="3248"/>
      <c r="J35" s="3248"/>
      <c r="K35" s="3248"/>
      <c r="L35" s="3248"/>
      <c r="M35" s="3248"/>
      <c r="N35" s="3248"/>
      <c r="O35" s="3248"/>
      <c r="P35" s="3248"/>
      <c r="Q35" s="3248"/>
      <c r="R35" s="3248"/>
      <c r="S35" s="3248"/>
      <c r="T35" s="3248"/>
      <c r="U35" s="3248"/>
      <c r="V35" s="329"/>
      <c r="W35" s="270"/>
    </row>
    <row r="36" spans="2:23" ht="18" customHeight="1">
      <c r="B36" s="315"/>
      <c r="C36" s="321"/>
      <c r="D36" s="322"/>
      <c r="E36" s="322"/>
      <c r="F36" s="322"/>
      <c r="G36" s="322"/>
      <c r="H36" s="322"/>
      <c r="I36" s="322"/>
      <c r="J36" s="322"/>
      <c r="K36" s="317"/>
      <c r="L36" s="317"/>
      <c r="M36" s="317"/>
      <c r="N36" s="317"/>
      <c r="O36" s="317"/>
      <c r="P36" s="317"/>
      <c r="Q36" s="317"/>
      <c r="R36" s="317"/>
      <c r="S36" s="317"/>
      <c r="T36" s="317"/>
      <c r="U36" s="317"/>
      <c r="V36" s="326"/>
      <c r="W36" s="270"/>
    </row>
    <row r="37" spans="2:23" ht="18" customHeight="1">
      <c r="B37" s="315"/>
      <c r="C37" s="328"/>
      <c r="D37" s="330" t="s">
        <v>608</v>
      </c>
      <c r="E37" s="327"/>
      <c r="F37" s="327"/>
      <c r="G37" s="327"/>
      <c r="H37" s="327"/>
      <c r="I37" s="327"/>
      <c r="J37" s="327"/>
      <c r="K37" s="5"/>
      <c r="L37" s="5"/>
      <c r="M37" s="5"/>
      <c r="N37" s="5"/>
      <c r="O37" s="5"/>
      <c r="P37" s="5"/>
      <c r="Q37" s="5"/>
      <c r="R37" s="5"/>
      <c r="S37" s="5"/>
      <c r="T37" s="5"/>
      <c r="U37" s="5"/>
      <c r="V37" s="270"/>
      <c r="W37" s="270"/>
    </row>
    <row r="38" spans="2:23" ht="18" customHeight="1">
      <c r="B38" s="315"/>
      <c r="C38" s="328"/>
      <c r="D38" s="327"/>
      <c r="E38" s="327"/>
      <c r="F38" s="327"/>
      <c r="G38" s="327"/>
      <c r="H38" s="327"/>
      <c r="I38" s="327"/>
      <c r="J38" s="327"/>
      <c r="K38" s="5"/>
      <c r="L38" s="5"/>
      <c r="M38" s="5"/>
      <c r="N38" s="5"/>
      <c r="O38" s="5"/>
      <c r="P38" s="5"/>
      <c r="Q38" s="5"/>
      <c r="R38" s="5"/>
      <c r="S38" s="5"/>
      <c r="T38" s="5"/>
      <c r="U38" s="5"/>
      <c r="V38" s="270"/>
      <c r="W38" s="270"/>
    </row>
    <row r="39" spans="2:23" ht="21" customHeight="1">
      <c r="B39" s="315"/>
      <c r="C39" s="315"/>
      <c r="D39" s="5" t="s">
        <v>609</v>
      </c>
      <c r="E39" s="5"/>
      <c r="F39" s="5"/>
      <c r="G39" s="5"/>
      <c r="H39" s="5"/>
      <c r="I39" s="5"/>
      <c r="J39" s="5"/>
      <c r="K39" s="5"/>
      <c r="L39" s="5"/>
      <c r="M39" s="5"/>
      <c r="N39" s="5"/>
      <c r="O39" s="5"/>
      <c r="P39" s="5"/>
      <c r="Q39" s="5"/>
      <c r="R39" s="5"/>
      <c r="S39" s="5"/>
      <c r="T39" s="5"/>
      <c r="U39" s="5"/>
      <c r="V39" s="270"/>
      <c r="W39" s="270"/>
    </row>
    <row r="40" spans="2:23" ht="21" customHeight="1">
      <c r="B40" s="315"/>
      <c r="C40" s="315"/>
      <c r="D40" s="5"/>
      <c r="E40" s="5"/>
      <c r="F40" s="5"/>
      <c r="G40" s="5"/>
      <c r="H40" s="5"/>
      <c r="I40" s="5"/>
      <c r="J40" s="5"/>
      <c r="K40" s="5"/>
      <c r="L40" s="5"/>
      <c r="M40" s="5"/>
      <c r="N40" s="5"/>
      <c r="O40" s="5"/>
      <c r="P40" s="5"/>
      <c r="Q40" s="5"/>
      <c r="R40" s="5"/>
      <c r="S40" s="5"/>
      <c r="T40" s="5"/>
      <c r="U40" s="5"/>
      <c r="V40" s="270"/>
      <c r="W40" s="270"/>
    </row>
    <row r="41" spans="2:23" ht="18" customHeight="1">
      <c r="B41" s="315"/>
      <c r="C41" s="315"/>
      <c r="D41" s="5"/>
      <c r="E41" s="5"/>
      <c r="F41" s="5"/>
      <c r="G41" s="5"/>
      <c r="H41" s="5"/>
      <c r="I41" s="5"/>
      <c r="J41" s="5"/>
      <c r="K41" s="5"/>
      <c r="L41" s="5"/>
      <c r="M41" s="5"/>
      <c r="N41" s="5"/>
      <c r="O41" s="5"/>
      <c r="P41" s="5"/>
      <c r="Q41" s="5"/>
      <c r="R41" s="5"/>
      <c r="S41" s="5"/>
      <c r="T41" s="5"/>
      <c r="U41" s="5"/>
      <c r="V41" s="270"/>
      <c r="W41" s="270"/>
    </row>
    <row r="42" spans="2:23" ht="18" customHeight="1">
      <c r="B42" s="315"/>
      <c r="C42" s="315"/>
      <c r="D42" s="5"/>
      <c r="E42" s="5"/>
      <c r="F42" s="5"/>
      <c r="G42" s="5" t="s">
        <v>2</v>
      </c>
      <c r="H42" s="5"/>
      <c r="I42" s="5"/>
      <c r="J42" s="5"/>
      <c r="K42" s="5"/>
      <c r="L42" s="5"/>
      <c r="M42" s="5"/>
      <c r="N42" s="5"/>
      <c r="O42" s="5"/>
      <c r="P42" s="5"/>
      <c r="Q42" s="5"/>
      <c r="R42" s="5"/>
      <c r="S42" s="5"/>
      <c r="T42" s="5"/>
      <c r="U42" s="5"/>
      <c r="V42" s="270"/>
      <c r="W42" s="270"/>
    </row>
    <row r="43" spans="2:23" ht="18" customHeight="1">
      <c r="B43" s="315"/>
      <c r="C43" s="324"/>
      <c r="D43" s="325"/>
      <c r="E43" s="325"/>
      <c r="F43" s="325"/>
      <c r="G43" s="325" t="s">
        <v>316</v>
      </c>
      <c r="H43" s="325"/>
      <c r="I43" s="325"/>
      <c r="J43" s="325"/>
      <c r="K43" s="325"/>
      <c r="L43" s="325"/>
      <c r="M43" s="325"/>
      <c r="N43" s="325"/>
      <c r="O43" s="325"/>
      <c r="P43" s="325"/>
      <c r="Q43" s="325"/>
      <c r="R43" s="325"/>
      <c r="S43" s="325"/>
      <c r="T43" s="325"/>
      <c r="U43" s="325"/>
      <c r="V43" s="1156" t="s">
        <v>1295</v>
      </c>
      <c r="W43" s="270"/>
    </row>
    <row r="44" spans="2:23">
      <c r="B44" s="324"/>
      <c r="C44" s="325"/>
      <c r="D44" s="325"/>
      <c r="E44" s="325"/>
      <c r="F44" s="325"/>
      <c r="G44" s="325"/>
      <c r="H44" s="325"/>
      <c r="I44" s="325"/>
      <c r="J44" s="325"/>
      <c r="K44" s="325"/>
      <c r="L44" s="325"/>
      <c r="M44" s="325"/>
      <c r="N44" s="325"/>
      <c r="O44" s="325"/>
      <c r="P44" s="325"/>
      <c r="Q44" s="325"/>
      <c r="R44" s="325"/>
      <c r="S44" s="325"/>
      <c r="T44" s="325"/>
      <c r="U44" s="325"/>
      <c r="V44" s="325"/>
      <c r="W44" s="329"/>
    </row>
  </sheetData>
  <mergeCells count="41">
    <mergeCell ref="A2:A4"/>
    <mergeCell ref="F17:L18"/>
    <mergeCell ref="P19:V20"/>
    <mergeCell ref="O13:T13"/>
    <mergeCell ref="M19:O20"/>
    <mergeCell ref="O11:V11"/>
    <mergeCell ref="D15:T15"/>
    <mergeCell ref="C17:E18"/>
    <mergeCell ref="C19:E20"/>
    <mergeCell ref="F19:L20"/>
    <mergeCell ref="U2:W2"/>
    <mergeCell ref="U3:W3"/>
    <mergeCell ref="O12:V12"/>
    <mergeCell ref="F21:J22"/>
    <mergeCell ref="C21:E22"/>
    <mergeCell ref="M2:N2"/>
    <mergeCell ref="O2:R2"/>
    <mergeCell ref="S2:T2"/>
    <mergeCell ref="M3:N3"/>
    <mergeCell ref="O3:R3"/>
    <mergeCell ref="S3:T3"/>
    <mergeCell ref="K21:O21"/>
    <mergeCell ref="P21:V22"/>
    <mergeCell ref="K22:O22"/>
    <mergeCell ref="C7:J7"/>
    <mergeCell ref="M9:V9"/>
    <mergeCell ref="D33:U35"/>
    <mergeCell ref="C23:E24"/>
    <mergeCell ref="C25:J26"/>
    <mergeCell ref="K25:V26"/>
    <mergeCell ref="C27:J28"/>
    <mergeCell ref="K27:Q28"/>
    <mergeCell ref="R27:V28"/>
    <mergeCell ref="C29:J30"/>
    <mergeCell ref="K29:V30"/>
    <mergeCell ref="C31:J32"/>
    <mergeCell ref="K31:Q32"/>
    <mergeCell ref="R31:V32"/>
    <mergeCell ref="F23:L24"/>
    <mergeCell ref="M23:N24"/>
    <mergeCell ref="O23:T24"/>
  </mergeCells>
  <phoneticPr fontId="3"/>
  <dataValidations count="1">
    <dataValidation type="list" showInputMessage="1" sqref="O23:V24">
      <formula1>$Y$23:$Y$25</formula1>
    </dataValidation>
  </dataValidations>
  <hyperlinks>
    <hyperlink ref="A2:A3" location="表紙１!A1" display="表紙１へ戻る"/>
    <hyperlink ref="A2:A4"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48"/>
  <sheetViews>
    <sheetView view="pageBreakPreview" zoomScaleNormal="100" zoomScaleSheetLayoutView="100" workbookViewId="0">
      <selection activeCell="M27" sqref="M27:V27"/>
    </sheetView>
  </sheetViews>
  <sheetFormatPr defaultRowHeight="13.5"/>
  <cols>
    <col min="1" max="1" width="7.25" style="854" customWidth="1"/>
    <col min="2" max="22" width="4.25" style="854" customWidth="1"/>
    <col min="23" max="23" width="1.125" style="854" customWidth="1"/>
    <col min="24" max="16384" width="9" style="854"/>
  </cols>
  <sheetData>
    <row r="1" spans="1:34" ht="30.75" customHeight="1" thickBot="1">
      <c r="A1" s="1731" t="s">
        <v>795</v>
      </c>
      <c r="B1" s="1835" t="s">
        <v>1084</v>
      </c>
      <c r="C1" s="1835"/>
      <c r="D1" s="1835"/>
      <c r="E1" s="1835"/>
      <c r="F1" s="973"/>
      <c r="G1" s="973"/>
      <c r="H1" s="973" t="s">
        <v>1065</v>
      </c>
      <c r="I1" s="973"/>
      <c r="J1" s="973"/>
      <c r="K1" s="973"/>
      <c r="L1" s="973"/>
      <c r="M1" s="973"/>
      <c r="N1" s="973"/>
      <c r="O1" s="973"/>
      <c r="P1" s="973"/>
      <c r="Q1" s="973"/>
      <c r="R1" s="973"/>
      <c r="S1" s="973"/>
      <c r="T1" s="973"/>
      <c r="U1" s="973"/>
      <c r="V1" s="973"/>
      <c r="W1" s="952"/>
      <c r="X1" s="952"/>
      <c r="Y1" s="952"/>
      <c r="Z1" s="952"/>
      <c r="AA1" s="952"/>
      <c r="AB1" s="952"/>
      <c r="AC1" s="952"/>
      <c r="AD1" s="952"/>
      <c r="AE1" s="952"/>
      <c r="AF1" s="952"/>
      <c r="AG1" s="952"/>
      <c r="AH1" s="952"/>
    </row>
    <row r="2" spans="1:34" ht="18" customHeight="1">
      <c r="A2" s="1731"/>
      <c r="B2" s="1734" t="s">
        <v>22</v>
      </c>
      <c r="C2" s="1735"/>
      <c r="D2" s="1736" t="s">
        <v>21</v>
      </c>
      <c r="E2" s="1739"/>
      <c r="F2" s="1739"/>
      <c r="G2" s="1735"/>
      <c r="H2" s="1736" t="s">
        <v>20</v>
      </c>
      <c r="I2" s="1735"/>
      <c r="J2" s="995"/>
      <c r="K2" s="1736" t="s">
        <v>1141</v>
      </c>
      <c r="L2" s="1739"/>
      <c r="M2" s="1739"/>
      <c r="N2" s="1735"/>
      <c r="O2" s="1737" t="s">
        <v>968</v>
      </c>
      <c r="P2" s="1738"/>
      <c r="Q2" s="1740" t="s">
        <v>969</v>
      </c>
      <c r="R2" s="1740"/>
      <c r="S2" s="1737" t="s">
        <v>966</v>
      </c>
      <c r="T2" s="1738"/>
      <c r="U2" s="1740" t="s">
        <v>472</v>
      </c>
      <c r="V2" s="1741"/>
      <c r="W2" s="953"/>
      <c r="X2" s="952"/>
      <c r="Y2" s="952"/>
      <c r="Z2" s="952"/>
      <c r="AA2" s="952"/>
      <c r="AB2" s="952"/>
      <c r="AC2" s="952"/>
      <c r="AD2" s="952"/>
      <c r="AE2" s="952"/>
      <c r="AF2" s="952"/>
      <c r="AG2" s="952"/>
      <c r="AH2" s="952"/>
    </row>
    <row r="3" spans="1:34" ht="49.5" customHeight="1">
      <c r="A3" s="1731"/>
      <c r="B3" s="1742"/>
      <c r="C3" s="1743"/>
      <c r="D3" s="1744"/>
      <c r="E3" s="1745"/>
      <c r="F3" s="1745"/>
      <c r="G3" s="1743"/>
      <c r="H3" s="1744"/>
      <c r="I3" s="1743"/>
      <c r="J3" s="994"/>
      <c r="K3" s="1744"/>
      <c r="L3" s="1745"/>
      <c r="M3" s="1745"/>
      <c r="N3" s="1743"/>
      <c r="O3" s="1744"/>
      <c r="P3" s="1743"/>
      <c r="Q3" s="1745"/>
      <c r="R3" s="1745"/>
      <c r="S3" s="1744"/>
      <c r="T3" s="1743"/>
      <c r="U3" s="1745"/>
      <c r="V3" s="1746"/>
      <c r="W3" s="952"/>
      <c r="X3" s="952"/>
      <c r="Y3" s="952"/>
      <c r="Z3" s="952"/>
      <c r="AA3" s="952"/>
      <c r="AB3" s="952"/>
      <c r="AC3" s="952"/>
      <c r="AD3" s="952"/>
      <c r="AE3" s="952"/>
      <c r="AF3" s="952"/>
      <c r="AG3" s="952"/>
      <c r="AH3" s="952"/>
    </row>
    <row r="4" spans="1:34" ht="21" customHeight="1">
      <c r="B4" s="857"/>
      <c r="V4" s="858"/>
      <c r="W4" s="952"/>
      <c r="X4" s="952"/>
      <c r="Y4" s="952"/>
      <c r="Z4" s="952"/>
      <c r="AA4" s="952"/>
      <c r="AB4" s="952"/>
      <c r="AC4" s="952"/>
      <c r="AD4" s="952"/>
      <c r="AE4" s="952"/>
      <c r="AF4" s="952"/>
      <c r="AG4" s="952"/>
      <c r="AH4" s="952"/>
    </row>
    <row r="5" spans="1:34" ht="21" customHeight="1">
      <c r="B5" s="857"/>
      <c r="C5" s="1811" t="str">
        <f>" "&amp;入力シート!$C$3 &amp; "　殿"</f>
        <v xml:space="preserve"> 福岡県農林水産部水産局水産振興課長　殿</v>
      </c>
      <c r="D5" s="1811"/>
      <c r="E5" s="1811"/>
      <c r="F5" s="1811"/>
      <c r="G5" s="1811"/>
      <c r="H5" s="1811"/>
      <c r="I5" s="1811"/>
      <c r="J5" s="1811"/>
      <c r="K5" s="1811"/>
      <c r="L5" s="1811"/>
      <c r="M5" s="1811"/>
      <c r="N5" s="1811"/>
      <c r="O5" s="1811"/>
      <c r="P5" s="1811"/>
      <c r="Q5" s="1811"/>
      <c r="R5" s="1811"/>
      <c r="S5" s="1811"/>
      <c r="T5" s="1811"/>
      <c r="U5" s="859"/>
      <c r="V5" s="858"/>
      <c r="W5" s="952"/>
      <c r="X5" s="952"/>
      <c r="Y5" s="952"/>
      <c r="Z5" s="952"/>
      <c r="AA5" s="952"/>
      <c r="AB5" s="952"/>
      <c r="AC5" s="952"/>
      <c r="AD5" s="952"/>
      <c r="AE5" s="952"/>
      <c r="AF5" s="952"/>
      <c r="AG5" s="952"/>
      <c r="AH5" s="952"/>
    </row>
    <row r="6" spans="1:34" ht="18" customHeight="1">
      <c r="B6" s="857"/>
      <c r="V6" s="858"/>
      <c r="W6" s="952"/>
      <c r="X6" s="952"/>
      <c r="Y6" s="952"/>
      <c r="Z6" s="952"/>
      <c r="AA6" s="952"/>
      <c r="AB6" s="952"/>
      <c r="AC6" s="952"/>
      <c r="AD6" s="952"/>
      <c r="AE6" s="952"/>
      <c r="AF6" s="952"/>
      <c r="AG6" s="952"/>
      <c r="AH6" s="952"/>
    </row>
    <row r="7" spans="1:34" ht="21" customHeight="1">
      <c r="B7" s="857"/>
      <c r="U7" s="860" t="s">
        <v>1259</v>
      </c>
      <c r="V7" s="861"/>
      <c r="W7" s="954"/>
      <c r="X7" s="952"/>
      <c r="Y7" s="952"/>
      <c r="Z7" s="952"/>
      <c r="AA7" s="952"/>
      <c r="AB7" s="952"/>
      <c r="AC7" s="952"/>
      <c r="AD7" s="952"/>
      <c r="AE7" s="952"/>
      <c r="AF7" s="952"/>
      <c r="AG7" s="952"/>
      <c r="AH7" s="952"/>
    </row>
    <row r="8" spans="1:34" ht="12" customHeight="1">
      <c r="B8" s="857"/>
      <c r="V8" s="858"/>
      <c r="W8" s="952"/>
      <c r="X8" s="952"/>
      <c r="Y8" s="952"/>
      <c r="Z8" s="952"/>
      <c r="AA8" s="952"/>
      <c r="AB8" s="952"/>
      <c r="AC8" s="952"/>
      <c r="AD8" s="952"/>
      <c r="AE8" s="952"/>
      <c r="AF8" s="952"/>
      <c r="AG8" s="952"/>
      <c r="AH8" s="952"/>
    </row>
    <row r="9" spans="1:34" ht="15" customHeight="1">
      <c r="B9" s="857"/>
      <c r="K9" s="1815" t="str">
        <f>入力シート!$D$23</f>
        <v>○○○○・△△△△特定建設工事共同企業体</v>
      </c>
      <c r="L9" s="1815"/>
      <c r="M9" s="1815"/>
      <c r="N9" s="1815"/>
      <c r="O9" s="1815"/>
      <c r="P9" s="1815"/>
      <c r="Q9" s="1815"/>
      <c r="R9" s="1815"/>
      <c r="S9" s="1815"/>
      <c r="T9" s="1815"/>
      <c r="U9" s="1815"/>
      <c r="V9" s="858"/>
      <c r="W9" s="952"/>
      <c r="X9" s="952"/>
      <c r="Y9" s="952"/>
      <c r="Z9" s="952"/>
      <c r="AA9" s="952"/>
      <c r="AB9" s="952"/>
      <c r="AC9" s="952"/>
      <c r="AD9" s="952"/>
      <c r="AE9" s="952"/>
      <c r="AF9" s="952"/>
      <c r="AG9" s="952"/>
      <c r="AH9" s="952"/>
    </row>
    <row r="10" spans="1:34" ht="15" customHeight="1">
      <c r="B10" s="857"/>
      <c r="K10" s="1539" t="s">
        <v>1773</v>
      </c>
      <c r="V10" s="858"/>
      <c r="W10" s="952"/>
      <c r="X10" s="952"/>
      <c r="Y10" s="952"/>
      <c r="Z10" s="952"/>
      <c r="AA10" s="952"/>
      <c r="AB10" s="952"/>
      <c r="AC10" s="952"/>
      <c r="AD10" s="952"/>
      <c r="AE10" s="952"/>
      <c r="AF10" s="952"/>
      <c r="AG10" s="952"/>
      <c r="AH10" s="952"/>
    </row>
    <row r="11" spans="1:34" ht="15" customHeight="1">
      <c r="B11" s="857"/>
      <c r="H11" s="860"/>
      <c r="I11" s="862"/>
      <c r="J11" s="863"/>
      <c r="K11" s="1812" t="s">
        <v>4</v>
      </c>
      <c r="L11" s="1812"/>
      <c r="M11" s="1813" t="str">
        <f>入力シート!D24</f>
        <v>○○○○○○○○</v>
      </c>
      <c r="N11" s="1813"/>
      <c r="O11" s="1813"/>
      <c r="P11" s="1813"/>
      <c r="Q11" s="1813"/>
      <c r="R11" s="1813"/>
      <c r="S11" s="1813"/>
      <c r="T11" s="1813"/>
      <c r="U11" s="1813"/>
      <c r="V11" s="1814"/>
      <c r="W11" s="955"/>
      <c r="X11" s="952"/>
      <c r="Y11" s="952"/>
      <c r="Z11" s="952"/>
      <c r="AA11" s="952"/>
      <c r="AB11" s="952"/>
      <c r="AC11" s="952"/>
      <c r="AD11" s="952"/>
      <c r="AE11" s="952"/>
      <c r="AF11" s="952"/>
      <c r="AG11" s="952"/>
      <c r="AH11" s="952"/>
    </row>
    <row r="12" spans="1:34" ht="15" customHeight="1">
      <c r="B12" s="857"/>
      <c r="H12" s="860"/>
      <c r="I12" s="860" t="s">
        <v>1386</v>
      </c>
      <c r="J12" s="863"/>
      <c r="K12" s="863"/>
      <c r="L12" s="863"/>
      <c r="M12" s="1834" t="str">
        <f>入力シート!D25&amp;" "</f>
        <v xml:space="preserve">○○○○○株式会社 </v>
      </c>
      <c r="N12" s="1834"/>
      <c r="O12" s="1834"/>
      <c r="P12" s="1834"/>
      <c r="Q12" s="1834"/>
      <c r="R12" s="1834"/>
      <c r="S12" s="1834"/>
      <c r="T12" s="1834"/>
      <c r="U12" s="1834"/>
      <c r="V12" s="865"/>
      <c r="W12" s="955"/>
      <c r="X12" s="952"/>
      <c r="Y12" s="952"/>
      <c r="Z12" s="952"/>
      <c r="AA12" s="952"/>
      <c r="AB12" s="952"/>
      <c r="AC12" s="952"/>
      <c r="AD12" s="952"/>
      <c r="AE12" s="952"/>
      <c r="AF12" s="952"/>
      <c r="AG12" s="952"/>
      <c r="AH12" s="952"/>
    </row>
    <row r="13" spans="1:34" ht="15" customHeight="1">
      <c r="B13" s="857"/>
      <c r="I13" s="866"/>
      <c r="J13" s="863"/>
      <c r="K13" s="1812" t="s">
        <v>58</v>
      </c>
      <c r="L13" s="1812"/>
      <c r="M13" s="1834"/>
      <c r="N13" s="1834"/>
      <c r="O13" s="1834"/>
      <c r="P13" s="1834"/>
      <c r="Q13" s="1834"/>
      <c r="R13" s="1834"/>
      <c r="S13" s="1834"/>
      <c r="T13" s="1834"/>
      <c r="U13" s="1834"/>
      <c r="V13" s="867"/>
      <c r="W13" s="955"/>
      <c r="X13" s="952"/>
      <c r="Y13" s="952"/>
      <c r="Z13" s="952"/>
      <c r="AA13" s="952"/>
      <c r="AB13" s="952"/>
      <c r="AC13" s="952"/>
      <c r="AD13" s="952"/>
      <c r="AE13" s="952"/>
      <c r="AF13" s="952"/>
      <c r="AG13" s="952"/>
      <c r="AH13" s="952"/>
    </row>
    <row r="14" spans="1:34" ht="15" customHeight="1">
      <c r="B14" s="857"/>
      <c r="I14" s="866"/>
      <c r="J14" s="863"/>
      <c r="K14" s="863"/>
      <c r="L14" s="863"/>
      <c r="M14" s="864"/>
      <c r="N14" s="1861" t="str">
        <f>" "&amp;入力シート!D26</f>
        <v xml:space="preserve"> 代表取締役　○○　○○</v>
      </c>
      <c r="O14" s="1861"/>
      <c r="P14" s="1861"/>
      <c r="Q14" s="1861"/>
      <c r="R14" s="1861"/>
      <c r="S14" s="1861"/>
      <c r="T14" s="864"/>
      <c r="U14" s="864"/>
      <c r="V14" s="865"/>
      <c r="W14" s="955"/>
      <c r="X14" s="952"/>
      <c r="Y14" s="952"/>
      <c r="Z14" s="952"/>
      <c r="AA14" s="952"/>
      <c r="AB14" s="952"/>
      <c r="AC14" s="952"/>
      <c r="AD14" s="952"/>
      <c r="AE14" s="952"/>
      <c r="AF14" s="952"/>
      <c r="AG14" s="952"/>
      <c r="AH14" s="952"/>
    </row>
    <row r="15" spans="1:34" s="1062" customFormat="1" ht="15" customHeight="1">
      <c r="B15" s="857"/>
      <c r="I15" s="866"/>
      <c r="J15" s="1059"/>
      <c r="K15" s="1059"/>
      <c r="L15" s="1059"/>
      <c r="M15" s="864"/>
      <c r="N15" s="1060"/>
      <c r="O15" s="1060"/>
      <c r="P15" s="1060"/>
      <c r="Q15" s="1060"/>
      <c r="R15" s="1060"/>
      <c r="S15" s="1060"/>
      <c r="T15" s="864"/>
      <c r="U15" s="864"/>
      <c r="V15" s="865"/>
      <c r="W15" s="955"/>
      <c r="X15" s="952"/>
      <c r="Y15" s="952"/>
      <c r="Z15" s="952"/>
      <c r="AA15" s="952"/>
      <c r="AB15" s="952"/>
      <c r="AC15" s="952"/>
      <c r="AD15" s="952"/>
      <c r="AE15" s="952"/>
      <c r="AF15" s="952"/>
      <c r="AG15" s="952"/>
      <c r="AH15" s="952"/>
    </row>
    <row r="16" spans="1:34" ht="39" customHeight="1">
      <c r="B16" s="956"/>
      <c r="C16" s="1833" t="s">
        <v>1327</v>
      </c>
      <c r="D16" s="1833"/>
      <c r="E16" s="1833"/>
      <c r="F16" s="1833"/>
      <c r="G16" s="1833"/>
      <c r="H16" s="1833"/>
      <c r="I16" s="1833"/>
      <c r="J16" s="1833"/>
      <c r="K16" s="1833"/>
      <c r="L16" s="1833"/>
      <c r="M16" s="1833"/>
      <c r="N16" s="1833"/>
      <c r="O16" s="1833"/>
      <c r="P16" s="1833"/>
      <c r="Q16" s="1833"/>
      <c r="R16" s="1833"/>
      <c r="S16" s="1833"/>
      <c r="T16" s="1833"/>
      <c r="U16" s="1833"/>
      <c r="V16" s="957"/>
      <c r="W16" s="955"/>
      <c r="X16" s="952"/>
      <c r="Y16" s="952"/>
      <c r="Z16" s="952"/>
      <c r="AA16" s="952"/>
      <c r="AB16" s="952"/>
      <c r="AC16" s="952"/>
      <c r="AD16" s="952"/>
      <c r="AE16" s="952"/>
      <c r="AF16" s="952"/>
      <c r="AG16" s="952"/>
      <c r="AH16" s="952"/>
    </row>
    <row r="17" spans="2:34" ht="12" customHeight="1">
      <c r="B17" s="857"/>
      <c r="V17" s="858"/>
      <c r="W17" s="952"/>
      <c r="X17" s="952"/>
      <c r="Y17" s="952"/>
      <c r="Z17" s="952"/>
      <c r="AA17" s="952"/>
      <c r="AB17" s="952"/>
      <c r="AC17" s="952"/>
      <c r="AD17" s="952"/>
      <c r="AE17" s="952"/>
      <c r="AF17" s="952"/>
      <c r="AG17" s="952"/>
      <c r="AH17" s="952"/>
    </row>
    <row r="18" spans="2:34" ht="33" customHeight="1">
      <c r="B18" s="1849" t="s">
        <v>320</v>
      </c>
      <c r="C18" s="1819"/>
      <c r="D18" s="1829"/>
      <c r="E18" s="1825" t="str">
        <f>+入力シート!D4</f>
        <v>令和○年度　起工第○号</v>
      </c>
      <c r="F18" s="1826"/>
      <c r="G18" s="1826"/>
      <c r="H18" s="1826"/>
      <c r="I18" s="1826"/>
      <c r="J18" s="1826"/>
      <c r="K18" s="1826"/>
      <c r="L18" s="1827"/>
      <c r="M18" s="1828" t="s">
        <v>72</v>
      </c>
      <c r="N18" s="1819"/>
      <c r="O18" s="1829"/>
      <c r="P18" s="1830" t="s">
        <v>73</v>
      </c>
      <c r="Q18" s="1831"/>
      <c r="R18" s="1831"/>
      <c r="S18" s="1831"/>
      <c r="T18" s="1831"/>
      <c r="U18" s="1831"/>
      <c r="V18" s="1832"/>
      <c r="W18" s="958"/>
      <c r="X18" s="952"/>
      <c r="Y18" s="952"/>
      <c r="Z18" s="952"/>
      <c r="AA18" s="952"/>
      <c r="AB18" s="952"/>
      <c r="AC18" s="952"/>
      <c r="AD18" s="952"/>
      <c r="AE18" s="952"/>
      <c r="AF18" s="952"/>
      <c r="AG18" s="952"/>
      <c r="AH18" s="952"/>
    </row>
    <row r="19" spans="2:34" ht="33" customHeight="1">
      <c r="B19" s="1850" t="s">
        <v>323</v>
      </c>
      <c r="C19" s="1851"/>
      <c r="D19" s="1852"/>
      <c r="E19" s="1853" t="str">
        <f>+入力シート!D5</f>
        <v>○○○○○○○○事業（○○○○○○○事業）</v>
      </c>
      <c r="F19" s="1854"/>
      <c r="G19" s="1854"/>
      <c r="H19" s="1854"/>
      <c r="I19" s="1854"/>
      <c r="J19" s="1854"/>
      <c r="K19" s="1854"/>
      <c r="L19" s="1855"/>
      <c r="M19" s="1856" t="s">
        <v>322</v>
      </c>
      <c r="N19" s="1857"/>
      <c r="O19" s="1858"/>
      <c r="P19" s="1816" t="str">
        <f>+入力シート!D6</f>
        <v>○○工事○○工区</v>
      </c>
      <c r="Q19" s="1817"/>
      <c r="R19" s="1817"/>
      <c r="S19" s="1817"/>
      <c r="T19" s="1817"/>
      <c r="U19" s="1817"/>
      <c r="V19" s="1818"/>
      <c r="W19" s="958"/>
      <c r="X19" s="952"/>
      <c r="Y19" s="952"/>
      <c r="Z19" s="952"/>
      <c r="AA19" s="952"/>
      <c r="AB19" s="952"/>
      <c r="AC19" s="952"/>
      <c r="AD19" s="952"/>
      <c r="AE19" s="952"/>
      <c r="AF19" s="952"/>
      <c r="AG19" s="952"/>
      <c r="AH19" s="952"/>
    </row>
    <row r="20" spans="2:34" ht="33" customHeight="1">
      <c r="B20" s="1836" t="s">
        <v>324</v>
      </c>
      <c r="C20" s="1837"/>
      <c r="D20" s="1838"/>
      <c r="E20" s="959" t="s">
        <v>977</v>
      </c>
      <c r="F20" s="1839" t="str">
        <f>+入力シート!D7</f>
        <v>○○○○○○地区</v>
      </c>
      <c r="G20" s="1839"/>
      <c r="H20" s="1839"/>
      <c r="I20" s="1840" t="s">
        <v>59</v>
      </c>
      <c r="J20" s="1840"/>
      <c r="K20" s="1840" t="str">
        <f>+入力シート!D9</f>
        <v>○○海○○市○○地先</v>
      </c>
      <c r="L20" s="1840"/>
      <c r="M20" s="1840"/>
      <c r="N20" s="1840"/>
      <c r="O20" s="1840"/>
      <c r="P20" s="1840"/>
      <c r="Q20" s="1840"/>
      <c r="R20" s="1840"/>
      <c r="S20" s="1840"/>
      <c r="T20" s="1840"/>
      <c r="U20" s="1840"/>
      <c r="V20" s="1841"/>
      <c r="W20" s="958"/>
      <c r="X20" s="952"/>
      <c r="Y20" s="952"/>
      <c r="Z20" s="952"/>
      <c r="AA20" s="952"/>
      <c r="AB20" s="952"/>
      <c r="AC20" s="952"/>
      <c r="AD20" s="952"/>
      <c r="AE20" s="952"/>
      <c r="AF20" s="952"/>
      <c r="AG20" s="952"/>
      <c r="AH20" s="952"/>
    </row>
    <row r="21" spans="2:34" ht="33" customHeight="1">
      <c r="B21" s="1842" t="s">
        <v>325</v>
      </c>
      <c r="C21" s="1843"/>
      <c r="D21" s="1844"/>
      <c r="E21" s="1845" t="str">
        <f>" \ " &amp; TEXT(入力シート!$D$14,"#,##0") &amp; " 円"</f>
        <v xml:space="preserve"> \ 0 円</v>
      </c>
      <c r="F21" s="1846"/>
      <c r="G21" s="1846"/>
      <c r="H21" s="1846"/>
      <c r="I21" s="1846"/>
      <c r="J21" s="1846"/>
      <c r="K21" s="1846"/>
      <c r="L21" s="1846"/>
      <c r="M21" s="1847" t="str">
        <f>+" (うち消費税および地方消費税の額 " &amp; TEXT(0.1*入力シート!D14/1.1,"#,##0") &amp; " 円）"</f>
        <v xml:space="preserve"> (うち消費税および地方消費税の額 0 円）</v>
      </c>
      <c r="N21" s="1847"/>
      <c r="O21" s="1847"/>
      <c r="P21" s="1847"/>
      <c r="Q21" s="1847"/>
      <c r="R21" s="1847"/>
      <c r="S21" s="1847"/>
      <c r="T21" s="1847"/>
      <c r="U21" s="1847"/>
      <c r="V21" s="1848"/>
      <c r="W21" s="958"/>
      <c r="X21" s="952"/>
      <c r="Y21" s="952"/>
      <c r="Z21" s="952"/>
      <c r="AA21" s="952"/>
      <c r="AB21" s="952"/>
      <c r="AC21" s="952"/>
      <c r="AD21" s="952"/>
      <c r="AE21" s="952"/>
      <c r="AF21" s="952"/>
      <c r="AG21" s="952"/>
      <c r="AH21" s="952"/>
    </row>
    <row r="22" spans="2:34" ht="33" customHeight="1">
      <c r="B22" s="1862" t="s">
        <v>1066</v>
      </c>
      <c r="C22" s="1863"/>
      <c r="D22" s="1864"/>
      <c r="E22" s="1775">
        <f>+入力シート!D12</f>
        <v>45748</v>
      </c>
      <c r="F22" s="1776"/>
      <c r="G22" s="1776"/>
      <c r="H22" s="1776"/>
      <c r="I22" s="1776"/>
      <c r="J22" s="1776"/>
      <c r="K22" s="1776"/>
      <c r="L22" s="1777"/>
      <c r="M22" s="1865" t="s">
        <v>75</v>
      </c>
      <c r="N22" s="1863"/>
      <c r="O22" s="1864"/>
      <c r="P22" s="1865" t="s">
        <v>1261</v>
      </c>
      <c r="Q22" s="1863"/>
      <c r="R22" s="1863"/>
      <c r="S22" s="1863"/>
      <c r="T22" s="1863"/>
      <c r="U22" s="1863"/>
      <c r="V22" s="1866"/>
      <c r="W22" s="958"/>
      <c r="X22" s="952"/>
      <c r="Y22" s="952"/>
      <c r="Z22" s="952"/>
      <c r="AA22" s="952"/>
      <c r="AB22" s="952"/>
      <c r="AC22" s="952"/>
      <c r="AD22" s="952"/>
      <c r="AE22" s="952"/>
      <c r="AF22" s="952"/>
      <c r="AG22" s="952"/>
      <c r="AH22" s="952"/>
    </row>
    <row r="23" spans="2:34" ht="15" customHeight="1">
      <c r="B23" s="1849" t="s">
        <v>1067</v>
      </c>
      <c r="C23" s="1819"/>
      <c r="D23" s="1829"/>
      <c r="E23" s="1791">
        <f>入力シート!D17</f>
        <v>45748</v>
      </c>
      <c r="F23" s="1792"/>
      <c r="G23" s="1792"/>
      <c r="H23" s="1792"/>
      <c r="I23" s="1792"/>
      <c r="J23" s="1793" t="s">
        <v>340</v>
      </c>
      <c r="K23" s="1794"/>
      <c r="L23" s="160"/>
      <c r="M23" s="336"/>
      <c r="N23" s="336"/>
      <c r="O23" s="336"/>
      <c r="P23" s="1819"/>
      <c r="Q23" s="1819"/>
      <c r="R23" s="1819"/>
      <c r="S23" s="1819"/>
      <c r="T23" s="1819"/>
      <c r="U23" s="1819"/>
      <c r="V23" s="1820"/>
      <c r="W23" s="958"/>
      <c r="X23" s="952"/>
      <c r="Y23" s="952"/>
      <c r="Z23" s="952"/>
      <c r="AA23" s="952"/>
      <c r="AB23" s="952"/>
      <c r="AC23" s="952"/>
      <c r="AD23" s="952"/>
      <c r="AE23" s="952"/>
      <c r="AF23" s="952"/>
      <c r="AG23" s="952"/>
      <c r="AH23" s="952"/>
    </row>
    <row r="24" spans="2:34" ht="15" customHeight="1">
      <c r="B24" s="1867"/>
      <c r="C24" s="1821"/>
      <c r="D24" s="1868"/>
      <c r="E24" s="26"/>
      <c r="F24" s="27"/>
      <c r="G24" s="27"/>
      <c r="H24" s="27"/>
      <c r="I24" s="27"/>
      <c r="J24" s="159"/>
      <c r="K24" s="159"/>
      <c r="L24" s="1801">
        <f>E25+1-E23</f>
        <v>365</v>
      </c>
      <c r="M24" s="1801"/>
      <c r="N24" s="989" t="s">
        <v>404</v>
      </c>
      <c r="O24" s="989"/>
      <c r="P24" s="1821"/>
      <c r="Q24" s="1821"/>
      <c r="R24" s="1821"/>
      <c r="S24" s="1821"/>
      <c r="T24" s="1821"/>
      <c r="U24" s="1821"/>
      <c r="V24" s="1822"/>
      <c r="W24" s="958"/>
      <c r="X24" s="952"/>
      <c r="Y24" s="952"/>
      <c r="Z24" s="952"/>
      <c r="AA24" s="952"/>
      <c r="AB24" s="952"/>
      <c r="AC24" s="952"/>
      <c r="AD24" s="952"/>
      <c r="AE24" s="952"/>
      <c r="AF24" s="952"/>
      <c r="AG24" s="952"/>
      <c r="AH24" s="952"/>
    </row>
    <row r="25" spans="2:34" ht="15" customHeight="1">
      <c r="B25" s="1842"/>
      <c r="C25" s="1843"/>
      <c r="D25" s="1844"/>
      <c r="E25" s="1802">
        <f>IF(入力シート!D18&gt;0,入力シート!D18,"")</f>
        <v>46112</v>
      </c>
      <c r="F25" s="1803"/>
      <c r="G25" s="1803"/>
      <c r="H25" s="1803"/>
      <c r="I25" s="1803"/>
      <c r="J25" s="1804" t="s">
        <v>341</v>
      </c>
      <c r="K25" s="1804"/>
      <c r="L25" s="337"/>
      <c r="M25" s="337"/>
      <c r="N25" s="337"/>
      <c r="O25" s="337"/>
      <c r="P25" s="1823"/>
      <c r="Q25" s="1823"/>
      <c r="R25" s="1823"/>
      <c r="S25" s="1823"/>
      <c r="T25" s="1823"/>
      <c r="U25" s="1823"/>
      <c r="V25" s="1824"/>
      <c r="W25" s="958"/>
      <c r="X25" s="952"/>
      <c r="Y25" s="952"/>
      <c r="Z25" s="952"/>
      <c r="AA25" s="952"/>
      <c r="AB25" s="952"/>
      <c r="AC25" s="952"/>
      <c r="AD25" s="952"/>
      <c r="AE25" s="952"/>
      <c r="AF25" s="952"/>
      <c r="AG25" s="952"/>
      <c r="AH25" s="952"/>
    </row>
    <row r="26" spans="2:34" ht="33" customHeight="1">
      <c r="B26" s="1808" t="s">
        <v>71</v>
      </c>
      <c r="C26" s="1769"/>
      <c r="D26" s="1770"/>
      <c r="E26" s="1805" t="str">
        <f>入力シート!D27</f>
        <v>○○　○○</v>
      </c>
      <c r="F26" s="1806"/>
      <c r="G26" s="1806"/>
      <c r="H26" s="1806"/>
      <c r="I26" s="1806"/>
      <c r="J26" s="1806"/>
      <c r="K26" s="1806"/>
      <c r="L26" s="1806"/>
      <c r="M26" s="1764" t="s">
        <v>495</v>
      </c>
      <c r="N26" s="1764"/>
      <c r="O26" s="1764"/>
      <c r="P26" s="1764"/>
      <c r="Q26" s="1764"/>
      <c r="R26" s="1764"/>
      <c r="S26" s="1764"/>
      <c r="T26" s="1764"/>
      <c r="U26" s="1764"/>
      <c r="V26" s="1807"/>
      <c r="W26" s="958"/>
      <c r="X26" s="952"/>
      <c r="Y26" s="952"/>
      <c r="Z26" s="952"/>
      <c r="AA26" s="952"/>
      <c r="AB26" s="952"/>
      <c r="AC26" s="952"/>
      <c r="AD26" s="952"/>
      <c r="AE26" s="952"/>
      <c r="AF26" s="952"/>
      <c r="AG26" s="952"/>
      <c r="AH26" s="952"/>
    </row>
    <row r="27" spans="2:34" ht="33" customHeight="1">
      <c r="B27" s="1808" t="s">
        <v>1106</v>
      </c>
      <c r="C27" s="1769"/>
      <c r="D27" s="1770"/>
      <c r="E27" s="1805" t="str">
        <f>入力シート!D28</f>
        <v>○○　○○</v>
      </c>
      <c r="F27" s="1806"/>
      <c r="G27" s="1806"/>
      <c r="H27" s="1806"/>
      <c r="I27" s="1806"/>
      <c r="J27" s="1806"/>
      <c r="K27" s="1806"/>
      <c r="L27" s="1806"/>
      <c r="M27" s="1764" t="s">
        <v>495</v>
      </c>
      <c r="N27" s="1764"/>
      <c r="O27" s="1764"/>
      <c r="P27" s="1764"/>
      <c r="Q27" s="1764"/>
      <c r="R27" s="1764"/>
      <c r="S27" s="1764"/>
      <c r="T27" s="1764"/>
      <c r="U27" s="1764"/>
      <c r="V27" s="1807"/>
      <c r="W27" s="958"/>
      <c r="X27" s="952"/>
      <c r="Y27" s="952"/>
      <c r="Z27" s="952"/>
      <c r="AA27" s="952"/>
      <c r="AB27" s="952"/>
      <c r="AC27" s="952"/>
      <c r="AD27" s="952"/>
      <c r="AE27" s="952"/>
      <c r="AF27" s="952"/>
      <c r="AG27" s="952"/>
      <c r="AH27" s="952"/>
    </row>
    <row r="28" spans="2:34" ht="33" customHeight="1">
      <c r="B28" s="1808" t="s">
        <v>1157</v>
      </c>
      <c r="C28" s="1769"/>
      <c r="D28" s="1770"/>
      <c r="E28" s="1805" t="str">
        <f>+入力シート!D29</f>
        <v>○○　○○</v>
      </c>
      <c r="F28" s="1806"/>
      <c r="G28" s="1806"/>
      <c r="H28" s="1806"/>
      <c r="I28" s="1806"/>
      <c r="J28" s="1806"/>
      <c r="K28" s="1806"/>
      <c r="L28" s="1806"/>
      <c r="M28" s="1764" t="s">
        <v>495</v>
      </c>
      <c r="N28" s="1764"/>
      <c r="O28" s="1764"/>
      <c r="P28" s="1764"/>
      <c r="Q28" s="1764"/>
      <c r="R28" s="1764"/>
      <c r="S28" s="1764"/>
      <c r="T28" s="1764"/>
      <c r="U28" s="1764"/>
      <c r="V28" s="1807"/>
      <c r="W28" s="958"/>
      <c r="X28" s="952"/>
      <c r="Y28" s="952"/>
      <c r="Z28" s="952"/>
      <c r="AA28" s="952"/>
      <c r="AB28" s="952"/>
      <c r="AC28" s="952"/>
      <c r="AD28" s="952"/>
      <c r="AE28" s="952"/>
      <c r="AF28" s="952"/>
      <c r="AG28" s="952"/>
      <c r="AH28" s="952"/>
    </row>
    <row r="29" spans="2:34" ht="33" customHeight="1">
      <c r="B29" s="1808" t="s">
        <v>1107</v>
      </c>
      <c r="C29" s="1769"/>
      <c r="D29" s="1770"/>
      <c r="E29" s="1805" t="str">
        <f>+入力シート!D30</f>
        <v>○○　○○</v>
      </c>
      <c r="F29" s="1806"/>
      <c r="G29" s="1806"/>
      <c r="H29" s="1806"/>
      <c r="I29" s="1806"/>
      <c r="J29" s="1806"/>
      <c r="K29" s="1806"/>
      <c r="L29" s="1806"/>
      <c r="M29" s="1764" t="s">
        <v>495</v>
      </c>
      <c r="N29" s="1764"/>
      <c r="O29" s="1764"/>
      <c r="P29" s="1764"/>
      <c r="Q29" s="1764"/>
      <c r="R29" s="1764"/>
      <c r="S29" s="1764"/>
      <c r="T29" s="1764"/>
      <c r="U29" s="1764"/>
      <c r="V29" s="1807"/>
      <c r="W29" s="958"/>
      <c r="X29" s="952"/>
      <c r="Y29" s="952"/>
      <c r="Z29" s="952"/>
      <c r="AA29" s="952"/>
      <c r="AB29" s="952"/>
      <c r="AC29" s="952"/>
      <c r="AD29" s="952"/>
      <c r="AE29" s="952"/>
      <c r="AF29" s="952"/>
      <c r="AG29" s="952"/>
      <c r="AH29" s="952"/>
    </row>
    <row r="30" spans="2:34" ht="129.75" customHeight="1" thickBot="1">
      <c r="B30" s="1859" t="s">
        <v>1068</v>
      </c>
      <c r="C30" s="1860"/>
      <c r="D30" s="1860"/>
      <c r="E30" s="1055"/>
      <c r="F30" s="1055"/>
      <c r="G30" s="1055"/>
      <c r="H30" s="1055"/>
      <c r="I30" s="1055"/>
      <c r="J30" s="1055"/>
      <c r="K30" s="1055"/>
      <c r="L30" s="1055"/>
      <c r="M30" s="1055"/>
      <c r="N30" s="1055"/>
      <c r="O30" s="1055"/>
      <c r="P30" s="1055"/>
      <c r="Q30" s="1055"/>
      <c r="R30" s="1055"/>
      <c r="S30" s="1055"/>
      <c r="T30" s="1055"/>
      <c r="U30" s="1055"/>
      <c r="V30" s="1056"/>
      <c r="W30" s="958"/>
      <c r="X30" s="952"/>
      <c r="Y30" s="952"/>
      <c r="Z30" s="952"/>
      <c r="AA30" s="952"/>
      <c r="AB30" s="952"/>
      <c r="AC30" s="952"/>
      <c r="AD30" s="952"/>
      <c r="AE30" s="952"/>
      <c r="AF30" s="952"/>
      <c r="AG30" s="952"/>
      <c r="AH30" s="952"/>
    </row>
    <row r="31" spans="2:34">
      <c r="B31" s="275"/>
      <c r="C31" s="275"/>
      <c r="D31" s="275"/>
      <c r="E31" s="275"/>
      <c r="F31" s="275"/>
      <c r="G31" s="275"/>
      <c r="H31" s="275"/>
      <c r="I31" s="275"/>
      <c r="J31" s="275"/>
      <c r="K31" s="275"/>
      <c r="L31" s="275"/>
      <c r="M31" s="275"/>
      <c r="N31" s="275"/>
      <c r="O31" s="275"/>
      <c r="P31" s="275"/>
      <c r="Q31" s="275"/>
      <c r="R31" s="275"/>
      <c r="S31" s="275"/>
      <c r="T31" s="275"/>
      <c r="U31" s="275"/>
      <c r="V31" s="275"/>
      <c r="W31" s="952"/>
      <c r="X31" s="952"/>
      <c r="Y31" s="952"/>
      <c r="Z31" s="952"/>
      <c r="AA31" s="952"/>
      <c r="AB31" s="952"/>
      <c r="AC31" s="952"/>
      <c r="AD31" s="952"/>
      <c r="AE31" s="952"/>
      <c r="AF31" s="952"/>
      <c r="AG31" s="952"/>
      <c r="AH31" s="952"/>
    </row>
    <row r="32" spans="2:34">
      <c r="B32" s="275"/>
      <c r="C32" s="275"/>
      <c r="D32" s="275"/>
      <c r="E32" s="275"/>
      <c r="F32" s="275"/>
      <c r="G32" s="275"/>
      <c r="H32" s="275"/>
      <c r="I32" s="275"/>
      <c r="J32" s="275"/>
      <c r="K32" s="275"/>
      <c r="L32" s="275"/>
      <c r="M32" s="275"/>
      <c r="N32" s="275"/>
      <c r="O32" s="275"/>
      <c r="P32" s="275"/>
      <c r="Q32" s="275"/>
      <c r="R32" s="275"/>
      <c r="S32" s="275"/>
      <c r="T32" s="275"/>
      <c r="U32" s="275"/>
      <c r="V32" s="275"/>
      <c r="W32" s="952"/>
      <c r="X32" s="952"/>
      <c r="Y32" s="952"/>
      <c r="Z32" s="952"/>
      <c r="AA32" s="952"/>
      <c r="AB32" s="952"/>
      <c r="AC32" s="952"/>
      <c r="AD32" s="952"/>
      <c r="AE32" s="952"/>
      <c r="AF32" s="952"/>
      <c r="AG32" s="952"/>
      <c r="AH32" s="952"/>
    </row>
    <row r="33" spans="2:34">
      <c r="B33" s="275"/>
      <c r="C33" s="275"/>
      <c r="D33" s="275"/>
      <c r="E33" s="275"/>
      <c r="F33" s="275"/>
      <c r="G33" s="275"/>
      <c r="H33" s="275"/>
      <c r="I33" s="275"/>
      <c r="J33" s="275"/>
      <c r="K33" s="275"/>
      <c r="L33" s="275"/>
      <c r="M33" s="275"/>
      <c r="N33" s="275"/>
      <c r="O33" s="275"/>
      <c r="P33" s="275"/>
      <c r="Q33" s="275"/>
      <c r="R33" s="275"/>
      <c r="S33" s="275"/>
      <c r="T33" s="275"/>
      <c r="U33" s="275"/>
      <c r="V33" s="275"/>
      <c r="W33" s="952"/>
      <c r="X33" s="952"/>
      <c r="Y33" s="952"/>
      <c r="Z33" s="952"/>
      <c r="AA33" s="952"/>
      <c r="AB33" s="952"/>
      <c r="AC33" s="952"/>
      <c r="AD33" s="952"/>
      <c r="AE33" s="952"/>
      <c r="AF33" s="952"/>
      <c r="AG33" s="952"/>
      <c r="AH33" s="952"/>
    </row>
    <row r="34" spans="2:34">
      <c r="B34" s="275"/>
      <c r="C34" s="275"/>
      <c r="D34" s="275"/>
      <c r="E34" s="275"/>
      <c r="F34" s="275"/>
      <c r="G34" s="275"/>
      <c r="H34" s="275"/>
      <c r="I34" s="275"/>
      <c r="J34" s="275"/>
      <c r="K34" s="275"/>
      <c r="L34" s="275"/>
      <c r="M34" s="275"/>
      <c r="N34" s="275"/>
      <c r="O34" s="275"/>
      <c r="P34" s="275"/>
      <c r="Q34" s="275"/>
      <c r="R34" s="275"/>
      <c r="S34" s="275"/>
      <c r="T34" s="275"/>
      <c r="U34" s="275"/>
      <c r="V34" s="275"/>
      <c r="W34" s="952"/>
      <c r="X34" s="952"/>
      <c r="Y34" s="952"/>
      <c r="Z34" s="952"/>
      <c r="AA34" s="952"/>
      <c r="AB34" s="952"/>
      <c r="AC34" s="952"/>
      <c r="AD34" s="952"/>
      <c r="AE34" s="952"/>
      <c r="AF34" s="952"/>
      <c r="AG34" s="952"/>
      <c r="AH34" s="952"/>
    </row>
    <row r="35" spans="2:34">
      <c r="B35" s="275"/>
      <c r="C35" s="275"/>
      <c r="D35" s="275"/>
      <c r="E35" s="275"/>
      <c r="F35" s="275"/>
      <c r="G35" s="275"/>
      <c r="H35" s="275"/>
      <c r="I35" s="275"/>
      <c r="J35" s="275"/>
      <c r="K35" s="275"/>
      <c r="L35" s="275"/>
      <c r="M35" s="275"/>
      <c r="N35" s="275"/>
      <c r="O35" s="275"/>
      <c r="P35" s="275"/>
      <c r="Q35" s="275"/>
      <c r="R35" s="275"/>
      <c r="S35" s="275"/>
      <c r="T35" s="275"/>
      <c r="U35" s="275"/>
      <c r="V35" s="275"/>
      <c r="W35" s="952"/>
      <c r="X35" s="952"/>
      <c r="Y35" s="952"/>
      <c r="Z35" s="952"/>
      <c r="AA35" s="952"/>
      <c r="AB35" s="952"/>
      <c r="AC35" s="952"/>
      <c r="AD35" s="952"/>
      <c r="AE35" s="952"/>
      <c r="AF35" s="952"/>
      <c r="AG35" s="952"/>
      <c r="AH35" s="952"/>
    </row>
    <row r="36" spans="2:34">
      <c r="B36" s="275"/>
      <c r="C36" s="275"/>
      <c r="D36" s="275"/>
      <c r="E36" s="275"/>
      <c r="F36" s="275"/>
      <c r="G36" s="275"/>
      <c r="H36" s="275"/>
      <c r="I36" s="275"/>
      <c r="J36" s="275"/>
      <c r="K36" s="275"/>
      <c r="L36" s="275"/>
      <c r="M36" s="275"/>
      <c r="N36" s="275"/>
      <c r="O36" s="275"/>
      <c r="P36" s="275"/>
      <c r="Q36" s="275"/>
      <c r="R36" s="275"/>
      <c r="S36" s="275"/>
      <c r="T36" s="275"/>
      <c r="U36" s="275"/>
      <c r="V36" s="275"/>
      <c r="W36" s="952"/>
      <c r="X36" s="952"/>
      <c r="Y36" s="952"/>
      <c r="Z36" s="952"/>
      <c r="AA36" s="952"/>
      <c r="AB36" s="952"/>
      <c r="AC36" s="952"/>
      <c r="AD36" s="952"/>
      <c r="AE36" s="952"/>
      <c r="AF36" s="952"/>
      <c r="AG36" s="952"/>
      <c r="AH36" s="952"/>
    </row>
    <row r="37" spans="2:34">
      <c r="B37" s="275"/>
      <c r="C37" s="275"/>
      <c r="D37" s="275"/>
      <c r="E37" s="275"/>
      <c r="F37" s="275"/>
      <c r="G37" s="275"/>
      <c r="H37" s="275"/>
      <c r="I37" s="275"/>
      <c r="J37" s="275"/>
      <c r="K37" s="275"/>
      <c r="L37" s="275"/>
      <c r="M37" s="275"/>
      <c r="N37" s="275"/>
      <c r="O37" s="275"/>
      <c r="P37" s="275"/>
      <c r="Q37" s="275"/>
      <c r="R37" s="275"/>
      <c r="S37" s="275"/>
      <c r="T37" s="275"/>
      <c r="U37" s="275"/>
      <c r="V37" s="275"/>
      <c r="W37" s="952"/>
      <c r="X37" s="952"/>
      <c r="Y37" s="952"/>
      <c r="Z37" s="952"/>
      <c r="AA37" s="952"/>
      <c r="AB37" s="952"/>
      <c r="AC37" s="952"/>
      <c r="AD37" s="952"/>
      <c r="AE37" s="952"/>
      <c r="AF37" s="952"/>
      <c r="AG37" s="952"/>
      <c r="AH37" s="952"/>
    </row>
    <row r="38" spans="2:34">
      <c r="B38" s="275"/>
      <c r="C38" s="275"/>
      <c r="D38" s="275"/>
      <c r="E38" s="275"/>
      <c r="F38" s="275"/>
      <c r="G38" s="275"/>
      <c r="H38" s="275"/>
      <c r="I38" s="275"/>
      <c r="J38" s="275"/>
      <c r="K38" s="275"/>
      <c r="L38" s="275"/>
      <c r="M38" s="275"/>
      <c r="N38" s="275"/>
      <c r="O38" s="275"/>
      <c r="P38" s="275"/>
      <c r="Q38" s="275"/>
      <c r="R38" s="275"/>
      <c r="S38" s="275"/>
      <c r="T38" s="275"/>
      <c r="U38" s="275"/>
      <c r="V38" s="275"/>
      <c r="W38" s="952"/>
      <c r="X38" s="952"/>
      <c r="Y38" s="952"/>
      <c r="Z38" s="952"/>
      <c r="AA38" s="952"/>
      <c r="AB38" s="952"/>
      <c r="AC38" s="952"/>
      <c r="AD38" s="952"/>
      <c r="AE38" s="952"/>
      <c r="AF38" s="952"/>
      <c r="AG38" s="952"/>
      <c r="AH38" s="952"/>
    </row>
    <row r="39" spans="2:34">
      <c r="B39" s="275"/>
      <c r="C39" s="275"/>
      <c r="D39" s="275"/>
      <c r="E39" s="275"/>
      <c r="F39" s="275"/>
      <c r="G39" s="275"/>
      <c r="H39" s="275"/>
      <c r="I39" s="275"/>
      <c r="J39" s="275"/>
      <c r="K39" s="275"/>
      <c r="L39" s="275"/>
      <c r="M39" s="275"/>
      <c r="N39" s="275"/>
      <c r="O39" s="275"/>
      <c r="P39" s="275"/>
      <c r="Q39" s="275"/>
      <c r="R39" s="275"/>
      <c r="S39" s="275"/>
      <c r="T39" s="275"/>
      <c r="U39" s="275"/>
      <c r="V39" s="275"/>
      <c r="W39" s="952"/>
      <c r="X39" s="952"/>
      <c r="Y39" s="952"/>
      <c r="Z39" s="952"/>
      <c r="AA39" s="952"/>
      <c r="AB39" s="952"/>
      <c r="AC39" s="952"/>
      <c r="AD39" s="952"/>
      <c r="AE39" s="952"/>
      <c r="AF39" s="952"/>
      <c r="AG39" s="952"/>
      <c r="AH39" s="952"/>
    </row>
    <row r="40" spans="2:34">
      <c r="B40" s="275"/>
      <c r="C40" s="275"/>
      <c r="D40" s="275"/>
      <c r="E40" s="275"/>
      <c r="F40" s="275"/>
      <c r="G40" s="275"/>
      <c r="H40" s="275"/>
      <c r="I40" s="275"/>
      <c r="J40" s="275"/>
      <c r="K40" s="275"/>
      <c r="L40" s="275"/>
      <c r="M40" s="275"/>
      <c r="N40" s="275"/>
      <c r="O40" s="275"/>
      <c r="P40" s="275"/>
      <c r="Q40" s="275"/>
      <c r="R40" s="275"/>
      <c r="S40" s="275"/>
      <c r="T40" s="275"/>
      <c r="U40" s="275"/>
      <c r="V40" s="275"/>
      <c r="W40" s="952"/>
      <c r="X40" s="952"/>
      <c r="Y40" s="952"/>
      <c r="Z40" s="952"/>
      <c r="AA40" s="952"/>
      <c r="AB40" s="952"/>
      <c r="AC40" s="952"/>
      <c r="AD40" s="952"/>
      <c r="AE40" s="952"/>
      <c r="AF40" s="952"/>
      <c r="AG40" s="952"/>
      <c r="AH40" s="952"/>
    </row>
    <row r="41" spans="2:34">
      <c r="B41" s="275"/>
      <c r="C41" s="275"/>
      <c r="D41" s="275"/>
      <c r="E41" s="275"/>
      <c r="F41" s="275"/>
      <c r="G41" s="275"/>
      <c r="H41" s="275"/>
      <c r="I41" s="275"/>
      <c r="J41" s="275"/>
      <c r="K41" s="275"/>
      <c r="L41" s="275"/>
      <c r="M41" s="275"/>
      <c r="N41" s="275"/>
      <c r="O41" s="275"/>
      <c r="P41" s="275"/>
      <c r="Q41" s="275"/>
      <c r="R41" s="275"/>
      <c r="S41" s="275"/>
      <c r="T41" s="275"/>
      <c r="U41" s="275"/>
      <c r="V41" s="275"/>
      <c r="W41" s="952"/>
      <c r="X41" s="952"/>
      <c r="Y41" s="952"/>
      <c r="Z41" s="952"/>
      <c r="AA41" s="952"/>
      <c r="AB41" s="952"/>
      <c r="AC41" s="952"/>
      <c r="AD41" s="952"/>
      <c r="AE41" s="952"/>
      <c r="AF41" s="952"/>
      <c r="AG41" s="952"/>
      <c r="AH41" s="952"/>
    </row>
    <row r="42" spans="2:34">
      <c r="B42" s="275"/>
      <c r="C42" s="275"/>
      <c r="D42" s="275"/>
      <c r="E42" s="275"/>
      <c r="F42" s="275"/>
      <c r="G42" s="275"/>
      <c r="H42" s="275"/>
      <c r="I42" s="275"/>
      <c r="J42" s="275"/>
      <c r="K42" s="275"/>
      <c r="L42" s="275"/>
      <c r="M42" s="275"/>
      <c r="N42" s="275"/>
      <c r="O42" s="275"/>
      <c r="P42" s="275"/>
      <c r="Q42" s="275"/>
      <c r="R42" s="275"/>
      <c r="S42" s="275"/>
      <c r="T42" s="275"/>
      <c r="U42" s="275"/>
      <c r="V42" s="275"/>
      <c r="W42" s="952"/>
      <c r="X42" s="952"/>
      <c r="Y42" s="952"/>
      <c r="Z42" s="952"/>
      <c r="AA42" s="952"/>
      <c r="AB42" s="952"/>
      <c r="AC42" s="952"/>
      <c r="AD42" s="952"/>
      <c r="AE42" s="952"/>
      <c r="AF42" s="952"/>
      <c r="AG42" s="952"/>
      <c r="AH42" s="952"/>
    </row>
    <row r="43" spans="2:34">
      <c r="B43" s="275"/>
      <c r="C43" s="275"/>
      <c r="D43" s="275"/>
      <c r="E43" s="275"/>
      <c r="F43" s="275"/>
      <c r="G43" s="275"/>
      <c r="H43" s="275"/>
      <c r="I43" s="275"/>
      <c r="J43" s="275"/>
      <c r="K43" s="275"/>
      <c r="L43" s="275"/>
      <c r="M43" s="275"/>
      <c r="N43" s="275"/>
      <c r="O43" s="275"/>
      <c r="P43" s="275"/>
      <c r="Q43" s="275"/>
      <c r="R43" s="275"/>
      <c r="S43" s="275"/>
      <c r="T43" s="275"/>
      <c r="U43" s="275"/>
      <c r="V43" s="275"/>
      <c r="W43" s="952"/>
      <c r="X43" s="952"/>
      <c r="Y43" s="952"/>
      <c r="Z43" s="952"/>
      <c r="AA43" s="952"/>
      <c r="AB43" s="952"/>
      <c r="AC43" s="952"/>
      <c r="AD43" s="952"/>
      <c r="AE43" s="952"/>
      <c r="AF43" s="952"/>
      <c r="AG43" s="952"/>
      <c r="AH43" s="952"/>
    </row>
    <row r="44" spans="2:34">
      <c r="B44" s="275"/>
      <c r="C44" s="275"/>
      <c r="D44" s="275"/>
      <c r="E44" s="275"/>
      <c r="F44" s="275"/>
      <c r="G44" s="275"/>
      <c r="H44" s="275"/>
      <c r="I44" s="275"/>
      <c r="J44" s="275"/>
      <c r="K44" s="275"/>
      <c r="L44" s="275"/>
      <c r="M44" s="275"/>
      <c r="N44" s="275"/>
      <c r="O44" s="275"/>
      <c r="P44" s="275"/>
      <c r="Q44" s="275"/>
      <c r="R44" s="275"/>
      <c r="S44" s="275"/>
      <c r="T44" s="275"/>
      <c r="U44" s="275"/>
      <c r="V44" s="275"/>
      <c r="W44" s="952"/>
      <c r="X44" s="952"/>
      <c r="Y44" s="952"/>
      <c r="Z44" s="952"/>
      <c r="AA44" s="952"/>
      <c r="AB44" s="952"/>
      <c r="AC44" s="952"/>
      <c r="AD44" s="952"/>
      <c r="AE44" s="952"/>
      <c r="AF44" s="952"/>
      <c r="AG44" s="952"/>
      <c r="AH44" s="952"/>
    </row>
    <row r="45" spans="2:34">
      <c r="B45" s="275"/>
      <c r="C45" s="275"/>
      <c r="D45" s="275"/>
      <c r="E45" s="275"/>
      <c r="F45" s="275"/>
      <c r="G45" s="275"/>
      <c r="H45" s="275"/>
      <c r="I45" s="275"/>
      <c r="J45" s="275"/>
      <c r="K45" s="275"/>
      <c r="L45" s="275"/>
      <c r="M45" s="275"/>
      <c r="N45" s="275"/>
      <c r="O45" s="275"/>
      <c r="P45" s="275"/>
      <c r="Q45" s="275"/>
      <c r="R45" s="275"/>
      <c r="S45" s="275"/>
      <c r="T45" s="275"/>
      <c r="U45" s="275"/>
      <c r="V45" s="275"/>
      <c r="W45" s="952"/>
      <c r="X45" s="952"/>
      <c r="Y45" s="952"/>
      <c r="Z45" s="952"/>
      <c r="AA45" s="952"/>
      <c r="AB45" s="952"/>
      <c r="AC45" s="952"/>
      <c r="AD45" s="952"/>
      <c r="AE45" s="952"/>
      <c r="AF45" s="952"/>
      <c r="AG45" s="952"/>
      <c r="AH45" s="952"/>
    </row>
    <row r="46" spans="2:34">
      <c r="B46" s="275"/>
      <c r="C46" s="275"/>
      <c r="D46" s="275"/>
      <c r="E46" s="275"/>
      <c r="F46" s="275"/>
      <c r="G46" s="275"/>
      <c r="H46" s="275"/>
      <c r="I46" s="275"/>
      <c r="J46" s="275"/>
      <c r="K46" s="275"/>
      <c r="L46" s="275"/>
      <c r="M46" s="275"/>
      <c r="N46" s="275"/>
      <c r="O46" s="275"/>
      <c r="P46" s="275"/>
      <c r="Q46" s="275"/>
      <c r="R46" s="275"/>
      <c r="S46" s="275"/>
      <c r="T46" s="275"/>
      <c r="U46" s="275"/>
      <c r="V46" s="275"/>
      <c r="W46" s="952"/>
      <c r="X46" s="952"/>
      <c r="Y46" s="952"/>
      <c r="Z46" s="952"/>
      <c r="AA46" s="952"/>
      <c r="AB46" s="952"/>
      <c r="AC46" s="952"/>
      <c r="AD46" s="952"/>
      <c r="AE46" s="952"/>
      <c r="AF46" s="952"/>
      <c r="AG46" s="952"/>
      <c r="AH46" s="952"/>
    </row>
    <row r="47" spans="2:34">
      <c r="B47" s="275"/>
      <c r="C47" s="275"/>
      <c r="D47" s="275"/>
      <c r="E47" s="275"/>
      <c r="F47" s="275"/>
      <c r="G47" s="275"/>
      <c r="H47" s="275"/>
      <c r="I47" s="275"/>
      <c r="J47" s="275"/>
      <c r="K47" s="275"/>
      <c r="L47" s="275"/>
      <c r="M47" s="275"/>
      <c r="N47" s="275"/>
      <c r="O47" s="275"/>
      <c r="P47" s="275"/>
      <c r="Q47" s="275"/>
      <c r="R47" s="275"/>
      <c r="S47" s="275"/>
      <c r="T47" s="275"/>
      <c r="U47" s="275"/>
      <c r="V47" s="275"/>
      <c r="W47" s="952"/>
      <c r="X47" s="952"/>
      <c r="Y47" s="952"/>
      <c r="Z47" s="952"/>
      <c r="AA47" s="952"/>
      <c r="AB47" s="952"/>
      <c r="AC47" s="952"/>
      <c r="AD47" s="952"/>
      <c r="AE47" s="952"/>
      <c r="AF47" s="952"/>
      <c r="AG47" s="952"/>
      <c r="AH47" s="952"/>
    </row>
    <row r="48" spans="2:34">
      <c r="B48" s="275"/>
      <c r="C48" s="275"/>
      <c r="D48" s="275"/>
      <c r="E48" s="275"/>
      <c r="F48" s="275"/>
      <c r="G48" s="275"/>
      <c r="H48" s="275"/>
      <c r="I48" s="275"/>
      <c r="J48" s="275"/>
      <c r="K48" s="275"/>
      <c r="L48" s="275"/>
      <c r="M48" s="275"/>
      <c r="N48" s="275"/>
      <c r="O48" s="275"/>
      <c r="P48" s="275"/>
      <c r="Q48" s="275"/>
      <c r="R48" s="275"/>
      <c r="S48" s="275"/>
      <c r="T48" s="275"/>
      <c r="U48" s="275"/>
      <c r="V48" s="275"/>
      <c r="W48" s="952"/>
      <c r="X48" s="952"/>
      <c r="Y48" s="952"/>
      <c r="Z48" s="952"/>
      <c r="AA48" s="952"/>
      <c r="AB48" s="952"/>
      <c r="AC48" s="952"/>
      <c r="AD48" s="952"/>
      <c r="AE48" s="952"/>
      <c r="AF48" s="952"/>
      <c r="AG48" s="952"/>
      <c r="AH48" s="952"/>
    </row>
  </sheetData>
  <mergeCells count="67">
    <mergeCell ref="B30:D30"/>
    <mergeCell ref="N14:S14"/>
    <mergeCell ref="B26:D26"/>
    <mergeCell ref="E26:L26"/>
    <mergeCell ref="B28:D28"/>
    <mergeCell ref="E27:L27"/>
    <mergeCell ref="B29:D29"/>
    <mergeCell ref="E29:L29"/>
    <mergeCell ref="B22:D22"/>
    <mergeCell ref="E22:L22"/>
    <mergeCell ref="M22:O22"/>
    <mergeCell ref="P22:V22"/>
    <mergeCell ref="B23:D25"/>
    <mergeCell ref="M26:V26"/>
    <mergeCell ref="M27:V27"/>
    <mergeCell ref="B27:D27"/>
    <mergeCell ref="M29:V29"/>
    <mergeCell ref="A1:A3"/>
    <mergeCell ref="B1:E1"/>
    <mergeCell ref="E28:L28"/>
    <mergeCell ref="M28:V28"/>
    <mergeCell ref="B20:D20"/>
    <mergeCell ref="F20:H20"/>
    <mergeCell ref="I20:J20"/>
    <mergeCell ref="K20:V20"/>
    <mergeCell ref="B21:D21"/>
    <mergeCell ref="E21:L21"/>
    <mergeCell ref="M21:V21"/>
    <mergeCell ref="B18:D18"/>
    <mergeCell ref="B19:D19"/>
    <mergeCell ref="E19:L19"/>
    <mergeCell ref="M19:O19"/>
    <mergeCell ref="P19:V19"/>
    <mergeCell ref="P23:V25"/>
    <mergeCell ref="E25:I25"/>
    <mergeCell ref="J25:K25"/>
    <mergeCell ref="K13:L13"/>
    <mergeCell ref="J23:K23"/>
    <mergeCell ref="E23:I23"/>
    <mergeCell ref="L24:M24"/>
    <mergeCell ref="E18:L18"/>
    <mergeCell ref="M18:O18"/>
    <mergeCell ref="P18:V18"/>
    <mergeCell ref="C16:U16"/>
    <mergeCell ref="M12:U13"/>
    <mergeCell ref="U3:V3"/>
    <mergeCell ref="C5:T5"/>
    <mergeCell ref="K11:L11"/>
    <mergeCell ref="M11:V11"/>
    <mergeCell ref="H3:I3"/>
    <mergeCell ref="K9:U9"/>
    <mergeCell ref="U2:V2"/>
    <mergeCell ref="B3:C3"/>
    <mergeCell ref="D3:E3"/>
    <mergeCell ref="F3:G3"/>
    <mergeCell ref="K3:L3"/>
    <mergeCell ref="M3:N3"/>
    <mergeCell ref="O3:P3"/>
    <mergeCell ref="Q3:R3"/>
    <mergeCell ref="S3:T3"/>
    <mergeCell ref="H2:I2"/>
    <mergeCell ref="S2:T2"/>
    <mergeCell ref="O2:P2"/>
    <mergeCell ref="Q2:R2"/>
    <mergeCell ref="B2:C2"/>
    <mergeCell ref="D2:G2"/>
    <mergeCell ref="K2:N2"/>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38"/>
  <sheetViews>
    <sheetView zoomScale="70" zoomScaleNormal="70" zoomScaleSheetLayoutView="100" workbookViewId="0">
      <selection activeCell="B7" sqref="B7:E7"/>
    </sheetView>
  </sheetViews>
  <sheetFormatPr defaultColWidth="9" defaultRowHeight="13.5"/>
  <cols>
    <col min="1" max="1" width="9" style="1524"/>
    <col min="2" max="2" width="23.25" style="1524" bestFit="1" customWidth="1"/>
    <col min="3" max="3" width="3.5" style="1532" customWidth="1"/>
    <col min="4" max="4" width="5.25" style="1524" bestFit="1" customWidth="1"/>
    <col min="5" max="5" width="3.875" style="1524" customWidth="1"/>
    <col min="6" max="6" width="3.375" style="1524" customWidth="1"/>
    <col min="7" max="7" width="3.75" style="1524" customWidth="1"/>
    <col min="8" max="8" width="3.375" style="1524" customWidth="1"/>
    <col min="9" max="9" width="4.125" style="1524" customWidth="1"/>
    <col min="10" max="10" width="3.375" style="1524" customWidth="1"/>
    <col min="11" max="11" width="10.5" style="1524" customWidth="1"/>
    <col min="12" max="12" width="3.75" style="1524" customWidth="1"/>
    <col min="13" max="13" width="9" style="1524"/>
    <col min="14" max="14" width="4.875" style="1524" customWidth="1"/>
    <col min="15" max="20" width="3.625" style="1524" customWidth="1"/>
    <col min="21" max="27" width="9" style="1524"/>
    <col min="28" max="28" width="23.25" style="1524" bestFit="1" customWidth="1"/>
    <col min="29" max="29" width="3.5" style="1524" customWidth="1"/>
    <col min="30" max="30" width="5.25" style="1524" bestFit="1" customWidth="1"/>
    <col min="31" max="31" width="3.875" style="1524" customWidth="1"/>
    <col min="32" max="32" width="3.375" style="1524" customWidth="1"/>
    <col min="33" max="33" width="3.75" style="1524" customWidth="1"/>
    <col min="34" max="34" width="3.375" style="1524" customWidth="1"/>
    <col min="35" max="35" width="4.125" style="1524" customWidth="1"/>
    <col min="36" max="36" width="3.375" style="1524" customWidth="1"/>
    <col min="37" max="37" width="10.5" style="1524" customWidth="1"/>
    <col min="38" max="38" width="3.75" style="1524" customWidth="1"/>
    <col min="39" max="39" width="9" style="1524"/>
    <col min="40" max="40" width="4.875" style="1524" customWidth="1"/>
    <col min="41" max="46" width="3.625" style="1524" customWidth="1"/>
    <col min="47" max="16384" width="9" style="1524"/>
  </cols>
  <sheetData>
    <row r="1" spans="1:53">
      <c r="A1" s="1731" t="s">
        <v>1703</v>
      </c>
      <c r="B1" s="1522"/>
      <c r="C1" s="1523"/>
      <c r="D1" s="1522"/>
      <c r="E1" s="1522"/>
      <c r="F1" s="1522"/>
      <c r="G1" s="1522"/>
      <c r="H1" s="1522"/>
      <c r="I1" s="1522"/>
      <c r="J1" s="1522"/>
      <c r="K1" s="1522"/>
      <c r="L1" s="1522"/>
      <c r="M1" s="1522"/>
      <c r="N1" s="1522"/>
      <c r="O1" s="1522"/>
      <c r="P1" s="1522"/>
      <c r="Q1" s="1522"/>
      <c r="R1" s="1522"/>
      <c r="S1" s="1534" t="s">
        <v>1762</v>
      </c>
      <c r="T1" s="1522"/>
      <c r="AB1" s="1525"/>
      <c r="AC1" s="1526"/>
      <c r="AD1" s="1525"/>
      <c r="AE1" s="1525"/>
      <c r="AF1" s="1525"/>
      <c r="AG1" s="1525"/>
      <c r="AH1" s="1525"/>
      <c r="AI1" s="1525"/>
      <c r="AJ1" s="1525"/>
      <c r="AK1" s="1525"/>
      <c r="AL1" s="1525"/>
      <c r="AM1" s="1525"/>
      <c r="AN1" s="1525"/>
      <c r="AO1" s="1525"/>
      <c r="AP1" s="1525"/>
      <c r="AQ1" s="1525"/>
      <c r="AR1" s="1525"/>
      <c r="AS1" s="1525"/>
      <c r="AT1" s="1525"/>
      <c r="AU1" s="1525"/>
      <c r="AV1" s="1525"/>
      <c r="AW1" s="1525"/>
      <c r="AX1" s="1525"/>
      <c r="AY1" s="1525"/>
      <c r="AZ1" s="1525"/>
      <c r="BA1" s="1525"/>
    </row>
    <row r="2" spans="1:53" ht="18.75" customHeight="1">
      <c r="A2" s="1731"/>
      <c r="B2" s="1522"/>
      <c r="C2" s="1523"/>
      <c r="D2" s="1522"/>
      <c r="E2" s="1522"/>
      <c r="F2" s="1522"/>
      <c r="G2" s="1522"/>
      <c r="H2" s="1522"/>
      <c r="I2" s="1522"/>
      <c r="J2" s="1522"/>
      <c r="K2" s="1522"/>
      <c r="L2" s="1522"/>
      <c r="M2" s="1522"/>
      <c r="N2" s="1522"/>
      <c r="O2" s="1522"/>
      <c r="P2" s="1522"/>
      <c r="Q2" s="1522"/>
      <c r="R2" s="1522"/>
      <c r="S2" s="1522"/>
      <c r="T2" s="1522"/>
      <c r="AB2" s="1525"/>
      <c r="AC2" s="1526"/>
      <c r="AD2" s="1525"/>
      <c r="AE2" s="1525"/>
      <c r="AF2" s="1525"/>
      <c r="AG2" s="1525"/>
      <c r="AH2" s="1525"/>
      <c r="AI2" s="1525"/>
      <c r="AJ2" s="1525"/>
      <c r="AK2" s="1525"/>
      <c r="AL2" s="1525"/>
      <c r="AM2" s="1525"/>
      <c r="AN2" s="1525" t="s">
        <v>1705</v>
      </c>
      <c r="AO2" s="1526" t="s">
        <v>1706</v>
      </c>
      <c r="AP2" s="1525" t="s">
        <v>1707</v>
      </c>
      <c r="AQ2" s="1526" t="s">
        <v>1708</v>
      </c>
      <c r="AR2" s="1525" t="s">
        <v>1709</v>
      </c>
      <c r="AS2" s="1526" t="s">
        <v>1710</v>
      </c>
      <c r="AT2" s="1525" t="s">
        <v>1711</v>
      </c>
      <c r="AU2" s="1525"/>
      <c r="AV2" s="1525"/>
      <c r="AW2" s="1525"/>
      <c r="AX2" s="1525"/>
      <c r="AY2" s="1525"/>
      <c r="AZ2" s="1525"/>
      <c r="BA2" s="1525"/>
    </row>
    <row r="3" spans="1:53" ht="14.25">
      <c r="A3" s="1731"/>
      <c r="B3" s="1522"/>
      <c r="C3" s="1523"/>
      <c r="D3" s="1522"/>
      <c r="E3" s="1522"/>
      <c r="F3" s="1522"/>
      <c r="G3" s="1522"/>
      <c r="H3" s="1522"/>
      <c r="I3" s="1522"/>
      <c r="J3" s="1522"/>
      <c r="K3" s="1522"/>
      <c r="L3" s="1522"/>
      <c r="M3" s="1522"/>
      <c r="N3" s="3999" t="s">
        <v>1704</v>
      </c>
      <c r="O3" s="3999"/>
      <c r="P3" s="3999"/>
      <c r="Q3" s="3999"/>
      <c r="R3" s="3999"/>
      <c r="S3" s="3999"/>
      <c r="T3" s="1522"/>
      <c r="AB3" s="1525"/>
      <c r="AC3" s="1526"/>
      <c r="AD3" s="1525"/>
      <c r="AE3" s="1525"/>
      <c r="AF3" s="1525"/>
      <c r="AG3" s="1525"/>
      <c r="AH3" s="1525"/>
      <c r="AI3" s="1525"/>
      <c r="AJ3" s="1525"/>
      <c r="AK3" s="1525"/>
      <c r="AL3" s="1525"/>
      <c r="AM3" s="1525"/>
      <c r="AN3" s="1525"/>
      <c r="AO3" s="1525"/>
      <c r="AP3" s="1525"/>
      <c r="AQ3" s="1525"/>
      <c r="AR3" s="1525"/>
      <c r="AS3" s="1525"/>
      <c r="AT3" s="1525"/>
      <c r="AU3" s="1525"/>
      <c r="AV3" s="1525"/>
      <c r="AW3" s="1525"/>
      <c r="AX3" s="1525"/>
      <c r="AY3" s="1525"/>
      <c r="AZ3" s="1525"/>
      <c r="BA3" s="1525"/>
    </row>
    <row r="4" spans="1:53">
      <c r="B4" s="1522"/>
      <c r="C4" s="1523"/>
      <c r="D4" s="1522"/>
      <c r="E4" s="1522"/>
      <c r="F4" s="1522"/>
      <c r="G4" s="1522"/>
      <c r="H4" s="1522"/>
      <c r="I4" s="1522"/>
      <c r="J4" s="1522"/>
      <c r="K4" s="1522"/>
      <c r="L4" s="1522"/>
      <c r="M4" s="1522"/>
      <c r="N4" s="1522"/>
      <c r="O4" s="1522"/>
      <c r="P4" s="1522"/>
      <c r="Q4" s="1522"/>
      <c r="R4" s="1522"/>
      <c r="S4" s="1522"/>
      <c r="T4" s="1522"/>
      <c r="AB4" s="1525"/>
      <c r="AC4" s="1526"/>
      <c r="AD4" s="1525"/>
      <c r="AE4" s="1525"/>
      <c r="AF4" s="1525"/>
      <c r="AG4" s="1525"/>
      <c r="AH4" s="1525"/>
      <c r="AI4" s="1525"/>
      <c r="AJ4" s="1525"/>
      <c r="AK4" s="1525"/>
      <c r="AL4" s="1525"/>
      <c r="AM4" s="1525"/>
      <c r="AN4" s="1525"/>
      <c r="AO4" s="1525"/>
      <c r="AP4" s="1525"/>
      <c r="AQ4" s="1525"/>
      <c r="AR4" s="1525"/>
      <c r="AS4" s="1525"/>
      <c r="AT4" s="1525"/>
      <c r="AU4" s="1525"/>
      <c r="AV4" s="1525"/>
      <c r="AW4" s="1525"/>
      <c r="AX4" s="1525"/>
      <c r="AY4" s="1525"/>
      <c r="AZ4" s="1525"/>
      <c r="BA4" s="1525"/>
    </row>
    <row r="5" spans="1:53">
      <c r="B5" s="1522"/>
      <c r="C5" s="1523"/>
      <c r="D5" s="1522"/>
      <c r="E5" s="1522"/>
      <c r="F5" s="1522"/>
      <c r="G5" s="1522"/>
      <c r="H5" s="1522"/>
      <c r="I5" s="1522"/>
      <c r="J5" s="1522"/>
      <c r="K5" s="1522"/>
      <c r="L5" s="1522"/>
      <c r="M5" s="1522"/>
      <c r="N5" s="1522"/>
      <c r="O5" s="1522"/>
      <c r="P5" s="1522"/>
      <c r="Q5" s="1522"/>
      <c r="R5" s="1522"/>
      <c r="S5" s="1522"/>
      <c r="T5" s="1522"/>
      <c r="AB5" s="1525"/>
      <c r="AC5" s="1526"/>
      <c r="AD5" s="1525"/>
      <c r="AE5" s="1525"/>
      <c r="AF5" s="1525"/>
      <c r="AG5" s="1525"/>
      <c r="AH5" s="1525"/>
      <c r="AI5" s="1525"/>
      <c r="AJ5" s="1525"/>
      <c r="AK5" s="1525"/>
      <c r="AL5" s="1525"/>
      <c r="AM5" s="1525"/>
      <c r="AN5" s="1525"/>
      <c r="AO5" s="1525"/>
      <c r="AP5" s="1525"/>
      <c r="AQ5" s="1525"/>
      <c r="AR5" s="1525"/>
      <c r="AS5" s="1525"/>
      <c r="AT5" s="1525"/>
      <c r="AU5" s="1525"/>
      <c r="AV5" s="1525"/>
      <c r="AW5" s="1525"/>
      <c r="AX5" s="1525"/>
      <c r="AY5" s="1525"/>
      <c r="AZ5" s="1525"/>
      <c r="BA5" s="1525"/>
    </row>
    <row r="6" spans="1:53">
      <c r="B6" s="1522" t="s">
        <v>1712</v>
      </c>
      <c r="C6" s="1523"/>
      <c r="D6" s="1522"/>
      <c r="E6" s="1522"/>
      <c r="F6" s="1522"/>
      <c r="G6" s="1522"/>
      <c r="H6" s="1522"/>
      <c r="I6" s="1522"/>
      <c r="J6" s="1522"/>
      <c r="K6" s="1522"/>
      <c r="L6" s="1522"/>
      <c r="M6" s="1522"/>
      <c r="N6" s="1522"/>
      <c r="O6" s="1522"/>
      <c r="P6" s="1522"/>
      <c r="Q6" s="1522"/>
      <c r="R6" s="1522"/>
      <c r="S6" s="1522"/>
      <c r="T6" s="1522"/>
      <c r="AB6" s="1525" t="s">
        <v>1712</v>
      </c>
      <c r="AC6" s="1526"/>
      <c r="AD6" s="1525"/>
      <c r="AE6" s="1525"/>
      <c r="AF6" s="1525"/>
      <c r="AG6" s="1525"/>
      <c r="AH6" s="1525"/>
      <c r="AI6" s="1525"/>
      <c r="AJ6" s="1525"/>
      <c r="AK6" s="1525"/>
      <c r="AL6" s="1525"/>
      <c r="AM6" s="1525"/>
      <c r="AN6" s="1525"/>
      <c r="AO6" s="1525"/>
      <c r="AP6" s="1525"/>
      <c r="AQ6" s="1525"/>
      <c r="AR6" s="1525"/>
      <c r="AS6" s="1525"/>
      <c r="AT6" s="1525"/>
      <c r="AU6" s="1525"/>
      <c r="AV6" s="1525"/>
      <c r="AW6" s="1525"/>
      <c r="AX6" s="1525"/>
      <c r="AY6" s="1525"/>
      <c r="AZ6" s="1525"/>
      <c r="BA6" s="1525"/>
    </row>
    <row r="7" spans="1:53" ht="18.75" customHeight="1">
      <c r="B7" s="4000"/>
      <c r="C7" s="4001"/>
      <c r="D7" s="4001"/>
      <c r="E7" s="4002"/>
      <c r="F7" s="1522"/>
      <c r="G7" s="1522"/>
      <c r="H7" s="1522"/>
      <c r="I7" s="1522"/>
      <c r="J7" s="1522"/>
      <c r="K7" s="1522"/>
      <c r="L7" s="1522"/>
      <c r="M7" s="1522"/>
      <c r="N7" s="1522"/>
      <c r="O7" s="1522"/>
      <c r="P7" s="1522"/>
      <c r="Q7" s="1522"/>
      <c r="R7" s="1522"/>
      <c r="S7" s="1522"/>
      <c r="T7" s="1522"/>
      <c r="AB7" s="4003" t="s">
        <v>1713</v>
      </c>
      <c r="AC7" s="4004"/>
      <c r="AD7" s="4004"/>
      <c r="AE7" s="4005"/>
      <c r="AF7" s="1525"/>
      <c r="AG7" s="1525"/>
      <c r="AH7" s="1525"/>
      <c r="AI7" s="1525"/>
      <c r="AJ7" s="1525"/>
      <c r="AK7" s="1525"/>
      <c r="AL7" s="1525"/>
      <c r="AM7" s="1525"/>
      <c r="AN7" s="1525"/>
      <c r="AO7" s="1525"/>
      <c r="AP7" s="1525"/>
      <c r="AQ7" s="1525"/>
      <c r="AR7" s="1525"/>
      <c r="AS7" s="1525"/>
      <c r="AT7" s="1525"/>
      <c r="AU7" s="1525"/>
      <c r="AV7" s="1525"/>
      <c r="AW7" s="1525"/>
      <c r="AX7" s="1525"/>
      <c r="AY7" s="1525"/>
      <c r="AZ7" s="1525"/>
      <c r="BA7" s="1525"/>
    </row>
    <row r="8" spans="1:53" ht="12.75" customHeight="1">
      <c r="B8" s="4006" t="s">
        <v>1714</v>
      </c>
      <c r="C8" s="4006"/>
      <c r="D8" s="4006"/>
      <c r="E8" s="4006"/>
      <c r="F8" s="1522"/>
      <c r="G8" s="1522"/>
      <c r="H8" s="1522"/>
      <c r="I8" s="1522"/>
      <c r="J8" s="1522"/>
      <c r="K8" s="1522"/>
      <c r="L8" s="1522"/>
      <c r="M8" s="1522"/>
      <c r="N8" s="1522"/>
      <c r="O8" s="1522"/>
      <c r="P8" s="1522"/>
      <c r="Q8" s="1522"/>
      <c r="R8" s="1522"/>
      <c r="S8" s="1522"/>
      <c r="T8" s="1522"/>
      <c r="AB8" s="4007" t="s">
        <v>1714</v>
      </c>
      <c r="AC8" s="4008"/>
      <c r="AD8" s="4008"/>
      <c r="AE8" s="4008"/>
      <c r="AF8" s="1525"/>
      <c r="AG8" s="1525"/>
      <c r="AH8" s="1525"/>
      <c r="AI8" s="1525"/>
      <c r="AJ8" s="1525"/>
      <c r="AK8" s="1525"/>
      <c r="AL8" s="1525"/>
      <c r="AM8" s="1525"/>
      <c r="AN8" s="1525"/>
      <c r="AO8" s="1525"/>
      <c r="AP8" s="1525"/>
      <c r="AQ8" s="1525"/>
      <c r="AR8" s="1525"/>
      <c r="AS8" s="1525"/>
      <c r="AT8" s="1525"/>
      <c r="AU8" s="1525"/>
      <c r="AV8" s="1525"/>
      <c r="AW8" s="1525"/>
      <c r="AX8" s="1525"/>
      <c r="AY8" s="1525"/>
      <c r="AZ8" s="1525"/>
      <c r="BA8" s="1525"/>
    </row>
    <row r="9" spans="1:53" ht="18.75" customHeight="1">
      <c r="B9" s="4000"/>
      <c r="C9" s="4001"/>
      <c r="D9" s="4001"/>
      <c r="E9" s="4002"/>
      <c r="F9" s="1522" t="s">
        <v>1715</v>
      </c>
      <c r="G9" s="1522"/>
      <c r="H9" s="1522"/>
      <c r="I9" s="1522"/>
      <c r="J9" s="1522"/>
      <c r="K9" s="1522"/>
      <c r="L9" s="1522"/>
      <c r="M9" s="1522"/>
      <c r="N9" s="1522"/>
      <c r="O9" s="1522"/>
      <c r="P9" s="1522"/>
      <c r="Q9" s="1522"/>
      <c r="R9" s="1522"/>
      <c r="S9" s="1522"/>
      <c r="T9" s="1522"/>
      <c r="AB9" s="4009" t="s">
        <v>1716</v>
      </c>
      <c r="AC9" s="4010"/>
      <c r="AD9" s="4010"/>
      <c r="AE9" s="4011"/>
      <c r="AF9" s="1525" t="s">
        <v>1715</v>
      </c>
      <c r="AG9" s="1525"/>
      <c r="AH9" s="1525"/>
      <c r="AI9" s="1525"/>
      <c r="AJ9" s="1525"/>
      <c r="AK9" s="1525"/>
      <c r="AL9" s="1525"/>
      <c r="AM9" s="1525"/>
      <c r="AN9" s="1525"/>
      <c r="AO9" s="1525"/>
      <c r="AP9" s="1525"/>
      <c r="AQ9" s="1525"/>
      <c r="AR9" s="1525"/>
      <c r="AS9" s="1525"/>
      <c r="AT9" s="1525"/>
      <c r="AU9" s="1525"/>
      <c r="AV9" s="1525"/>
      <c r="AW9" s="1525"/>
      <c r="AX9" s="1525"/>
      <c r="AY9" s="1525"/>
      <c r="AZ9" s="1525"/>
      <c r="BA9" s="1525"/>
    </row>
    <row r="10" spans="1:53">
      <c r="B10" s="1522"/>
      <c r="C10" s="1523"/>
      <c r="D10" s="1522"/>
      <c r="E10" s="1522"/>
      <c r="F10" s="1522"/>
      <c r="G10" s="1522"/>
      <c r="H10" s="1522"/>
      <c r="I10" s="1522"/>
      <c r="J10" s="1522"/>
      <c r="K10" s="1522"/>
      <c r="L10" s="1522" t="s">
        <v>1717</v>
      </c>
      <c r="M10" s="1522"/>
      <c r="N10" s="1522"/>
      <c r="O10" s="1522"/>
      <c r="P10" s="1522"/>
      <c r="Q10" s="1522"/>
      <c r="R10" s="1522"/>
      <c r="S10" s="1522"/>
      <c r="T10" s="1522"/>
      <c r="AB10" s="1525"/>
      <c r="AC10" s="1526"/>
      <c r="AD10" s="1525"/>
      <c r="AE10" s="1525"/>
      <c r="AF10" s="1525"/>
      <c r="AG10" s="1525"/>
      <c r="AH10" s="1525"/>
      <c r="AI10" s="1525"/>
      <c r="AJ10" s="1525"/>
      <c r="AK10" s="1525"/>
      <c r="AL10" s="1525" t="s">
        <v>1717</v>
      </c>
      <c r="AM10" s="1525"/>
      <c r="AN10" s="1525"/>
      <c r="AO10" s="1525"/>
      <c r="AP10" s="1525"/>
      <c r="AQ10" s="1525"/>
      <c r="AR10" s="1525"/>
      <c r="AS10" s="1525"/>
      <c r="AT10" s="1525"/>
      <c r="AU10" s="1525"/>
      <c r="AV10" s="1525"/>
      <c r="AW10" s="1525"/>
      <c r="AX10" s="1525"/>
      <c r="AY10" s="1525"/>
      <c r="AZ10" s="1525"/>
      <c r="BA10" s="1525"/>
    </row>
    <row r="11" spans="1:53" ht="18.75" customHeight="1">
      <c r="B11" s="1522"/>
      <c r="C11" s="1523"/>
      <c r="D11" s="1522"/>
      <c r="E11" s="1522"/>
      <c r="F11" s="1522"/>
      <c r="G11" s="1522"/>
      <c r="H11" s="1522"/>
      <c r="I11" s="1522"/>
      <c r="J11" s="1522"/>
      <c r="K11" s="1522"/>
      <c r="L11" s="4000"/>
      <c r="M11" s="4001"/>
      <c r="N11" s="4001"/>
      <c r="O11" s="4001"/>
      <c r="P11" s="4001"/>
      <c r="Q11" s="4001"/>
      <c r="R11" s="4001"/>
      <c r="S11" s="4002"/>
      <c r="T11" s="1522"/>
      <c r="AB11" s="1525"/>
      <c r="AC11" s="1526"/>
      <c r="AD11" s="1525"/>
      <c r="AE11" s="1525"/>
      <c r="AF11" s="1525"/>
      <c r="AG11" s="1525"/>
      <c r="AH11" s="1525"/>
      <c r="AI11" s="1525"/>
      <c r="AJ11" s="1525"/>
      <c r="AK11" s="1525"/>
      <c r="AL11" s="4003" t="s">
        <v>1718</v>
      </c>
      <c r="AM11" s="4004"/>
      <c r="AN11" s="4004"/>
      <c r="AO11" s="4004"/>
      <c r="AP11" s="4004"/>
      <c r="AQ11" s="4004"/>
      <c r="AR11" s="4004"/>
      <c r="AS11" s="4005"/>
      <c r="AT11" s="1525"/>
      <c r="AU11" s="1525"/>
      <c r="AV11" s="1525"/>
      <c r="AW11" s="1525"/>
      <c r="AX11" s="1525"/>
      <c r="AY11" s="1525"/>
      <c r="AZ11" s="1525"/>
      <c r="BA11" s="1525"/>
    </row>
    <row r="12" spans="1:53" ht="12.75" customHeight="1">
      <c r="B12" s="1522"/>
      <c r="C12" s="1523"/>
      <c r="D12" s="1522"/>
      <c r="E12" s="1522"/>
      <c r="F12" s="1522"/>
      <c r="G12" s="1522"/>
      <c r="H12" s="1522"/>
      <c r="I12" s="1522"/>
      <c r="J12" s="1522"/>
      <c r="K12" s="1522"/>
      <c r="L12" s="4006" t="s">
        <v>1719</v>
      </c>
      <c r="M12" s="4006"/>
      <c r="N12" s="4006"/>
      <c r="O12" s="4006"/>
      <c r="P12" s="4006"/>
      <c r="Q12" s="4006"/>
      <c r="R12" s="4006"/>
      <c r="S12" s="4006"/>
      <c r="T12" s="1522"/>
      <c r="AB12" s="1525"/>
      <c r="AC12" s="1526"/>
      <c r="AD12" s="1525"/>
      <c r="AE12" s="1525"/>
      <c r="AF12" s="1525"/>
      <c r="AG12" s="1525"/>
      <c r="AH12" s="1525"/>
      <c r="AI12" s="1525"/>
      <c r="AJ12" s="1525"/>
      <c r="AK12" s="1525"/>
      <c r="AL12" s="4007" t="s">
        <v>1719</v>
      </c>
      <c r="AM12" s="4008"/>
      <c r="AN12" s="4008"/>
      <c r="AO12" s="4008"/>
      <c r="AP12" s="4008"/>
      <c r="AQ12" s="4008"/>
      <c r="AR12" s="4008"/>
      <c r="AS12" s="4008"/>
      <c r="AT12" s="1525"/>
      <c r="AU12" s="1525"/>
      <c r="AV12" s="1525"/>
      <c r="AW12" s="1525"/>
      <c r="AX12" s="1525"/>
      <c r="AY12" s="1525"/>
      <c r="AZ12" s="1525"/>
      <c r="BA12" s="1525"/>
    </row>
    <row r="13" spans="1:53" ht="18.75" customHeight="1">
      <c r="B13" s="1522"/>
      <c r="C13" s="1523"/>
      <c r="D13" s="1522"/>
      <c r="E13" s="1522"/>
      <c r="F13" s="1522"/>
      <c r="G13" s="1522"/>
      <c r="H13" s="1522"/>
      <c r="I13" s="1522"/>
      <c r="J13" s="1522"/>
      <c r="K13" s="1522"/>
      <c r="L13" s="4000"/>
      <c r="M13" s="4001"/>
      <c r="N13" s="4001"/>
      <c r="O13" s="4001"/>
      <c r="P13" s="4001"/>
      <c r="Q13" s="4001"/>
      <c r="R13" s="4001"/>
      <c r="S13" s="4002"/>
      <c r="T13" s="1522"/>
      <c r="AB13" s="1525"/>
      <c r="AC13" s="1526"/>
      <c r="AD13" s="1525"/>
      <c r="AE13" s="1525"/>
      <c r="AF13" s="1525"/>
      <c r="AG13" s="1525"/>
      <c r="AH13" s="1525"/>
      <c r="AI13" s="1525"/>
      <c r="AJ13" s="1525"/>
      <c r="AK13" s="1525"/>
      <c r="AL13" s="4009" t="s">
        <v>1720</v>
      </c>
      <c r="AM13" s="4010"/>
      <c r="AN13" s="4010"/>
      <c r="AO13" s="4010"/>
      <c r="AP13" s="4010"/>
      <c r="AQ13" s="4010"/>
      <c r="AR13" s="4010"/>
      <c r="AS13" s="4011"/>
      <c r="AT13" s="1525"/>
      <c r="AU13" s="1525"/>
      <c r="AV13" s="1525"/>
      <c r="AW13" s="1525"/>
      <c r="AX13" s="1525"/>
      <c r="AY13" s="1525"/>
      <c r="AZ13" s="1525"/>
      <c r="BA13" s="1525"/>
    </row>
    <row r="14" spans="1:53" ht="21.75" customHeight="1">
      <c r="B14" s="1522"/>
      <c r="C14" s="1523"/>
      <c r="D14" s="1522"/>
      <c r="E14" s="1522"/>
      <c r="F14" s="1522"/>
      <c r="G14" s="1522"/>
      <c r="H14" s="1522"/>
      <c r="I14" s="1522"/>
      <c r="J14" s="1522"/>
      <c r="K14" s="1522"/>
      <c r="L14" s="1522"/>
      <c r="M14" s="1522"/>
      <c r="N14" s="1522"/>
      <c r="O14" s="1522"/>
      <c r="P14" s="1522"/>
      <c r="Q14" s="1522"/>
      <c r="R14" s="1522"/>
      <c r="S14" s="1522"/>
      <c r="T14" s="1522"/>
      <c r="AB14" s="1525"/>
      <c r="AC14" s="1526"/>
      <c r="AD14" s="1525"/>
      <c r="AE14" s="1525"/>
      <c r="AF14" s="1525"/>
      <c r="AG14" s="1525"/>
      <c r="AH14" s="1525"/>
      <c r="AI14" s="1525"/>
      <c r="AJ14" s="1525"/>
      <c r="AK14" s="1525"/>
      <c r="AL14" s="1525"/>
      <c r="AM14" s="1525"/>
      <c r="AN14" s="1525"/>
      <c r="AO14" s="1525"/>
      <c r="AP14" s="1525"/>
      <c r="AQ14" s="1525"/>
      <c r="AR14" s="1525"/>
      <c r="AS14" s="1525"/>
      <c r="AT14" s="1525"/>
      <c r="AU14" s="1525"/>
      <c r="AV14" s="1525"/>
      <c r="AW14" s="1525"/>
      <c r="AX14" s="1525"/>
      <c r="AY14" s="1525"/>
      <c r="AZ14" s="1525"/>
      <c r="BA14" s="1525"/>
    </row>
    <row r="15" spans="1:53" ht="21.75" customHeight="1">
      <c r="B15" s="1522"/>
      <c r="C15" s="1523"/>
      <c r="D15" s="1522"/>
      <c r="E15" s="1522"/>
      <c r="F15" s="1522"/>
      <c r="G15" s="1522"/>
      <c r="H15" s="1522"/>
      <c r="I15" s="1522"/>
      <c r="J15" s="1522"/>
      <c r="K15" s="1522"/>
      <c r="L15" s="1522"/>
      <c r="M15" s="1522"/>
      <c r="N15" s="1522"/>
      <c r="O15" s="1522"/>
      <c r="P15" s="1522"/>
      <c r="Q15" s="1522"/>
      <c r="R15" s="1522"/>
      <c r="S15" s="1522"/>
      <c r="T15" s="1522"/>
      <c r="AB15" s="1525"/>
      <c r="AC15" s="1526"/>
      <c r="AD15" s="1525"/>
      <c r="AE15" s="1525"/>
      <c r="AF15" s="1525"/>
      <c r="AG15" s="1525"/>
      <c r="AH15" s="1525"/>
      <c r="AI15" s="1525"/>
      <c r="AJ15" s="1525"/>
      <c r="AK15" s="1525"/>
      <c r="AL15" s="1525"/>
      <c r="AM15" s="1525"/>
      <c r="AN15" s="1525"/>
      <c r="AO15" s="1525"/>
      <c r="AP15" s="1525"/>
      <c r="AQ15" s="1525"/>
      <c r="AR15" s="1525"/>
      <c r="AS15" s="1525"/>
      <c r="AT15" s="1525"/>
      <c r="AU15" s="1525"/>
      <c r="AV15" s="1525"/>
      <c r="AW15" s="1525"/>
      <c r="AX15" s="1525"/>
      <c r="AY15" s="1525"/>
      <c r="AZ15" s="1525"/>
      <c r="BA15" s="1525"/>
    </row>
    <row r="16" spans="1:53" ht="25.5" customHeight="1">
      <c r="B16" s="4012" t="s">
        <v>1721</v>
      </c>
      <c r="C16" s="4012"/>
      <c r="D16" s="4012"/>
      <c r="E16" s="4012"/>
      <c r="F16" s="4012"/>
      <c r="G16" s="4012"/>
      <c r="H16" s="4012"/>
      <c r="I16" s="4012"/>
      <c r="J16" s="4012"/>
      <c r="K16" s="4012"/>
      <c r="L16" s="4012"/>
      <c r="M16" s="4012"/>
      <c r="N16" s="4012"/>
      <c r="O16" s="4012"/>
      <c r="P16" s="4012"/>
      <c r="Q16" s="4012"/>
      <c r="R16" s="4012"/>
      <c r="S16" s="4012"/>
      <c r="T16" s="4012"/>
      <c r="AB16" s="4013" t="s">
        <v>1721</v>
      </c>
      <c r="AC16" s="4014"/>
      <c r="AD16" s="4014"/>
      <c r="AE16" s="4014"/>
      <c r="AF16" s="4014"/>
      <c r="AG16" s="4014"/>
      <c r="AH16" s="4014"/>
      <c r="AI16" s="4014"/>
      <c r="AJ16" s="4014"/>
      <c r="AK16" s="4014"/>
      <c r="AL16" s="4014"/>
      <c r="AM16" s="4014"/>
      <c r="AN16" s="4014"/>
      <c r="AO16" s="4014"/>
      <c r="AP16" s="4014"/>
      <c r="AQ16" s="4014"/>
      <c r="AR16" s="4014"/>
      <c r="AS16" s="4014"/>
      <c r="AT16" s="4014"/>
      <c r="AU16" s="1525"/>
      <c r="AV16" s="1525"/>
      <c r="AW16" s="1525"/>
      <c r="AX16" s="1525"/>
      <c r="AY16" s="1525"/>
      <c r="AZ16" s="1525"/>
      <c r="BA16" s="1525"/>
    </row>
    <row r="17" spans="2:53" ht="30.75" customHeight="1">
      <c r="B17" s="1522"/>
      <c r="C17" s="1523"/>
      <c r="D17" s="1522"/>
      <c r="E17" s="1522"/>
      <c r="F17" s="1522"/>
      <c r="G17" s="1522"/>
      <c r="H17" s="1522"/>
      <c r="I17" s="1522"/>
      <c r="J17" s="1522"/>
      <c r="K17" s="1522"/>
      <c r="L17" s="1522"/>
      <c r="M17" s="1522"/>
      <c r="N17" s="1522"/>
      <c r="O17" s="1522"/>
      <c r="P17" s="1522"/>
      <c r="Q17" s="1522"/>
      <c r="R17" s="1522"/>
      <c r="S17" s="1522"/>
      <c r="T17" s="1522"/>
      <c r="AB17" s="1525"/>
      <c r="AC17" s="1526"/>
      <c r="AD17" s="1525"/>
      <c r="AE17" s="1525"/>
      <c r="AF17" s="1525"/>
      <c r="AG17" s="1525"/>
      <c r="AH17" s="1525"/>
      <c r="AI17" s="1525"/>
      <c r="AJ17" s="1525"/>
      <c r="AK17" s="1525"/>
      <c r="AL17" s="1525"/>
      <c r="AM17" s="1525"/>
      <c r="AN17" s="1525"/>
      <c r="AO17" s="1525"/>
      <c r="AP17" s="1525"/>
      <c r="AQ17" s="1525"/>
      <c r="AR17" s="1525"/>
      <c r="AS17" s="1525"/>
      <c r="AT17" s="1525"/>
      <c r="AU17" s="1525"/>
      <c r="AV17" s="1525"/>
      <c r="AW17" s="1525"/>
      <c r="AX17" s="1525"/>
      <c r="AY17" s="1525"/>
      <c r="AZ17" s="1525"/>
      <c r="BA17" s="1525"/>
    </row>
    <row r="18" spans="2:53" ht="30.75" customHeight="1">
      <c r="B18" s="1522"/>
      <c r="C18" s="1523"/>
      <c r="D18" s="1522"/>
      <c r="E18" s="1522"/>
      <c r="F18" s="1522"/>
      <c r="G18" s="1522"/>
      <c r="H18" s="1522"/>
      <c r="I18" s="1522"/>
      <c r="J18" s="1522"/>
      <c r="K18" s="1522"/>
      <c r="L18" s="1522"/>
      <c r="M18" s="1522"/>
      <c r="N18" s="1522"/>
      <c r="O18" s="1522"/>
      <c r="P18" s="1522"/>
      <c r="Q18" s="1522"/>
      <c r="R18" s="1522"/>
      <c r="S18" s="1522"/>
      <c r="T18" s="1522"/>
      <c r="AB18" s="1525"/>
      <c r="AC18" s="1526"/>
      <c r="AD18" s="1525"/>
      <c r="AE18" s="1525"/>
      <c r="AF18" s="1525"/>
      <c r="AG18" s="1525"/>
      <c r="AH18" s="1525"/>
      <c r="AI18" s="1525"/>
      <c r="AJ18" s="1525"/>
      <c r="AK18" s="1525"/>
      <c r="AL18" s="1525"/>
      <c r="AM18" s="1525"/>
      <c r="AN18" s="1525"/>
      <c r="AO18" s="1525"/>
      <c r="AP18" s="1525"/>
      <c r="AQ18" s="1525"/>
      <c r="AR18" s="1525"/>
      <c r="AS18" s="1525"/>
      <c r="AT18" s="1525"/>
      <c r="AU18" s="1525"/>
      <c r="AV18" s="1525"/>
      <c r="AW18" s="1525"/>
      <c r="AX18" s="1525"/>
      <c r="AY18" s="1525"/>
      <c r="AZ18" s="1525"/>
      <c r="BA18" s="1525"/>
    </row>
    <row r="19" spans="2:53" ht="24" customHeight="1">
      <c r="B19" s="1522" t="s">
        <v>1722</v>
      </c>
      <c r="C19" s="1523" t="s">
        <v>1723</v>
      </c>
      <c r="D19" s="4015"/>
      <c r="E19" s="4016"/>
      <c r="F19" s="4016"/>
      <c r="G19" s="4016"/>
      <c r="H19" s="4016"/>
      <c r="I19" s="4016"/>
      <c r="J19" s="4016"/>
      <c r="K19" s="4016"/>
      <c r="L19" s="4016"/>
      <c r="M19" s="4016"/>
      <c r="N19" s="4016"/>
      <c r="O19" s="4016"/>
      <c r="P19" s="4016"/>
      <c r="Q19" s="4016"/>
      <c r="R19" s="4016"/>
      <c r="S19" s="4017"/>
      <c r="T19" s="1527"/>
      <c r="AB19" s="1525" t="s">
        <v>1722</v>
      </c>
      <c r="AC19" s="1526" t="s">
        <v>1724</v>
      </c>
      <c r="AD19" s="4003" t="s">
        <v>1718</v>
      </c>
      <c r="AE19" s="4004"/>
      <c r="AF19" s="4004"/>
      <c r="AG19" s="4004"/>
      <c r="AH19" s="4004"/>
      <c r="AI19" s="4004"/>
      <c r="AJ19" s="4004"/>
      <c r="AK19" s="4004"/>
      <c r="AL19" s="4004"/>
      <c r="AM19" s="4004"/>
      <c r="AN19" s="4004"/>
      <c r="AO19" s="4004"/>
      <c r="AP19" s="4004"/>
      <c r="AQ19" s="4004"/>
      <c r="AR19" s="4004"/>
      <c r="AS19" s="4004"/>
      <c r="AT19" s="4005"/>
      <c r="AU19" s="1525"/>
      <c r="AV19" s="1525"/>
      <c r="AW19" s="1525"/>
      <c r="AX19" s="1525"/>
      <c r="AY19" s="1525"/>
      <c r="AZ19" s="1525"/>
      <c r="BA19" s="1525"/>
    </row>
    <row r="20" spans="2:53" ht="24" customHeight="1">
      <c r="B20" s="1522"/>
      <c r="C20" s="1523"/>
      <c r="D20" s="1522"/>
      <c r="E20" s="1522"/>
      <c r="F20" s="1522"/>
      <c r="G20" s="1522"/>
      <c r="H20" s="1522"/>
      <c r="I20" s="1522"/>
      <c r="J20" s="1522"/>
      <c r="K20" s="1522"/>
      <c r="L20" s="1522"/>
      <c r="M20" s="1522"/>
      <c r="N20" s="1522"/>
      <c r="O20" s="1522"/>
      <c r="P20" s="1522"/>
      <c r="Q20" s="1522"/>
      <c r="R20" s="1522"/>
      <c r="S20" s="1522"/>
      <c r="T20" s="1522"/>
      <c r="AB20" s="1525"/>
      <c r="AC20" s="1526"/>
      <c r="AD20" s="1525"/>
      <c r="AE20" s="1525"/>
      <c r="AF20" s="1525"/>
      <c r="AG20" s="1525"/>
      <c r="AH20" s="1525"/>
      <c r="AI20" s="1525"/>
      <c r="AJ20" s="1525"/>
      <c r="AK20" s="1525"/>
      <c r="AL20" s="1525"/>
      <c r="AM20" s="1525"/>
      <c r="AN20" s="1525"/>
      <c r="AO20" s="1525"/>
      <c r="AP20" s="1525"/>
      <c r="AQ20" s="1525"/>
      <c r="AR20" s="1525"/>
      <c r="AS20" s="1525"/>
      <c r="AT20" s="1525"/>
      <c r="AU20" s="1525"/>
      <c r="AV20" s="1525"/>
      <c r="AW20" s="1525"/>
      <c r="AX20" s="1525"/>
      <c r="AY20" s="1525"/>
      <c r="AZ20" s="1525"/>
      <c r="BA20" s="1525"/>
    </row>
    <row r="21" spans="2:53" ht="24" customHeight="1">
      <c r="B21" s="1522"/>
      <c r="C21" s="1523"/>
      <c r="D21" s="4015"/>
      <c r="E21" s="4016"/>
      <c r="F21" s="4016"/>
      <c r="G21" s="4016"/>
      <c r="H21" s="4016"/>
      <c r="I21" s="4016"/>
      <c r="J21" s="4016"/>
      <c r="K21" s="4016"/>
      <c r="L21" s="4016"/>
      <c r="M21" s="4016"/>
      <c r="N21" s="4016"/>
      <c r="O21" s="4016"/>
      <c r="P21" s="4016"/>
      <c r="Q21" s="4016"/>
      <c r="R21" s="4016"/>
      <c r="S21" s="4017"/>
      <c r="T21" s="1527"/>
      <c r="AB21" s="1525"/>
      <c r="AC21" s="1526"/>
      <c r="AD21" s="4003" t="s">
        <v>1725</v>
      </c>
      <c r="AE21" s="4004"/>
      <c r="AF21" s="4004"/>
      <c r="AG21" s="4004"/>
      <c r="AH21" s="4004"/>
      <c r="AI21" s="4004"/>
      <c r="AJ21" s="4004"/>
      <c r="AK21" s="4004"/>
      <c r="AL21" s="4004"/>
      <c r="AM21" s="4004"/>
      <c r="AN21" s="4004"/>
      <c r="AO21" s="4004"/>
      <c r="AP21" s="4004"/>
      <c r="AQ21" s="4004"/>
      <c r="AR21" s="4004"/>
      <c r="AS21" s="4004"/>
      <c r="AT21" s="4005"/>
      <c r="AU21" s="1525"/>
      <c r="AV21" s="1525"/>
      <c r="AW21" s="1525"/>
      <c r="AX21" s="1525"/>
      <c r="AY21" s="1525"/>
      <c r="AZ21" s="1525"/>
      <c r="BA21" s="1525"/>
    </row>
    <row r="22" spans="2:53" ht="24" customHeight="1">
      <c r="B22" s="1522"/>
      <c r="C22" s="1523"/>
      <c r="D22" s="1522"/>
      <c r="E22" s="1522"/>
      <c r="F22" s="1522"/>
      <c r="G22" s="1522"/>
      <c r="H22" s="1522"/>
      <c r="I22" s="1522"/>
      <c r="J22" s="1522"/>
      <c r="K22" s="1522"/>
      <c r="L22" s="1522"/>
      <c r="M22" s="1522"/>
      <c r="N22" s="1522"/>
      <c r="O22" s="1522"/>
      <c r="P22" s="1522"/>
      <c r="Q22" s="1522"/>
      <c r="R22" s="1522"/>
      <c r="S22" s="1522"/>
      <c r="T22" s="1522"/>
      <c r="AB22" s="1525"/>
      <c r="AC22" s="1526"/>
      <c r="AD22" s="1525"/>
      <c r="AE22" s="1525"/>
      <c r="AF22" s="1525"/>
      <c r="AG22" s="1525"/>
      <c r="AH22" s="1525"/>
      <c r="AI22" s="1525"/>
      <c r="AJ22" s="1525"/>
      <c r="AK22" s="1525"/>
      <c r="AL22" s="1525"/>
      <c r="AM22" s="1525"/>
      <c r="AN22" s="1525"/>
      <c r="AO22" s="1525"/>
      <c r="AP22" s="1525"/>
      <c r="AQ22" s="1525"/>
      <c r="AR22" s="1525"/>
      <c r="AS22" s="1525"/>
      <c r="AT22" s="1525"/>
      <c r="AU22" s="1525"/>
      <c r="AV22" s="1525"/>
      <c r="AW22" s="1525"/>
      <c r="AX22" s="1525"/>
      <c r="AY22" s="1525"/>
      <c r="AZ22" s="1525"/>
      <c r="BA22" s="1525"/>
    </row>
    <row r="23" spans="2:53" ht="24" customHeight="1">
      <c r="B23" s="1522" t="s">
        <v>1726</v>
      </c>
      <c r="C23" s="1523" t="s">
        <v>1723</v>
      </c>
      <c r="D23" s="4015"/>
      <c r="E23" s="4016"/>
      <c r="F23" s="4016"/>
      <c r="G23" s="4016"/>
      <c r="H23" s="4016"/>
      <c r="I23" s="4016"/>
      <c r="J23" s="4016"/>
      <c r="K23" s="4016"/>
      <c r="L23" s="4016"/>
      <c r="M23" s="4016"/>
      <c r="N23" s="4016"/>
      <c r="O23" s="4016"/>
      <c r="P23" s="4016"/>
      <c r="Q23" s="4016"/>
      <c r="R23" s="4016"/>
      <c r="S23" s="4017"/>
      <c r="T23" s="1527"/>
      <c r="AB23" s="1525" t="s">
        <v>1726</v>
      </c>
      <c r="AC23" s="1526" t="s">
        <v>1727</v>
      </c>
      <c r="AD23" s="4003" t="s">
        <v>1728</v>
      </c>
      <c r="AE23" s="4004"/>
      <c r="AF23" s="4004"/>
      <c r="AG23" s="4004"/>
      <c r="AH23" s="4004"/>
      <c r="AI23" s="4004"/>
      <c r="AJ23" s="4004"/>
      <c r="AK23" s="4004"/>
      <c r="AL23" s="4004"/>
      <c r="AM23" s="4004"/>
      <c r="AN23" s="4004"/>
      <c r="AO23" s="4004"/>
      <c r="AP23" s="4004"/>
      <c r="AQ23" s="4004"/>
      <c r="AR23" s="4004"/>
      <c r="AS23" s="4004"/>
      <c r="AT23" s="4005"/>
      <c r="AU23" s="1525"/>
      <c r="AV23" s="1525"/>
      <c r="AW23" s="1525"/>
      <c r="AX23" s="1525"/>
      <c r="AY23" s="1525"/>
      <c r="AZ23" s="1525"/>
      <c r="BA23" s="1525"/>
    </row>
    <row r="24" spans="2:53" ht="24" customHeight="1">
      <c r="B24" s="1522"/>
      <c r="C24" s="1523"/>
      <c r="D24" s="1522"/>
      <c r="E24" s="1522"/>
      <c r="F24" s="1522"/>
      <c r="G24" s="1522"/>
      <c r="H24" s="1522"/>
      <c r="I24" s="1522"/>
      <c r="J24" s="1522"/>
      <c r="K24" s="1522"/>
      <c r="L24" s="1522"/>
      <c r="M24" s="1522"/>
      <c r="N24" s="1522"/>
      <c r="O24" s="1522"/>
      <c r="P24" s="1522"/>
      <c r="Q24" s="1522"/>
      <c r="R24" s="1522"/>
      <c r="S24" s="1522"/>
      <c r="T24" s="1522"/>
      <c r="AB24" s="1525"/>
      <c r="AC24" s="1526"/>
      <c r="AD24" s="1525"/>
      <c r="AE24" s="1525"/>
      <c r="AF24" s="1525"/>
      <c r="AG24" s="1525"/>
      <c r="AH24" s="1525"/>
      <c r="AI24" s="1525"/>
      <c r="AJ24" s="1525"/>
      <c r="AK24" s="1525"/>
      <c r="AL24" s="1525"/>
      <c r="AM24" s="1525"/>
      <c r="AN24" s="1525"/>
      <c r="AO24" s="1525"/>
      <c r="AP24" s="1525"/>
      <c r="AQ24" s="1525"/>
      <c r="AR24" s="1525"/>
      <c r="AS24" s="1525"/>
      <c r="AT24" s="1525"/>
      <c r="AU24" s="1525"/>
      <c r="AV24" s="1525"/>
      <c r="AW24" s="1525"/>
      <c r="AX24" s="1525"/>
      <c r="AY24" s="1525"/>
      <c r="AZ24" s="1525"/>
      <c r="BA24" s="1525"/>
    </row>
    <row r="25" spans="2:53" ht="24" customHeight="1">
      <c r="B25" s="1522" t="s">
        <v>1729</v>
      </c>
      <c r="C25" s="1523" t="s">
        <v>1723</v>
      </c>
      <c r="D25" s="4015"/>
      <c r="E25" s="4016"/>
      <c r="F25" s="4016"/>
      <c r="G25" s="4016"/>
      <c r="H25" s="4016"/>
      <c r="I25" s="4016"/>
      <c r="J25" s="4016"/>
      <c r="K25" s="4016"/>
      <c r="L25" s="4016"/>
      <c r="M25" s="4016"/>
      <c r="N25" s="4016"/>
      <c r="O25" s="4016"/>
      <c r="P25" s="4016"/>
      <c r="Q25" s="4016"/>
      <c r="R25" s="4016"/>
      <c r="S25" s="4017"/>
      <c r="T25" s="1527"/>
      <c r="AB25" s="1525" t="s">
        <v>1729</v>
      </c>
      <c r="AC25" s="1526" t="s">
        <v>1730</v>
      </c>
      <c r="AD25" s="4003" t="s">
        <v>1713</v>
      </c>
      <c r="AE25" s="4004"/>
      <c r="AF25" s="4004"/>
      <c r="AG25" s="4004"/>
      <c r="AH25" s="4004"/>
      <c r="AI25" s="4004"/>
      <c r="AJ25" s="4004"/>
      <c r="AK25" s="4004"/>
      <c r="AL25" s="4004"/>
      <c r="AM25" s="4004"/>
      <c r="AN25" s="4004"/>
      <c r="AO25" s="4004"/>
      <c r="AP25" s="4004"/>
      <c r="AQ25" s="4004"/>
      <c r="AR25" s="4004"/>
      <c r="AS25" s="4004"/>
      <c r="AT25" s="4005"/>
      <c r="AU25" s="1525"/>
      <c r="AV25" s="1525"/>
      <c r="AW25" s="1525"/>
      <c r="AX25" s="1525"/>
      <c r="AY25" s="1525"/>
      <c r="AZ25" s="1525"/>
      <c r="BA25" s="1525"/>
    </row>
    <row r="26" spans="2:53" ht="24" customHeight="1">
      <c r="B26" s="1522"/>
      <c r="C26" s="1523"/>
      <c r="D26" s="1522"/>
      <c r="E26" s="1522"/>
      <c r="F26" s="1522"/>
      <c r="G26" s="1522"/>
      <c r="H26" s="1522"/>
      <c r="I26" s="1522"/>
      <c r="J26" s="1522"/>
      <c r="K26" s="1522"/>
      <c r="L26" s="1522"/>
      <c r="M26" s="1522"/>
      <c r="N26" s="1522"/>
      <c r="O26" s="1522"/>
      <c r="P26" s="1522"/>
      <c r="Q26" s="1522"/>
      <c r="R26" s="1522"/>
      <c r="S26" s="1522"/>
      <c r="T26" s="1522"/>
      <c r="AB26" s="1525"/>
      <c r="AC26" s="1526"/>
      <c r="AD26" s="1525"/>
      <c r="AE26" s="1525"/>
      <c r="AF26" s="1525"/>
      <c r="AG26" s="1525"/>
      <c r="AH26" s="1525"/>
      <c r="AI26" s="1525"/>
      <c r="AJ26" s="1525"/>
      <c r="AK26" s="1525"/>
      <c r="AL26" s="1525"/>
      <c r="AM26" s="1525"/>
      <c r="AN26" s="1525"/>
      <c r="AO26" s="1525"/>
      <c r="AP26" s="1525"/>
      <c r="AQ26" s="1525"/>
      <c r="AR26" s="1525"/>
      <c r="AS26" s="1525"/>
      <c r="AT26" s="1525"/>
      <c r="AU26" s="1525"/>
      <c r="AV26" s="1525"/>
      <c r="AW26" s="1525"/>
      <c r="AX26" s="1525"/>
      <c r="AY26" s="1525"/>
      <c r="AZ26" s="1525"/>
      <c r="BA26" s="1525"/>
    </row>
    <row r="27" spans="2:53" ht="24" customHeight="1">
      <c r="B27" s="1522"/>
      <c r="C27" s="1523"/>
      <c r="D27" s="4015"/>
      <c r="E27" s="4016"/>
      <c r="F27" s="4016"/>
      <c r="G27" s="4016"/>
      <c r="H27" s="4016"/>
      <c r="I27" s="4016"/>
      <c r="J27" s="4016"/>
      <c r="K27" s="4016"/>
      <c r="L27" s="4016"/>
      <c r="M27" s="4016"/>
      <c r="N27" s="4016"/>
      <c r="O27" s="4016"/>
      <c r="P27" s="4016"/>
      <c r="Q27" s="4016"/>
      <c r="R27" s="4016"/>
      <c r="S27" s="4017"/>
      <c r="T27" s="1527"/>
      <c r="AB27" s="1525"/>
      <c r="AC27" s="1526"/>
      <c r="AD27" s="4003" t="s">
        <v>1731</v>
      </c>
      <c r="AE27" s="4004"/>
      <c r="AF27" s="4004"/>
      <c r="AG27" s="4004"/>
      <c r="AH27" s="4004"/>
      <c r="AI27" s="4004"/>
      <c r="AJ27" s="4004"/>
      <c r="AK27" s="4004"/>
      <c r="AL27" s="4004"/>
      <c r="AM27" s="4004"/>
      <c r="AN27" s="4004"/>
      <c r="AO27" s="4004"/>
      <c r="AP27" s="4004"/>
      <c r="AQ27" s="4004"/>
      <c r="AR27" s="4004"/>
      <c r="AS27" s="4004"/>
      <c r="AT27" s="4005"/>
      <c r="AU27" s="1525"/>
      <c r="AV27" s="1525"/>
      <c r="AW27" s="1525"/>
      <c r="AX27" s="1525"/>
      <c r="AY27" s="1525"/>
      <c r="AZ27" s="1525"/>
      <c r="BA27" s="1525"/>
    </row>
    <row r="28" spans="2:53" ht="24" customHeight="1">
      <c r="B28" s="1522"/>
      <c r="C28" s="1523"/>
      <c r="D28" s="1522"/>
      <c r="E28" s="1522"/>
      <c r="F28" s="1522"/>
      <c r="G28" s="1522"/>
      <c r="H28" s="1522"/>
      <c r="I28" s="1522"/>
      <c r="J28" s="1522"/>
      <c r="K28" s="1522"/>
      <c r="L28" s="1522"/>
      <c r="M28" s="1522"/>
      <c r="N28" s="1522"/>
      <c r="O28" s="1522"/>
      <c r="P28" s="1522"/>
      <c r="Q28" s="1522"/>
      <c r="R28" s="1522"/>
      <c r="S28" s="1522"/>
      <c r="T28" s="1522"/>
      <c r="AB28" s="1525"/>
      <c r="AC28" s="1526"/>
      <c r="AD28" s="1525"/>
      <c r="AE28" s="1525"/>
      <c r="AF28" s="1525"/>
      <c r="AG28" s="1525"/>
      <c r="AH28" s="1525"/>
      <c r="AI28" s="1525"/>
      <c r="AJ28" s="1525"/>
      <c r="AK28" s="1525"/>
      <c r="AL28" s="1525"/>
      <c r="AM28" s="1525"/>
      <c r="AN28" s="1525"/>
      <c r="AO28" s="1525"/>
      <c r="AP28" s="1525"/>
      <c r="AQ28" s="1525"/>
      <c r="AR28" s="1525"/>
      <c r="AS28" s="1525"/>
      <c r="AT28" s="1525"/>
      <c r="AU28" s="1525"/>
      <c r="AV28" s="1525"/>
      <c r="AW28" s="1525"/>
      <c r="AX28" s="1525"/>
      <c r="AY28" s="1525"/>
      <c r="AZ28" s="1525"/>
      <c r="BA28" s="1525"/>
    </row>
    <row r="29" spans="2:53" ht="24" customHeight="1">
      <c r="B29" s="1522" t="s">
        <v>1732</v>
      </c>
      <c r="C29" s="1523" t="s">
        <v>1730</v>
      </c>
      <c r="D29" s="4015"/>
      <c r="E29" s="4016"/>
      <c r="F29" s="4016"/>
      <c r="G29" s="4017"/>
      <c r="H29" s="1522"/>
      <c r="I29" s="4015"/>
      <c r="J29" s="4016"/>
      <c r="K29" s="4017"/>
      <c r="L29" s="1522"/>
      <c r="M29" s="1528"/>
      <c r="N29" s="1522" t="s">
        <v>1733</v>
      </c>
      <c r="O29" s="4021"/>
      <c r="P29" s="4022"/>
      <c r="Q29" s="4022"/>
      <c r="R29" s="4023"/>
      <c r="S29" s="1522"/>
      <c r="T29" s="1522"/>
      <c r="V29" s="1524" t="s">
        <v>1734</v>
      </c>
      <c r="X29" s="1524" t="s">
        <v>1735</v>
      </c>
      <c r="Z29" s="1524" t="s">
        <v>1736</v>
      </c>
      <c r="AB29" s="1525" t="s">
        <v>1732</v>
      </c>
      <c r="AC29" s="1526" t="s">
        <v>1730</v>
      </c>
      <c r="AD29" s="4018" t="s">
        <v>1734</v>
      </c>
      <c r="AE29" s="4019"/>
      <c r="AF29" s="4019"/>
      <c r="AG29" s="4020"/>
      <c r="AH29" s="1525"/>
      <c r="AI29" s="4018" t="s">
        <v>1735</v>
      </c>
      <c r="AJ29" s="4019"/>
      <c r="AK29" s="4020"/>
      <c r="AL29" s="1525"/>
      <c r="AM29" s="1529" t="s">
        <v>1737</v>
      </c>
      <c r="AN29" s="1525" t="s">
        <v>1733</v>
      </c>
      <c r="AO29" s="4018" t="s">
        <v>1736</v>
      </c>
      <c r="AP29" s="4019"/>
      <c r="AQ29" s="4019"/>
      <c r="AR29" s="4020"/>
      <c r="AS29" s="1525"/>
      <c r="AT29" s="1525"/>
      <c r="AU29" s="1525"/>
      <c r="AV29" s="1525" t="s">
        <v>1734</v>
      </c>
      <c r="AW29" s="1525"/>
      <c r="AX29" s="1525" t="s">
        <v>1735</v>
      </c>
      <c r="AY29" s="1525"/>
      <c r="AZ29" s="1525" t="s">
        <v>1736</v>
      </c>
      <c r="BA29" s="1525"/>
    </row>
    <row r="30" spans="2:53" ht="24" customHeight="1">
      <c r="B30" s="1522"/>
      <c r="C30" s="1523"/>
      <c r="D30" s="1522"/>
      <c r="E30" s="1522"/>
      <c r="F30" s="1522"/>
      <c r="G30" s="1522"/>
      <c r="H30" s="1522"/>
      <c r="I30" s="1522"/>
      <c r="J30" s="1522"/>
      <c r="K30" s="1522"/>
      <c r="L30" s="1522"/>
      <c r="M30" s="1522"/>
      <c r="N30" s="1522"/>
      <c r="O30" s="1522"/>
      <c r="P30" s="1522"/>
      <c r="Q30" s="1522"/>
      <c r="R30" s="1522"/>
      <c r="S30" s="1522"/>
      <c r="T30" s="1522"/>
      <c r="V30" s="1524" t="s">
        <v>1738</v>
      </c>
      <c r="X30" s="1524" t="s">
        <v>1739</v>
      </c>
      <c r="Z30" s="1524" t="s">
        <v>1740</v>
      </c>
      <c r="AB30" s="1525"/>
      <c r="AC30" s="1526"/>
      <c r="AD30" s="1525"/>
      <c r="AE30" s="1525"/>
      <c r="AF30" s="1525"/>
      <c r="AG30" s="1525"/>
      <c r="AH30" s="1525"/>
      <c r="AI30" s="1525"/>
      <c r="AJ30" s="1525"/>
      <c r="AK30" s="1525"/>
      <c r="AL30" s="1525"/>
      <c r="AM30" s="1525"/>
      <c r="AN30" s="1525"/>
      <c r="AO30" s="1525"/>
      <c r="AP30" s="1525"/>
      <c r="AQ30" s="1525"/>
      <c r="AR30" s="1525"/>
      <c r="AS30" s="1525"/>
      <c r="AT30" s="1525"/>
      <c r="AU30" s="1525"/>
      <c r="AV30" s="1525" t="s">
        <v>1738</v>
      </c>
      <c r="AW30" s="1525"/>
      <c r="AX30" s="1525" t="s">
        <v>1739</v>
      </c>
      <c r="AY30" s="1525"/>
      <c r="AZ30" s="1525" t="s">
        <v>1740</v>
      </c>
      <c r="BA30" s="1525"/>
    </row>
    <row r="31" spans="2:53" ht="24" customHeight="1">
      <c r="B31" s="1522"/>
      <c r="C31" s="1523"/>
      <c r="D31" s="4015"/>
      <c r="E31" s="4016"/>
      <c r="F31" s="4016"/>
      <c r="G31" s="4017"/>
      <c r="H31" s="1522"/>
      <c r="I31" s="4015"/>
      <c r="J31" s="4016"/>
      <c r="K31" s="4017"/>
      <c r="L31" s="1522"/>
      <c r="M31" s="1528"/>
      <c r="N31" s="1522" t="s">
        <v>1741</v>
      </c>
      <c r="O31" s="4021"/>
      <c r="P31" s="4022"/>
      <c r="Q31" s="4022"/>
      <c r="R31" s="4023"/>
      <c r="S31" s="1522"/>
      <c r="T31" s="1522"/>
      <c r="X31" s="1524" t="s">
        <v>1742</v>
      </c>
      <c r="Z31" s="1524" t="s">
        <v>1743</v>
      </c>
      <c r="AB31" s="1525"/>
      <c r="AC31" s="1526"/>
      <c r="AD31" s="4018" t="s">
        <v>1738</v>
      </c>
      <c r="AE31" s="4019"/>
      <c r="AF31" s="4019"/>
      <c r="AG31" s="4020"/>
      <c r="AH31" s="1525"/>
      <c r="AI31" s="4018" t="s">
        <v>1735</v>
      </c>
      <c r="AJ31" s="4019"/>
      <c r="AK31" s="4020"/>
      <c r="AL31" s="1525"/>
      <c r="AM31" s="1529" t="s">
        <v>1744</v>
      </c>
      <c r="AN31" s="1525" t="s">
        <v>1741</v>
      </c>
      <c r="AO31" s="4018" t="s">
        <v>1736</v>
      </c>
      <c r="AP31" s="4019"/>
      <c r="AQ31" s="4019"/>
      <c r="AR31" s="4020"/>
      <c r="AS31" s="1525"/>
      <c r="AT31" s="1525"/>
      <c r="AU31" s="1525"/>
      <c r="AV31" s="1525"/>
      <c r="AW31" s="1525"/>
      <c r="AX31" s="1525" t="s">
        <v>1742</v>
      </c>
      <c r="AY31" s="1525"/>
      <c r="AZ31" s="1525" t="s">
        <v>1743</v>
      </c>
      <c r="BA31" s="1525"/>
    </row>
    <row r="32" spans="2:53" ht="24" customHeight="1">
      <c r="B32" s="1522"/>
      <c r="C32" s="1523"/>
      <c r="D32" s="1522"/>
      <c r="E32" s="1522"/>
      <c r="F32" s="1522"/>
      <c r="G32" s="1522"/>
      <c r="H32" s="1522"/>
      <c r="I32" s="1522"/>
      <c r="J32" s="1522"/>
      <c r="K32" s="1522"/>
      <c r="L32" s="1522"/>
      <c r="M32" s="1522"/>
      <c r="N32" s="1522"/>
      <c r="O32" s="1522"/>
      <c r="P32" s="1522"/>
      <c r="Q32" s="1522"/>
      <c r="R32" s="1522"/>
      <c r="S32" s="1522"/>
      <c r="T32" s="1522"/>
      <c r="X32" s="1524" t="s">
        <v>1745</v>
      </c>
      <c r="AB32" s="1525"/>
      <c r="AC32" s="1526"/>
      <c r="AD32" s="1525"/>
      <c r="AE32" s="1525"/>
      <c r="AF32" s="1525"/>
      <c r="AG32" s="1525"/>
      <c r="AH32" s="1525"/>
      <c r="AI32" s="1525"/>
      <c r="AJ32" s="1525"/>
      <c r="AK32" s="1525"/>
      <c r="AL32" s="1525"/>
      <c r="AM32" s="1525"/>
      <c r="AN32" s="1525"/>
      <c r="AO32" s="1525"/>
      <c r="AP32" s="1525"/>
      <c r="AQ32" s="1525"/>
      <c r="AR32" s="1525"/>
      <c r="AS32" s="1525"/>
      <c r="AT32" s="1525"/>
      <c r="AU32" s="1525"/>
      <c r="AV32" s="1525"/>
      <c r="AW32" s="1525"/>
      <c r="AX32" s="1525" t="s">
        <v>1745</v>
      </c>
      <c r="AY32" s="1525"/>
      <c r="AZ32" s="1525"/>
      <c r="BA32" s="1525"/>
    </row>
    <row r="33" spans="2:53" ht="24" customHeight="1">
      <c r="B33" s="1522" t="s">
        <v>1746</v>
      </c>
      <c r="C33" s="1523" t="s">
        <v>1727</v>
      </c>
      <c r="D33" s="1522" t="s">
        <v>1705</v>
      </c>
      <c r="E33" s="1530"/>
      <c r="F33" s="1522" t="s">
        <v>1707</v>
      </c>
      <c r="G33" s="1530"/>
      <c r="H33" s="1522" t="s">
        <v>1709</v>
      </c>
      <c r="I33" s="1530"/>
      <c r="J33" s="1522" t="s">
        <v>1711</v>
      </c>
      <c r="K33" s="1522"/>
      <c r="L33" s="1522"/>
      <c r="M33" s="1522"/>
      <c r="N33" s="1522"/>
      <c r="O33" s="1522"/>
      <c r="P33" s="1522"/>
      <c r="Q33" s="1522"/>
      <c r="R33" s="1522"/>
      <c r="S33" s="1522"/>
      <c r="T33" s="1522"/>
      <c r="X33" s="1524" t="s">
        <v>1747</v>
      </c>
      <c r="AB33" s="1525" t="s">
        <v>1746</v>
      </c>
      <c r="AC33" s="1526" t="s">
        <v>1748</v>
      </c>
      <c r="AD33" s="1525" t="s">
        <v>1705</v>
      </c>
      <c r="AE33" s="1531" t="s">
        <v>1708</v>
      </c>
      <c r="AF33" s="1525" t="s">
        <v>1707</v>
      </c>
      <c r="AG33" s="1531" t="s">
        <v>1710</v>
      </c>
      <c r="AH33" s="1525" t="s">
        <v>1709</v>
      </c>
      <c r="AI33" s="1531" t="s">
        <v>1706</v>
      </c>
      <c r="AJ33" s="1525" t="s">
        <v>1711</v>
      </c>
      <c r="AK33" s="1525"/>
      <c r="AL33" s="1525"/>
      <c r="AM33" s="1525"/>
      <c r="AN33" s="1525"/>
      <c r="AO33" s="1525"/>
      <c r="AP33" s="1525"/>
      <c r="AQ33" s="1525"/>
      <c r="AR33" s="1525"/>
      <c r="AS33" s="1525"/>
      <c r="AT33" s="1525"/>
      <c r="AU33" s="1525"/>
      <c r="AV33" s="1525"/>
      <c r="AW33" s="1525"/>
      <c r="AX33" s="1525" t="s">
        <v>1747</v>
      </c>
      <c r="AY33" s="1525"/>
      <c r="AZ33" s="1525"/>
      <c r="BA33" s="1525"/>
    </row>
    <row r="34" spans="2:53" ht="24" customHeight="1">
      <c r="B34" s="1522"/>
      <c r="C34" s="1523"/>
      <c r="D34" s="1522"/>
      <c r="E34" s="1522"/>
      <c r="F34" s="1522"/>
      <c r="G34" s="1522"/>
      <c r="H34" s="1522"/>
      <c r="I34" s="1522"/>
      <c r="J34" s="1522"/>
      <c r="K34" s="1522"/>
      <c r="L34" s="1522"/>
      <c r="M34" s="1522"/>
      <c r="N34" s="1522"/>
      <c r="O34" s="1522"/>
      <c r="P34" s="1522"/>
      <c r="Q34" s="1522"/>
      <c r="R34" s="1522"/>
      <c r="S34" s="1522"/>
      <c r="T34" s="1522"/>
      <c r="AB34" s="1525"/>
      <c r="AC34" s="1526"/>
      <c r="AD34" s="1525"/>
      <c r="AE34" s="1525"/>
      <c r="AF34" s="1525"/>
      <c r="AG34" s="1525"/>
      <c r="AH34" s="1525"/>
      <c r="AI34" s="1525"/>
      <c r="AJ34" s="1525"/>
      <c r="AK34" s="1525"/>
      <c r="AL34" s="1525"/>
      <c r="AM34" s="1525"/>
      <c r="AN34" s="1525"/>
      <c r="AO34" s="1525"/>
      <c r="AP34" s="1525"/>
      <c r="AQ34" s="1525"/>
      <c r="AR34" s="1525"/>
      <c r="AS34" s="1525"/>
      <c r="AT34" s="1525"/>
      <c r="AU34" s="1525"/>
      <c r="AV34" s="1525"/>
      <c r="AW34" s="1525"/>
      <c r="AX34" s="1525"/>
      <c r="AY34" s="1525"/>
      <c r="AZ34" s="1525"/>
      <c r="BA34" s="1525"/>
    </row>
    <row r="35" spans="2:53" ht="24" customHeight="1">
      <c r="B35" s="1522"/>
      <c r="C35" s="1523"/>
      <c r="D35" s="1522"/>
      <c r="E35" s="1522"/>
      <c r="F35" s="1522"/>
      <c r="G35" s="1522"/>
      <c r="H35" s="1522"/>
      <c r="I35" s="1522"/>
      <c r="J35" s="1522"/>
      <c r="K35" s="1522"/>
      <c r="L35" s="1522"/>
      <c r="M35" s="1522"/>
      <c r="N35" s="1522"/>
      <c r="O35" s="1522"/>
      <c r="P35" s="1522"/>
      <c r="Q35" s="1522"/>
      <c r="R35" s="1522"/>
      <c r="S35" s="1522"/>
      <c r="T35" s="1522"/>
      <c r="AB35" s="1525"/>
      <c r="AC35" s="1526"/>
      <c r="AD35" s="1525"/>
      <c r="AE35" s="1525"/>
      <c r="AF35" s="1525"/>
      <c r="AG35" s="1525"/>
      <c r="AH35" s="1525"/>
      <c r="AI35" s="1525"/>
      <c r="AJ35" s="1525"/>
      <c r="AK35" s="1525"/>
      <c r="AL35" s="1525"/>
      <c r="AM35" s="1525"/>
      <c r="AN35" s="1525"/>
      <c r="AO35" s="1525"/>
      <c r="AP35" s="1525"/>
      <c r="AQ35" s="1525"/>
      <c r="AR35" s="1525"/>
      <c r="AS35" s="1525"/>
      <c r="AT35" s="1525"/>
      <c r="AU35" s="1525"/>
      <c r="AV35" s="1525"/>
      <c r="AW35" s="1525"/>
      <c r="AX35" s="1525"/>
      <c r="AY35" s="1525"/>
      <c r="AZ35" s="1525"/>
      <c r="BA35" s="1525"/>
    </row>
    <row r="36" spans="2:53">
      <c r="B36" s="1522"/>
      <c r="C36" s="1523"/>
      <c r="D36" s="1522"/>
      <c r="E36" s="1522"/>
      <c r="F36" s="1522"/>
      <c r="G36" s="1522"/>
      <c r="H36" s="1522"/>
      <c r="I36" s="1522"/>
      <c r="J36" s="1522"/>
      <c r="K36" s="1522"/>
      <c r="L36" s="1522"/>
      <c r="M36" s="1522"/>
      <c r="N36" s="1522"/>
      <c r="O36" s="1522"/>
      <c r="P36" s="1522"/>
      <c r="Q36" s="1522"/>
      <c r="R36" s="1522"/>
      <c r="S36" s="1522"/>
      <c r="T36" s="1522"/>
      <c r="AB36" s="1525"/>
      <c r="AC36" s="1526"/>
      <c r="AD36" s="1525"/>
      <c r="AE36" s="1525"/>
      <c r="AF36" s="1525"/>
      <c r="AG36" s="1525"/>
      <c r="AH36" s="1525"/>
      <c r="AI36" s="1525"/>
      <c r="AJ36" s="1525"/>
      <c r="AK36" s="1525"/>
      <c r="AL36" s="1525"/>
      <c r="AM36" s="1525"/>
      <c r="AN36" s="1525"/>
      <c r="AO36" s="1525"/>
      <c r="AP36" s="1525"/>
      <c r="AQ36" s="1525"/>
      <c r="AR36" s="1525"/>
      <c r="AS36" s="1525"/>
      <c r="AT36" s="1525"/>
      <c r="AU36" s="1525"/>
      <c r="AV36" s="1525"/>
      <c r="AW36" s="1525"/>
      <c r="AX36" s="1525"/>
      <c r="AY36" s="1525"/>
      <c r="AZ36" s="1525"/>
      <c r="BA36" s="1525"/>
    </row>
    <row r="37" spans="2:53">
      <c r="B37" s="1522"/>
      <c r="C37" s="1523"/>
      <c r="D37" s="1522"/>
      <c r="E37" s="1522"/>
      <c r="F37" s="1522"/>
      <c r="G37" s="1522"/>
      <c r="H37" s="1522"/>
      <c r="I37" s="1522"/>
      <c r="J37" s="1522"/>
      <c r="K37" s="1522"/>
      <c r="L37" s="1522"/>
      <c r="M37" s="1522"/>
      <c r="N37" s="1522"/>
      <c r="O37" s="1522"/>
      <c r="P37" s="1522"/>
      <c r="Q37" s="1522"/>
      <c r="R37" s="1522"/>
      <c r="S37" s="1522"/>
      <c r="T37" s="1522"/>
      <c r="AB37" s="1525"/>
      <c r="AC37" s="1526"/>
      <c r="AD37" s="1525"/>
      <c r="AE37" s="1525"/>
      <c r="AF37" s="1525"/>
      <c r="AG37" s="1525"/>
      <c r="AH37" s="1525"/>
      <c r="AI37" s="1525"/>
      <c r="AJ37" s="1525"/>
      <c r="AK37" s="1525"/>
      <c r="AL37" s="1525"/>
      <c r="AM37" s="1525"/>
      <c r="AN37" s="1525"/>
      <c r="AO37" s="1525"/>
      <c r="AP37" s="1525"/>
      <c r="AQ37" s="1525"/>
      <c r="AR37" s="1525"/>
      <c r="AS37" s="1525"/>
      <c r="AT37" s="1525"/>
      <c r="AU37" s="1525"/>
      <c r="AV37" s="1525"/>
      <c r="AW37" s="1525"/>
      <c r="AX37" s="1525"/>
      <c r="AY37" s="1525"/>
      <c r="AZ37" s="1525"/>
      <c r="BA37" s="1525"/>
    </row>
    <row r="38" spans="2:53">
      <c r="B38" s="1522"/>
      <c r="C38" s="1523"/>
      <c r="D38" s="1522"/>
      <c r="E38" s="1522"/>
      <c r="F38" s="1522"/>
      <c r="G38" s="1522"/>
      <c r="H38" s="1522"/>
      <c r="I38" s="1522"/>
      <c r="J38" s="1522"/>
      <c r="K38" s="1522"/>
      <c r="L38" s="1522"/>
      <c r="M38" s="1522"/>
      <c r="N38" s="1522"/>
      <c r="O38" s="1522"/>
      <c r="P38" s="1522"/>
      <c r="Q38" s="1522"/>
      <c r="R38" s="1522"/>
      <c r="S38" s="1522"/>
      <c r="T38" s="1522"/>
      <c r="AB38" s="1525"/>
      <c r="AC38" s="1526"/>
      <c r="AD38" s="1525"/>
      <c r="AE38" s="1525"/>
      <c r="AF38" s="1525"/>
      <c r="AG38" s="1525"/>
      <c r="AH38" s="1525"/>
      <c r="AI38" s="1525"/>
      <c r="AJ38" s="1525"/>
      <c r="AK38" s="1525"/>
      <c r="AL38" s="1525"/>
      <c r="AM38" s="1525"/>
      <c r="AN38" s="1525"/>
      <c r="AO38" s="1525"/>
      <c r="AP38" s="1525"/>
      <c r="AQ38" s="1525"/>
      <c r="AR38" s="1525"/>
      <c r="AS38" s="1525"/>
      <c r="AT38" s="1525"/>
      <c r="AU38" s="1525"/>
      <c r="AV38" s="1525"/>
      <c r="AW38" s="1525"/>
      <c r="AX38" s="1525"/>
      <c r="AY38" s="1525"/>
      <c r="AZ38" s="1525"/>
      <c r="BA38" s="1525"/>
    </row>
  </sheetData>
  <mergeCells count="38">
    <mergeCell ref="AO31:AR31"/>
    <mergeCell ref="D27:S27"/>
    <mergeCell ref="AD27:AT27"/>
    <mergeCell ref="D29:G29"/>
    <mergeCell ref="I29:K29"/>
    <mergeCell ref="O29:R29"/>
    <mergeCell ref="AD29:AG29"/>
    <mergeCell ref="AI29:AK29"/>
    <mergeCell ref="AO29:AR29"/>
    <mergeCell ref="D31:G31"/>
    <mergeCell ref="I31:K31"/>
    <mergeCell ref="O31:R31"/>
    <mergeCell ref="AD31:AG31"/>
    <mergeCell ref="AI31:AK31"/>
    <mergeCell ref="D21:S21"/>
    <mergeCell ref="AD21:AT21"/>
    <mergeCell ref="D23:S23"/>
    <mergeCell ref="AD23:AT23"/>
    <mergeCell ref="D25:S25"/>
    <mergeCell ref="AD25:AT25"/>
    <mergeCell ref="L13:S13"/>
    <mergeCell ref="AL13:AS13"/>
    <mergeCell ref="B16:T16"/>
    <mergeCell ref="AB16:AT16"/>
    <mergeCell ref="D19:S19"/>
    <mergeCell ref="AD19:AT19"/>
    <mergeCell ref="B9:E9"/>
    <mergeCell ref="AB9:AE9"/>
    <mergeCell ref="L11:S11"/>
    <mergeCell ref="AL11:AS11"/>
    <mergeCell ref="L12:S12"/>
    <mergeCell ref="AL12:AS12"/>
    <mergeCell ref="A1:A3"/>
    <mergeCell ref="N3:S3"/>
    <mergeCell ref="B7:E7"/>
    <mergeCell ref="AB7:AE7"/>
    <mergeCell ref="B8:E8"/>
    <mergeCell ref="AB8:AE8"/>
  </mergeCells>
  <phoneticPr fontId="3"/>
  <dataValidations count="8">
    <dataValidation imeMode="hiragana" allowBlank="1" showInputMessage="1" showErrorMessage="1" sqref="B7:E7 B9:E9 L11:S11 L13:S13 D19:S19 D21:S21 D23:S23 D25:S25 D27:S27"/>
    <dataValidation imeMode="off" allowBlank="1" showInputMessage="1" showErrorMessage="1" sqref="I33 M31 M29 E33 G33 N3:S3"/>
    <dataValidation type="list" imeMode="hiragana" allowBlank="1" showInputMessage="1" sqref="O31:R31 O29:R29">
      <formula1>$Z$29:$Z$32</formula1>
    </dataValidation>
    <dataValidation type="list" imeMode="hiragana" allowBlank="1" showInputMessage="1" sqref="I31:K31 I29:K29">
      <formula1>$X$29:$X$36</formula1>
    </dataValidation>
    <dataValidation type="list" imeMode="hiragana" allowBlank="1" showInputMessage="1" sqref="D31:G31 D29:G29">
      <formula1>$V$29:$V$31</formula1>
    </dataValidation>
    <dataValidation type="list" allowBlank="1" showInputMessage="1" showErrorMessage="1" sqref="AD29:AG29 AD31:AG31">
      <formula1>$U$29:$U$31</formula1>
    </dataValidation>
    <dataValidation type="list" allowBlank="1" showInputMessage="1" showErrorMessage="1" sqref="AI29:AK29 AI31:AK31">
      <formula1>$W$29:$W$36</formula1>
    </dataValidation>
    <dataValidation type="list" allowBlank="1" showInputMessage="1" showErrorMessage="1" sqref="AO29:AR29 AO31:AR31">
      <formula1>$Y$29:$Y$32</formula1>
    </dataValidation>
  </dataValidations>
  <hyperlinks>
    <hyperlink ref="A1:A2" location="表紙１!A1" display="表紙１へ戻る"/>
    <hyperlink ref="A1:A3" location="表紙!A1" display="表紙へ戻る"/>
  </hyperlinks>
  <pageMargins left="0.98425196850393704" right="0.39370078740157483" top="0.98425196850393704" bottom="0.39370078740157483" header="0.31496062992125984" footer="0.31496062992125984"/>
  <pageSetup paperSize="9" scale="86" fitToHeight="0" orientation="portrait" blackAndWhite="1" r:id="rId1"/>
  <headerFooter scaleWithDoc="0" alignWithMargins="0">
    <oddHeader>&amp;R&amp;"ＭＳ Ｐゴシック,太字"（様式33-1）</oddHead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38"/>
  <sheetViews>
    <sheetView zoomScale="70" zoomScaleNormal="70" zoomScaleSheetLayoutView="100" workbookViewId="0">
      <selection activeCell="D23" sqref="D23:S23"/>
    </sheetView>
  </sheetViews>
  <sheetFormatPr defaultColWidth="9" defaultRowHeight="13.5"/>
  <cols>
    <col min="1" max="1" width="9" style="1524"/>
    <col min="2" max="2" width="23.25" style="1524" bestFit="1" customWidth="1"/>
    <col min="3" max="3" width="3.5" style="1532" customWidth="1"/>
    <col min="4" max="4" width="5.25" style="1524" bestFit="1" customWidth="1"/>
    <col min="5" max="5" width="3.875" style="1524" customWidth="1"/>
    <col min="6" max="6" width="3.375" style="1524" customWidth="1"/>
    <col min="7" max="7" width="3.75" style="1524" customWidth="1"/>
    <col min="8" max="8" width="3.375" style="1524" customWidth="1"/>
    <col min="9" max="9" width="4.125" style="1524" customWidth="1"/>
    <col min="10" max="10" width="3.375" style="1524" customWidth="1"/>
    <col min="11" max="11" width="10.5" style="1524" customWidth="1"/>
    <col min="12" max="12" width="3.75" style="1524" customWidth="1"/>
    <col min="13" max="13" width="9" style="1524"/>
    <col min="14" max="14" width="4.875" style="1524" customWidth="1"/>
    <col min="15" max="20" width="3.625" style="1524" customWidth="1"/>
    <col min="21" max="27" width="9" style="1524"/>
    <col min="28" max="28" width="23.25" style="1524" bestFit="1" customWidth="1"/>
    <col min="29" max="29" width="3.5" style="1524" customWidth="1"/>
    <col min="30" max="30" width="5.25" style="1524" bestFit="1" customWidth="1"/>
    <col min="31" max="31" width="3.875" style="1524" customWidth="1"/>
    <col min="32" max="32" width="3.375" style="1524" customWidth="1"/>
    <col min="33" max="33" width="3.75" style="1524" customWidth="1"/>
    <col min="34" max="34" width="3.375" style="1524" customWidth="1"/>
    <col min="35" max="35" width="4.125" style="1524" customWidth="1"/>
    <col min="36" max="36" width="3.375" style="1524" customWidth="1"/>
    <col min="37" max="37" width="10.5" style="1524" customWidth="1"/>
    <col min="38" max="38" width="3.75" style="1524" customWidth="1"/>
    <col min="39" max="39" width="9" style="1524"/>
    <col min="40" max="40" width="4.875" style="1524" customWidth="1"/>
    <col min="41" max="46" width="3.625" style="1524" customWidth="1"/>
    <col min="47" max="16384" width="9" style="1524"/>
  </cols>
  <sheetData>
    <row r="1" spans="1:53">
      <c r="A1" s="1731" t="s">
        <v>796</v>
      </c>
      <c r="B1" s="1522"/>
      <c r="C1" s="1523"/>
      <c r="D1" s="1522"/>
      <c r="E1" s="1522"/>
      <c r="F1" s="1522"/>
      <c r="G1" s="1522"/>
      <c r="H1" s="1522"/>
      <c r="I1" s="1522"/>
      <c r="J1" s="1522"/>
      <c r="K1" s="1522"/>
      <c r="L1" s="1522"/>
      <c r="M1" s="1522"/>
      <c r="N1" s="1522"/>
      <c r="O1" s="1522"/>
      <c r="P1" s="1522"/>
      <c r="Q1" s="1522"/>
      <c r="R1" s="1522"/>
      <c r="S1" s="1534" t="s">
        <v>1761</v>
      </c>
      <c r="T1" s="1522"/>
      <c r="AB1" s="1525"/>
      <c r="AC1" s="1526"/>
      <c r="AD1" s="1525"/>
      <c r="AE1" s="1525"/>
      <c r="AF1" s="1525"/>
      <c r="AG1" s="1525"/>
      <c r="AH1" s="1525"/>
      <c r="AI1" s="1525"/>
      <c r="AJ1" s="1525"/>
      <c r="AK1" s="1525"/>
      <c r="AL1" s="1525"/>
      <c r="AM1" s="1525"/>
      <c r="AN1" s="1525"/>
      <c r="AO1" s="1525"/>
      <c r="AP1" s="1525"/>
      <c r="AQ1" s="1525"/>
      <c r="AR1" s="1525"/>
      <c r="AS1" s="1525"/>
      <c r="AT1" s="1525"/>
      <c r="AU1" s="1525"/>
      <c r="AV1" s="1525"/>
      <c r="AW1" s="1525"/>
      <c r="AX1" s="1525"/>
      <c r="AY1" s="1525"/>
      <c r="AZ1" s="1525"/>
      <c r="BA1" s="1525"/>
    </row>
    <row r="2" spans="1:53" ht="18.75" customHeight="1">
      <c r="A2" s="1731"/>
      <c r="B2" s="1522"/>
      <c r="C2" s="1523"/>
      <c r="D2" s="1522"/>
      <c r="E2" s="1522"/>
      <c r="F2" s="1522"/>
      <c r="G2" s="1522"/>
      <c r="H2" s="1522"/>
      <c r="I2" s="1522"/>
      <c r="J2" s="1522"/>
      <c r="K2" s="1522"/>
      <c r="L2" s="1522"/>
      <c r="M2" s="1522"/>
      <c r="N2" s="1522"/>
      <c r="O2" s="1522"/>
      <c r="P2" s="1522"/>
      <c r="Q2" s="1522"/>
      <c r="R2" s="1522"/>
      <c r="S2" s="1522"/>
      <c r="T2" s="1522"/>
      <c r="AB2" s="1525"/>
      <c r="AC2" s="1526"/>
      <c r="AD2" s="1525"/>
      <c r="AE2" s="1525"/>
      <c r="AF2" s="1525"/>
      <c r="AG2" s="1525"/>
      <c r="AH2" s="1525"/>
      <c r="AI2" s="1525"/>
      <c r="AJ2" s="1525"/>
      <c r="AK2" s="1525"/>
      <c r="AL2" s="1525"/>
      <c r="AM2" s="1525"/>
      <c r="AN2" s="1525" t="s">
        <v>1705</v>
      </c>
      <c r="AO2" s="1526" t="s">
        <v>1708</v>
      </c>
      <c r="AP2" s="1525" t="s">
        <v>1707</v>
      </c>
      <c r="AQ2" s="1526" t="s">
        <v>1710</v>
      </c>
      <c r="AR2" s="1525" t="s">
        <v>1709</v>
      </c>
      <c r="AS2" s="1526" t="s">
        <v>1749</v>
      </c>
      <c r="AT2" s="1525" t="s">
        <v>1711</v>
      </c>
      <c r="AU2" s="1525"/>
      <c r="AV2" s="1525"/>
      <c r="AW2" s="1525"/>
      <c r="AX2" s="1525"/>
      <c r="AY2" s="1525"/>
      <c r="AZ2" s="1525"/>
      <c r="BA2" s="1525"/>
    </row>
    <row r="3" spans="1:53" ht="14.25">
      <c r="A3" s="1731"/>
      <c r="B3" s="1522"/>
      <c r="C3" s="1523"/>
      <c r="D3" s="1522"/>
      <c r="E3" s="1522"/>
      <c r="F3" s="1522"/>
      <c r="G3" s="1522"/>
      <c r="H3" s="1522"/>
      <c r="I3" s="1522"/>
      <c r="J3" s="1522"/>
      <c r="K3" s="1522"/>
      <c r="L3" s="1522"/>
      <c r="M3" s="1522"/>
      <c r="N3" s="3999" t="s">
        <v>1704</v>
      </c>
      <c r="O3" s="3999"/>
      <c r="P3" s="3999"/>
      <c r="Q3" s="3999"/>
      <c r="R3" s="3999"/>
      <c r="S3" s="3999"/>
      <c r="T3" s="1522"/>
      <c r="AB3" s="1525"/>
      <c r="AC3" s="1526"/>
      <c r="AD3" s="1525"/>
      <c r="AE3" s="1525"/>
      <c r="AF3" s="1525"/>
      <c r="AG3" s="1525"/>
      <c r="AH3" s="1525"/>
      <c r="AI3" s="1525"/>
      <c r="AJ3" s="1525"/>
      <c r="AK3" s="1525"/>
      <c r="AL3" s="1525"/>
      <c r="AM3" s="1525"/>
      <c r="AN3" s="1525"/>
      <c r="AO3" s="1525"/>
      <c r="AP3" s="1525"/>
      <c r="AQ3" s="1525"/>
      <c r="AR3" s="1525"/>
      <c r="AS3" s="1525"/>
      <c r="AT3" s="1525"/>
      <c r="AU3" s="1525"/>
      <c r="AV3" s="1525"/>
      <c r="AW3" s="1525"/>
      <c r="AX3" s="1525"/>
      <c r="AY3" s="1525"/>
      <c r="AZ3" s="1525"/>
      <c r="BA3" s="1525"/>
    </row>
    <row r="4" spans="1:53">
      <c r="B4" s="1522"/>
      <c r="C4" s="1523"/>
      <c r="D4" s="1522"/>
      <c r="E4" s="1522"/>
      <c r="F4" s="1522"/>
      <c r="G4" s="1522"/>
      <c r="H4" s="1522"/>
      <c r="I4" s="1522"/>
      <c r="J4" s="1522"/>
      <c r="K4" s="1522"/>
      <c r="L4" s="1522"/>
      <c r="M4" s="1522"/>
      <c r="N4" s="1522"/>
      <c r="O4" s="1522"/>
      <c r="P4" s="1522"/>
      <c r="Q4" s="1522"/>
      <c r="R4" s="1522"/>
      <c r="S4" s="1522"/>
      <c r="T4" s="1522"/>
      <c r="AB4" s="1525"/>
      <c r="AC4" s="1526"/>
      <c r="AD4" s="1525"/>
      <c r="AE4" s="1525"/>
      <c r="AF4" s="1525"/>
      <c r="AG4" s="1525"/>
      <c r="AH4" s="1525"/>
      <c r="AI4" s="1525"/>
      <c r="AJ4" s="1525"/>
      <c r="AK4" s="1525"/>
      <c r="AL4" s="1525"/>
      <c r="AM4" s="1525"/>
      <c r="AN4" s="1525"/>
      <c r="AO4" s="1525"/>
      <c r="AP4" s="1525"/>
      <c r="AQ4" s="1525"/>
      <c r="AR4" s="1525"/>
      <c r="AS4" s="1525"/>
      <c r="AT4" s="1525"/>
      <c r="AU4" s="1525"/>
      <c r="AV4" s="1525"/>
      <c r="AW4" s="1525"/>
      <c r="AX4" s="1525"/>
      <c r="AY4" s="1525"/>
      <c r="AZ4" s="1525"/>
      <c r="BA4" s="1525"/>
    </row>
    <row r="5" spans="1:53">
      <c r="B5" s="1522"/>
      <c r="C5" s="1523"/>
      <c r="D5" s="1522"/>
      <c r="E5" s="1522"/>
      <c r="F5" s="1522"/>
      <c r="G5" s="1522"/>
      <c r="H5" s="1522"/>
      <c r="I5" s="1522"/>
      <c r="J5" s="1522"/>
      <c r="K5" s="1522"/>
      <c r="L5" s="1522"/>
      <c r="M5" s="1522"/>
      <c r="N5" s="1522"/>
      <c r="O5" s="1522"/>
      <c r="P5" s="1522"/>
      <c r="Q5" s="1522"/>
      <c r="R5" s="1522"/>
      <c r="S5" s="1522"/>
      <c r="T5" s="1522"/>
      <c r="AB5" s="1525"/>
      <c r="AC5" s="1526"/>
      <c r="AD5" s="1525"/>
      <c r="AE5" s="1525"/>
      <c r="AF5" s="1525"/>
      <c r="AG5" s="1525"/>
      <c r="AH5" s="1525"/>
      <c r="AI5" s="1525"/>
      <c r="AJ5" s="1525"/>
      <c r="AK5" s="1525"/>
      <c r="AL5" s="1525"/>
      <c r="AM5" s="1525"/>
      <c r="AN5" s="1525"/>
      <c r="AO5" s="1525"/>
      <c r="AP5" s="1525"/>
      <c r="AQ5" s="1525"/>
      <c r="AR5" s="1525"/>
      <c r="AS5" s="1525"/>
      <c r="AT5" s="1525"/>
      <c r="AU5" s="1525"/>
      <c r="AV5" s="1525"/>
      <c r="AW5" s="1525"/>
      <c r="AX5" s="1525"/>
      <c r="AY5" s="1525"/>
      <c r="AZ5" s="1525"/>
      <c r="BA5" s="1525"/>
    </row>
    <row r="6" spans="1:53">
      <c r="B6" s="1522"/>
      <c r="C6" s="1523"/>
      <c r="D6" s="1522"/>
      <c r="E6" s="1522"/>
      <c r="F6" s="1522"/>
      <c r="G6" s="1522"/>
      <c r="H6" s="1522"/>
      <c r="I6" s="1522"/>
      <c r="J6" s="1522"/>
      <c r="K6" s="1522"/>
      <c r="L6" s="1522"/>
      <c r="M6" s="1522"/>
      <c r="N6" s="1522"/>
      <c r="O6" s="1522"/>
      <c r="P6" s="1522"/>
      <c r="Q6" s="1522"/>
      <c r="R6" s="1522"/>
      <c r="S6" s="1522"/>
      <c r="T6" s="1522"/>
      <c r="AB6" s="1525"/>
      <c r="AC6" s="1526"/>
      <c r="AD6" s="1525"/>
      <c r="AE6" s="1525"/>
      <c r="AF6" s="1525"/>
      <c r="AG6" s="1525"/>
      <c r="AH6" s="1525"/>
      <c r="AI6" s="1525"/>
      <c r="AJ6" s="1525"/>
      <c r="AK6" s="1525"/>
      <c r="AL6" s="1525"/>
      <c r="AM6" s="1525"/>
      <c r="AN6" s="1525"/>
      <c r="AO6" s="1525"/>
      <c r="AP6" s="1525"/>
      <c r="AQ6" s="1525"/>
      <c r="AR6" s="1525"/>
      <c r="AS6" s="1525"/>
      <c r="AT6" s="1525"/>
      <c r="AU6" s="1525"/>
      <c r="AV6" s="1525"/>
      <c r="AW6" s="1525"/>
      <c r="AX6" s="1525"/>
      <c r="AY6" s="1525"/>
      <c r="AZ6" s="1525"/>
      <c r="BA6" s="1525"/>
    </row>
    <row r="7" spans="1:53" ht="18.75" customHeight="1">
      <c r="B7" s="1527"/>
      <c r="C7" s="1527"/>
      <c r="D7" s="1527"/>
      <c r="E7" s="1527"/>
      <c r="F7" s="1522"/>
      <c r="G7" s="1522"/>
      <c r="H7" s="1522"/>
      <c r="I7" s="1522"/>
      <c r="J7" s="1522"/>
      <c r="K7" s="1522"/>
      <c r="L7" s="1522"/>
      <c r="M7" s="1522"/>
      <c r="N7" s="1522"/>
      <c r="O7" s="1522"/>
      <c r="P7" s="1522"/>
      <c r="Q7" s="1522"/>
      <c r="R7" s="1522"/>
      <c r="S7" s="1522"/>
      <c r="T7" s="1522"/>
      <c r="AB7" s="4026"/>
      <c r="AC7" s="4026"/>
      <c r="AD7" s="4026"/>
      <c r="AE7" s="4026"/>
      <c r="AF7" s="1525"/>
      <c r="AG7" s="1525"/>
      <c r="AH7" s="1525"/>
      <c r="AI7" s="1525"/>
      <c r="AJ7" s="1525"/>
      <c r="AK7" s="1525"/>
      <c r="AL7" s="1525"/>
      <c r="AM7" s="1525"/>
      <c r="AN7" s="1525"/>
      <c r="AO7" s="1525"/>
      <c r="AP7" s="1525"/>
      <c r="AQ7" s="1525"/>
      <c r="AR7" s="1525"/>
      <c r="AS7" s="1525"/>
      <c r="AT7" s="1525"/>
      <c r="AU7" s="1525"/>
      <c r="AV7" s="1525"/>
      <c r="AW7" s="1525"/>
      <c r="AX7" s="1525"/>
      <c r="AY7" s="1525"/>
      <c r="AZ7" s="1525"/>
      <c r="BA7" s="1525"/>
    </row>
    <row r="8" spans="1:53" ht="12.75" customHeight="1">
      <c r="B8" s="1533"/>
      <c r="C8" s="1533"/>
      <c r="D8" s="1533"/>
      <c r="E8" s="1533"/>
      <c r="F8" s="1522"/>
      <c r="G8" s="1522"/>
      <c r="H8" s="1522"/>
      <c r="I8" s="1522"/>
      <c r="J8" s="1522"/>
      <c r="K8" s="1522"/>
      <c r="L8" s="1522"/>
      <c r="M8" s="1522"/>
      <c r="N8" s="1522"/>
      <c r="O8" s="1522"/>
      <c r="P8" s="1522"/>
      <c r="Q8" s="1522"/>
      <c r="R8" s="1522"/>
      <c r="S8" s="1522"/>
      <c r="T8" s="1522"/>
      <c r="AB8" s="4007"/>
      <c r="AC8" s="4008"/>
      <c r="AD8" s="4008"/>
      <c r="AE8" s="4008"/>
      <c r="AF8" s="1525"/>
      <c r="AG8" s="1525"/>
      <c r="AH8" s="1525"/>
      <c r="AI8" s="1525"/>
      <c r="AJ8" s="1525"/>
      <c r="AK8" s="1525"/>
      <c r="AL8" s="1525"/>
      <c r="AM8" s="1525"/>
      <c r="AN8" s="1525"/>
      <c r="AO8" s="1525"/>
      <c r="AP8" s="1525"/>
      <c r="AQ8" s="1525"/>
      <c r="AR8" s="1525"/>
      <c r="AS8" s="1525"/>
      <c r="AT8" s="1525"/>
      <c r="AU8" s="1525"/>
      <c r="AV8" s="1525"/>
      <c r="AW8" s="1525"/>
      <c r="AX8" s="1525"/>
      <c r="AY8" s="1525"/>
      <c r="AZ8" s="1525"/>
      <c r="BA8" s="1525"/>
    </row>
    <row r="9" spans="1:53" ht="18.75" customHeight="1">
      <c r="B9" s="1527"/>
      <c r="C9" s="1527"/>
      <c r="D9" s="1527"/>
      <c r="E9" s="1527"/>
      <c r="F9" s="1522"/>
      <c r="G9" s="1522"/>
      <c r="H9" s="1522"/>
      <c r="I9" s="1522"/>
      <c r="J9" s="1522"/>
      <c r="K9" s="1522"/>
      <c r="L9" s="1522"/>
      <c r="M9" s="1522"/>
      <c r="N9" s="1522"/>
      <c r="O9" s="1522"/>
      <c r="P9" s="1522"/>
      <c r="Q9" s="1522"/>
      <c r="R9" s="1522"/>
      <c r="S9" s="1522"/>
      <c r="T9" s="1522"/>
      <c r="AB9" s="4027"/>
      <c r="AC9" s="4027"/>
      <c r="AD9" s="4027"/>
      <c r="AE9" s="4027"/>
      <c r="AF9" s="1525"/>
      <c r="AG9" s="1525"/>
      <c r="AH9" s="1525"/>
      <c r="AI9" s="1525"/>
      <c r="AJ9" s="1525"/>
      <c r="AK9" s="1525"/>
      <c r="AL9" s="1525"/>
      <c r="AM9" s="1525"/>
      <c r="AN9" s="1525"/>
      <c r="AO9" s="1525"/>
      <c r="AP9" s="1525"/>
      <c r="AQ9" s="1525"/>
      <c r="AR9" s="1525"/>
      <c r="AS9" s="1525"/>
      <c r="AT9" s="1525"/>
      <c r="AU9" s="1525"/>
      <c r="AV9" s="1525"/>
      <c r="AW9" s="1525"/>
      <c r="AX9" s="1525"/>
      <c r="AY9" s="1525"/>
      <c r="AZ9" s="1525"/>
      <c r="BA9" s="1525"/>
    </row>
    <row r="10" spans="1:53">
      <c r="B10" s="1522"/>
      <c r="C10" s="1523"/>
      <c r="D10" s="1522"/>
      <c r="E10" s="1522"/>
      <c r="F10" s="1522"/>
      <c r="G10" s="1522"/>
      <c r="H10" s="1522"/>
      <c r="I10" s="1522"/>
      <c r="J10" s="1522"/>
      <c r="K10" s="1522"/>
      <c r="L10" s="1522" t="s">
        <v>1717</v>
      </c>
      <c r="M10" s="1522"/>
      <c r="N10" s="1522"/>
      <c r="O10" s="1522"/>
      <c r="P10" s="1522"/>
      <c r="Q10" s="1522"/>
      <c r="R10" s="1522"/>
      <c r="S10" s="1522"/>
      <c r="T10" s="1522"/>
      <c r="AB10" s="1525"/>
      <c r="AC10" s="1526"/>
      <c r="AD10" s="1525"/>
      <c r="AE10" s="1525"/>
      <c r="AF10" s="1525"/>
      <c r="AG10" s="1525"/>
      <c r="AH10" s="1525"/>
      <c r="AI10" s="1525"/>
      <c r="AJ10" s="1525"/>
      <c r="AK10" s="1525"/>
      <c r="AL10" s="1525" t="s">
        <v>1717</v>
      </c>
      <c r="AM10" s="1525"/>
      <c r="AN10" s="1525"/>
      <c r="AO10" s="1525"/>
      <c r="AP10" s="1525"/>
      <c r="AQ10" s="1525"/>
      <c r="AR10" s="1525"/>
      <c r="AS10" s="1525"/>
      <c r="AT10" s="1525"/>
      <c r="AU10" s="1525"/>
      <c r="AV10" s="1525"/>
      <c r="AW10" s="1525"/>
      <c r="AX10" s="1525"/>
      <c r="AY10" s="1525"/>
      <c r="AZ10" s="1525"/>
      <c r="BA10" s="1525"/>
    </row>
    <row r="11" spans="1:53" ht="18.75" customHeight="1">
      <c r="B11" s="1522"/>
      <c r="C11" s="1523"/>
      <c r="D11" s="1522"/>
      <c r="E11" s="1522"/>
      <c r="F11" s="1522"/>
      <c r="G11" s="1522"/>
      <c r="H11" s="1522"/>
      <c r="I11" s="1522"/>
      <c r="J11" s="1522"/>
      <c r="K11" s="1522"/>
      <c r="L11" s="4028" t="str">
        <f>入力シート!D6</f>
        <v>○○工事○○工区</v>
      </c>
      <c r="M11" s="4029"/>
      <c r="N11" s="4029"/>
      <c r="O11" s="4029"/>
      <c r="P11" s="4029"/>
      <c r="Q11" s="4029"/>
      <c r="R11" s="4029"/>
      <c r="S11" s="4030"/>
      <c r="T11" s="1522"/>
      <c r="AB11" s="1525"/>
      <c r="AC11" s="1526"/>
      <c r="AD11" s="1525"/>
      <c r="AE11" s="1525"/>
      <c r="AF11" s="1525"/>
      <c r="AG11" s="1525"/>
      <c r="AH11" s="1525"/>
      <c r="AI11" s="1525"/>
      <c r="AJ11" s="1525"/>
      <c r="AK11" s="1525"/>
      <c r="AL11" s="4003" t="s">
        <v>1718</v>
      </c>
      <c r="AM11" s="4004"/>
      <c r="AN11" s="4004"/>
      <c r="AO11" s="4004"/>
      <c r="AP11" s="4004"/>
      <c r="AQ11" s="4004"/>
      <c r="AR11" s="4004"/>
      <c r="AS11" s="4005"/>
      <c r="AT11" s="1525"/>
      <c r="AU11" s="1525"/>
      <c r="AV11" s="1525"/>
      <c r="AW11" s="1525"/>
      <c r="AX11" s="1525"/>
      <c r="AY11" s="1525"/>
      <c r="AZ11" s="1525"/>
      <c r="BA11" s="1525"/>
    </row>
    <row r="12" spans="1:53" ht="12.75" customHeight="1">
      <c r="B12" s="1522"/>
      <c r="C12" s="1523"/>
      <c r="D12" s="1522"/>
      <c r="E12" s="1522"/>
      <c r="F12" s="1522"/>
      <c r="G12" s="1522"/>
      <c r="H12" s="1522"/>
      <c r="I12" s="1522"/>
      <c r="J12" s="1522"/>
      <c r="K12" s="1522"/>
      <c r="L12" s="4006" t="s">
        <v>1719</v>
      </c>
      <c r="M12" s="4006"/>
      <c r="N12" s="4006"/>
      <c r="O12" s="4006"/>
      <c r="P12" s="4006"/>
      <c r="Q12" s="4006"/>
      <c r="R12" s="4006"/>
      <c r="S12" s="4006"/>
      <c r="T12" s="1522"/>
      <c r="AB12" s="1525"/>
      <c r="AC12" s="1526"/>
      <c r="AD12" s="1525"/>
      <c r="AE12" s="1525"/>
      <c r="AF12" s="1525"/>
      <c r="AG12" s="1525"/>
      <c r="AH12" s="1525"/>
      <c r="AI12" s="1525"/>
      <c r="AJ12" s="1525"/>
      <c r="AK12" s="1525"/>
      <c r="AL12" s="4007" t="s">
        <v>1719</v>
      </c>
      <c r="AM12" s="4008"/>
      <c r="AN12" s="4008"/>
      <c r="AO12" s="4008"/>
      <c r="AP12" s="4008"/>
      <c r="AQ12" s="4008"/>
      <c r="AR12" s="4008"/>
      <c r="AS12" s="4008"/>
      <c r="AT12" s="1525"/>
      <c r="AU12" s="1525"/>
      <c r="AV12" s="1525"/>
      <c r="AW12" s="1525"/>
      <c r="AX12" s="1525"/>
      <c r="AY12" s="1525"/>
      <c r="AZ12" s="1525"/>
      <c r="BA12" s="1525"/>
    </row>
    <row r="13" spans="1:53" ht="18.75" customHeight="1">
      <c r="B13" s="1522"/>
      <c r="C13" s="1523"/>
      <c r="D13" s="1522"/>
      <c r="E13" s="1522"/>
      <c r="F13" s="1522"/>
      <c r="G13" s="1522"/>
      <c r="H13" s="1522"/>
      <c r="I13" s="1522"/>
      <c r="J13" s="1522"/>
      <c r="K13" s="1522"/>
      <c r="L13" s="4031" t="str">
        <f>入力シート!D27</f>
        <v>○○　○○</v>
      </c>
      <c r="M13" s="4032"/>
      <c r="N13" s="4032"/>
      <c r="O13" s="4032"/>
      <c r="P13" s="4032"/>
      <c r="Q13" s="4032"/>
      <c r="R13" s="4032"/>
      <c r="S13" s="4033"/>
      <c r="T13" s="1522"/>
      <c r="AB13" s="1525"/>
      <c r="AC13" s="1526"/>
      <c r="AD13" s="1525"/>
      <c r="AE13" s="1525"/>
      <c r="AF13" s="1525"/>
      <c r="AG13" s="1525"/>
      <c r="AH13" s="1525"/>
      <c r="AI13" s="1525"/>
      <c r="AJ13" s="1525"/>
      <c r="AK13" s="1525"/>
      <c r="AL13" s="4009" t="s">
        <v>1750</v>
      </c>
      <c r="AM13" s="4010"/>
      <c r="AN13" s="4010"/>
      <c r="AO13" s="4010"/>
      <c r="AP13" s="4010"/>
      <c r="AQ13" s="4010"/>
      <c r="AR13" s="4010"/>
      <c r="AS13" s="4011"/>
      <c r="AT13" s="1525"/>
      <c r="AU13" s="1525"/>
      <c r="AV13" s="1525"/>
      <c r="AW13" s="1525"/>
      <c r="AX13" s="1525"/>
      <c r="AY13" s="1525"/>
      <c r="AZ13" s="1525"/>
      <c r="BA13" s="1525"/>
    </row>
    <row r="14" spans="1:53" ht="21.75" customHeight="1">
      <c r="B14" s="1522"/>
      <c r="C14" s="1523"/>
      <c r="D14" s="1522"/>
      <c r="E14" s="1522"/>
      <c r="F14" s="1522"/>
      <c r="G14" s="1522"/>
      <c r="H14" s="1522"/>
      <c r="I14" s="1522"/>
      <c r="J14" s="1522"/>
      <c r="K14" s="1522"/>
      <c r="L14" s="1522"/>
      <c r="M14" s="1522"/>
      <c r="N14" s="1522"/>
      <c r="O14" s="1522"/>
      <c r="P14" s="1522"/>
      <c r="Q14" s="1522"/>
      <c r="R14" s="1522"/>
      <c r="S14" s="1522"/>
      <c r="T14" s="1522"/>
      <c r="AB14" s="1525"/>
      <c r="AC14" s="1526"/>
      <c r="AD14" s="1525"/>
      <c r="AE14" s="1525"/>
      <c r="AF14" s="1525"/>
      <c r="AG14" s="1525"/>
      <c r="AH14" s="1525"/>
      <c r="AI14" s="1525"/>
      <c r="AJ14" s="1525"/>
      <c r="AK14" s="1525"/>
      <c r="AL14" s="1525"/>
      <c r="AM14" s="1525"/>
      <c r="AN14" s="1525"/>
      <c r="AO14" s="1525"/>
      <c r="AP14" s="1525"/>
      <c r="AQ14" s="1525"/>
      <c r="AR14" s="1525"/>
      <c r="AS14" s="1525"/>
      <c r="AT14" s="1525"/>
      <c r="AU14" s="1525"/>
      <c r="AV14" s="1525"/>
      <c r="AW14" s="1525"/>
      <c r="AX14" s="1525"/>
      <c r="AY14" s="1525"/>
      <c r="AZ14" s="1525"/>
      <c r="BA14" s="1525"/>
    </row>
    <row r="15" spans="1:53" ht="21.75" customHeight="1">
      <c r="B15" s="1522"/>
      <c r="C15" s="1523"/>
      <c r="D15" s="1522"/>
      <c r="E15" s="1522"/>
      <c r="F15" s="1522"/>
      <c r="G15" s="1522"/>
      <c r="H15" s="1522"/>
      <c r="I15" s="1522"/>
      <c r="J15" s="1522"/>
      <c r="K15" s="1522"/>
      <c r="L15" s="1522"/>
      <c r="M15" s="1522"/>
      <c r="N15" s="1522"/>
      <c r="O15" s="1522"/>
      <c r="P15" s="1522"/>
      <c r="Q15" s="1522"/>
      <c r="R15" s="1522"/>
      <c r="S15" s="1522"/>
      <c r="T15" s="1522"/>
      <c r="AB15" s="1525"/>
      <c r="AC15" s="1526"/>
      <c r="AD15" s="1525"/>
      <c r="AE15" s="1525"/>
      <c r="AF15" s="1525"/>
      <c r="AG15" s="1525"/>
      <c r="AH15" s="1525"/>
      <c r="AI15" s="1525"/>
      <c r="AJ15" s="1525"/>
      <c r="AK15" s="1525"/>
      <c r="AL15" s="1525"/>
      <c r="AM15" s="1525"/>
      <c r="AN15" s="1525"/>
      <c r="AO15" s="1525"/>
      <c r="AP15" s="1525"/>
      <c r="AQ15" s="1525"/>
      <c r="AR15" s="1525"/>
      <c r="AS15" s="1525"/>
      <c r="AT15" s="1525"/>
      <c r="AU15" s="1525"/>
      <c r="AV15" s="1525"/>
      <c r="AW15" s="1525"/>
      <c r="AX15" s="1525"/>
      <c r="AY15" s="1525"/>
      <c r="AZ15" s="1525"/>
      <c r="BA15" s="1525"/>
    </row>
    <row r="16" spans="1:53" ht="25.5" customHeight="1">
      <c r="B16" s="4024" t="s">
        <v>1751</v>
      </c>
      <c r="C16" s="4025"/>
      <c r="D16" s="4025"/>
      <c r="E16" s="4025"/>
      <c r="F16" s="4025"/>
      <c r="G16" s="4025"/>
      <c r="H16" s="4025"/>
      <c r="I16" s="4025"/>
      <c r="J16" s="4025"/>
      <c r="K16" s="4025"/>
      <c r="L16" s="4025"/>
      <c r="M16" s="4025"/>
      <c r="N16" s="4025"/>
      <c r="O16" s="4025"/>
      <c r="P16" s="4025"/>
      <c r="Q16" s="4025"/>
      <c r="R16" s="4025"/>
      <c r="S16" s="4025"/>
      <c r="T16" s="4025"/>
      <c r="AB16" s="4013" t="s">
        <v>1752</v>
      </c>
      <c r="AC16" s="4013"/>
      <c r="AD16" s="4013"/>
      <c r="AE16" s="4013"/>
      <c r="AF16" s="4013"/>
      <c r="AG16" s="4013"/>
      <c r="AH16" s="4013"/>
      <c r="AI16" s="4013"/>
      <c r="AJ16" s="4013"/>
      <c r="AK16" s="4013"/>
      <c r="AL16" s="4013"/>
      <c r="AM16" s="4013"/>
      <c r="AN16" s="4013"/>
      <c r="AO16" s="4013"/>
      <c r="AP16" s="4013"/>
      <c r="AQ16" s="4013"/>
      <c r="AR16" s="4013"/>
      <c r="AS16" s="4013"/>
      <c r="AT16" s="4013"/>
      <c r="AU16" s="1525"/>
      <c r="AV16" s="1525"/>
      <c r="AW16" s="1525"/>
      <c r="AX16" s="1525"/>
      <c r="AY16" s="1525"/>
      <c r="AZ16" s="1525"/>
      <c r="BA16" s="1525"/>
    </row>
    <row r="17" spans="2:53" ht="30.75" customHeight="1">
      <c r="B17" s="1522"/>
      <c r="C17" s="1523"/>
      <c r="D17" s="1522"/>
      <c r="E17" s="1522"/>
      <c r="F17" s="1522"/>
      <c r="G17" s="1522"/>
      <c r="H17" s="1522"/>
      <c r="I17" s="1522"/>
      <c r="J17" s="1522"/>
      <c r="K17" s="1522"/>
      <c r="L17" s="1522"/>
      <c r="M17" s="1522"/>
      <c r="N17" s="1522"/>
      <c r="O17" s="1522"/>
      <c r="P17" s="1522"/>
      <c r="Q17" s="1522"/>
      <c r="R17" s="1522"/>
      <c r="S17" s="1522"/>
      <c r="T17" s="1522"/>
      <c r="AB17" s="1525"/>
      <c r="AC17" s="1526"/>
      <c r="AD17" s="1525"/>
      <c r="AE17" s="1525"/>
      <c r="AF17" s="1525"/>
      <c r="AG17" s="1525"/>
      <c r="AH17" s="1525"/>
      <c r="AI17" s="1525"/>
      <c r="AJ17" s="1525"/>
      <c r="AK17" s="1525"/>
      <c r="AL17" s="1525"/>
      <c r="AM17" s="1525"/>
      <c r="AN17" s="1525"/>
      <c r="AO17" s="1525"/>
      <c r="AP17" s="1525"/>
      <c r="AQ17" s="1525"/>
      <c r="AR17" s="1525"/>
      <c r="AS17" s="1525"/>
      <c r="AT17" s="1525"/>
      <c r="AU17" s="1525"/>
      <c r="AV17" s="1525"/>
      <c r="AW17" s="1525"/>
      <c r="AX17" s="1525"/>
      <c r="AY17" s="1525"/>
      <c r="AZ17" s="1525"/>
      <c r="BA17" s="1525"/>
    </row>
    <row r="18" spans="2:53" ht="30.75" customHeight="1">
      <c r="B18" s="1522"/>
      <c r="C18" s="1523"/>
      <c r="D18" s="1522"/>
      <c r="E18" s="1522"/>
      <c r="F18" s="1522"/>
      <c r="G18" s="1522"/>
      <c r="H18" s="1522"/>
      <c r="I18" s="1522"/>
      <c r="J18" s="1522"/>
      <c r="K18" s="1522"/>
      <c r="L18" s="1522"/>
      <c r="M18" s="1522"/>
      <c r="N18" s="1522"/>
      <c r="O18" s="1522"/>
      <c r="P18" s="1522"/>
      <c r="Q18" s="1522"/>
      <c r="R18" s="1522"/>
      <c r="S18" s="1522"/>
      <c r="T18" s="1522"/>
      <c r="AB18" s="1525"/>
      <c r="AC18" s="1526"/>
      <c r="AD18" s="1525"/>
      <c r="AE18" s="1525"/>
      <c r="AF18" s="1525"/>
      <c r="AG18" s="1525"/>
      <c r="AH18" s="1525"/>
      <c r="AI18" s="1525"/>
      <c r="AJ18" s="1525"/>
      <c r="AK18" s="1525"/>
      <c r="AL18" s="1525"/>
      <c r="AM18" s="1525"/>
      <c r="AN18" s="1525"/>
      <c r="AO18" s="1525"/>
      <c r="AP18" s="1525"/>
      <c r="AQ18" s="1525"/>
      <c r="AR18" s="1525"/>
      <c r="AS18" s="1525"/>
      <c r="AT18" s="1525"/>
      <c r="AU18" s="1525"/>
      <c r="AV18" s="1525"/>
      <c r="AW18" s="1525"/>
      <c r="AX18" s="1525"/>
      <c r="AY18" s="1525"/>
      <c r="AZ18" s="1525"/>
      <c r="BA18" s="1525"/>
    </row>
    <row r="19" spans="2:53" ht="24" customHeight="1">
      <c r="B19" s="1522" t="s">
        <v>1722</v>
      </c>
      <c r="C19" s="1523" t="s">
        <v>1724</v>
      </c>
      <c r="D19" s="4028" t="str">
        <f>入力シート!D6</f>
        <v>○○工事○○工区</v>
      </c>
      <c r="E19" s="4029"/>
      <c r="F19" s="4029"/>
      <c r="G19" s="4029"/>
      <c r="H19" s="4029"/>
      <c r="I19" s="4029"/>
      <c r="J19" s="4029"/>
      <c r="K19" s="4029"/>
      <c r="L19" s="4029"/>
      <c r="M19" s="4029"/>
      <c r="N19" s="4029"/>
      <c r="O19" s="4029"/>
      <c r="P19" s="4029"/>
      <c r="Q19" s="4029"/>
      <c r="R19" s="4029"/>
      <c r="S19" s="4030"/>
      <c r="T19" s="1527"/>
      <c r="AB19" s="1525" t="s">
        <v>1722</v>
      </c>
      <c r="AC19" s="1526" t="s">
        <v>1724</v>
      </c>
      <c r="AD19" s="4003" t="s">
        <v>1718</v>
      </c>
      <c r="AE19" s="4004"/>
      <c r="AF19" s="4004"/>
      <c r="AG19" s="4004"/>
      <c r="AH19" s="4004"/>
      <c r="AI19" s="4004"/>
      <c r="AJ19" s="4004"/>
      <c r="AK19" s="4004"/>
      <c r="AL19" s="4004"/>
      <c r="AM19" s="4004"/>
      <c r="AN19" s="4004"/>
      <c r="AO19" s="4004"/>
      <c r="AP19" s="4004"/>
      <c r="AQ19" s="4004"/>
      <c r="AR19" s="4004"/>
      <c r="AS19" s="4004"/>
      <c r="AT19" s="4005"/>
      <c r="AU19" s="1525"/>
      <c r="AV19" s="1525"/>
      <c r="AW19" s="1525"/>
      <c r="AX19" s="1525"/>
      <c r="AY19" s="1525"/>
      <c r="AZ19" s="1525"/>
      <c r="BA19" s="1525"/>
    </row>
    <row r="20" spans="2:53" ht="24" customHeight="1">
      <c r="B20" s="1522"/>
      <c r="C20" s="1523"/>
      <c r="D20" s="1522"/>
      <c r="E20" s="1522"/>
      <c r="F20" s="1522"/>
      <c r="G20" s="1522"/>
      <c r="H20" s="1522"/>
      <c r="I20" s="1522"/>
      <c r="J20" s="1522"/>
      <c r="K20" s="1522"/>
      <c r="L20" s="1522"/>
      <c r="M20" s="1522"/>
      <c r="N20" s="1522"/>
      <c r="O20" s="1522"/>
      <c r="P20" s="1522"/>
      <c r="Q20" s="1522"/>
      <c r="R20" s="1522"/>
      <c r="S20" s="1522"/>
      <c r="T20" s="1522"/>
      <c r="AB20" s="1525"/>
      <c r="AC20" s="1526"/>
      <c r="AD20" s="1525"/>
      <c r="AE20" s="1525"/>
      <c r="AF20" s="1525"/>
      <c r="AG20" s="1525"/>
      <c r="AH20" s="1525"/>
      <c r="AI20" s="1525"/>
      <c r="AJ20" s="1525"/>
      <c r="AK20" s="1525"/>
      <c r="AL20" s="1525"/>
      <c r="AM20" s="1525"/>
      <c r="AN20" s="1525"/>
      <c r="AO20" s="1525"/>
      <c r="AP20" s="1525"/>
      <c r="AQ20" s="1525"/>
      <c r="AR20" s="1525"/>
      <c r="AS20" s="1525"/>
      <c r="AT20" s="1525"/>
      <c r="AU20" s="1525"/>
      <c r="AV20" s="1525"/>
      <c r="AW20" s="1525"/>
      <c r="AX20" s="1525"/>
      <c r="AY20" s="1525"/>
      <c r="AZ20" s="1525"/>
      <c r="BA20" s="1525"/>
    </row>
    <row r="21" spans="2:53" ht="24" customHeight="1">
      <c r="B21" s="1522"/>
      <c r="C21" s="1523"/>
      <c r="D21" s="4028"/>
      <c r="E21" s="4029"/>
      <c r="F21" s="4029"/>
      <c r="G21" s="4029"/>
      <c r="H21" s="4029"/>
      <c r="I21" s="4029"/>
      <c r="J21" s="4029"/>
      <c r="K21" s="4029"/>
      <c r="L21" s="4029"/>
      <c r="M21" s="4029"/>
      <c r="N21" s="4029"/>
      <c r="O21" s="4029"/>
      <c r="P21" s="4029"/>
      <c r="Q21" s="4029"/>
      <c r="R21" s="4029"/>
      <c r="S21" s="4030"/>
      <c r="T21" s="1527"/>
      <c r="AB21" s="1525"/>
      <c r="AC21" s="1526"/>
      <c r="AD21" s="4003" t="s">
        <v>1725</v>
      </c>
      <c r="AE21" s="4004"/>
      <c r="AF21" s="4004"/>
      <c r="AG21" s="4004"/>
      <c r="AH21" s="4004"/>
      <c r="AI21" s="4004"/>
      <c r="AJ21" s="4004"/>
      <c r="AK21" s="4004"/>
      <c r="AL21" s="4004"/>
      <c r="AM21" s="4004"/>
      <c r="AN21" s="4004"/>
      <c r="AO21" s="4004"/>
      <c r="AP21" s="4004"/>
      <c r="AQ21" s="4004"/>
      <c r="AR21" s="4004"/>
      <c r="AS21" s="4004"/>
      <c r="AT21" s="4005"/>
      <c r="AU21" s="1525"/>
      <c r="AV21" s="1525"/>
      <c r="AW21" s="1525"/>
      <c r="AX21" s="1525"/>
      <c r="AY21" s="1525"/>
      <c r="AZ21" s="1525"/>
      <c r="BA21" s="1525"/>
    </row>
    <row r="22" spans="2:53" ht="24" customHeight="1">
      <c r="B22" s="1522"/>
      <c r="C22" s="1523"/>
      <c r="D22" s="1522"/>
      <c r="E22" s="1522"/>
      <c r="F22" s="1522"/>
      <c r="G22" s="1522"/>
      <c r="H22" s="1522"/>
      <c r="I22" s="1522"/>
      <c r="J22" s="1522"/>
      <c r="K22" s="1522"/>
      <c r="L22" s="1522"/>
      <c r="M22" s="1522"/>
      <c r="N22" s="1522"/>
      <c r="O22" s="1522"/>
      <c r="P22" s="1522"/>
      <c r="Q22" s="1522"/>
      <c r="R22" s="1522"/>
      <c r="S22" s="1522"/>
      <c r="T22" s="1522"/>
      <c r="AB22" s="1525"/>
      <c r="AC22" s="1526"/>
      <c r="AD22" s="1525"/>
      <c r="AE22" s="1525"/>
      <c r="AF22" s="1525"/>
      <c r="AG22" s="1525"/>
      <c r="AH22" s="1525"/>
      <c r="AI22" s="1525"/>
      <c r="AJ22" s="1525"/>
      <c r="AK22" s="1525"/>
      <c r="AL22" s="1525"/>
      <c r="AM22" s="1525"/>
      <c r="AN22" s="1525"/>
      <c r="AO22" s="1525"/>
      <c r="AP22" s="1525"/>
      <c r="AQ22" s="1525"/>
      <c r="AR22" s="1525"/>
      <c r="AS22" s="1525"/>
      <c r="AT22" s="1525"/>
      <c r="AU22" s="1525"/>
      <c r="AV22" s="1525"/>
      <c r="AW22" s="1525"/>
      <c r="AX22" s="1525"/>
      <c r="AY22" s="1525"/>
      <c r="AZ22" s="1525"/>
      <c r="BA22" s="1525"/>
    </row>
    <row r="23" spans="2:53" ht="24" customHeight="1">
      <c r="B23" s="1522" t="s">
        <v>1726</v>
      </c>
      <c r="C23" s="1523" t="s">
        <v>1724</v>
      </c>
      <c r="D23" s="4034" t="str">
        <f>入力シート!D25</f>
        <v>○○○○○株式会社</v>
      </c>
      <c r="E23" s="4035"/>
      <c r="F23" s="4035"/>
      <c r="G23" s="4035"/>
      <c r="H23" s="4035"/>
      <c r="I23" s="4035"/>
      <c r="J23" s="4035"/>
      <c r="K23" s="4035"/>
      <c r="L23" s="4035"/>
      <c r="M23" s="4035"/>
      <c r="N23" s="4035"/>
      <c r="O23" s="4035"/>
      <c r="P23" s="4035"/>
      <c r="Q23" s="4035"/>
      <c r="R23" s="4035"/>
      <c r="S23" s="4036"/>
      <c r="T23" s="1527"/>
      <c r="AB23" s="1525" t="s">
        <v>1726</v>
      </c>
      <c r="AC23" s="1526" t="s">
        <v>1724</v>
      </c>
      <c r="AD23" s="4003" t="s">
        <v>1728</v>
      </c>
      <c r="AE23" s="4004"/>
      <c r="AF23" s="4004"/>
      <c r="AG23" s="4004"/>
      <c r="AH23" s="4004"/>
      <c r="AI23" s="4004"/>
      <c r="AJ23" s="4004"/>
      <c r="AK23" s="4004"/>
      <c r="AL23" s="4004"/>
      <c r="AM23" s="4004"/>
      <c r="AN23" s="4004"/>
      <c r="AO23" s="4004"/>
      <c r="AP23" s="4004"/>
      <c r="AQ23" s="4004"/>
      <c r="AR23" s="4004"/>
      <c r="AS23" s="4004"/>
      <c r="AT23" s="4005"/>
      <c r="AU23" s="1525"/>
      <c r="AV23" s="1525"/>
      <c r="AW23" s="1525"/>
      <c r="AX23" s="1525"/>
      <c r="AY23" s="1525"/>
      <c r="AZ23" s="1525"/>
      <c r="BA23" s="1525"/>
    </row>
    <row r="24" spans="2:53" ht="24" customHeight="1">
      <c r="B24" s="1522"/>
      <c r="C24" s="1523"/>
      <c r="D24" s="1522"/>
      <c r="E24" s="1522"/>
      <c r="F24" s="1522"/>
      <c r="G24" s="1522"/>
      <c r="H24" s="1522"/>
      <c r="I24" s="1522"/>
      <c r="J24" s="1522"/>
      <c r="K24" s="1522"/>
      <c r="L24" s="1522"/>
      <c r="M24" s="1522"/>
      <c r="N24" s="1522"/>
      <c r="O24" s="1522"/>
      <c r="P24" s="1522"/>
      <c r="Q24" s="1522"/>
      <c r="R24" s="1522"/>
      <c r="S24" s="1522"/>
      <c r="T24" s="1522"/>
      <c r="AB24" s="1525"/>
      <c r="AC24" s="1526"/>
      <c r="AD24" s="1525"/>
      <c r="AE24" s="1525"/>
      <c r="AF24" s="1525"/>
      <c r="AG24" s="1525"/>
      <c r="AH24" s="1525"/>
      <c r="AI24" s="1525"/>
      <c r="AJ24" s="1525"/>
      <c r="AK24" s="1525"/>
      <c r="AL24" s="1525"/>
      <c r="AM24" s="1525"/>
      <c r="AN24" s="1525"/>
      <c r="AO24" s="1525"/>
      <c r="AP24" s="1525"/>
      <c r="AQ24" s="1525"/>
      <c r="AR24" s="1525"/>
      <c r="AS24" s="1525"/>
      <c r="AT24" s="1525"/>
      <c r="AU24" s="1525"/>
      <c r="AV24" s="1525"/>
      <c r="AW24" s="1525"/>
      <c r="AX24" s="1525"/>
      <c r="AY24" s="1525"/>
      <c r="AZ24" s="1525"/>
      <c r="BA24" s="1525"/>
    </row>
    <row r="25" spans="2:53" ht="24" customHeight="1">
      <c r="B25" s="1522" t="s">
        <v>1729</v>
      </c>
      <c r="C25" s="1523" t="s">
        <v>1724</v>
      </c>
      <c r="D25" s="4037"/>
      <c r="E25" s="4038"/>
      <c r="F25" s="4038"/>
      <c r="G25" s="4038"/>
      <c r="H25" s="4038"/>
      <c r="I25" s="4038"/>
      <c r="J25" s="4038"/>
      <c r="K25" s="4038"/>
      <c r="L25" s="4038"/>
      <c r="M25" s="4038"/>
      <c r="N25" s="4038"/>
      <c r="O25" s="4038"/>
      <c r="P25" s="4038"/>
      <c r="Q25" s="4038"/>
      <c r="R25" s="4038"/>
      <c r="S25" s="4039"/>
      <c r="T25" s="1527"/>
      <c r="AB25" s="1525" t="s">
        <v>1729</v>
      </c>
      <c r="AC25" s="1526" t="s">
        <v>1724</v>
      </c>
      <c r="AD25" s="4003" t="s">
        <v>1713</v>
      </c>
      <c r="AE25" s="4004"/>
      <c r="AF25" s="4004"/>
      <c r="AG25" s="4004"/>
      <c r="AH25" s="4004"/>
      <c r="AI25" s="4004"/>
      <c r="AJ25" s="4004"/>
      <c r="AK25" s="4004"/>
      <c r="AL25" s="4004"/>
      <c r="AM25" s="4004"/>
      <c r="AN25" s="4004"/>
      <c r="AO25" s="4004"/>
      <c r="AP25" s="4004"/>
      <c r="AQ25" s="4004"/>
      <c r="AR25" s="4004"/>
      <c r="AS25" s="4004"/>
      <c r="AT25" s="4005"/>
      <c r="AU25" s="1525"/>
      <c r="AV25" s="1525"/>
      <c r="AW25" s="1525"/>
      <c r="AX25" s="1525"/>
      <c r="AY25" s="1525"/>
      <c r="AZ25" s="1525"/>
      <c r="BA25" s="1525"/>
    </row>
    <row r="26" spans="2:53" ht="24" customHeight="1">
      <c r="B26" s="1522"/>
      <c r="C26" s="1523"/>
      <c r="D26" s="1522"/>
      <c r="E26" s="1522"/>
      <c r="F26" s="1522"/>
      <c r="G26" s="1522"/>
      <c r="H26" s="1522"/>
      <c r="I26" s="1522"/>
      <c r="J26" s="1522"/>
      <c r="K26" s="1522"/>
      <c r="L26" s="1522"/>
      <c r="M26" s="1522"/>
      <c r="N26" s="1522"/>
      <c r="O26" s="1522"/>
      <c r="P26" s="1522"/>
      <c r="Q26" s="1522"/>
      <c r="R26" s="1522"/>
      <c r="S26" s="1522"/>
      <c r="T26" s="1522"/>
      <c r="AB26" s="1525"/>
      <c r="AC26" s="1526"/>
      <c r="AD26" s="1525"/>
      <c r="AE26" s="1525"/>
      <c r="AF26" s="1525"/>
      <c r="AG26" s="1525"/>
      <c r="AH26" s="1525"/>
      <c r="AI26" s="1525"/>
      <c r="AJ26" s="1525"/>
      <c r="AK26" s="1525"/>
      <c r="AL26" s="1525"/>
      <c r="AM26" s="1525"/>
      <c r="AN26" s="1525"/>
      <c r="AO26" s="1525"/>
      <c r="AP26" s="1525"/>
      <c r="AQ26" s="1525"/>
      <c r="AR26" s="1525"/>
      <c r="AS26" s="1525"/>
      <c r="AT26" s="1525"/>
      <c r="AU26" s="1525"/>
      <c r="AV26" s="1525"/>
      <c r="AW26" s="1525"/>
      <c r="AX26" s="1525"/>
      <c r="AY26" s="1525"/>
      <c r="AZ26" s="1525"/>
      <c r="BA26" s="1525"/>
    </row>
    <row r="27" spans="2:53" ht="24" customHeight="1">
      <c r="B27" s="1522"/>
      <c r="C27" s="1523"/>
      <c r="D27" s="4028"/>
      <c r="E27" s="4029"/>
      <c r="F27" s="4029"/>
      <c r="G27" s="4029"/>
      <c r="H27" s="4029"/>
      <c r="I27" s="4029"/>
      <c r="J27" s="4029"/>
      <c r="K27" s="4029"/>
      <c r="L27" s="4029"/>
      <c r="M27" s="4029"/>
      <c r="N27" s="4029"/>
      <c r="O27" s="4029"/>
      <c r="P27" s="4029"/>
      <c r="Q27" s="4029"/>
      <c r="R27" s="4029"/>
      <c r="S27" s="4030"/>
      <c r="T27" s="1527"/>
      <c r="AB27" s="1525"/>
      <c r="AC27" s="1526"/>
      <c r="AD27" s="4003" t="s">
        <v>1731</v>
      </c>
      <c r="AE27" s="4004"/>
      <c r="AF27" s="4004"/>
      <c r="AG27" s="4004"/>
      <c r="AH27" s="4004"/>
      <c r="AI27" s="4004"/>
      <c r="AJ27" s="4004"/>
      <c r="AK27" s="4004"/>
      <c r="AL27" s="4004"/>
      <c r="AM27" s="4004"/>
      <c r="AN27" s="4004"/>
      <c r="AO27" s="4004"/>
      <c r="AP27" s="4004"/>
      <c r="AQ27" s="4004"/>
      <c r="AR27" s="4004"/>
      <c r="AS27" s="4004"/>
      <c r="AT27" s="4005"/>
      <c r="AU27" s="1525"/>
      <c r="AV27" s="1525"/>
      <c r="AW27" s="1525"/>
      <c r="AX27" s="1525"/>
      <c r="AY27" s="1525"/>
      <c r="AZ27" s="1525"/>
      <c r="BA27" s="1525"/>
    </row>
    <row r="28" spans="2:53" ht="24" customHeight="1">
      <c r="B28" s="1522"/>
      <c r="C28" s="1523"/>
      <c r="D28" s="1522"/>
      <c r="E28" s="1522"/>
      <c r="F28" s="1522"/>
      <c r="G28" s="1522"/>
      <c r="H28" s="1522"/>
      <c r="I28" s="1522"/>
      <c r="J28" s="1522"/>
      <c r="K28" s="1522"/>
      <c r="L28" s="1522"/>
      <c r="M28" s="1522"/>
      <c r="N28" s="1522"/>
      <c r="O28" s="1522"/>
      <c r="P28" s="1522"/>
      <c r="Q28" s="1522"/>
      <c r="R28" s="1522"/>
      <c r="S28" s="1522"/>
      <c r="T28" s="1522"/>
      <c r="AB28" s="1525"/>
      <c r="AC28" s="1526"/>
      <c r="AD28" s="1525"/>
      <c r="AE28" s="1525"/>
      <c r="AF28" s="1525"/>
      <c r="AG28" s="1525"/>
      <c r="AH28" s="1525"/>
      <c r="AI28" s="1525"/>
      <c r="AJ28" s="1525"/>
      <c r="AK28" s="1525"/>
      <c r="AL28" s="1525"/>
      <c r="AM28" s="1525"/>
      <c r="AN28" s="1525"/>
      <c r="AO28" s="1525"/>
      <c r="AP28" s="1525"/>
      <c r="AQ28" s="1525"/>
      <c r="AR28" s="1525"/>
      <c r="AS28" s="1525"/>
      <c r="AT28" s="1525"/>
      <c r="AU28" s="1525"/>
      <c r="AV28" s="1525"/>
      <c r="AW28" s="1525"/>
      <c r="AX28" s="1525"/>
      <c r="AY28" s="1525"/>
      <c r="AZ28" s="1525"/>
      <c r="BA28" s="1525"/>
    </row>
    <row r="29" spans="2:53" ht="24" customHeight="1">
      <c r="B29" s="1522" t="s">
        <v>1732</v>
      </c>
      <c r="C29" s="1523" t="s">
        <v>1753</v>
      </c>
      <c r="D29" s="4040"/>
      <c r="E29" s="4041"/>
      <c r="F29" s="4041"/>
      <c r="G29" s="4042"/>
      <c r="H29" s="1522"/>
      <c r="I29" s="4040"/>
      <c r="J29" s="4041"/>
      <c r="K29" s="4042"/>
      <c r="L29" s="1522"/>
      <c r="M29" s="1528"/>
      <c r="N29" s="1522" t="s">
        <v>1754</v>
      </c>
      <c r="O29" s="4021"/>
      <c r="P29" s="4022"/>
      <c r="Q29" s="4022"/>
      <c r="R29" s="4023"/>
      <c r="S29" s="1522"/>
      <c r="T29" s="1522"/>
      <c r="V29" s="1524" t="s">
        <v>1734</v>
      </c>
      <c r="X29" s="1524" t="s">
        <v>1735</v>
      </c>
      <c r="Z29" s="1524" t="s">
        <v>1736</v>
      </c>
      <c r="AB29" s="1525" t="s">
        <v>1732</v>
      </c>
      <c r="AC29" s="1526" t="s">
        <v>1724</v>
      </c>
      <c r="AD29" s="4018" t="s">
        <v>1734</v>
      </c>
      <c r="AE29" s="4019"/>
      <c r="AF29" s="4019"/>
      <c r="AG29" s="4020"/>
      <c r="AH29" s="1525"/>
      <c r="AI29" s="4018" t="s">
        <v>1735</v>
      </c>
      <c r="AJ29" s="4019"/>
      <c r="AK29" s="4020"/>
      <c r="AL29" s="1525"/>
      <c r="AM29" s="1529" t="s">
        <v>1755</v>
      </c>
      <c r="AN29" s="1525" t="s">
        <v>1754</v>
      </c>
      <c r="AO29" s="4018" t="s">
        <v>1736</v>
      </c>
      <c r="AP29" s="4019"/>
      <c r="AQ29" s="4019"/>
      <c r="AR29" s="4020"/>
      <c r="AS29" s="1525"/>
      <c r="AT29" s="1525"/>
      <c r="AU29" s="1525"/>
      <c r="AV29" s="1525" t="s">
        <v>1734</v>
      </c>
      <c r="AW29" s="1525"/>
      <c r="AX29" s="1525" t="s">
        <v>1735</v>
      </c>
      <c r="AY29" s="1525"/>
      <c r="AZ29" s="1525" t="s">
        <v>1736</v>
      </c>
      <c r="BA29" s="1525"/>
    </row>
    <row r="30" spans="2:53" ht="24" customHeight="1">
      <c r="B30" s="1522"/>
      <c r="C30" s="1523"/>
      <c r="D30" s="1522"/>
      <c r="E30" s="1522"/>
      <c r="F30" s="1522"/>
      <c r="G30" s="1522"/>
      <c r="H30" s="1522"/>
      <c r="I30" s="1522"/>
      <c r="J30" s="1522"/>
      <c r="K30" s="1522"/>
      <c r="L30" s="1522"/>
      <c r="M30" s="1522"/>
      <c r="N30" s="1522"/>
      <c r="O30" s="1522"/>
      <c r="P30" s="1522"/>
      <c r="Q30" s="1522"/>
      <c r="R30" s="1522"/>
      <c r="S30" s="1522"/>
      <c r="T30" s="1522"/>
      <c r="V30" s="1524" t="s">
        <v>1738</v>
      </c>
      <c r="X30" s="1524" t="s">
        <v>1739</v>
      </c>
      <c r="Z30" s="1524" t="s">
        <v>1740</v>
      </c>
      <c r="AB30" s="1525"/>
      <c r="AC30" s="1526"/>
      <c r="AD30" s="1525"/>
      <c r="AE30" s="1525"/>
      <c r="AF30" s="1525"/>
      <c r="AG30" s="1525"/>
      <c r="AH30" s="1525"/>
      <c r="AI30" s="1525"/>
      <c r="AJ30" s="1525"/>
      <c r="AK30" s="1525"/>
      <c r="AL30" s="1525"/>
      <c r="AM30" s="1525"/>
      <c r="AN30" s="1525"/>
      <c r="AO30" s="1525"/>
      <c r="AP30" s="1525"/>
      <c r="AQ30" s="1525"/>
      <c r="AR30" s="1525"/>
      <c r="AS30" s="1525"/>
      <c r="AT30" s="1525"/>
      <c r="AU30" s="1525"/>
      <c r="AV30" s="1525" t="s">
        <v>1738</v>
      </c>
      <c r="AW30" s="1525"/>
      <c r="AX30" s="1525" t="s">
        <v>1739</v>
      </c>
      <c r="AY30" s="1525"/>
      <c r="AZ30" s="1525" t="s">
        <v>1740</v>
      </c>
      <c r="BA30" s="1525"/>
    </row>
    <row r="31" spans="2:53" ht="24" customHeight="1">
      <c r="B31" s="1522"/>
      <c r="C31" s="1523"/>
      <c r="D31" s="4040"/>
      <c r="E31" s="4041"/>
      <c r="F31" s="4041"/>
      <c r="G31" s="4042"/>
      <c r="H31" s="1522"/>
      <c r="I31" s="4040"/>
      <c r="J31" s="4041"/>
      <c r="K31" s="4042"/>
      <c r="L31" s="1522"/>
      <c r="M31" s="1528"/>
      <c r="N31" s="1522" t="s">
        <v>1754</v>
      </c>
      <c r="O31" s="4021"/>
      <c r="P31" s="4022"/>
      <c r="Q31" s="4022"/>
      <c r="R31" s="4023"/>
      <c r="S31" s="1522"/>
      <c r="T31" s="1522"/>
      <c r="X31" s="1524" t="s">
        <v>1742</v>
      </c>
      <c r="Z31" s="1524" t="s">
        <v>1743</v>
      </c>
      <c r="AB31" s="1525"/>
      <c r="AC31" s="1526"/>
      <c r="AD31" s="4018" t="s">
        <v>1738</v>
      </c>
      <c r="AE31" s="4019"/>
      <c r="AF31" s="4019"/>
      <c r="AG31" s="4020"/>
      <c r="AH31" s="1525"/>
      <c r="AI31" s="4018" t="s">
        <v>1735</v>
      </c>
      <c r="AJ31" s="4019"/>
      <c r="AK31" s="4020"/>
      <c r="AL31" s="1525"/>
      <c r="AM31" s="1529" t="s">
        <v>1756</v>
      </c>
      <c r="AN31" s="1525" t="s">
        <v>1757</v>
      </c>
      <c r="AO31" s="4018" t="s">
        <v>1736</v>
      </c>
      <c r="AP31" s="4019"/>
      <c r="AQ31" s="4019"/>
      <c r="AR31" s="4020"/>
      <c r="AS31" s="1525"/>
      <c r="AT31" s="1525"/>
      <c r="AU31" s="1525"/>
      <c r="AV31" s="1525"/>
      <c r="AW31" s="1525"/>
      <c r="AX31" s="1525" t="s">
        <v>1742</v>
      </c>
      <c r="AY31" s="1525"/>
      <c r="AZ31" s="1525" t="s">
        <v>1743</v>
      </c>
      <c r="BA31" s="1525"/>
    </row>
    <row r="32" spans="2:53" ht="24" customHeight="1">
      <c r="B32" s="1522"/>
      <c r="C32" s="1523"/>
      <c r="D32" s="1522"/>
      <c r="E32" s="1522"/>
      <c r="F32" s="1522"/>
      <c r="G32" s="1522"/>
      <c r="H32" s="1522"/>
      <c r="I32" s="1522"/>
      <c r="J32" s="1522"/>
      <c r="K32" s="1522"/>
      <c r="L32" s="1522"/>
      <c r="M32" s="1522"/>
      <c r="N32" s="1522"/>
      <c r="O32" s="1522"/>
      <c r="P32" s="1522"/>
      <c r="Q32" s="1522"/>
      <c r="R32" s="1522"/>
      <c r="S32" s="1522"/>
      <c r="T32" s="1522"/>
      <c r="X32" s="1524" t="s">
        <v>1745</v>
      </c>
      <c r="AB32" s="1525"/>
      <c r="AC32" s="1526"/>
      <c r="AD32" s="1525"/>
      <c r="AE32" s="1525"/>
      <c r="AF32" s="1525"/>
      <c r="AG32" s="1525"/>
      <c r="AH32" s="1525"/>
      <c r="AI32" s="1525"/>
      <c r="AJ32" s="1525"/>
      <c r="AK32" s="1525"/>
      <c r="AL32" s="1525"/>
      <c r="AM32" s="1525"/>
      <c r="AN32" s="1525"/>
      <c r="AO32" s="1525"/>
      <c r="AP32" s="1525"/>
      <c r="AQ32" s="1525"/>
      <c r="AR32" s="1525"/>
      <c r="AS32" s="1525"/>
      <c r="AT32" s="1525"/>
      <c r="AU32" s="1525"/>
      <c r="AV32" s="1525"/>
      <c r="AW32" s="1525"/>
      <c r="AX32" s="1525" t="s">
        <v>1745</v>
      </c>
      <c r="AY32" s="1525"/>
      <c r="AZ32" s="1525"/>
      <c r="BA32" s="1525"/>
    </row>
    <row r="33" spans="2:53" ht="24" customHeight="1">
      <c r="B33" s="1522" t="s">
        <v>1746</v>
      </c>
      <c r="C33" s="1523" t="s">
        <v>1753</v>
      </c>
      <c r="D33" s="1522" t="s">
        <v>1705</v>
      </c>
      <c r="E33" s="1530"/>
      <c r="F33" s="1522" t="s">
        <v>1707</v>
      </c>
      <c r="G33" s="1530"/>
      <c r="H33" s="1522" t="s">
        <v>1709</v>
      </c>
      <c r="I33" s="1530"/>
      <c r="J33" s="1522" t="s">
        <v>1711</v>
      </c>
      <c r="K33" s="1522"/>
      <c r="L33" s="1522"/>
      <c r="M33" s="1522"/>
      <c r="N33" s="1522"/>
      <c r="O33" s="1522"/>
      <c r="P33" s="1522"/>
      <c r="Q33" s="1522"/>
      <c r="R33" s="1522"/>
      <c r="S33" s="1522"/>
      <c r="T33" s="1522"/>
      <c r="X33" s="1524" t="s">
        <v>1747</v>
      </c>
      <c r="AB33" s="1525" t="s">
        <v>1746</v>
      </c>
      <c r="AC33" s="1526" t="s">
        <v>1758</v>
      </c>
      <c r="AD33" s="1525" t="s">
        <v>1705</v>
      </c>
      <c r="AE33" s="1531" t="s">
        <v>1759</v>
      </c>
      <c r="AF33" s="1525" t="s">
        <v>1707</v>
      </c>
      <c r="AG33" s="1531" t="s">
        <v>1710</v>
      </c>
      <c r="AH33" s="1525" t="s">
        <v>1709</v>
      </c>
      <c r="AI33" s="1531" t="s">
        <v>1760</v>
      </c>
      <c r="AJ33" s="1525" t="s">
        <v>1711</v>
      </c>
      <c r="AK33" s="1525"/>
      <c r="AL33" s="1525"/>
      <c r="AM33" s="1525"/>
      <c r="AN33" s="1525"/>
      <c r="AO33" s="1525"/>
      <c r="AP33" s="1525"/>
      <c r="AQ33" s="1525"/>
      <c r="AR33" s="1525"/>
      <c r="AS33" s="1525"/>
      <c r="AT33" s="1525"/>
      <c r="AU33" s="1525"/>
      <c r="AV33" s="1525"/>
      <c r="AW33" s="1525"/>
      <c r="AX33" s="1525" t="s">
        <v>1747</v>
      </c>
      <c r="AY33" s="1525"/>
      <c r="AZ33" s="1525"/>
      <c r="BA33" s="1525"/>
    </row>
    <row r="34" spans="2:53" ht="24" customHeight="1">
      <c r="B34" s="1522"/>
      <c r="C34" s="1523"/>
      <c r="D34" s="1522"/>
      <c r="E34" s="1522"/>
      <c r="F34" s="1522"/>
      <c r="G34" s="1522"/>
      <c r="H34" s="1522"/>
      <c r="I34" s="1522"/>
      <c r="J34" s="1522"/>
      <c r="K34" s="1522"/>
      <c r="L34" s="1522"/>
      <c r="M34" s="1522"/>
      <c r="N34" s="1522"/>
      <c r="O34" s="1522"/>
      <c r="P34" s="1522"/>
      <c r="Q34" s="1522"/>
      <c r="R34" s="1522"/>
      <c r="S34" s="1522"/>
      <c r="T34" s="1522"/>
      <c r="AB34" s="1525"/>
      <c r="AC34" s="1526"/>
      <c r="AD34" s="1525"/>
      <c r="AE34" s="1525"/>
      <c r="AF34" s="1525"/>
      <c r="AG34" s="1525"/>
      <c r="AH34" s="1525"/>
      <c r="AI34" s="1525"/>
      <c r="AJ34" s="1525"/>
      <c r="AK34" s="1525"/>
      <c r="AL34" s="1525"/>
      <c r="AM34" s="1525"/>
      <c r="AN34" s="1525"/>
      <c r="AO34" s="1525"/>
      <c r="AP34" s="1525"/>
      <c r="AQ34" s="1525"/>
      <c r="AR34" s="1525"/>
      <c r="AS34" s="1525"/>
      <c r="AT34" s="1525"/>
      <c r="AU34" s="1525"/>
      <c r="AV34" s="1525"/>
      <c r="AW34" s="1525"/>
      <c r="AX34" s="1525"/>
      <c r="AY34" s="1525"/>
      <c r="AZ34" s="1525"/>
      <c r="BA34" s="1525"/>
    </row>
    <row r="35" spans="2:53" ht="24" customHeight="1">
      <c r="B35" s="1522"/>
      <c r="C35" s="1523"/>
      <c r="D35" s="1522"/>
      <c r="E35" s="1522"/>
      <c r="F35" s="1522"/>
      <c r="G35" s="1522"/>
      <c r="H35" s="1522"/>
      <c r="I35" s="1522"/>
      <c r="J35" s="1522"/>
      <c r="K35" s="1522"/>
      <c r="L35" s="1522"/>
      <c r="M35" s="1522"/>
      <c r="N35" s="1522"/>
      <c r="O35" s="1522"/>
      <c r="P35" s="1522"/>
      <c r="Q35" s="1522"/>
      <c r="R35" s="1522"/>
      <c r="S35" s="1522"/>
      <c r="T35" s="1522"/>
      <c r="AB35" s="1525"/>
      <c r="AC35" s="1526"/>
      <c r="AD35" s="1525"/>
      <c r="AE35" s="1525"/>
      <c r="AF35" s="1525"/>
      <c r="AG35" s="1525"/>
      <c r="AH35" s="1525"/>
      <c r="AI35" s="1525"/>
      <c r="AJ35" s="1525"/>
      <c r="AK35" s="1525"/>
      <c r="AL35" s="1525"/>
      <c r="AM35" s="1525"/>
      <c r="AN35" s="1525"/>
      <c r="AO35" s="1525"/>
      <c r="AP35" s="1525"/>
      <c r="AQ35" s="1525"/>
      <c r="AR35" s="1525"/>
      <c r="AS35" s="1525"/>
      <c r="AT35" s="1525"/>
      <c r="AU35" s="1525"/>
      <c r="AV35" s="1525"/>
      <c r="AW35" s="1525"/>
      <c r="AX35" s="1525"/>
      <c r="AY35" s="1525"/>
      <c r="AZ35" s="1525"/>
      <c r="BA35" s="1525"/>
    </row>
    <row r="36" spans="2:53">
      <c r="B36" s="1522"/>
      <c r="C36" s="1523"/>
      <c r="D36" s="1522"/>
      <c r="E36" s="1522"/>
      <c r="F36" s="1522"/>
      <c r="G36" s="1522"/>
      <c r="H36" s="1522"/>
      <c r="I36" s="1522"/>
      <c r="J36" s="1522"/>
      <c r="K36" s="1522"/>
      <c r="L36" s="1522"/>
      <c r="M36" s="1522"/>
      <c r="N36" s="1522"/>
      <c r="O36" s="1522"/>
      <c r="P36" s="1522"/>
      <c r="Q36" s="1522"/>
      <c r="R36" s="1522"/>
      <c r="S36" s="1522"/>
      <c r="T36" s="1522"/>
      <c r="AB36" s="1525"/>
      <c r="AC36" s="1526"/>
      <c r="AD36" s="1525"/>
      <c r="AE36" s="1525"/>
      <c r="AF36" s="1525"/>
      <c r="AG36" s="1525"/>
      <c r="AH36" s="1525"/>
      <c r="AI36" s="1525"/>
      <c r="AJ36" s="1525"/>
      <c r="AK36" s="1525"/>
      <c r="AL36" s="1525"/>
      <c r="AM36" s="1525"/>
      <c r="AN36" s="1525"/>
      <c r="AO36" s="1525"/>
      <c r="AP36" s="1525"/>
      <c r="AQ36" s="1525"/>
      <c r="AR36" s="1525"/>
      <c r="AS36" s="1525"/>
      <c r="AT36" s="1525"/>
      <c r="AU36" s="1525"/>
      <c r="AV36" s="1525"/>
      <c r="AW36" s="1525"/>
      <c r="AX36" s="1525"/>
      <c r="AY36" s="1525"/>
      <c r="AZ36" s="1525"/>
      <c r="BA36" s="1525"/>
    </row>
    <row r="37" spans="2:53">
      <c r="B37" s="1522"/>
      <c r="C37" s="1523"/>
      <c r="D37" s="1522"/>
      <c r="E37" s="1522"/>
      <c r="F37" s="1522"/>
      <c r="G37" s="1522"/>
      <c r="H37" s="1522"/>
      <c r="I37" s="1522"/>
      <c r="J37" s="1522"/>
      <c r="K37" s="1522"/>
      <c r="L37" s="1522"/>
      <c r="M37" s="1522"/>
      <c r="N37" s="1522"/>
      <c r="O37" s="1522"/>
      <c r="P37" s="1522"/>
      <c r="Q37" s="1522"/>
      <c r="R37" s="1522"/>
      <c r="S37" s="1522"/>
      <c r="T37" s="1522"/>
      <c r="AB37" s="1525"/>
      <c r="AC37" s="1526"/>
      <c r="AD37" s="1525"/>
      <c r="AE37" s="1525"/>
      <c r="AF37" s="1525"/>
      <c r="AG37" s="1525"/>
      <c r="AH37" s="1525"/>
      <c r="AI37" s="1525"/>
      <c r="AJ37" s="1525"/>
      <c r="AK37" s="1525"/>
      <c r="AL37" s="1525"/>
      <c r="AM37" s="1525"/>
      <c r="AN37" s="1525"/>
      <c r="AO37" s="1525"/>
      <c r="AP37" s="1525"/>
      <c r="AQ37" s="1525"/>
      <c r="AR37" s="1525"/>
      <c r="AS37" s="1525"/>
      <c r="AT37" s="1525"/>
      <c r="AU37" s="1525"/>
      <c r="AV37" s="1525"/>
      <c r="AW37" s="1525"/>
      <c r="AX37" s="1525"/>
      <c r="AY37" s="1525"/>
      <c r="AZ37" s="1525"/>
      <c r="BA37" s="1525"/>
    </row>
    <row r="38" spans="2:53">
      <c r="B38" s="1522"/>
      <c r="C38" s="1523"/>
      <c r="D38" s="1522"/>
      <c r="E38" s="1522"/>
      <c r="F38" s="1522"/>
      <c r="G38" s="1522"/>
      <c r="H38" s="1522"/>
      <c r="I38" s="1522"/>
      <c r="J38" s="1522"/>
      <c r="K38" s="1522"/>
      <c r="L38" s="1522"/>
      <c r="M38" s="1522"/>
      <c r="N38" s="1522"/>
      <c r="O38" s="1522"/>
      <c r="P38" s="1522"/>
      <c r="Q38" s="1522"/>
      <c r="R38" s="1522"/>
      <c r="S38" s="1522"/>
      <c r="T38" s="1522"/>
      <c r="AB38" s="1525"/>
      <c r="AC38" s="1526"/>
      <c r="AD38" s="1525"/>
      <c r="AE38" s="1525"/>
      <c r="AF38" s="1525"/>
      <c r="AG38" s="1525"/>
      <c r="AH38" s="1525"/>
      <c r="AI38" s="1525"/>
      <c r="AJ38" s="1525"/>
      <c r="AK38" s="1525"/>
      <c r="AL38" s="1525"/>
      <c r="AM38" s="1525"/>
      <c r="AN38" s="1525"/>
      <c r="AO38" s="1525"/>
      <c r="AP38" s="1525"/>
      <c r="AQ38" s="1525"/>
      <c r="AR38" s="1525"/>
      <c r="AS38" s="1525"/>
      <c r="AT38" s="1525"/>
      <c r="AU38" s="1525"/>
      <c r="AV38" s="1525"/>
      <c r="AW38" s="1525"/>
      <c r="AX38" s="1525"/>
      <c r="AY38" s="1525"/>
      <c r="AZ38" s="1525"/>
      <c r="BA38" s="1525"/>
    </row>
  </sheetData>
  <mergeCells count="35">
    <mergeCell ref="AO31:AR31"/>
    <mergeCell ref="D25:S25"/>
    <mergeCell ref="AD25:AT25"/>
    <mergeCell ref="D27:S27"/>
    <mergeCell ref="AD27:AT27"/>
    <mergeCell ref="D29:G29"/>
    <mergeCell ref="I29:K29"/>
    <mergeCell ref="O29:R29"/>
    <mergeCell ref="AD29:AG29"/>
    <mergeCell ref="AI29:AK29"/>
    <mergeCell ref="AO29:AR29"/>
    <mergeCell ref="D31:G31"/>
    <mergeCell ref="I31:K31"/>
    <mergeCell ref="O31:R31"/>
    <mergeCell ref="AD31:AG31"/>
    <mergeCell ref="AI31:AK31"/>
    <mergeCell ref="D19:S19"/>
    <mergeCell ref="AD19:AT19"/>
    <mergeCell ref="D21:S21"/>
    <mergeCell ref="AD21:AT21"/>
    <mergeCell ref="D23:S23"/>
    <mergeCell ref="AD23:AT23"/>
    <mergeCell ref="B16:T16"/>
    <mergeCell ref="AB16:AT16"/>
    <mergeCell ref="A1:A3"/>
    <mergeCell ref="N3:S3"/>
    <mergeCell ref="AB7:AE7"/>
    <mergeCell ref="AB8:AE8"/>
    <mergeCell ref="AB9:AE9"/>
    <mergeCell ref="L11:S11"/>
    <mergeCell ref="AL11:AS11"/>
    <mergeCell ref="L12:S12"/>
    <mergeCell ref="AL12:AS12"/>
    <mergeCell ref="L13:S13"/>
    <mergeCell ref="AL13:AS13"/>
  </mergeCells>
  <phoneticPr fontId="3"/>
  <dataValidations count="8">
    <dataValidation imeMode="hiragana" allowBlank="1" showInputMessage="1" showErrorMessage="1" sqref="D19:S19 D21:S21"/>
    <dataValidation imeMode="off" allowBlank="1" showInputMessage="1" showErrorMessage="1" sqref="I33 M29 M31 E33 G33 N3:S3"/>
    <dataValidation type="list" allowBlank="1" showInputMessage="1" showErrorMessage="1" sqref="AO29:AR29 AO31:AR31">
      <formula1>$Y$29:$Y$32</formula1>
    </dataValidation>
    <dataValidation type="list" allowBlank="1" showInputMessage="1" showErrorMessage="1" sqref="AI29:AK29 AI31:AK31">
      <formula1>$W$29:$W$36</formula1>
    </dataValidation>
    <dataValidation type="list" allowBlank="1" showInputMessage="1" showErrorMessage="1" sqref="AD29:AG29 AD31:AG31">
      <formula1>$U$29:$U$31</formula1>
    </dataValidation>
    <dataValidation type="list" imeMode="hiragana" allowBlank="1" showInputMessage="1" sqref="D31:G31 D29:G29">
      <formula1>$V$29:$V$31</formula1>
    </dataValidation>
    <dataValidation type="list" imeMode="hiragana" allowBlank="1" showInputMessage="1" sqref="I31:K31 I29:K29">
      <formula1>$X$29:$X$36</formula1>
    </dataValidation>
    <dataValidation type="list" imeMode="hiragana" allowBlank="1" showInputMessage="1" sqref="O31:R31 O29:R29">
      <formula1>$Z$29:$Z$32</formula1>
    </dataValidation>
  </dataValidations>
  <hyperlinks>
    <hyperlink ref="A1:A2" location="表紙１!A1" display="表紙１へ戻る"/>
    <hyperlink ref="A1:A3" location="表紙!A1" display="表紙へ戻る"/>
  </hyperlinks>
  <pageMargins left="0.98425196850393704" right="0.39370078740157483" top="0.98425196850393704" bottom="0.39370078740157483" header="0.31496062992125984" footer="0.31496062992125984"/>
  <pageSetup paperSize="9" scale="85" fitToHeight="0" orientation="portrait" blackAndWhite="1" r:id="rId1"/>
  <headerFooter scaleWithDoc="0" alignWithMargins="0"/>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AC48"/>
  <sheetViews>
    <sheetView view="pageBreakPreview" topLeftCell="A10" zoomScaleNormal="100" zoomScaleSheetLayoutView="100" workbookViewId="0">
      <selection activeCell="M28" sqref="M28:Q28"/>
    </sheetView>
  </sheetViews>
  <sheetFormatPr defaultColWidth="8" defaultRowHeight="12"/>
  <cols>
    <col min="1" max="1" width="10.625" style="338" bestFit="1" customWidth="1"/>
    <col min="2" max="2" width="4.625" style="338" customWidth="1"/>
    <col min="3" max="26" width="3.625" style="338" customWidth="1"/>
    <col min="27" max="16384" width="8" style="338"/>
  </cols>
  <sheetData>
    <row r="1" spans="1:29" s="294" customFormat="1" ht="13.5" customHeight="1">
      <c r="A1" s="1731" t="s">
        <v>796</v>
      </c>
      <c r="B1" s="116"/>
      <c r="C1" s="116"/>
      <c r="D1" s="116"/>
      <c r="E1" s="116"/>
      <c r="F1" s="116"/>
      <c r="G1" s="116"/>
      <c r="H1" s="116"/>
      <c r="I1" s="116"/>
      <c r="J1" s="116"/>
      <c r="K1" s="116"/>
      <c r="L1" s="116"/>
      <c r="M1" s="116"/>
      <c r="N1" s="116"/>
      <c r="O1" s="116"/>
      <c r="P1" s="116"/>
      <c r="Q1" s="116"/>
      <c r="R1" s="116"/>
      <c r="S1" s="116"/>
      <c r="T1" s="116"/>
      <c r="U1" s="116"/>
      <c r="V1" s="116"/>
      <c r="W1" s="116"/>
      <c r="X1" s="116"/>
      <c r="Y1" s="116"/>
      <c r="Z1" s="534" t="s">
        <v>1351</v>
      </c>
    </row>
    <row r="2" spans="1:29" s="294" customFormat="1" ht="18" customHeight="1">
      <c r="A2" s="1731"/>
      <c r="B2" s="116"/>
      <c r="C2" s="116"/>
      <c r="D2" s="116"/>
      <c r="E2" s="306"/>
      <c r="F2" s="265"/>
      <c r="G2" s="265"/>
      <c r="H2" s="265"/>
      <c r="I2" s="117"/>
      <c r="J2" s="117"/>
      <c r="K2" s="2244" t="s">
        <v>310</v>
      </c>
      <c r="L2" s="2245"/>
      <c r="M2" s="2246"/>
      <c r="N2" s="2274" t="s">
        <v>311</v>
      </c>
      <c r="O2" s="4045"/>
      <c r="P2" s="4045"/>
      <c r="Q2" s="4045"/>
      <c r="R2" s="4045"/>
      <c r="S2" s="4046"/>
      <c r="T2" s="2274" t="s">
        <v>312</v>
      </c>
      <c r="U2" s="4045"/>
      <c r="V2" s="4046"/>
      <c r="W2" s="2244" t="s">
        <v>966</v>
      </c>
      <c r="X2" s="4045"/>
      <c r="Y2" s="4046"/>
      <c r="Z2" s="126"/>
      <c r="AA2" s="308"/>
      <c r="AB2" s="308"/>
      <c r="AC2" s="308"/>
    </row>
    <row r="3" spans="1:29" s="294" customFormat="1" ht="54" customHeight="1">
      <c r="A3" s="1731"/>
      <c r="B3" s="116"/>
      <c r="C3" s="116"/>
      <c r="D3" s="116"/>
      <c r="E3" s="248"/>
      <c r="F3" s="266"/>
      <c r="G3" s="266"/>
      <c r="H3" s="266"/>
      <c r="I3" s="116"/>
      <c r="J3" s="116"/>
      <c r="K3" s="267"/>
      <c r="L3" s="518"/>
      <c r="M3" s="519"/>
      <c r="N3" s="262"/>
      <c r="O3" s="263"/>
      <c r="P3" s="263"/>
      <c r="Q3" s="263"/>
      <c r="R3" s="263"/>
      <c r="S3" s="264"/>
      <c r="T3" s="262"/>
      <c r="U3" s="263"/>
      <c r="V3" s="264"/>
      <c r="W3" s="262"/>
      <c r="X3" s="263"/>
      <c r="Y3" s="264"/>
      <c r="Z3" s="266"/>
      <c r="AA3" s="309"/>
      <c r="AB3" s="309"/>
      <c r="AC3" s="309"/>
    </row>
    <row r="4" spans="1:29">
      <c r="B4" s="188"/>
      <c r="C4" s="188"/>
      <c r="D4" s="188"/>
      <c r="E4" s="188"/>
      <c r="F4" s="188"/>
      <c r="G4" s="188"/>
      <c r="H4" s="188"/>
      <c r="I4" s="188"/>
      <c r="J4" s="188"/>
      <c r="K4" s="188"/>
      <c r="L4" s="188"/>
      <c r="M4" s="188"/>
      <c r="N4" s="188"/>
      <c r="O4" s="188"/>
      <c r="P4" s="188"/>
      <c r="Q4" s="188"/>
      <c r="R4" s="188"/>
      <c r="S4" s="188"/>
      <c r="T4" s="188"/>
      <c r="U4" s="188"/>
      <c r="V4" s="188"/>
      <c r="W4" s="188"/>
      <c r="X4" s="188"/>
      <c r="Y4" s="188"/>
      <c r="Z4" s="188"/>
    </row>
    <row r="5" spans="1:29">
      <c r="B5" s="188"/>
      <c r="C5" s="188"/>
      <c r="D5" s="188"/>
      <c r="E5" s="188"/>
      <c r="F5" s="188"/>
      <c r="G5" s="188"/>
      <c r="H5" s="188"/>
      <c r="I5" s="188"/>
      <c r="J5" s="188"/>
      <c r="K5" s="188"/>
      <c r="L5" s="188"/>
      <c r="M5" s="188"/>
      <c r="N5" s="188"/>
      <c r="O5" s="188"/>
      <c r="P5" s="188"/>
      <c r="Q5" s="188"/>
      <c r="R5" s="188"/>
      <c r="S5" s="188"/>
      <c r="T5" s="188"/>
      <c r="U5" s="188"/>
      <c r="V5" s="188"/>
      <c r="W5" s="188"/>
      <c r="X5" s="188"/>
      <c r="Y5" s="188"/>
      <c r="Z5" s="188"/>
    </row>
    <row r="6" spans="1:29" ht="21">
      <c r="B6" s="4047" t="s">
        <v>621</v>
      </c>
      <c r="C6" s="4047"/>
      <c r="D6" s="4047"/>
      <c r="E6" s="4047"/>
      <c r="F6" s="4047"/>
      <c r="G6" s="4047"/>
      <c r="H6" s="4047"/>
      <c r="I6" s="4047"/>
      <c r="J6" s="4047"/>
      <c r="K6" s="4047"/>
      <c r="L6" s="4047"/>
      <c r="M6" s="4047"/>
      <c r="N6" s="4047"/>
      <c r="O6" s="4047"/>
      <c r="P6" s="4047"/>
      <c r="Q6" s="4047"/>
      <c r="R6" s="4047"/>
      <c r="S6" s="4047"/>
      <c r="T6" s="4047"/>
      <c r="U6" s="4047"/>
      <c r="V6" s="4047"/>
      <c r="W6" s="4047"/>
      <c r="X6" s="4047"/>
      <c r="Y6" s="4047"/>
      <c r="Z6" s="4047"/>
    </row>
    <row r="7" spans="1:29" ht="13.5" customHeight="1">
      <c r="B7" s="188"/>
      <c r="C7" s="188"/>
      <c r="D7" s="188"/>
      <c r="E7" s="188"/>
      <c r="F7" s="188"/>
      <c r="G7" s="188"/>
      <c r="H7" s="188"/>
      <c r="I7" s="188"/>
      <c r="J7" s="188"/>
      <c r="K7" s="188"/>
      <c r="L7" s="188"/>
      <c r="M7" s="188"/>
      <c r="N7" s="188"/>
      <c r="O7" s="188"/>
      <c r="P7" s="188"/>
      <c r="Q7" s="188"/>
      <c r="R7" s="188"/>
      <c r="S7" s="188"/>
      <c r="T7" s="188"/>
      <c r="U7" s="188"/>
      <c r="V7" s="188"/>
      <c r="W7" s="188"/>
      <c r="X7" s="188"/>
      <c r="Y7" s="188"/>
      <c r="Z7" s="188"/>
    </row>
    <row r="8" spans="1:29" ht="13.5" customHeight="1">
      <c r="B8" s="188"/>
      <c r="C8" s="188"/>
      <c r="D8" s="188"/>
      <c r="E8" s="50" t="s">
        <v>286</v>
      </c>
      <c r="F8" s="50"/>
      <c r="G8" s="50"/>
      <c r="H8" s="50"/>
      <c r="I8" s="50"/>
      <c r="J8" s="50"/>
      <c r="K8" s="50"/>
      <c r="L8" s="50"/>
      <c r="M8" s="50"/>
      <c r="N8" s="50"/>
      <c r="O8" s="50"/>
      <c r="P8" s="188"/>
      <c r="Q8" s="188"/>
      <c r="R8" s="188"/>
      <c r="S8" s="506" t="s">
        <v>1258</v>
      </c>
      <c r="T8" s="282"/>
      <c r="U8" s="282" t="s">
        <v>338</v>
      </c>
      <c r="V8" s="282"/>
      <c r="W8" s="282" t="s">
        <v>337</v>
      </c>
      <c r="X8" s="282"/>
      <c r="Y8" s="282" t="s">
        <v>336</v>
      </c>
      <c r="Z8" s="188"/>
    </row>
    <row r="9" spans="1:29" ht="13.5" customHeight="1">
      <c r="B9" s="188"/>
      <c r="C9" s="188"/>
      <c r="D9" s="188"/>
      <c r="E9" s="50"/>
      <c r="F9" s="50"/>
      <c r="G9" s="50"/>
      <c r="H9" s="50"/>
      <c r="I9" s="50"/>
      <c r="J9" s="50"/>
      <c r="K9" s="50"/>
      <c r="L9" s="188"/>
      <c r="M9" s="506"/>
      <c r="N9" s="50"/>
      <c r="O9" s="50"/>
      <c r="P9" s="188"/>
      <c r="Q9" s="188"/>
      <c r="R9" s="188"/>
      <c r="S9" s="188"/>
      <c r="T9" s="188"/>
      <c r="U9" s="188"/>
      <c r="V9" s="188"/>
      <c r="W9" s="188"/>
      <c r="X9" s="188"/>
      <c r="Y9" s="188"/>
      <c r="Z9" s="188"/>
    </row>
    <row r="10" spans="1:29" ht="13.5" customHeight="1">
      <c r="B10" s="188"/>
      <c r="C10" s="520" t="s">
        <v>622</v>
      </c>
      <c r="D10" s="188"/>
      <c r="E10" s="50"/>
      <c r="F10" s="50"/>
      <c r="G10" s="50"/>
      <c r="H10" s="50"/>
      <c r="I10" s="50"/>
      <c r="J10" s="50"/>
      <c r="K10" s="50"/>
      <c r="L10" s="50"/>
      <c r="M10" s="50"/>
      <c r="N10" s="50"/>
      <c r="O10" s="50"/>
      <c r="P10" s="188"/>
      <c r="Q10" s="188"/>
      <c r="R10" s="188"/>
      <c r="S10" s="188"/>
      <c r="T10" s="188"/>
      <c r="U10" s="188"/>
      <c r="V10" s="188"/>
      <c r="W10" s="188"/>
      <c r="X10" s="188"/>
      <c r="Y10" s="188"/>
      <c r="Z10" s="188"/>
    </row>
    <row r="11" spans="1:29" ht="13.5" customHeight="1">
      <c r="B11" s="188"/>
      <c r="C11" s="4050" t="str">
        <f>" "&amp;入力シート!$C$3&amp;" 殿"</f>
        <v xml:space="preserve"> 福岡県農林水産部水産局水産振興課長 殿</v>
      </c>
      <c r="D11" s="4050"/>
      <c r="E11" s="4050"/>
      <c r="F11" s="4050"/>
      <c r="G11" s="4050"/>
      <c r="H11" s="4050"/>
      <c r="I11" s="4050"/>
      <c r="J11" s="4050"/>
      <c r="K11" s="4050"/>
      <c r="L11" s="4050"/>
      <c r="M11" s="4050"/>
      <c r="N11" s="50"/>
      <c r="O11" s="50"/>
      <c r="P11" s="188"/>
      <c r="Q11" s="188"/>
      <c r="R11" s="188"/>
      <c r="S11" s="188"/>
      <c r="T11" s="188"/>
      <c r="U11" s="188"/>
      <c r="V11" s="188"/>
      <c r="W11" s="188"/>
      <c r="X11" s="188"/>
      <c r="Y11" s="188"/>
      <c r="Z11" s="188"/>
    </row>
    <row r="12" spans="1:29" ht="13.5" customHeight="1">
      <c r="B12" s="188"/>
      <c r="C12" s="4051"/>
      <c r="D12" s="4051"/>
      <c r="E12" s="4051"/>
      <c r="F12" s="4051"/>
      <c r="G12" s="4051"/>
      <c r="H12" s="4051"/>
      <c r="I12" s="4051"/>
      <c r="J12" s="4051"/>
      <c r="K12" s="4051"/>
      <c r="L12" s="4051"/>
      <c r="M12" s="4051"/>
      <c r="N12" s="50"/>
      <c r="O12" s="50"/>
      <c r="P12" s="188"/>
      <c r="Q12" s="188"/>
      <c r="R12" s="188"/>
      <c r="S12" s="188"/>
      <c r="T12" s="188"/>
      <c r="U12" s="188"/>
      <c r="V12" s="188"/>
      <c r="W12" s="188"/>
      <c r="X12" s="188"/>
      <c r="Y12" s="188"/>
      <c r="Z12" s="188"/>
    </row>
    <row r="13" spans="1:29" ht="13.5" customHeight="1">
      <c r="B13" s="188"/>
      <c r="C13" s="188"/>
      <c r="D13" s="188"/>
      <c r="E13" s="50"/>
      <c r="F13" s="50"/>
      <c r="G13" s="50"/>
      <c r="H13" s="50"/>
      <c r="I13" s="50"/>
      <c r="J13" s="50"/>
      <c r="K13" s="50"/>
      <c r="L13" s="50"/>
      <c r="M13" s="50"/>
      <c r="N13" s="50"/>
      <c r="O13" s="50"/>
      <c r="P13" s="188"/>
      <c r="Q13" s="188"/>
      <c r="R13" s="188"/>
      <c r="S13" s="188"/>
      <c r="T13" s="188"/>
      <c r="U13" s="188"/>
      <c r="V13" s="188"/>
      <c r="W13" s="188"/>
      <c r="X13" s="188"/>
      <c r="Y13" s="188"/>
      <c r="Z13" s="188"/>
    </row>
    <row r="14" spans="1:29" ht="13.5" customHeight="1">
      <c r="B14" s="188"/>
      <c r="C14" s="188"/>
      <c r="D14" s="188"/>
      <c r="E14" s="50"/>
      <c r="F14" s="50"/>
      <c r="G14" s="50"/>
      <c r="H14" s="50"/>
      <c r="I14" s="50"/>
      <c r="J14" s="50"/>
      <c r="K14" s="50" t="str">
        <f>入力シート!$D$23</f>
        <v>○○○○・△△△△特定建設工事共同企業体</v>
      </c>
      <c r="L14" s="50"/>
      <c r="M14" s="50"/>
      <c r="N14" s="50"/>
      <c r="O14" s="50"/>
      <c r="P14" s="188"/>
      <c r="Q14" s="188"/>
      <c r="R14" s="188"/>
      <c r="S14" s="188"/>
      <c r="T14" s="188"/>
      <c r="U14" s="188"/>
      <c r="V14" s="188"/>
      <c r="W14" s="188"/>
      <c r="X14" s="188"/>
      <c r="Y14" s="188"/>
      <c r="Z14" s="188"/>
    </row>
    <row r="15" spans="1:29" ht="13.5" customHeight="1">
      <c r="B15" s="188"/>
      <c r="C15" s="188"/>
      <c r="D15" s="188"/>
      <c r="E15" s="50" t="s">
        <v>286</v>
      </c>
      <c r="F15" s="50"/>
      <c r="G15" s="50"/>
      <c r="H15" s="50"/>
      <c r="I15" s="50"/>
      <c r="J15" s="50"/>
      <c r="K15" s="50" t="s">
        <v>1772</v>
      </c>
      <c r="L15" s="50"/>
      <c r="M15" s="50"/>
      <c r="N15" s="50"/>
      <c r="O15" s="50"/>
      <c r="P15" s="188"/>
      <c r="Q15" s="188"/>
      <c r="R15" s="188"/>
      <c r="S15" s="188"/>
      <c r="T15" s="188"/>
      <c r="U15" s="188"/>
      <c r="V15" s="188"/>
      <c r="W15" s="188"/>
      <c r="X15" s="188"/>
      <c r="Y15" s="188"/>
      <c r="Z15" s="188"/>
    </row>
    <row r="16" spans="1:29" ht="20.25" customHeight="1">
      <c r="B16" s="188"/>
      <c r="C16" s="188"/>
      <c r="D16" s="188"/>
      <c r="E16" s="50"/>
      <c r="F16" s="50"/>
      <c r="G16" s="50"/>
      <c r="H16" s="50"/>
      <c r="I16" s="50"/>
      <c r="J16" s="50"/>
      <c r="K16" s="522" t="s">
        <v>58</v>
      </c>
      <c r="L16" s="522"/>
      <c r="M16" s="522" t="str">
        <f>入力シート!D25&amp;"　"&amp;入力シート!D26</f>
        <v>○○○○○株式会社　代表取締役　○○　○○</v>
      </c>
      <c r="N16" s="522"/>
      <c r="O16" s="522"/>
      <c r="P16" s="521"/>
      <c r="Q16" s="521"/>
      <c r="R16" s="521"/>
      <c r="S16" s="521"/>
      <c r="T16" s="521"/>
      <c r="U16" s="521"/>
      <c r="V16" s="521"/>
      <c r="W16" s="521"/>
      <c r="X16" s="521"/>
      <c r="Y16" s="188"/>
      <c r="Z16" s="188"/>
      <c r="AA16" s="338" t="s">
        <v>1763</v>
      </c>
    </row>
    <row r="17" spans="2:26" ht="20.25" customHeight="1">
      <c r="B17" s="188"/>
      <c r="C17" s="188"/>
      <c r="D17" s="188"/>
      <c r="E17" s="50"/>
      <c r="F17" s="50"/>
      <c r="G17" s="50"/>
      <c r="H17" s="188"/>
      <c r="I17" s="188"/>
      <c r="J17" s="191"/>
      <c r="K17" s="523" t="s">
        <v>623</v>
      </c>
      <c r="L17" s="523"/>
      <c r="M17" s="523"/>
      <c r="N17" s="524"/>
      <c r="O17" s="523"/>
      <c r="P17" s="525"/>
      <c r="Q17" s="525"/>
      <c r="R17" s="526"/>
      <c r="S17" s="526"/>
      <c r="T17" s="526"/>
      <c r="U17" s="526"/>
      <c r="V17" s="526"/>
      <c r="W17" s="526"/>
      <c r="X17" s="526"/>
      <c r="Y17" s="527"/>
      <c r="Z17" s="527"/>
    </row>
    <row r="18" spans="2:26" ht="20.25" customHeight="1">
      <c r="B18" s="188"/>
      <c r="C18" s="188"/>
      <c r="D18" s="188"/>
      <c r="E18" s="50"/>
      <c r="F18" s="50"/>
      <c r="G18" s="50"/>
      <c r="H18" s="50"/>
      <c r="I18" s="188"/>
      <c r="J18" s="191"/>
      <c r="K18" s="523" t="s">
        <v>4</v>
      </c>
      <c r="L18" s="523"/>
      <c r="M18" s="523" t="str">
        <f>入力シート!D24</f>
        <v>○○○○○○○○</v>
      </c>
      <c r="N18" s="523"/>
      <c r="O18" s="523"/>
      <c r="P18" s="525"/>
      <c r="Q18" s="525"/>
      <c r="R18" s="528"/>
      <c r="S18" s="528"/>
      <c r="T18" s="528"/>
      <c r="U18" s="528"/>
      <c r="V18" s="528"/>
      <c r="W18" s="528"/>
      <c r="X18" s="528"/>
      <c r="Y18" s="247"/>
      <c r="Z18" s="247"/>
    </row>
    <row r="19" spans="2:26" ht="13.5" customHeight="1">
      <c r="B19" s="188"/>
      <c r="C19" s="188"/>
      <c r="D19" s="188"/>
      <c r="E19" s="50"/>
      <c r="F19" s="50"/>
      <c r="G19" s="50"/>
      <c r="H19" s="50"/>
      <c r="I19" s="188"/>
      <c r="J19" s="191"/>
      <c r="K19" s="50"/>
      <c r="L19" s="50"/>
      <c r="M19" s="50"/>
      <c r="N19" s="50"/>
      <c r="O19" s="50"/>
      <c r="P19" s="50"/>
      <c r="Q19" s="50"/>
      <c r="R19" s="261"/>
      <c r="S19" s="261"/>
      <c r="T19" s="261"/>
      <c r="U19" s="261"/>
      <c r="V19" s="261"/>
      <c r="W19" s="261"/>
      <c r="X19" s="261"/>
      <c r="Y19" s="261"/>
      <c r="Z19" s="261"/>
    </row>
    <row r="20" spans="2:26" ht="13.5" customHeight="1">
      <c r="B20" s="188"/>
      <c r="C20" s="188"/>
      <c r="D20" s="188"/>
      <c r="E20" s="50"/>
      <c r="F20" s="50"/>
      <c r="G20" s="50"/>
      <c r="H20" s="50"/>
      <c r="I20" s="188"/>
      <c r="J20" s="191"/>
      <c r="K20" s="50"/>
      <c r="L20" s="50"/>
      <c r="M20" s="50"/>
      <c r="N20" s="50"/>
      <c r="O20" s="50"/>
      <c r="P20" s="188"/>
      <c r="Q20" s="188"/>
      <c r="R20" s="261"/>
      <c r="S20" s="261"/>
      <c r="T20" s="261"/>
      <c r="U20" s="261"/>
      <c r="V20" s="261"/>
      <c r="W20" s="261"/>
      <c r="X20" s="261"/>
      <c r="Y20" s="261"/>
      <c r="Z20" s="261"/>
    </row>
    <row r="21" spans="2:26" ht="20.25" customHeight="1">
      <c r="B21" s="188"/>
      <c r="C21" s="4044" t="s">
        <v>624</v>
      </c>
      <c r="D21" s="4044"/>
      <c r="E21" s="4044"/>
      <c r="F21" s="4044"/>
      <c r="G21" s="4044"/>
      <c r="H21" s="4044"/>
      <c r="I21" s="4044"/>
      <c r="J21" s="4044"/>
      <c r="K21" s="4044"/>
      <c r="L21" s="4044"/>
      <c r="M21" s="4044"/>
      <c r="N21" s="4044"/>
      <c r="O21" s="4044"/>
      <c r="P21" s="4044"/>
      <c r="Q21" s="4044"/>
      <c r="R21" s="4044"/>
      <c r="S21" s="4044"/>
      <c r="T21" s="4044"/>
      <c r="U21" s="4044"/>
      <c r="V21" s="4044"/>
      <c r="W21" s="4044"/>
      <c r="X21" s="4044"/>
      <c r="Y21" s="4044"/>
      <c r="Z21" s="188"/>
    </row>
    <row r="22" spans="2:26" ht="20.25" customHeight="1">
      <c r="B22" s="188"/>
      <c r="C22" s="4044" t="s">
        <v>625</v>
      </c>
      <c r="D22" s="4044"/>
      <c r="E22" s="4044"/>
      <c r="F22" s="4044"/>
      <c r="G22" s="4044"/>
      <c r="H22" s="4044"/>
      <c r="I22" s="4044"/>
      <c r="J22" s="4044"/>
      <c r="K22" s="4044"/>
      <c r="L22" s="4044"/>
      <c r="M22" s="4044"/>
      <c r="N22" s="4044"/>
      <c r="O22" s="4044"/>
      <c r="P22" s="4044"/>
      <c r="Q22" s="4044"/>
      <c r="R22" s="4044"/>
      <c r="S22" s="4044"/>
      <c r="T22" s="4044"/>
      <c r="U22" s="4044"/>
      <c r="V22" s="4044"/>
      <c r="W22" s="4044"/>
      <c r="X22" s="4044"/>
      <c r="Y22" s="4044"/>
      <c r="Z22" s="188"/>
    </row>
    <row r="23" spans="2:26" ht="13.5" customHeight="1">
      <c r="B23" s="188"/>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188"/>
    </row>
    <row r="24" spans="2:26" ht="13.5" customHeight="1">
      <c r="B24" s="188"/>
      <c r="C24" s="3754" t="s">
        <v>287</v>
      </c>
      <c r="D24" s="3755"/>
      <c r="E24" s="3755"/>
      <c r="F24" s="3755"/>
      <c r="G24" s="3755"/>
      <c r="H24" s="3755"/>
      <c r="I24" s="3755"/>
      <c r="J24" s="3755"/>
      <c r="K24" s="3755"/>
      <c r="L24" s="3755"/>
      <c r="M24" s="3755"/>
      <c r="N24" s="3755"/>
      <c r="O24" s="3755"/>
      <c r="P24" s="3755"/>
      <c r="Q24" s="3755"/>
      <c r="R24" s="3755"/>
      <c r="S24" s="3755"/>
      <c r="T24" s="3755"/>
      <c r="U24" s="3755"/>
      <c r="V24" s="3755"/>
      <c r="W24" s="3755"/>
      <c r="X24" s="3755"/>
      <c r="Y24" s="3755"/>
      <c r="Z24" s="188"/>
    </row>
    <row r="25" spans="2:26" ht="13.5" customHeight="1">
      <c r="B25" s="188"/>
      <c r="C25" s="188"/>
      <c r="D25" s="188"/>
      <c r="E25" s="510"/>
      <c r="F25" s="510"/>
      <c r="G25" s="510"/>
      <c r="H25" s="50"/>
      <c r="I25" s="50"/>
      <c r="J25" s="50"/>
      <c r="K25" s="50"/>
      <c r="L25" s="50"/>
      <c r="M25" s="50"/>
      <c r="N25" s="50"/>
      <c r="O25" s="50"/>
      <c r="P25" s="188"/>
      <c r="Q25" s="188"/>
      <c r="R25" s="188"/>
      <c r="S25" s="188"/>
      <c r="T25" s="188"/>
      <c r="U25" s="188"/>
      <c r="V25" s="188"/>
      <c r="W25" s="188"/>
      <c r="X25" s="188"/>
      <c r="Y25" s="188"/>
      <c r="Z25" s="188"/>
    </row>
    <row r="26" spans="2:26" ht="20.25" customHeight="1">
      <c r="B26" s="188"/>
      <c r="C26" s="511" t="s">
        <v>626</v>
      </c>
      <c r="D26" s="511"/>
      <c r="E26" s="511"/>
      <c r="F26" s="511"/>
      <c r="G26" s="511"/>
      <c r="H26" s="4053" t="str">
        <f>入力シート!D4&amp;"  "&amp;入力シート!D6</f>
        <v>令和○年度　起工第○号  ○○工事○○工区</v>
      </c>
      <c r="I26" s="4053"/>
      <c r="J26" s="4053"/>
      <c r="K26" s="4053"/>
      <c r="L26" s="4053"/>
      <c r="M26" s="4053"/>
      <c r="N26" s="4053"/>
      <c r="O26" s="4053"/>
      <c r="P26" s="4053"/>
      <c r="Q26" s="4053"/>
      <c r="R26" s="4053"/>
      <c r="S26" s="4053"/>
      <c r="T26" s="4053"/>
      <c r="U26" s="4053"/>
      <c r="V26" s="4053"/>
      <c r="W26" s="4053"/>
      <c r="X26" s="4053"/>
      <c r="Y26" s="4053"/>
      <c r="Z26" s="4053"/>
    </row>
    <row r="27" spans="2:26" ht="20.25" customHeight="1">
      <c r="B27" s="188"/>
      <c r="C27" s="511" t="s">
        <v>627</v>
      </c>
      <c r="D27" s="511"/>
      <c r="E27" s="511"/>
      <c r="F27" s="511"/>
      <c r="G27" s="511"/>
      <c r="H27" s="4053" t="str">
        <f>入力シート!D9</f>
        <v>○○海○○市○○地先</v>
      </c>
      <c r="I27" s="4053"/>
      <c r="J27" s="4053"/>
      <c r="K27" s="4053"/>
      <c r="L27" s="4053"/>
      <c r="M27" s="4053"/>
      <c r="N27" s="4053"/>
      <c r="O27" s="4053"/>
      <c r="P27" s="4053"/>
      <c r="Q27" s="4053"/>
      <c r="R27" s="4053"/>
      <c r="S27" s="4053"/>
      <c r="T27" s="4053"/>
      <c r="U27" s="4053"/>
      <c r="V27" s="4053"/>
      <c r="W27" s="4053"/>
      <c r="X27" s="4053"/>
      <c r="Y27" s="4053"/>
      <c r="Z27" s="4053"/>
    </row>
    <row r="28" spans="2:26" ht="20.25" customHeight="1">
      <c r="B28" s="188"/>
      <c r="C28" s="511" t="s">
        <v>1764</v>
      </c>
      <c r="D28" s="511"/>
      <c r="E28" s="511"/>
      <c r="F28" s="511"/>
      <c r="G28" s="511"/>
      <c r="H28" s="511"/>
      <c r="I28" s="511"/>
      <c r="J28" s="511"/>
      <c r="K28" s="511"/>
      <c r="L28" s="511"/>
      <c r="M28" s="4052" t="s">
        <v>1568</v>
      </c>
      <c r="N28" s="4052"/>
      <c r="O28" s="4052"/>
      <c r="P28" s="4052"/>
      <c r="Q28" s="4052"/>
      <c r="R28" s="511"/>
      <c r="S28" s="511"/>
      <c r="T28" s="511"/>
      <c r="U28" s="511"/>
      <c r="V28" s="511"/>
      <c r="W28" s="511"/>
      <c r="X28" s="511"/>
      <c r="Y28" s="511"/>
      <c r="Z28" s="188"/>
    </row>
    <row r="29" spans="2:26" ht="20.25" customHeight="1">
      <c r="B29" s="188"/>
      <c r="C29" s="511" t="s">
        <v>628</v>
      </c>
      <c r="D29" s="511"/>
      <c r="E29" s="511"/>
      <c r="F29" s="511"/>
      <c r="G29" s="511"/>
      <c r="H29" s="511"/>
      <c r="I29" s="511"/>
      <c r="J29" s="511"/>
      <c r="K29" s="511"/>
      <c r="L29" s="511"/>
      <c r="M29" s="511"/>
      <c r="N29" s="511"/>
      <c r="O29" s="511"/>
      <c r="P29" s="511"/>
      <c r="Q29" s="511"/>
      <c r="R29" s="511"/>
      <c r="S29" s="511"/>
      <c r="T29" s="511"/>
      <c r="U29" s="511"/>
      <c r="V29" s="511"/>
      <c r="W29" s="511"/>
      <c r="X29" s="511"/>
      <c r="Y29" s="511"/>
      <c r="Z29" s="188"/>
    </row>
    <row r="30" spans="2:26" ht="20.25" customHeight="1">
      <c r="B30" s="188"/>
      <c r="C30" s="511" t="s">
        <v>629</v>
      </c>
      <c r="D30" s="511"/>
      <c r="E30" s="511"/>
      <c r="F30" s="511"/>
      <c r="G30" s="511"/>
      <c r="H30" s="511"/>
      <c r="I30" s="511"/>
      <c r="J30" s="511"/>
      <c r="K30" s="511"/>
      <c r="L30" s="511"/>
      <c r="M30" s="511"/>
      <c r="N30" s="511"/>
      <c r="O30" s="511"/>
      <c r="P30" s="511"/>
      <c r="Q30" s="511"/>
      <c r="R30" s="511"/>
      <c r="S30" s="511"/>
      <c r="T30" s="511"/>
      <c r="U30" s="511"/>
      <c r="V30" s="511"/>
      <c r="W30" s="511"/>
      <c r="X30" s="511"/>
      <c r="Y30" s="511"/>
      <c r="Z30" s="188"/>
    </row>
    <row r="31" spans="2:26" ht="15" customHeight="1">
      <c r="B31" s="188"/>
      <c r="C31" s="4048" t="s">
        <v>630</v>
      </c>
      <c r="D31" s="4048"/>
      <c r="E31" s="4048"/>
      <c r="F31" s="4048"/>
      <c r="G31" s="4048"/>
      <c r="H31" s="4048"/>
      <c r="I31" s="4049" t="s">
        <v>631</v>
      </c>
      <c r="J31" s="4049"/>
      <c r="K31" s="4049"/>
      <c r="L31" s="4049"/>
      <c r="M31" s="4049"/>
      <c r="N31" s="4049"/>
      <c r="O31" s="4049"/>
      <c r="P31" s="4048" t="s">
        <v>152</v>
      </c>
      <c r="Q31" s="4048"/>
      <c r="R31" s="4048"/>
      <c r="S31" s="4048"/>
      <c r="T31" s="4048"/>
      <c r="U31" s="4048"/>
      <c r="V31" s="4048"/>
      <c r="W31" s="4048"/>
      <c r="X31" s="4048"/>
      <c r="Y31" s="512"/>
      <c r="Z31" s="188"/>
    </row>
    <row r="32" spans="2:26" ht="15" customHeight="1">
      <c r="B32" s="188"/>
      <c r="C32" s="4048"/>
      <c r="D32" s="4048"/>
      <c r="E32" s="4048"/>
      <c r="F32" s="4048"/>
      <c r="G32" s="4048"/>
      <c r="H32" s="4048"/>
      <c r="I32" s="4049"/>
      <c r="J32" s="4049"/>
      <c r="K32" s="4049"/>
      <c r="L32" s="4049"/>
      <c r="M32" s="4049"/>
      <c r="N32" s="4049"/>
      <c r="O32" s="4049"/>
      <c r="P32" s="4048"/>
      <c r="Q32" s="4048"/>
      <c r="R32" s="4048"/>
      <c r="S32" s="4048"/>
      <c r="T32" s="4048"/>
      <c r="U32" s="4048"/>
      <c r="V32" s="4048"/>
      <c r="W32" s="4048"/>
      <c r="X32" s="4048"/>
      <c r="Y32" s="512"/>
      <c r="Z32" s="188"/>
    </row>
    <row r="33" spans="2:26" ht="15" customHeight="1">
      <c r="B33" s="188"/>
      <c r="C33" s="4043"/>
      <c r="D33" s="4043"/>
      <c r="E33" s="4043"/>
      <c r="F33" s="4043"/>
      <c r="G33" s="4043"/>
      <c r="H33" s="4043"/>
      <c r="I33" s="4043"/>
      <c r="J33" s="4043"/>
      <c r="K33" s="4043"/>
      <c r="L33" s="4043"/>
      <c r="M33" s="4043"/>
      <c r="N33" s="4043"/>
      <c r="O33" s="4043"/>
      <c r="P33" s="4043"/>
      <c r="Q33" s="4043"/>
      <c r="R33" s="4043"/>
      <c r="S33" s="4043"/>
      <c r="T33" s="4043"/>
      <c r="U33" s="4043"/>
      <c r="V33" s="4043"/>
      <c r="W33" s="4043"/>
      <c r="X33" s="4043"/>
      <c r="Y33" s="513"/>
      <c r="Z33" s="188"/>
    </row>
    <row r="34" spans="2:26" ht="15" customHeight="1">
      <c r="B34" s="188"/>
      <c r="C34" s="4043"/>
      <c r="D34" s="4043"/>
      <c r="E34" s="4043"/>
      <c r="F34" s="4043"/>
      <c r="G34" s="4043"/>
      <c r="H34" s="4043"/>
      <c r="I34" s="4043"/>
      <c r="J34" s="4043"/>
      <c r="K34" s="4043"/>
      <c r="L34" s="4043"/>
      <c r="M34" s="4043"/>
      <c r="N34" s="4043"/>
      <c r="O34" s="4043"/>
      <c r="P34" s="4043"/>
      <c r="Q34" s="4043"/>
      <c r="R34" s="4043"/>
      <c r="S34" s="4043"/>
      <c r="T34" s="4043"/>
      <c r="U34" s="4043"/>
      <c r="V34" s="4043"/>
      <c r="W34" s="4043"/>
      <c r="X34" s="4043"/>
      <c r="Y34" s="513"/>
      <c r="Z34" s="188"/>
    </row>
    <row r="35" spans="2:26" ht="15" customHeight="1">
      <c r="B35" s="188"/>
      <c r="C35" s="4043"/>
      <c r="D35" s="4043"/>
      <c r="E35" s="4043"/>
      <c r="F35" s="4043"/>
      <c r="G35" s="4043"/>
      <c r="H35" s="4043"/>
      <c r="I35" s="4043"/>
      <c r="J35" s="4043"/>
      <c r="K35" s="4043"/>
      <c r="L35" s="4043"/>
      <c r="M35" s="4043"/>
      <c r="N35" s="4043"/>
      <c r="O35" s="4043"/>
      <c r="P35" s="4043"/>
      <c r="Q35" s="4043"/>
      <c r="R35" s="4043"/>
      <c r="S35" s="4043"/>
      <c r="T35" s="4043"/>
      <c r="U35" s="4043"/>
      <c r="V35" s="4043"/>
      <c r="W35" s="4043"/>
      <c r="X35" s="4043"/>
      <c r="Y35" s="513"/>
      <c r="Z35" s="188"/>
    </row>
    <row r="36" spans="2:26" ht="15" customHeight="1">
      <c r="B36" s="188"/>
      <c r="C36" s="4043"/>
      <c r="D36" s="4043"/>
      <c r="E36" s="4043"/>
      <c r="F36" s="4043"/>
      <c r="G36" s="4043"/>
      <c r="H36" s="4043"/>
      <c r="I36" s="4043"/>
      <c r="J36" s="4043"/>
      <c r="K36" s="4043"/>
      <c r="L36" s="4043"/>
      <c r="M36" s="4043"/>
      <c r="N36" s="4043"/>
      <c r="O36" s="4043"/>
      <c r="P36" s="4043"/>
      <c r="Q36" s="4043"/>
      <c r="R36" s="4043"/>
      <c r="S36" s="4043"/>
      <c r="T36" s="4043"/>
      <c r="U36" s="4043"/>
      <c r="V36" s="4043"/>
      <c r="W36" s="4043"/>
      <c r="X36" s="4043"/>
      <c r="Y36" s="513"/>
      <c r="Z36" s="188"/>
    </row>
    <row r="37" spans="2:26" ht="15" customHeight="1">
      <c r="B37" s="188"/>
      <c r="C37" s="4043"/>
      <c r="D37" s="4043"/>
      <c r="E37" s="4043"/>
      <c r="F37" s="4043"/>
      <c r="G37" s="4043"/>
      <c r="H37" s="4043"/>
      <c r="I37" s="4043"/>
      <c r="J37" s="4043"/>
      <c r="K37" s="4043"/>
      <c r="L37" s="4043"/>
      <c r="M37" s="4043"/>
      <c r="N37" s="4043"/>
      <c r="O37" s="4043"/>
      <c r="P37" s="4043"/>
      <c r="Q37" s="4043"/>
      <c r="R37" s="4043"/>
      <c r="S37" s="4043"/>
      <c r="T37" s="4043"/>
      <c r="U37" s="4043"/>
      <c r="V37" s="4043"/>
      <c r="W37" s="4043"/>
      <c r="X37" s="4043"/>
      <c r="Y37" s="513"/>
      <c r="Z37" s="188"/>
    </row>
    <row r="38" spans="2:26" ht="15" customHeight="1">
      <c r="B38" s="188"/>
      <c r="C38" s="4043"/>
      <c r="D38" s="4043"/>
      <c r="E38" s="4043"/>
      <c r="F38" s="4043"/>
      <c r="G38" s="4043"/>
      <c r="H38" s="4043"/>
      <c r="I38" s="4043"/>
      <c r="J38" s="4043"/>
      <c r="K38" s="4043"/>
      <c r="L38" s="4043"/>
      <c r="M38" s="4043"/>
      <c r="N38" s="4043"/>
      <c r="O38" s="4043"/>
      <c r="P38" s="4043"/>
      <c r="Q38" s="4043"/>
      <c r="R38" s="4043"/>
      <c r="S38" s="4043"/>
      <c r="T38" s="4043"/>
      <c r="U38" s="4043"/>
      <c r="V38" s="4043"/>
      <c r="W38" s="4043"/>
      <c r="X38" s="4043"/>
      <c r="Y38" s="513"/>
      <c r="Z38" s="188"/>
    </row>
    <row r="39" spans="2:26" ht="15" customHeight="1">
      <c r="B39" s="188"/>
      <c r="C39" s="4043"/>
      <c r="D39" s="4043"/>
      <c r="E39" s="4043"/>
      <c r="F39" s="4043"/>
      <c r="G39" s="4043"/>
      <c r="H39" s="4043"/>
      <c r="I39" s="4043"/>
      <c r="J39" s="4043"/>
      <c r="K39" s="4043"/>
      <c r="L39" s="4043"/>
      <c r="M39" s="4043"/>
      <c r="N39" s="4043"/>
      <c r="O39" s="4043"/>
      <c r="P39" s="4043"/>
      <c r="Q39" s="4043"/>
      <c r="R39" s="4043"/>
      <c r="S39" s="4043"/>
      <c r="T39" s="4043"/>
      <c r="U39" s="4043"/>
      <c r="V39" s="4043"/>
      <c r="W39" s="4043"/>
      <c r="X39" s="4043"/>
      <c r="Y39" s="513"/>
      <c r="Z39" s="188"/>
    </row>
    <row r="40" spans="2:26" ht="15" customHeight="1">
      <c r="B40" s="188"/>
      <c r="C40" s="4043"/>
      <c r="D40" s="4043"/>
      <c r="E40" s="4043"/>
      <c r="F40" s="4043"/>
      <c r="G40" s="4043"/>
      <c r="H40" s="4043"/>
      <c r="I40" s="4043"/>
      <c r="J40" s="4043"/>
      <c r="K40" s="4043"/>
      <c r="L40" s="4043"/>
      <c r="M40" s="4043"/>
      <c r="N40" s="4043"/>
      <c r="O40" s="4043"/>
      <c r="P40" s="4043"/>
      <c r="Q40" s="4043"/>
      <c r="R40" s="4043"/>
      <c r="S40" s="4043"/>
      <c r="T40" s="4043"/>
      <c r="U40" s="4043"/>
      <c r="V40" s="4043"/>
      <c r="W40" s="4043"/>
      <c r="X40" s="4043"/>
      <c r="Y40" s="513"/>
      <c r="Z40" s="188"/>
    </row>
    <row r="41" spans="2:26" ht="20.25" customHeight="1">
      <c r="B41" s="514"/>
      <c r="C41" s="3736"/>
      <c r="D41" s="3736"/>
      <c r="E41" s="3736"/>
      <c r="F41" s="3736"/>
      <c r="G41" s="3736"/>
      <c r="H41" s="3736"/>
      <c r="I41" s="3736"/>
      <c r="J41" s="3736"/>
      <c r="K41" s="3736"/>
      <c r="L41" s="3736"/>
      <c r="M41" s="3736"/>
      <c r="N41" s="3736"/>
      <c r="O41" s="3736"/>
      <c r="P41" s="3736"/>
      <c r="Q41" s="3736"/>
      <c r="R41" s="3736"/>
      <c r="S41" s="3736"/>
      <c r="T41" s="3736"/>
      <c r="U41" s="3736"/>
      <c r="V41" s="3736"/>
      <c r="W41" s="3736"/>
      <c r="X41" s="3736"/>
      <c r="Y41" s="3736"/>
      <c r="Z41" s="188"/>
    </row>
    <row r="42" spans="2:26" ht="20.25" customHeight="1">
      <c r="B42" s="188"/>
      <c r="C42" s="515" t="s">
        <v>632</v>
      </c>
      <c r="D42" s="511"/>
      <c r="E42" s="511"/>
      <c r="F42" s="511"/>
      <c r="G42" s="511"/>
      <c r="H42" s="511"/>
      <c r="I42" s="511"/>
      <c r="J42" s="511"/>
      <c r="K42" s="511"/>
      <c r="L42" s="511"/>
      <c r="M42" s="511"/>
      <c r="N42" s="511"/>
      <c r="O42" s="530"/>
      <c r="P42" s="530"/>
      <c r="Q42" s="530"/>
      <c r="R42" s="530"/>
      <c r="S42" s="530"/>
      <c r="T42" s="530"/>
      <c r="U42" s="530"/>
      <c r="V42" s="530"/>
      <c r="W42" s="530"/>
      <c r="X42" s="531" t="s">
        <v>633</v>
      </c>
      <c r="Y42" s="511"/>
      <c r="Z42" s="188"/>
    </row>
    <row r="43" spans="2:26" ht="20.25" customHeight="1">
      <c r="B43" s="188"/>
      <c r="C43" s="4044" t="s">
        <v>634</v>
      </c>
      <c r="D43" s="4044"/>
      <c r="E43" s="4044"/>
      <c r="F43" s="4044"/>
      <c r="G43" s="4044"/>
      <c r="H43" s="4044"/>
      <c r="I43" s="4044"/>
      <c r="J43" s="4044"/>
      <c r="K43" s="4044"/>
      <c r="L43" s="4044"/>
      <c r="M43" s="4044"/>
      <c r="N43" s="4044"/>
      <c r="O43" s="4044"/>
      <c r="P43" s="4044"/>
      <c r="Q43" s="4044"/>
      <c r="R43" s="4044"/>
      <c r="S43" s="4044"/>
      <c r="T43" s="4044"/>
      <c r="U43" s="4044"/>
      <c r="V43" s="4044"/>
      <c r="W43" s="4044"/>
      <c r="X43" s="4044"/>
      <c r="Y43" s="516"/>
      <c r="Z43" s="188"/>
    </row>
    <row r="44" spans="2:26" ht="20.25" customHeight="1">
      <c r="B44" s="188"/>
      <c r="C44" s="514"/>
      <c r="D44" s="532" t="s">
        <v>635</v>
      </c>
      <c r="E44" s="532"/>
      <c r="F44" s="532"/>
      <c r="G44" s="532"/>
      <c r="H44" s="532"/>
      <c r="I44" s="532"/>
      <c r="J44" s="532"/>
      <c r="K44" s="532"/>
      <c r="L44" s="532"/>
      <c r="M44" s="532"/>
      <c r="N44" s="532"/>
      <c r="O44" s="50"/>
      <c r="P44" s="188"/>
      <c r="Q44" s="188"/>
      <c r="R44" s="188"/>
      <c r="S44" s="188"/>
      <c r="T44" s="188"/>
      <c r="U44" s="188"/>
      <c r="V44" s="188"/>
      <c r="W44" s="188"/>
      <c r="X44" s="188"/>
      <c r="Y44" s="188"/>
      <c r="Z44" s="188"/>
    </row>
    <row r="45" spans="2:26" ht="20.25" customHeight="1">
      <c r="B45" s="188"/>
      <c r="C45" s="514" t="s">
        <v>636</v>
      </c>
      <c r="D45" s="532" t="s">
        <v>637</v>
      </c>
      <c r="E45" s="532"/>
      <c r="F45" s="532"/>
      <c r="G45" s="532"/>
      <c r="H45" s="532"/>
      <c r="I45" s="532"/>
      <c r="J45" s="532"/>
      <c r="K45" s="532"/>
      <c r="L45" s="532"/>
      <c r="M45" s="532"/>
      <c r="N45" s="532"/>
      <c r="O45" s="50"/>
      <c r="P45" s="188"/>
      <c r="Q45" s="188"/>
      <c r="R45" s="188"/>
      <c r="S45" s="188"/>
      <c r="T45" s="188"/>
      <c r="U45" s="188"/>
      <c r="V45" s="188"/>
      <c r="W45" s="188"/>
      <c r="X45" s="188"/>
      <c r="Y45" s="188"/>
      <c r="Z45" s="188"/>
    </row>
    <row r="46" spans="2:26" ht="20.25" customHeight="1">
      <c r="B46" s="188"/>
      <c r="C46" s="514" t="s">
        <v>636</v>
      </c>
      <c r="D46" s="515" t="s">
        <v>638</v>
      </c>
      <c r="E46" s="515"/>
      <c r="F46" s="515"/>
      <c r="G46" s="515"/>
      <c r="H46" s="515"/>
      <c r="I46" s="515"/>
      <c r="J46" s="515"/>
      <c r="K46" s="515"/>
      <c r="L46" s="515"/>
      <c r="M46" s="515"/>
      <c r="N46" s="515"/>
      <c r="O46" s="511"/>
      <c r="P46" s="511"/>
      <c r="Q46" s="511"/>
      <c r="R46" s="511"/>
      <c r="S46" s="511"/>
      <c r="T46" s="511"/>
      <c r="U46" s="511"/>
      <c r="V46" s="511"/>
      <c r="W46" s="511"/>
      <c r="X46" s="511"/>
      <c r="Y46" s="511"/>
      <c r="Z46" s="188"/>
    </row>
    <row r="47" spans="2:26" ht="20.25" customHeight="1">
      <c r="B47" s="188"/>
      <c r="C47" s="188"/>
      <c r="D47" s="50"/>
      <c r="E47" s="50"/>
      <c r="F47" s="50"/>
      <c r="G47" s="50"/>
      <c r="H47" s="50"/>
      <c r="I47" s="50"/>
      <c r="J47" s="50"/>
      <c r="K47" s="50"/>
      <c r="L47" s="50"/>
      <c r="M47" s="50"/>
      <c r="N47" s="50"/>
      <c r="O47" s="50"/>
      <c r="P47" s="50"/>
      <c r="Q47" s="50"/>
      <c r="R47" s="50"/>
      <c r="S47" s="50"/>
      <c r="T47" s="50"/>
      <c r="U47" s="50"/>
      <c r="V47" s="50"/>
      <c r="W47" s="50"/>
      <c r="X47" s="50"/>
      <c r="Y47" s="50"/>
      <c r="Z47" s="188"/>
    </row>
    <row r="48" spans="2:26">
      <c r="D48" s="536"/>
      <c r="E48" s="536"/>
      <c r="F48" s="536"/>
      <c r="G48" s="536"/>
      <c r="H48" s="536"/>
      <c r="I48" s="536"/>
      <c r="J48" s="536"/>
      <c r="K48" s="536"/>
      <c r="L48" s="536"/>
      <c r="M48" s="536"/>
      <c r="N48" s="536"/>
      <c r="O48" s="536"/>
      <c r="P48" s="536"/>
      <c r="Q48" s="536"/>
      <c r="R48" s="536"/>
      <c r="S48" s="536"/>
      <c r="T48" s="536"/>
      <c r="U48" s="536"/>
      <c r="V48" s="536"/>
      <c r="W48" s="536"/>
      <c r="X48" s="536"/>
      <c r="Y48" s="536"/>
    </row>
  </sheetData>
  <mergeCells count="30">
    <mergeCell ref="P35:X36"/>
    <mergeCell ref="A1:A3"/>
    <mergeCell ref="C11:M12"/>
    <mergeCell ref="K2:M2"/>
    <mergeCell ref="N2:S2"/>
    <mergeCell ref="T2:V2"/>
    <mergeCell ref="M28:Q28"/>
    <mergeCell ref="H26:Z26"/>
    <mergeCell ref="H27:Z27"/>
    <mergeCell ref="C43:X43"/>
    <mergeCell ref="W2:Y2"/>
    <mergeCell ref="B6:Z6"/>
    <mergeCell ref="C21:Y21"/>
    <mergeCell ref="I37:O38"/>
    <mergeCell ref="P37:X38"/>
    <mergeCell ref="C22:Y22"/>
    <mergeCell ref="C24:Y24"/>
    <mergeCell ref="C31:H32"/>
    <mergeCell ref="I31:O32"/>
    <mergeCell ref="P31:X32"/>
    <mergeCell ref="C33:H34"/>
    <mergeCell ref="I33:O34"/>
    <mergeCell ref="P33:X34"/>
    <mergeCell ref="C35:H36"/>
    <mergeCell ref="I35:O36"/>
    <mergeCell ref="C37:H38"/>
    <mergeCell ref="C39:H40"/>
    <mergeCell ref="I39:O40"/>
    <mergeCell ref="P39:X40"/>
    <mergeCell ref="C41:Y41"/>
  </mergeCells>
  <phoneticPr fontId="3"/>
  <dataValidations count="1">
    <dataValidation imeMode="off" allowBlank="1" showInputMessage="1" showErrorMessage="1" sqref="M28:Q28"/>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T38"/>
  <sheetViews>
    <sheetView showGridLines="0" view="pageBreakPreview" topLeftCell="A4" zoomScaleNormal="100" zoomScaleSheetLayoutView="100" workbookViewId="0">
      <selection activeCell="J25" sqref="J25:L25"/>
    </sheetView>
  </sheetViews>
  <sheetFormatPr defaultColWidth="8.875" defaultRowHeight="13.5"/>
  <cols>
    <col min="1" max="1" width="10.625" style="429" bestFit="1" customWidth="1"/>
    <col min="2" max="2" width="1.25" style="537" customWidth="1"/>
    <col min="3" max="3" width="1.375" style="537" customWidth="1"/>
    <col min="4" max="4" width="2" style="537" customWidth="1"/>
    <col min="5" max="5" width="5.375" style="537" customWidth="1"/>
    <col min="6" max="6" width="4.5" style="537" customWidth="1"/>
    <col min="7" max="7" width="5.625" style="537" customWidth="1"/>
    <col min="8" max="8" width="11.625" style="537" customWidth="1"/>
    <col min="9" max="9" width="5.375" style="537" customWidth="1"/>
    <col min="10" max="10" width="2.25" style="537" customWidth="1"/>
    <col min="11" max="11" width="10" style="537" customWidth="1"/>
    <col min="12" max="12" width="9" style="537" customWidth="1"/>
    <col min="13" max="13" width="13.875" style="537" customWidth="1"/>
    <col min="14" max="14" width="1.5" style="537" customWidth="1"/>
    <col min="15" max="15" width="4.75" style="537" customWidth="1"/>
    <col min="16" max="16" width="1.25" style="537" customWidth="1"/>
    <col min="17" max="18" width="8.875" style="537"/>
    <col min="19" max="19" width="16.125" style="537" bestFit="1" customWidth="1"/>
    <col min="20" max="16384" width="8.875" style="537"/>
  </cols>
  <sheetData>
    <row r="1" spans="1:20" ht="15" customHeight="1">
      <c r="A1" s="1731" t="s">
        <v>796</v>
      </c>
      <c r="B1" s="538"/>
      <c r="C1" s="538"/>
      <c r="D1" s="538"/>
      <c r="E1" s="538"/>
      <c r="F1" s="538"/>
      <c r="G1" s="538"/>
      <c r="H1" s="538"/>
      <c r="I1" s="538"/>
      <c r="J1" s="538"/>
      <c r="K1" s="538"/>
      <c r="L1" s="538"/>
      <c r="M1" s="538"/>
      <c r="N1" s="538"/>
      <c r="O1" s="538"/>
      <c r="P1" s="1183" t="s">
        <v>1352</v>
      </c>
      <c r="Q1" s="275"/>
      <c r="R1" s="275"/>
      <c r="S1" s="275"/>
      <c r="T1" s="275"/>
    </row>
    <row r="2" spans="1:20" ht="18" customHeight="1">
      <c r="A2" s="1731"/>
      <c r="B2" s="4057" t="s">
        <v>149</v>
      </c>
      <c r="C2" s="4057"/>
      <c r="D2" s="4057"/>
      <c r="E2" s="4057"/>
      <c r="F2" s="4057"/>
      <c r="G2" s="4057"/>
      <c r="H2" s="4057"/>
      <c r="I2" s="4057"/>
      <c r="J2" s="4057"/>
      <c r="K2" s="4057"/>
      <c r="L2" s="4057"/>
      <c r="M2" s="4057"/>
      <c r="N2" s="4057"/>
      <c r="O2" s="4057"/>
      <c r="P2" s="4057"/>
      <c r="Q2" s="275"/>
      <c r="R2" s="275"/>
      <c r="S2" s="275"/>
      <c r="T2" s="275"/>
    </row>
    <row r="3" spans="1:20" ht="33.6" customHeight="1">
      <c r="A3" s="1731"/>
      <c r="B3" s="538"/>
      <c r="C3" s="538"/>
      <c r="D3" s="538"/>
      <c r="E3" s="538"/>
      <c r="F3" s="538"/>
      <c r="G3" s="538"/>
      <c r="H3" s="538"/>
      <c r="I3" s="538"/>
      <c r="J3" s="538"/>
      <c r="K3" s="538"/>
      <c r="L3" s="538"/>
      <c r="M3" s="538"/>
      <c r="N3" s="538"/>
      <c r="O3" s="538"/>
      <c r="P3" s="538"/>
      <c r="Q3" s="275"/>
      <c r="R3" s="275"/>
      <c r="S3" s="275"/>
      <c r="T3" s="275"/>
    </row>
    <row r="4" spans="1:20" ht="15" customHeight="1">
      <c r="A4" s="275"/>
      <c r="B4" s="538"/>
      <c r="C4" s="538"/>
      <c r="D4" s="538"/>
      <c r="E4" s="538"/>
      <c r="F4" s="538" t="s">
        <v>150</v>
      </c>
      <c r="G4" s="538"/>
      <c r="H4" s="538"/>
      <c r="I4" s="538"/>
      <c r="J4" s="538"/>
      <c r="K4" s="538"/>
      <c r="L4" s="538"/>
      <c r="M4" s="538"/>
      <c r="N4" s="538"/>
      <c r="O4" s="538"/>
      <c r="P4" s="538"/>
      <c r="Q4" s="275"/>
      <c r="R4" s="275"/>
      <c r="S4" s="275"/>
      <c r="T4" s="275"/>
    </row>
    <row r="5" spans="1:20" ht="34.15" customHeight="1">
      <c r="A5" s="275"/>
      <c r="B5" s="538"/>
      <c r="C5" s="538"/>
      <c r="D5" s="538"/>
      <c r="E5" s="538"/>
      <c r="F5" s="538"/>
      <c r="G5" s="538"/>
      <c r="H5" s="538"/>
      <c r="I5" s="538"/>
      <c r="J5" s="538"/>
      <c r="K5" s="538"/>
      <c r="L5" s="538"/>
      <c r="M5" s="538"/>
      <c r="N5" s="538"/>
      <c r="O5" s="538"/>
      <c r="P5" s="538"/>
      <c r="Q5" s="275"/>
      <c r="R5" s="275"/>
      <c r="S5" s="275"/>
      <c r="T5" s="275"/>
    </row>
    <row r="6" spans="1:20" ht="12.6" customHeight="1">
      <c r="A6" s="275"/>
      <c r="B6" s="538"/>
      <c r="C6" s="538"/>
      <c r="D6" s="538"/>
      <c r="E6" s="538"/>
      <c r="F6" s="538"/>
      <c r="G6" s="538"/>
      <c r="H6" s="538"/>
      <c r="I6" s="538" t="s">
        <v>151</v>
      </c>
      <c r="J6" s="538"/>
      <c r="K6" s="538"/>
      <c r="L6" s="538"/>
      <c r="M6" s="539"/>
      <c r="N6" s="539"/>
      <c r="O6" s="539"/>
      <c r="P6" s="538"/>
      <c r="Q6" s="275"/>
      <c r="R6" s="275"/>
      <c r="S6" s="275"/>
      <c r="T6" s="275"/>
    </row>
    <row r="7" spans="1:20">
      <c r="A7" s="275"/>
      <c r="B7" s="538"/>
      <c r="C7" s="538"/>
      <c r="D7" s="538"/>
      <c r="E7" s="538"/>
      <c r="F7" s="538"/>
      <c r="G7" s="538"/>
      <c r="H7" s="538"/>
      <c r="I7" s="538"/>
      <c r="J7" s="538" t="str">
        <f>入力シート!$D$23</f>
        <v>○○○○・△△△△特定建設工事共同企業体</v>
      </c>
      <c r="K7" s="538"/>
      <c r="L7" s="538"/>
      <c r="M7" s="538"/>
      <c r="N7" s="538"/>
      <c r="O7" s="538"/>
      <c r="P7" s="538"/>
      <c r="Q7" s="275"/>
      <c r="R7" s="275"/>
      <c r="S7" s="275"/>
      <c r="T7" s="275"/>
    </row>
    <row r="8" spans="1:20">
      <c r="A8" s="275"/>
      <c r="B8" s="538"/>
      <c r="C8" s="538"/>
      <c r="D8" s="538"/>
      <c r="E8" s="538"/>
      <c r="F8" s="538"/>
      <c r="G8" s="538"/>
      <c r="H8" s="538"/>
      <c r="I8" s="538"/>
      <c r="J8" s="538" t="s">
        <v>1772</v>
      </c>
      <c r="K8" s="538"/>
      <c r="L8" s="538"/>
      <c r="M8" s="538"/>
      <c r="N8" s="538"/>
      <c r="O8" s="538"/>
      <c r="P8" s="538"/>
      <c r="Q8" s="275"/>
      <c r="R8" s="275"/>
      <c r="S8" s="275"/>
      <c r="T8" s="275"/>
    </row>
    <row r="9" spans="1:20" ht="22.9" customHeight="1">
      <c r="A9" s="275"/>
      <c r="B9" s="538"/>
      <c r="C9" s="538"/>
      <c r="D9" s="538"/>
      <c r="E9" s="538"/>
      <c r="F9" s="538"/>
      <c r="G9" s="538"/>
      <c r="H9" s="538"/>
      <c r="I9" s="538"/>
      <c r="J9" s="540"/>
      <c r="K9" s="540" t="s">
        <v>152</v>
      </c>
      <c r="L9" s="4059" t="str">
        <f>入力シート!D24</f>
        <v>○○○○○○○○</v>
      </c>
      <c r="M9" s="4059"/>
      <c r="N9" s="4059"/>
      <c r="O9" s="4059"/>
      <c r="P9" s="538"/>
      <c r="Q9" s="275"/>
      <c r="R9" s="275"/>
      <c r="S9" s="275"/>
      <c r="T9" s="275"/>
    </row>
    <row r="10" spans="1:20" ht="22.9" customHeight="1">
      <c r="A10" s="275"/>
      <c r="B10" s="538"/>
      <c r="C10" s="538"/>
      <c r="D10" s="538"/>
      <c r="E10" s="538"/>
      <c r="F10" s="538"/>
      <c r="G10" s="538"/>
      <c r="H10" s="538"/>
      <c r="I10" s="538"/>
      <c r="J10" s="541"/>
      <c r="K10" s="541" t="s">
        <v>153</v>
      </c>
      <c r="L10" s="4056" t="str">
        <f>入力シート!D25:D25</f>
        <v>○○○○○株式会社</v>
      </c>
      <c r="M10" s="4056"/>
      <c r="N10" s="541"/>
      <c r="O10" s="541"/>
      <c r="P10" s="538"/>
      <c r="Q10" s="275"/>
      <c r="R10" s="275"/>
      <c r="S10" s="275"/>
      <c r="T10" s="275"/>
    </row>
    <row r="11" spans="1:20" ht="22.9" customHeight="1">
      <c r="A11" s="275"/>
      <c r="B11" s="538"/>
      <c r="C11" s="538"/>
      <c r="D11" s="538"/>
      <c r="E11" s="538"/>
      <c r="F11" s="538"/>
      <c r="G11" s="538"/>
      <c r="H11" s="538"/>
      <c r="I11" s="538"/>
      <c r="J11" s="541"/>
      <c r="K11" s="541" t="s">
        <v>154</v>
      </c>
      <c r="L11" s="4056" t="str">
        <f>入力シート!D26</f>
        <v>代表取締役　○○　○○</v>
      </c>
      <c r="M11" s="4056"/>
      <c r="N11" s="541"/>
      <c r="O11" s="1456" t="s">
        <v>3</v>
      </c>
      <c r="P11" s="538"/>
      <c r="Q11" s="275"/>
      <c r="R11" s="275"/>
      <c r="S11" s="275"/>
      <c r="T11" s="275"/>
    </row>
    <row r="12" spans="1:20" ht="28.9" customHeight="1">
      <c r="A12" s="275"/>
      <c r="B12" s="538"/>
      <c r="C12" s="538"/>
      <c r="D12" s="538"/>
      <c r="E12" s="538"/>
      <c r="F12" s="538"/>
      <c r="G12" s="538"/>
      <c r="H12" s="538"/>
      <c r="I12" s="538"/>
      <c r="J12" s="538"/>
      <c r="K12" s="538"/>
      <c r="L12" s="538"/>
      <c r="M12" s="538"/>
      <c r="N12" s="538"/>
      <c r="O12" s="538"/>
      <c r="P12" s="538"/>
      <c r="Q12" s="275"/>
      <c r="R12" s="275"/>
      <c r="S12" s="275"/>
      <c r="T12" s="275"/>
    </row>
    <row r="13" spans="1:20" ht="22.9" customHeight="1">
      <c r="A13" s="275"/>
      <c r="B13" s="542"/>
      <c r="C13" s="543" t="s">
        <v>155</v>
      </c>
      <c r="D13" s="540"/>
      <c r="E13" s="540" t="s">
        <v>156</v>
      </c>
      <c r="F13" s="540"/>
      <c r="G13" s="540"/>
      <c r="H13" s="4058" t="str">
        <f>入力シート!D5</f>
        <v>○○○○○○○○事業（○○○○○○○事業）</v>
      </c>
      <c r="I13" s="4058"/>
      <c r="J13" s="4058"/>
      <c r="K13" s="4058"/>
      <c r="L13" s="4058"/>
      <c r="M13" s="4058"/>
      <c r="N13" s="4058"/>
      <c r="O13" s="4058"/>
      <c r="P13" s="538"/>
      <c r="Q13" s="275"/>
      <c r="R13" s="275"/>
      <c r="S13" s="275"/>
      <c r="T13" s="275"/>
    </row>
    <row r="14" spans="1:20" ht="22.9" customHeight="1">
      <c r="A14" s="275"/>
      <c r="B14" s="538"/>
      <c r="C14" s="543" t="s">
        <v>513</v>
      </c>
      <c r="D14" s="540"/>
      <c r="E14" s="540" t="s">
        <v>157</v>
      </c>
      <c r="F14" s="540"/>
      <c r="G14" s="540"/>
      <c r="H14" s="4055" t="str">
        <f>入力シート!D9</f>
        <v>○○海○○市○○地先</v>
      </c>
      <c r="I14" s="4055"/>
      <c r="J14" s="4055"/>
      <c r="K14" s="4055"/>
      <c r="L14" s="4055"/>
      <c r="M14" s="4055"/>
      <c r="N14" s="4055"/>
      <c r="O14" s="4055"/>
      <c r="P14" s="538"/>
      <c r="Q14" s="275"/>
      <c r="R14" s="275"/>
      <c r="S14" s="275"/>
      <c r="T14" s="275"/>
    </row>
    <row r="15" spans="1:20" ht="22.9" customHeight="1">
      <c r="A15" s="275"/>
      <c r="B15" s="538"/>
      <c r="C15" s="543" t="s">
        <v>514</v>
      </c>
      <c r="D15" s="540"/>
      <c r="E15" s="540" t="s">
        <v>158</v>
      </c>
      <c r="F15" s="540"/>
      <c r="G15" s="540"/>
      <c r="H15" s="4055" t="s">
        <v>1167</v>
      </c>
      <c r="I15" s="4055"/>
      <c r="J15" s="4055"/>
      <c r="K15" s="4055"/>
      <c r="L15" s="4055"/>
      <c r="M15" s="4055"/>
      <c r="N15" s="4055"/>
      <c r="O15" s="4055"/>
      <c r="P15" s="538"/>
      <c r="Q15" s="275"/>
      <c r="R15" s="275"/>
      <c r="S15" s="275"/>
      <c r="T15" s="275"/>
    </row>
    <row r="16" spans="1:20" ht="14.45" customHeight="1">
      <c r="A16" s="275"/>
      <c r="B16" s="538"/>
      <c r="C16" s="538"/>
      <c r="D16" s="538"/>
      <c r="E16" s="538"/>
      <c r="F16" s="538"/>
      <c r="G16" s="538"/>
      <c r="H16" s="538"/>
      <c r="I16" s="538"/>
      <c r="J16" s="538"/>
      <c r="K16" s="538"/>
      <c r="L16" s="538"/>
      <c r="M16" s="538"/>
      <c r="N16" s="538"/>
      <c r="O16" s="538"/>
      <c r="P16" s="538"/>
      <c r="Q16" s="275"/>
      <c r="R16" s="275"/>
      <c r="S16" s="275"/>
      <c r="T16" s="275"/>
    </row>
    <row r="17" spans="1:20" ht="15.6" customHeight="1">
      <c r="A17" s="275"/>
      <c r="B17" s="538"/>
      <c r="C17" s="538"/>
      <c r="D17" s="538"/>
      <c r="E17" s="538" t="s">
        <v>159</v>
      </c>
      <c r="F17" s="538"/>
      <c r="G17" s="538"/>
      <c r="H17" s="538"/>
      <c r="I17" s="538"/>
      <c r="J17" s="538"/>
      <c r="K17" s="538"/>
      <c r="L17" s="538"/>
      <c r="M17" s="538"/>
      <c r="N17" s="538"/>
      <c r="O17" s="538"/>
      <c r="P17" s="538"/>
      <c r="Q17" s="275"/>
      <c r="R17" s="275"/>
      <c r="S17" s="275"/>
      <c r="T17" s="275"/>
    </row>
    <row r="18" spans="1:20" ht="12" customHeight="1">
      <c r="A18" s="275"/>
      <c r="B18" s="538"/>
      <c r="C18" s="538"/>
      <c r="D18" s="538"/>
      <c r="E18" s="538"/>
      <c r="F18" s="538"/>
      <c r="G18" s="538"/>
      <c r="H18" s="538"/>
      <c r="I18" s="538"/>
      <c r="J18" s="538"/>
      <c r="K18" s="538"/>
      <c r="L18" s="538"/>
      <c r="M18" s="538"/>
      <c r="N18" s="538"/>
      <c r="O18" s="538"/>
      <c r="P18" s="538"/>
      <c r="Q18" s="275"/>
      <c r="R18" s="275"/>
      <c r="S18" s="275"/>
      <c r="T18" s="275"/>
    </row>
    <row r="19" spans="1:20" ht="13.15" customHeight="1">
      <c r="A19" s="275"/>
      <c r="B19" s="538"/>
      <c r="C19" s="538"/>
      <c r="D19" s="538" t="s">
        <v>160</v>
      </c>
      <c r="E19" s="538"/>
      <c r="F19" s="538"/>
      <c r="G19" s="538"/>
      <c r="H19" s="538"/>
      <c r="I19" s="538"/>
      <c r="J19" s="538"/>
      <c r="K19" s="538"/>
      <c r="L19" s="538"/>
      <c r="M19" s="538"/>
      <c r="N19" s="538"/>
      <c r="O19" s="538"/>
      <c r="P19" s="538"/>
      <c r="Q19" s="275"/>
      <c r="R19" s="275"/>
      <c r="S19" s="275"/>
      <c r="T19" s="275"/>
    </row>
    <row r="20" spans="1:20" ht="39" customHeight="1">
      <c r="A20" s="275"/>
      <c r="B20" s="538"/>
      <c r="C20" s="538"/>
      <c r="D20" s="538"/>
      <c r="E20" s="538"/>
      <c r="F20" s="538"/>
      <c r="G20" s="538"/>
      <c r="H20" s="538"/>
      <c r="I20" s="538"/>
      <c r="J20" s="538"/>
      <c r="K20" s="538"/>
      <c r="L20" s="538"/>
      <c r="M20" s="538"/>
      <c r="N20" s="538"/>
      <c r="O20" s="538"/>
      <c r="P20" s="538"/>
      <c r="Q20" s="275"/>
      <c r="R20" s="275"/>
      <c r="S20" s="275"/>
      <c r="T20" s="275"/>
    </row>
    <row r="21" spans="1:20">
      <c r="A21" s="275"/>
      <c r="B21" s="538"/>
      <c r="C21" s="538"/>
      <c r="D21" s="538"/>
      <c r="E21" s="538"/>
      <c r="F21" s="538"/>
      <c r="G21" s="538"/>
      <c r="H21" s="538"/>
      <c r="I21" s="538"/>
      <c r="J21" s="538" t="s">
        <v>319</v>
      </c>
      <c r="K21" s="538"/>
      <c r="L21" s="538"/>
      <c r="M21" s="538"/>
      <c r="N21" s="538"/>
      <c r="O21" s="538"/>
      <c r="P21" s="538"/>
      <c r="Q21" s="275"/>
      <c r="R21" s="275"/>
      <c r="S21" s="275"/>
      <c r="T21" s="275"/>
    </row>
    <row r="22" spans="1:20" ht="31.9" customHeight="1">
      <c r="A22" s="275"/>
      <c r="B22" s="538"/>
      <c r="C22" s="538"/>
      <c r="D22" s="538"/>
      <c r="E22" s="538"/>
      <c r="F22" s="538"/>
      <c r="G22" s="538"/>
      <c r="H22" s="538"/>
      <c r="I22" s="538"/>
      <c r="J22" s="538"/>
      <c r="K22" s="538"/>
      <c r="L22" s="538"/>
      <c r="M22" s="538"/>
      <c r="N22" s="538"/>
      <c r="O22" s="538"/>
      <c r="P22" s="538"/>
      <c r="Q22" s="275"/>
      <c r="R22" s="275"/>
      <c r="S22" s="275"/>
      <c r="T22" s="275"/>
    </row>
    <row r="23" spans="1:20" ht="14.45" customHeight="1">
      <c r="A23" s="275"/>
      <c r="B23" s="538"/>
      <c r="C23" s="544" t="s">
        <v>161</v>
      </c>
      <c r="D23" s="538"/>
      <c r="E23" s="538" t="s">
        <v>162</v>
      </c>
      <c r="F23" s="538"/>
      <c r="G23" s="538"/>
      <c r="H23" s="538"/>
      <c r="I23" s="538"/>
      <c r="J23" s="538"/>
      <c r="K23" s="538"/>
      <c r="L23" s="538" t="s">
        <v>163</v>
      </c>
      <c r="M23" s="538"/>
      <c r="N23" s="538"/>
      <c r="O23" s="538" t="s">
        <v>164</v>
      </c>
      <c r="P23" s="538"/>
      <c r="Q23" s="275"/>
      <c r="R23" s="275"/>
      <c r="S23" s="275"/>
      <c r="T23" s="275"/>
    </row>
    <row r="24" spans="1:20" ht="20.45" customHeight="1">
      <c r="A24" s="275"/>
      <c r="B24" s="538"/>
      <c r="C24" s="538"/>
      <c r="D24" s="538"/>
      <c r="E24" s="538"/>
      <c r="F24" s="538"/>
      <c r="G24" s="538"/>
      <c r="H24" s="538"/>
      <c r="I24" s="538"/>
      <c r="J24" s="538"/>
      <c r="K24" s="538"/>
      <c r="L24" s="538"/>
      <c r="M24" s="538"/>
      <c r="N24" s="538"/>
      <c r="O24" s="538"/>
      <c r="P24" s="538"/>
      <c r="Q24" s="275"/>
      <c r="R24" s="275"/>
      <c r="S24" s="428">
        <f>入力シート!$D$18</f>
        <v>46112</v>
      </c>
      <c r="T24" s="275"/>
    </row>
    <row r="25" spans="1:20" ht="13.9" customHeight="1">
      <c r="A25" s="275"/>
      <c r="B25" s="538"/>
      <c r="C25" s="544" t="s">
        <v>367</v>
      </c>
      <c r="D25" s="538"/>
      <c r="E25" s="538" t="s">
        <v>165</v>
      </c>
      <c r="F25" s="538"/>
      <c r="G25" s="4054">
        <f>入力シート!D17</f>
        <v>45748</v>
      </c>
      <c r="H25" s="4054"/>
      <c r="I25" s="849" t="s">
        <v>963</v>
      </c>
      <c r="J25" s="4054">
        <v>46112</v>
      </c>
      <c r="K25" s="4054"/>
      <c r="L25" s="4054"/>
      <c r="M25" s="538"/>
      <c r="N25" s="538"/>
      <c r="O25" s="538"/>
      <c r="P25" s="538"/>
      <c r="Q25" s="275"/>
      <c r="R25" s="275"/>
      <c r="S25" s="428">
        <f>入力シート!$D$20</f>
        <v>0</v>
      </c>
      <c r="T25" s="275"/>
    </row>
    <row r="26" spans="1:20" ht="19.899999999999999" customHeight="1">
      <c r="A26" s="275"/>
      <c r="B26" s="538"/>
      <c r="C26" s="538"/>
      <c r="D26" s="538"/>
      <c r="E26" s="538"/>
      <c r="F26" s="538"/>
      <c r="G26" s="538"/>
      <c r="H26" s="538"/>
      <c r="I26" s="538"/>
      <c r="J26" s="538"/>
      <c r="K26" s="538"/>
      <c r="L26" s="538"/>
      <c r="M26" s="538"/>
      <c r="N26" s="538"/>
      <c r="O26" s="538"/>
      <c r="P26" s="538"/>
      <c r="Q26" s="275"/>
      <c r="R26" s="275"/>
      <c r="S26" s="428">
        <f>入力シート!$D$22</f>
        <v>0</v>
      </c>
      <c r="T26" s="275"/>
    </row>
    <row r="27" spans="1:20">
      <c r="A27" s="275"/>
      <c r="B27" s="538"/>
      <c r="C27" s="544" t="s">
        <v>369</v>
      </c>
      <c r="D27" s="538"/>
      <c r="E27" s="538" t="s">
        <v>166</v>
      </c>
      <c r="F27" s="538"/>
      <c r="G27" s="538"/>
      <c r="H27" s="538"/>
      <c r="I27" s="538"/>
      <c r="J27" s="538"/>
      <c r="K27" s="538"/>
      <c r="L27" s="538" t="s">
        <v>163</v>
      </c>
      <c r="M27" s="538"/>
      <c r="N27" s="538"/>
      <c r="O27" s="538" t="s">
        <v>164</v>
      </c>
      <c r="P27" s="538"/>
      <c r="Q27" s="275"/>
      <c r="R27" s="275"/>
      <c r="S27" s="275"/>
      <c r="T27" s="275"/>
    </row>
    <row r="28" spans="1:20" ht="21" customHeight="1">
      <c r="A28" s="275"/>
      <c r="B28" s="538"/>
      <c r="C28" s="538"/>
      <c r="D28" s="538"/>
      <c r="E28" s="538"/>
      <c r="F28" s="538"/>
      <c r="G28" s="538"/>
      <c r="H28" s="538"/>
      <c r="I28" s="538"/>
      <c r="J28" s="538"/>
      <c r="K28" s="538"/>
      <c r="L28" s="538"/>
      <c r="M28" s="538"/>
      <c r="N28" s="538"/>
      <c r="O28" s="538"/>
      <c r="P28" s="538"/>
      <c r="Q28" s="275"/>
      <c r="R28" s="275"/>
      <c r="S28" s="275"/>
      <c r="T28" s="275"/>
    </row>
    <row r="29" spans="1:20" ht="15" customHeight="1">
      <c r="A29" s="275"/>
      <c r="B29" s="538"/>
      <c r="C29" s="538"/>
      <c r="D29" s="538"/>
      <c r="E29" s="538" t="s">
        <v>167</v>
      </c>
      <c r="F29" s="538"/>
      <c r="G29" s="538"/>
      <c r="H29" s="538"/>
      <c r="I29" s="538"/>
      <c r="J29" s="538"/>
      <c r="K29" s="538"/>
      <c r="L29" s="538"/>
      <c r="M29" s="538"/>
      <c r="N29" s="538"/>
      <c r="O29" s="538"/>
      <c r="P29" s="538"/>
      <c r="Q29" s="275"/>
      <c r="R29" s="275"/>
      <c r="S29" s="275"/>
      <c r="T29" s="275"/>
    </row>
    <row r="30" spans="1:20" ht="23.45" customHeight="1">
      <c r="A30" s="275"/>
      <c r="B30" s="538"/>
      <c r="C30" s="538"/>
      <c r="D30" s="538"/>
      <c r="E30" s="538"/>
      <c r="F30" s="538"/>
      <c r="G30" s="538"/>
      <c r="H30" s="538"/>
      <c r="I30" s="538"/>
      <c r="J30" s="538"/>
      <c r="K30" s="538"/>
      <c r="L30" s="538"/>
      <c r="M30" s="538"/>
      <c r="N30" s="538"/>
      <c r="O30" s="538"/>
      <c r="P30" s="538"/>
      <c r="Q30" s="275"/>
      <c r="R30" s="275"/>
      <c r="S30" s="275"/>
      <c r="T30" s="275"/>
    </row>
    <row r="31" spans="1:20" ht="15.6" customHeight="1">
      <c r="A31" s="275"/>
      <c r="B31" s="538"/>
      <c r="C31" s="538"/>
      <c r="D31" s="538"/>
      <c r="E31" s="538"/>
      <c r="F31" s="538"/>
      <c r="G31" s="538" t="s">
        <v>1263</v>
      </c>
      <c r="H31" s="538"/>
      <c r="I31" s="538"/>
      <c r="J31" s="538"/>
      <c r="K31" s="538"/>
      <c r="L31" s="538"/>
      <c r="M31" s="538"/>
      <c r="N31" s="538"/>
      <c r="O31" s="538"/>
      <c r="P31" s="538"/>
      <c r="Q31" s="275"/>
      <c r="R31" s="275"/>
      <c r="S31" s="275"/>
      <c r="T31" s="275"/>
    </row>
    <row r="32" spans="1:20" ht="43.15" customHeight="1">
      <c r="A32" s="275"/>
      <c r="B32" s="538"/>
      <c r="C32" s="538"/>
      <c r="D32" s="538"/>
      <c r="E32" s="538"/>
      <c r="F32" s="538"/>
      <c r="G32" s="538"/>
      <c r="H32" s="538"/>
      <c r="I32" s="538"/>
      <c r="J32" s="538"/>
      <c r="K32" s="538"/>
      <c r="L32" s="538"/>
      <c r="M32" s="538"/>
      <c r="N32" s="538"/>
      <c r="O32" s="538"/>
      <c r="P32" s="538"/>
      <c r="Q32" s="275"/>
      <c r="R32" s="275"/>
      <c r="S32" s="275"/>
      <c r="T32" s="275"/>
    </row>
    <row r="33" spans="1:20" ht="15.6" customHeight="1">
      <c r="A33" s="275"/>
      <c r="B33" s="538"/>
      <c r="C33" s="538"/>
      <c r="D33" s="538"/>
      <c r="E33" s="538"/>
      <c r="F33" s="538"/>
      <c r="G33" s="538"/>
      <c r="H33" s="538"/>
      <c r="I33" s="538"/>
      <c r="J33" s="538" t="s">
        <v>168</v>
      </c>
      <c r="K33" s="538"/>
      <c r="L33" s="538"/>
      <c r="M33" s="538"/>
      <c r="N33" s="538"/>
      <c r="O33" s="538"/>
      <c r="P33" s="538"/>
      <c r="Q33" s="275"/>
      <c r="R33" s="275"/>
      <c r="S33" s="275"/>
      <c r="T33" s="275"/>
    </row>
    <row r="34" spans="1:20">
      <c r="A34" s="275"/>
      <c r="B34" s="538"/>
      <c r="C34" s="538"/>
      <c r="D34" s="538"/>
      <c r="E34" s="538"/>
      <c r="F34" s="538"/>
      <c r="G34" s="538"/>
      <c r="H34" s="538"/>
      <c r="I34" s="538"/>
      <c r="J34" s="538"/>
      <c r="K34" s="538"/>
      <c r="L34" s="538"/>
      <c r="M34" s="538"/>
      <c r="N34" s="538"/>
      <c r="O34" s="538"/>
      <c r="P34" s="538"/>
      <c r="Q34" s="275"/>
      <c r="R34" s="275"/>
      <c r="S34" s="275"/>
      <c r="T34" s="275"/>
    </row>
    <row r="35" spans="1:20">
      <c r="A35" s="275"/>
      <c r="B35" s="538"/>
      <c r="C35" s="538"/>
      <c r="D35" s="538"/>
      <c r="E35" s="538"/>
      <c r="F35" s="538"/>
      <c r="G35" s="538"/>
      <c r="H35" s="538"/>
      <c r="I35" s="538"/>
      <c r="J35" s="538"/>
      <c r="K35" s="538"/>
      <c r="L35" s="538"/>
      <c r="M35" s="538"/>
      <c r="N35" s="538"/>
      <c r="O35" s="538"/>
      <c r="P35" s="538"/>
      <c r="Q35" s="275"/>
      <c r="R35" s="275"/>
      <c r="S35" s="275"/>
      <c r="T35" s="275"/>
    </row>
    <row r="36" spans="1:20">
      <c r="A36" s="275"/>
      <c r="B36" s="538"/>
      <c r="C36" s="538"/>
      <c r="D36" s="538"/>
      <c r="E36" s="538"/>
      <c r="F36" s="538"/>
      <c r="G36" s="538"/>
      <c r="H36" s="538"/>
      <c r="I36" s="538"/>
      <c r="J36" s="538"/>
      <c r="K36" s="538"/>
      <c r="L36" s="538"/>
      <c r="M36" s="538"/>
      <c r="N36" s="538"/>
      <c r="O36" s="538"/>
      <c r="P36" s="538"/>
      <c r="Q36" s="275"/>
      <c r="R36" s="275"/>
      <c r="S36" s="275"/>
      <c r="T36" s="275"/>
    </row>
    <row r="37" spans="1:20">
      <c r="A37" s="275"/>
      <c r="B37" s="538"/>
      <c r="C37" s="538"/>
      <c r="D37" s="538"/>
      <c r="E37" s="538"/>
      <c r="F37" s="538"/>
      <c r="G37" s="538"/>
      <c r="H37" s="538"/>
      <c r="I37" s="538"/>
      <c r="J37" s="538"/>
      <c r="K37" s="538"/>
      <c r="L37" s="538"/>
      <c r="M37" s="538"/>
      <c r="N37" s="538"/>
      <c r="O37" s="538"/>
      <c r="P37" s="538"/>
      <c r="Q37" s="275"/>
      <c r="R37" s="275"/>
      <c r="S37" s="275"/>
      <c r="T37" s="275"/>
    </row>
    <row r="38" spans="1:20">
      <c r="A38" s="275"/>
      <c r="B38" s="538"/>
      <c r="C38" s="538"/>
      <c r="D38" s="538"/>
      <c r="E38" s="538"/>
      <c r="F38" s="538"/>
      <c r="G38" s="538"/>
      <c r="H38" s="538"/>
      <c r="I38" s="538"/>
      <c r="J38" s="538"/>
      <c r="K38" s="538"/>
      <c r="L38" s="538"/>
      <c r="M38" s="538"/>
      <c r="N38" s="538"/>
      <c r="O38" s="538"/>
      <c r="P38" s="538"/>
      <c r="Q38" s="275"/>
      <c r="R38" s="275"/>
      <c r="S38" s="275"/>
      <c r="T38" s="275"/>
    </row>
  </sheetData>
  <mergeCells count="10">
    <mergeCell ref="G25:H25"/>
    <mergeCell ref="J25:L25"/>
    <mergeCell ref="A1:A3"/>
    <mergeCell ref="H14:O14"/>
    <mergeCell ref="H15:O15"/>
    <mergeCell ref="L10:M10"/>
    <mergeCell ref="L11:M11"/>
    <mergeCell ref="B2:P2"/>
    <mergeCell ref="H13:O13"/>
    <mergeCell ref="L9:O9"/>
  </mergeCells>
  <phoneticPr fontId="3"/>
  <dataValidations count="1">
    <dataValidation type="list" allowBlank="1" showInputMessage="1" showErrorMessage="1" sqref="J25:L25">
      <formula1>$S$24:$S$26</formula1>
    </dataValidation>
  </dataValidations>
  <hyperlinks>
    <hyperlink ref="A1:A2" location="表紙１!A1" display="表紙１へ戻る"/>
    <hyperlink ref="A1:A3" location="表紙!A1" display="表紙へ戻る"/>
  </hyperlinks>
  <pageMargins left="0.6692913385826772" right="0.19685039370078741" top="0.78740157480314965" bottom="0.31496062992125984" header="0.51181102362204722" footer="0.23622047244094491"/>
  <pageSetup paperSize="9" scale="110"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dimension ref="A1:T32"/>
  <sheetViews>
    <sheetView view="pageBreakPreview" zoomScaleNormal="100" zoomScaleSheetLayoutView="100" workbookViewId="0">
      <selection activeCell="F23" sqref="F23:M25"/>
    </sheetView>
  </sheetViews>
  <sheetFormatPr defaultRowHeight="13.5"/>
  <cols>
    <col min="1" max="1" width="10.625" style="545" bestFit="1" customWidth="1"/>
    <col min="2" max="13" width="3.875" style="545" customWidth="1"/>
    <col min="14" max="21" width="4.875" style="545" customWidth="1"/>
    <col min="22" max="167" width="3.875" style="545" customWidth="1"/>
    <col min="168" max="16384" width="9" style="545"/>
  </cols>
  <sheetData>
    <row r="1" spans="1:20">
      <c r="A1" s="1731" t="s">
        <v>796</v>
      </c>
      <c r="B1" s="547"/>
      <c r="C1" s="4063" t="s">
        <v>377</v>
      </c>
      <c r="D1" s="4063"/>
      <c r="E1" s="4063"/>
      <c r="F1" s="4063"/>
      <c r="G1" s="4063"/>
      <c r="H1" s="4063"/>
      <c r="I1" s="4063"/>
      <c r="J1" s="4063"/>
      <c r="K1" s="4063"/>
      <c r="L1" s="4063"/>
      <c r="M1" s="4063"/>
      <c r="N1" s="4063"/>
      <c r="O1" s="4063"/>
      <c r="P1" s="4063"/>
      <c r="Q1" s="4063"/>
      <c r="R1" s="4063"/>
      <c r="S1" s="1185"/>
      <c r="T1" s="1184" t="s">
        <v>1766</v>
      </c>
    </row>
    <row r="2" spans="1:20">
      <c r="A2" s="1731"/>
      <c r="B2" s="547"/>
      <c r="C2" s="547"/>
      <c r="D2" s="547"/>
      <c r="E2" s="547"/>
      <c r="F2" s="547"/>
      <c r="G2" s="547"/>
      <c r="H2" s="547"/>
      <c r="I2" s="547"/>
      <c r="J2" s="547"/>
      <c r="K2" s="547"/>
      <c r="L2" s="547"/>
      <c r="M2" s="547"/>
      <c r="N2" s="547"/>
      <c r="O2" s="547"/>
      <c r="P2" s="547"/>
      <c r="Q2" s="547"/>
      <c r="R2" s="547"/>
      <c r="S2" s="547"/>
      <c r="T2" s="547"/>
    </row>
    <row r="3" spans="1:20">
      <c r="A3" s="1731"/>
      <c r="B3" s="547"/>
      <c r="C3" s="547"/>
      <c r="D3" s="547"/>
      <c r="E3" s="547"/>
      <c r="F3" s="547"/>
      <c r="G3" s="547"/>
      <c r="H3" s="547"/>
      <c r="I3" s="547"/>
      <c r="J3" s="547"/>
      <c r="K3" s="547"/>
      <c r="L3" s="547"/>
      <c r="M3" s="547"/>
      <c r="N3" s="547"/>
      <c r="O3" s="547"/>
      <c r="P3" s="547"/>
      <c r="Q3" s="547"/>
      <c r="R3" s="547"/>
      <c r="S3" s="547"/>
      <c r="T3" s="547"/>
    </row>
    <row r="4" spans="1:20">
      <c r="B4" s="547"/>
      <c r="C4" s="547"/>
      <c r="D4" s="547"/>
      <c r="E4" s="547"/>
      <c r="F4" s="547"/>
      <c r="G4" s="547"/>
      <c r="H4" s="547"/>
      <c r="I4" s="547"/>
      <c r="J4" s="547"/>
      <c r="K4" s="547"/>
      <c r="L4" s="547"/>
      <c r="M4" s="547"/>
      <c r="N4" s="547"/>
      <c r="O4" s="547"/>
      <c r="P4" s="547"/>
      <c r="Q4" s="547"/>
      <c r="R4" s="547"/>
      <c r="S4" s="547"/>
      <c r="T4" s="547"/>
    </row>
    <row r="5" spans="1:20">
      <c r="B5" s="4062" t="str">
        <f>" "&amp;入力シート!C3&amp;"　殿"</f>
        <v xml:space="preserve"> 福岡県農林水産部水産局水産振興課長　殿</v>
      </c>
      <c r="C5" s="4062"/>
      <c r="D5" s="4062"/>
      <c r="E5" s="4062"/>
      <c r="F5" s="4062"/>
      <c r="G5" s="4062"/>
      <c r="H5" s="4062"/>
      <c r="I5" s="4062"/>
      <c r="J5" s="4062"/>
      <c r="K5" s="4062"/>
      <c r="L5" s="547"/>
      <c r="M5" s="547"/>
      <c r="N5" s="547"/>
      <c r="O5" s="547"/>
      <c r="P5" s="547"/>
      <c r="Q5" s="547"/>
      <c r="R5" s="547"/>
      <c r="S5" s="547"/>
      <c r="T5" s="547"/>
    </row>
    <row r="6" spans="1:20">
      <c r="B6" s="547"/>
      <c r="C6" s="547"/>
      <c r="D6" s="547"/>
      <c r="E6" s="547"/>
      <c r="F6" s="547"/>
      <c r="G6" s="547"/>
      <c r="H6" s="547"/>
      <c r="I6" s="547"/>
      <c r="J6" s="547"/>
      <c r="K6" s="547"/>
      <c r="L6" s="547"/>
      <c r="M6" s="547"/>
      <c r="N6" s="547"/>
      <c r="O6" s="547"/>
      <c r="P6" s="547"/>
      <c r="Q6" s="547"/>
      <c r="R6" s="547"/>
      <c r="S6" s="547"/>
      <c r="T6" s="547"/>
    </row>
    <row r="7" spans="1:20" ht="22.5" customHeight="1">
      <c r="B7" s="547"/>
      <c r="C7" s="547"/>
      <c r="D7" s="547"/>
      <c r="E7" s="547"/>
      <c r="F7" s="547"/>
      <c r="G7" s="547"/>
      <c r="H7" s="547"/>
      <c r="I7" s="547"/>
      <c r="J7" s="547"/>
      <c r="K7" s="547"/>
      <c r="L7" s="538" t="str">
        <f>入力シート!$D$23</f>
        <v>○○○○・△△△△特定建設工事共同企業体</v>
      </c>
      <c r="M7" s="547"/>
      <c r="N7" s="547"/>
      <c r="O7" s="547"/>
      <c r="P7" s="547"/>
      <c r="Q7" s="547"/>
      <c r="R7" s="547"/>
      <c r="S7" s="547"/>
      <c r="T7" s="547"/>
    </row>
    <row r="8" spans="1:20" ht="22.5" customHeight="1">
      <c r="B8" s="547"/>
      <c r="C8" s="547"/>
      <c r="D8" s="547"/>
      <c r="E8" s="547"/>
      <c r="F8" s="547"/>
      <c r="G8" s="547"/>
      <c r="H8" s="547"/>
      <c r="I8" s="547"/>
      <c r="J8" s="547"/>
      <c r="K8" s="547"/>
      <c r="L8" s="538" t="s">
        <v>1772</v>
      </c>
      <c r="M8" s="547"/>
      <c r="N8" s="547"/>
      <c r="O8" s="547"/>
      <c r="P8" s="547"/>
      <c r="Q8" s="547"/>
      <c r="R8" s="547"/>
      <c r="S8" s="547"/>
      <c r="T8" s="547"/>
    </row>
    <row r="9" spans="1:20" ht="22.5" customHeight="1">
      <c r="B9" s="547"/>
      <c r="C9" s="547"/>
      <c r="D9" s="547"/>
      <c r="E9" s="547"/>
      <c r="F9" s="547"/>
      <c r="G9" s="547"/>
      <c r="H9" s="547"/>
      <c r="I9" s="547" t="s">
        <v>1397</v>
      </c>
      <c r="J9" s="547"/>
      <c r="K9" s="547"/>
      <c r="L9" s="547"/>
      <c r="M9" s="547" t="str">
        <f>+入力シート!D24</f>
        <v>○○○○○○○○</v>
      </c>
      <c r="N9" s="547"/>
      <c r="O9" s="547"/>
      <c r="P9" s="547"/>
      <c r="Q9" s="547"/>
      <c r="R9" s="547"/>
      <c r="S9" s="547"/>
      <c r="T9" s="547"/>
    </row>
    <row r="10" spans="1:20" ht="22.5" customHeight="1">
      <c r="B10" s="547"/>
      <c r="C10" s="547"/>
      <c r="D10" s="547"/>
      <c r="E10" s="547"/>
      <c r="F10" s="547"/>
      <c r="G10" s="547"/>
      <c r="H10" s="547"/>
      <c r="I10" s="547" t="s">
        <v>378</v>
      </c>
      <c r="J10" s="547"/>
      <c r="K10" s="547"/>
      <c r="L10" s="547"/>
      <c r="M10" s="1535" t="str">
        <f>+入力シート!D25</f>
        <v>○○○○○株式会社</v>
      </c>
      <c r="N10" s="1514"/>
      <c r="O10" s="1514"/>
      <c r="P10" s="1514"/>
      <c r="Q10" s="1514"/>
      <c r="R10" s="1514"/>
      <c r="S10" s="1514"/>
      <c r="T10" s="547"/>
    </row>
    <row r="11" spans="1:20" ht="22.5" customHeight="1">
      <c r="B11" s="547"/>
      <c r="C11" s="547"/>
      <c r="D11" s="547"/>
      <c r="E11" s="547"/>
      <c r="F11" s="547"/>
      <c r="G11" s="547"/>
      <c r="H11" s="547"/>
      <c r="I11" s="547"/>
      <c r="J11" s="547"/>
      <c r="K11" s="547"/>
      <c r="L11" s="547"/>
      <c r="M11" s="1535" t="str">
        <f>入力シート!D26</f>
        <v>代表取締役　○○　○○</v>
      </c>
      <c r="N11" s="1515"/>
      <c r="O11" s="1515"/>
      <c r="P11" s="1515"/>
      <c r="Q11" s="1515"/>
      <c r="R11" s="1515"/>
      <c r="S11" s="1515"/>
      <c r="T11" s="547"/>
    </row>
    <row r="12" spans="1:20" ht="22.5" customHeight="1">
      <c r="B12" s="547"/>
      <c r="C12" s="547"/>
      <c r="D12" s="547"/>
      <c r="E12" s="547"/>
      <c r="F12" s="547"/>
      <c r="G12" s="547"/>
      <c r="H12" s="547"/>
      <c r="I12" s="547" t="s">
        <v>379</v>
      </c>
      <c r="J12" s="547"/>
      <c r="K12" s="547"/>
      <c r="L12" s="547"/>
      <c r="M12" s="547"/>
      <c r="N12" s="547"/>
      <c r="O12" s="547"/>
      <c r="P12" s="547"/>
      <c r="Q12" s="547"/>
      <c r="R12" s="547"/>
      <c r="S12" s="547"/>
      <c r="T12" s="547"/>
    </row>
    <row r="13" spans="1:20">
      <c r="B13" s="547"/>
      <c r="C13" s="547"/>
      <c r="D13" s="547"/>
      <c r="E13" s="547"/>
      <c r="F13" s="547"/>
      <c r="G13" s="547"/>
      <c r="H13" s="547"/>
      <c r="I13" s="547"/>
      <c r="J13" s="547"/>
      <c r="K13" s="547"/>
      <c r="L13" s="547"/>
      <c r="M13" s="547"/>
      <c r="N13" s="547"/>
      <c r="O13" s="547"/>
      <c r="P13" s="547"/>
      <c r="Q13" s="547"/>
      <c r="R13" s="547"/>
      <c r="S13" s="547"/>
      <c r="T13" s="547"/>
    </row>
    <row r="14" spans="1:20">
      <c r="B14" s="547"/>
      <c r="C14" s="547"/>
      <c r="D14" s="547"/>
      <c r="E14" s="547"/>
      <c r="F14" s="547"/>
      <c r="G14" s="547"/>
      <c r="H14" s="547"/>
      <c r="I14" s="547"/>
      <c r="J14" s="547"/>
      <c r="K14" s="547"/>
      <c r="L14" s="547"/>
      <c r="M14" s="547"/>
      <c r="N14" s="547"/>
      <c r="O14" s="547"/>
      <c r="P14" s="547"/>
      <c r="Q14" s="547"/>
      <c r="R14" s="547"/>
      <c r="S14" s="547"/>
      <c r="T14" s="547"/>
    </row>
    <row r="15" spans="1:20">
      <c r="B15" s="547"/>
      <c r="C15" s="547"/>
      <c r="D15" s="547"/>
      <c r="E15" s="547"/>
      <c r="F15" s="547"/>
      <c r="G15" s="547"/>
      <c r="H15" s="547"/>
      <c r="I15" s="547"/>
      <c r="J15" s="547"/>
      <c r="K15" s="547"/>
      <c r="L15" s="547"/>
      <c r="M15" s="547"/>
      <c r="N15" s="547"/>
      <c r="O15" s="547"/>
      <c r="P15" s="547"/>
      <c r="Q15" s="547"/>
      <c r="R15" s="547"/>
      <c r="S15" s="547"/>
      <c r="T15" s="547"/>
    </row>
    <row r="16" spans="1:20">
      <c r="B16" s="547" t="s">
        <v>466</v>
      </c>
      <c r="C16" s="547"/>
      <c r="D16" s="547"/>
      <c r="E16" s="547"/>
      <c r="F16" s="547"/>
      <c r="G16" s="547"/>
      <c r="H16" s="547"/>
      <c r="I16" s="547"/>
      <c r="J16" s="547"/>
      <c r="K16" s="547"/>
      <c r="L16" s="547"/>
      <c r="M16" s="547"/>
      <c r="N16" s="547"/>
      <c r="O16" s="547"/>
      <c r="P16" s="547"/>
      <c r="Q16" s="547"/>
      <c r="R16" s="547"/>
      <c r="S16" s="547"/>
      <c r="T16" s="547"/>
    </row>
    <row r="17" spans="2:20">
      <c r="B17" s="547" t="s">
        <v>380</v>
      </c>
      <c r="C17" s="547"/>
      <c r="D17" s="547"/>
      <c r="E17" s="547"/>
      <c r="F17" s="547"/>
      <c r="G17" s="547"/>
      <c r="H17" s="547"/>
      <c r="I17" s="547"/>
      <c r="J17" s="547"/>
      <c r="K17" s="547"/>
      <c r="L17" s="547"/>
      <c r="M17" s="547"/>
      <c r="N17" s="547"/>
      <c r="O17" s="547"/>
      <c r="P17" s="547"/>
      <c r="Q17" s="547"/>
      <c r="R17" s="547"/>
      <c r="S17" s="547"/>
      <c r="T17" s="547"/>
    </row>
    <row r="18" spans="2:20">
      <c r="B18" s="547"/>
      <c r="C18" s="547"/>
      <c r="D18" s="547"/>
      <c r="E18" s="547"/>
      <c r="F18" s="547"/>
      <c r="G18" s="547"/>
      <c r="H18" s="547"/>
      <c r="I18" s="547"/>
      <c r="J18" s="547"/>
      <c r="K18" s="547"/>
      <c r="L18" s="547"/>
      <c r="M18" s="547"/>
      <c r="N18" s="547"/>
      <c r="O18" s="547"/>
      <c r="P18" s="547"/>
      <c r="Q18" s="547"/>
      <c r="R18" s="547"/>
      <c r="S18" s="547"/>
      <c r="T18" s="547"/>
    </row>
    <row r="19" spans="2:20">
      <c r="B19" s="547"/>
      <c r="C19" s="547"/>
      <c r="D19" s="547"/>
      <c r="E19" s="547"/>
      <c r="F19" s="547"/>
      <c r="G19" s="547"/>
      <c r="H19" s="547"/>
      <c r="I19" s="547"/>
      <c r="J19" s="547"/>
      <c r="K19" s="547"/>
      <c r="L19" s="547"/>
      <c r="M19" s="547"/>
      <c r="N19" s="547"/>
      <c r="O19" s="547"/>
      <c r="P19" s="547"/>
      <c r="Q19" s="547"/>
      <c r="R19" s="547"/>
      <c r="S19" s="547"/>
      <c r="T19" s="547"/>
    </row>
    <row r="20" spans="2:20">
      <c r="B20" s="547"/>
      <c r="C20" s="547"/>
      <c r="D20" s="547"/>
      <c r="E20" s="547"/>
      <c r="F20" s="547"/>
      <c r="G20" s="547"/>
      <c r="H20" s="547"/>
      <c r="I20" s="547"/>
      <c r="J20" s="547"/>
      <c r="K20" s="547"/>
      <c r="L20" s="547"/>
      <c r="M20" s="547"/>
      <c r="N20" s="547"/>
      <c r="O20" s="547"/>
      <c r="P20" s="547"/>
      <c r="Q20" s="547"/>
      <c r="R20" s="547"/>
      <c r="S20" s="547"/>
      <c r="T20" s="547"/>
    </row>
    <row r="21" spans="2:20">
      <c r="B21" s="547"/>
      <c r="C21" s="547"/>
      <c r="D21" s="547"/>
      <c r="E21" s="547"/>
      <c r="F21" s="547"/>
      <c r="G21" s="547"/>
      <c r="H21" s="547"/>
      <c r="I21" s="547"/>
      <c r="J21" s="547" t="s">
        <v>319</v>
      </c>
      <c r="K21" s="547"/>
      <c r="L21" s="547"/>
      <c r="M21" s="547"/>
      <c r="N21" s="547"/>
      <c r="O21" s="547"/>
      <c r="P21" s="547"/>
      <c r="Q21" s="547"/>
      <c r="R21" s="547"/>
      <c r="S21" s="547"/>
      <c r="T21" s="547"/>
    </row>
    <row r="22" spans="2:20">
      <c r="B22" s="547"/>
      <c r="C22" s="547"/>
      <c r="D22" s="547"/>
      <c r="E22" s="547"/>
      <c r="F22" s="547"/>
      <c r="G22" s="547"/>
      <c r="H22" s="547"/>
      <c r="I22" s="547"/>
      <c r="J22" s="547"/>
      <c r="K22" s="547"/>
      <c r="L22" s="547"/>
      <c r="M22" s="547"/>
      <c r="N22" s="547"/>
      <c r="O22" s="547"/>
      <c r="P22" s="547"/>
      <c r="Q22" s="547"/>
      <c r="R22" s="547"/>
      <c r="S22" s="547"/>
      <c r="T22" s="547"/>
    </row>
    <row r="23" spans="2:20">
      <c r="B23" s="4060" t="s">
        <v>381</v>
      </c>
      <c r="C23" s="4060"/>
      <c r="D23" s="4060"/>
      <c r="E23" s="4060"/>
      <c r="F23" s="4060" t="str">
        <f>入力シート!D6</f>
        <v>○○工事○○工区</v>
      </c>
      <c r="G23" s="4060"/>
      <c r="H23" s="4060"/>
      <c r="I23" s="4060"/>
      <c r="J23" s="4060"/>
      <c r="K23" s="4060"/>
      <c r="L23" s="4060"/>
      <c r="M23" s="4060"/>
      <c r="N23" s="4060" t="s">
        <v>382</v>
      </c>
      <c r="O23" s="4060"/>
      <c r="P23" s="4060"/>
      <c r="Q23" s="4060"/>
      <c r="R23" s="4060"/>
      <c r="S23" s="4060"/>
      <c r="T23" s="4060"/>
    </row>
    <row r="24" spans="2:20">
      <c r="B24" s="4060"/>
      <c r="C24" s="4060"/>
      <c r="D24" s="4060"/>
      <c r="E24" s="4060"/>
      <c r="F24" s="4060"/>
      <c r="G24" s="4060"/>
      <c r="H24" s="4060"/>
      <c r="I24" s="4060"/>
      <c r="J24" s="4060"/>
      <c r="K24" s="4060"/>
      <c r="L24" s="4060"/>
      <c r="M24" s="4060"/>
      <c r="N24" s="4060"/>
      <c r="O24" s="4060"/>
      <c r="P24" s="4060"/>
      <c r="Q24" s="4060"/>
      <c r="R24" s="4060"/>
      <c r="S24" s="4060"/>
      <c r="T24" s="4060"/>
    </row>
    <row r="25" spans="2:20">
      <c r="B25" s="4060"/>
      <c r="C25" s="4060"/>
      <c r="D25" s="4060"/>
      <c r="E25" s="4060"/>
      <c r="F25" s="4060"/>
      <c r="G25" s="4060"/>
      <c r="H25" s="4060"/>
      <c r="I25" s="4060"/>
      <c r="J25" s="4060"/>
      <c r="K25" s="4060"/>
      <c r="L25" s="4060"/>
      <c r="M25" s="4060"/>
      <c r="N25" s="4060"/>
      <c r="O25" s="4060"/>
      <c r="P25" s="4060"/>
      <c r="Q25" s="4060"/>
      <c r="R25" s="4060"/>
      <c r="S25" s="4060"/>
      <c r="T25" s="4060"/>
    </row>
    <row r="26" spans="2:20" ht="20.100000000000001" customHeight="1">
      <c r="B26" s="4060" t="s">
        <v>383</v>
      </c>
      <c r="C26" s="4060"/>
      <c r="D26" s="4060"/>
      <c r="E26" s="4060"/>
      <c r="F26" s="4060" t="s">
        <v>251</v>
      </c>
      <c r="G26" s="4060"/>
      <c r="H26" s="4060"/>
      <c r="I26" s="4060"/>
      <c r="J26" s="4060" t="s">
        <v>252</v>
      </c>
      <c r="K26" s="4060"/>
      <c r="L26" s="4060" t="s">
        <v>25</v>
      </c>
      <c r="M26" s="4060"/>
      <c r="N26" s="4060" t="s">
        <v>384</v>
      </c>
      <c r="O26" s="4060"/>
      <c r="P26" s="4060"/>
      <c r="Q26" s="4060"/>
      <c r="R26" s="4060" t="s">
        <v>199</v>
      </c>
      <c r="S26" s="4060"/>
      <c r="T26" s="4060"/>
    </row>
    <row r="27" spans="2:20" ht="20.100000000000001" customHeight="1">
      <c r="B27" s="4060"/>
      <c r="C27" s="4060"/>
      <c r="D27" s="4060"/>
      <c r="E27" s="4060"/>
      <c r="F27" s="4060"/>
      <c r="G27" s="4060"/>
      <c r="H27" s="4060"/>
      <c r="I27" s="4060"/>
      <c r="J27" s="4060"/>
      <c r="K27" s="4060"/>
      <c r="L27" s="4060"/>
      <c r="M27" s="4060"/>
      <c r="N27" s="4061"/>
      <c r="O27" s="4061"/>
      <c r="P27" s="4061"/>
      <c r="Q27" s="4061"/>
      <c r="R27" s="4060"/>
      <c r="S27" s="4060"/>
      <c r="T27" s="4060"/>
    </row>
    <row r="28" spans="2:20" ht="20.100000000000001" customHeight="1">
      <c r="B28" s="4060"/>
      <c r="C28" s="4060"/>
      <c r="D28" s="4060"/>
      <c r="E28" s="4060"/>
      <c r="F28" s="4060"/>
      <c r="G28" s="4060"/>
      <c r="H28" s="4060"/>
      <c r="I28" s="4060"/>
      <c r="J28" s="4060"/>
      <c r="K28" s="4060"/>
      <c r="L28" s="4060"/>
      <c r="M28" s="4060"/>
      <c r="N28" s="4060"/>
      <c r="O28" s="4060"/>
      <c r="P28" s="4060"/>
      <c r="Q28" s="4060"/>
      <c r="R28" s="4060"/>
      <c r="S28" s="4060"/>
      <c r="T28" s="4060"/>
    </row>
    <row r="29" spans="2:20" ht="20.100000000000001" customHeight="1">
      <c r="B29" s="4060"/>
      <c r="C29" s="4060"/>
      <c r="D29" s="4060"/>
      <c r="E29" s="4060"/>
      <c r="F29" s="4060"/>
      <c r="G29" s="4060"/>
      <c r="H29" s="4060"/>
      <c r="I29" s="4060"/>
      <c r="J29" s="4060"/>
      <c r="K29" s="4060"/>
      <c r="L29" s="4060"/>
      <c r="M29" s="4060"/>
      <c r="N29" s="4060"/>
      <c r="O29" s="4060"/>
      <c r="P29" s="4060"/>
      <c r="Q29" s="4060"/>
      <c r="R29" s="4060"/>
      <c r="S29" s="4060"/>
      <c r="T29" s="4060"/>
    </row>
    <row r="30" spans="2:20" ht="20.100000000000001" customHeight="1">
      <c r="B30" s="4060"/>
      <c r="C30" s="4060"/>
      <c r="D30" s="4060"/>
      <c r="E30" s="4060"/>
      <c r="F30" s="4060"/>
      <c r="G30" s="4060"/>
      <c r="H30" s="4060"/>
      <c r="I30" s="4060"/>
      <c r="J30" s="4060"/>
      <c r="K30" s="4060"/>
      <c r="L30" s="4060"/>
      <c r="M30" s="4060"/>
      <c r="N30" s="4060"/>
      <c r="O30" s="4060"/>
      <c r="P30" s="4060"/>
      <c r="Q30" s="4060"/>
      <c r="R30" s="4060"/>
      <c r="S30" s="4060"/>
      <c r="T30" s="4060"/>
    </row>
    <row r="31" spans="2:20" ht="20.100000000000001" customHeight="1">
      <c r="B31" s="4060"/>
      <c r="C31" s="4060"/>
      <c r="D31" s="4060"/>
      <c r="E31" s="4060"/>
      <c r="F31" s="4060"/>
      <c r="G31" s="4060"/>
      <c r="H31" s="4060"/>
      <c r="I31" s="4060"/>
      <c r="J31" s="4060"/>
      <c r="K31" s="4060"/>
      <c r="L31" s="4060"/>
      <c r="M31" s="4060"/>
      <c r="N31" s="4060"/>
      <c r="O31" s="4060"/>
      <c r="P31" s="4060"/>
      <c r="Q31" s="4060"/>
      <c r="R31" s="4060"/>
      <c r="S31" s="4060"/>
      <c r="T31" s="4060"/>
    </row>
    <row r="32" spans="2:20">
      <c r="B32" s="546"/>
      <c r="C32" s="546"/>
      <c r="D32" s="546"/>
      <c r="E32" s="546"/>
      <c r="F32" s="546"/>
      <c r="G32" s="546"/>
      <c r="H32" s="546"/>
      <c r="I32" s="546"/>
      <c r="J32" s="546"/>
      <c r="K32" s="546"/>
      <c r="L32" s="546"/>
      <c r="M32" s="546"/>
      <c r="N32" s="546"/>
      <c r="O32" s="546"/>
      <c r="P32" s="546"/>
      <c r="Q32" s="546"/>
      <c r="R32" s="546"/>
      <c r="S32" s="546"/>
      <c r="T32" s="546"/>
    </row>
  </sheetData>
  <mergeCells count="43">
    <mergeCell ref="A1:A3"/>
    <mergeCell ref="B5:K5"/>
    <mergeCell ref="B26:E26"/>
    <mergeCell ref="F26:I26"/>
    <mergeCell ref="J26:K26"/>
    <mergeCell ref="C1:R1"/>
    <mergeCell ref="L26:M26"/>
    <mergeCell ref="B23:E25"/>
    <mergeCell ref="F23:M25"/>
    <mergeCell ref="N23:Q25"/>
    <mergeCell ref="N26:Q26"/>
    <mergeCell ref="R26:T26"/>
    <mergeCell ref="R23:T25"/>
    <mergeCell ref="R27:T27"/>
    <mergeCell ref="B28:E28"/>
    <mergeCell ref="F28:I28"/>
    <mergeCell ref="J28:K28"/>
    <mergeCell ref="L28:M28"/>
    <mergeCell ref="N28:Q28"/>
    <mergeCell ref="R28:T28"/>
    <mergeCell ref="B27:E27"/>
    <mergeCell ref="F27:I27"/>
    <mergeCell ref="J27:K27"/>
    <mergeCell ref="L27:M27"/>
    <mergeCell ref="N27:Q27"/>
    <mergeCell ref="R29:T29"/>
    <mergeCell ref="B30:E30"/>
    <mergeCell ref="F30:I30"/>
    <mergeCell ref="J30:K30"/>
    <mergeCell ref="L30:M30"/>
    <mergeCell ref="N30:Q30"/>
    <mergeCell ref="R30:T30"/>
    <mergeCell ref="B29:E29"/>
    <mergeCell ref="F29:I29"/>
    <mergeCell ref="J29:K29"/>
    <mergeCell ref="L29:M29"/>
    <mergeCell ref="N29:Q29"/>
    <mergeCell ref="R31:T31"/>
    <mergeCell ref="B31:E31"/>
    <mergeCell ref="F31:I31"/>
    <mergeCell ref="J31:K31"/>
    <mergeCell ref="L31:M31"/>
    <mergeCell ref="N31:Q31"/>
  </mergeCells>
  <phoneticPr fontId="3"/>
  <hyperlinks>
    <hyperlink ref="A1:A2" location="表紙１!A1" display="表紙１へ戻る"/>
    <hyperlink ref="A1:A3" location="表紙!A1" display="表紙へ戻る"/>
  </hyperlinks>
  <pageMargins left="0.6692913385826772" right="0.19685039370078741" top="0.78740157480314965" bottom="0.31496062992125984" header="0.51181102362204722" footer="0.23622047244094491"/>
  <pageSetup paperSize="9" scale="110" orientation="portrait" r:id="rId1"/>
  <headerFooter alignWithMargins="0"/>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0"/>
  <sheetViews>
    <sheetView view="pageBreakPreview" zoomScaleNormal="100" zoomScaleSheetLayoutView="100" workbookViewId="0">
      <selection activeCell="G5" sqref="G5:I5"/>
    </sheetView>
  </sheetViews>
  <sheetFormatPr defaultRowHeight="13.5"/>
  <cols>
    <col min="1" max="1" width="12.125" style="275" bestFit="1" customWidth="1"/>
    <col min="2" max="2" width="35.625" style="1072" customWidth="1"/>
    <col min="3" max="3" width="7.5" style="1072" bestFit="1" customWidth="1"/>
    <col min="4" max="4" width="7.5" style="1072" customWidth="1"/>
    <col min="5" max="5" width="11.625" style="1072" bestFit="1" customWidth="1"/>
    <col min="6" max="8" width="11.625" style="1072" customWidth="1"/>
    <col min="9" max="9" width="37.5" style="1072" customWidth="1"/>
    <col min="10" max="256" width="9" style="1072"/>
    <col min="257" max="257" width="2.25" style="1072" customWidth="1"/>
    <col min="258" max="258" width="35.625" style="1072" customWidth="1"/>
    <col min="259" max="259" width="7.5" style="1072" bestFit="1" customWidth="1"/>
    <col min="260" max="260" width="7.5" style="1072" customWidth="1"/>
    <col min="261" max="261" width="11.625" style="1072" bestFit="1" customWidth="1"/>
    <col min="262" max="264" width="11.625" style="1072" customWidth="1"/>
    <col min="265" max="265" width="37.5" style="1072" customWidth="1"/>
    <col min="266" max="512" width="9" style="1072"/>
    <col min="513" max="513" width="2.25" style="1072" customWidth="1"/>
    <col min="514" max="514" width="35.625" style="1072" customWidth="1"/>
    <col min="515" max="515" width="7.5" style="1072" bestFit="1" customWidth="1"/>
    <col min="516" max="516" width="7.5" style="1072" customWidth="1"/>
    <col min="517" max="517" width="11.625" style="1072" bestFit="1" customWidth="1"/>
    <col min="518" max="520" width="11.625" style="1072" customWidth="1"/>
    <col min="521" max="521" width="37.5" style="1072" customWidth="1"/>
    <col min="522" max="768" width="9" style="1072"/>
    <col min="769" max="769" width="2.25" style="1072" customWidth="1"/>
    <col min="770" max="770" width="35.625" style="1072" customWidth="1"/>
    <col min="771" max="771" width="7.5" style="1072" bestFit="1" customWidth="1"/>
    <col min="772" max="772" width="7.5" style="1072" customWidth="1"/>
    <col min="773" max="773" width="11.625" style="1072" bestFit="1" customWidth="1"/>
    <col min="774" max="776" width="11.625" style="1072" customWidth="1"/>
    <col min="777" max="777" width="37.5" style="1072" customWidth="1"/>
    <col min="778" max="1024" width="9" style="1072"/>
    <col min="1025" max="1025" width="2.25" style="1072" customWidth="1"/>
    <col min="1026" max="1026" width="35.625" style="1072" customWidth="1"/>
    <col min="1027" max="1027" width="7.5" style="1072" bestFit="1" customWidth="1"/>
    <col min="1028" max="1028" width="7.5" style="1072" customWidth="1"/>
    <col min="1029" max="1029" width="11.625" style="1072" bestFit="1" customWidth="1"/>
    <col min="1030" max="1032" width="11.625" style="1072" customWidth="1"/>
    <col min="1033" max="1033" width="37.5" style="1072" customWidth="1"/>
    <col min="1034" max="1280" width="9" style="1072"/>
    <col min="1281" max="1281" width="2.25" style="1072" customWidth="1"/>
    <col min="1282" max="1282" width="35.625" style="1072" customWidth="1"/>
    <col min="1283" max="1283" width="7.5" style="1072" bestFit="1" customWidth="1"/>
    <col min="1284" max="1284" width="7.5" style="1072" customWidth="1"/>
    <col min="1285" max="1285" width="11.625" style="1072" bestFit="1" customWidth="1"/>
    <col min="1286" max="1288" width="11.625" style="1072" customWidth="1"/>
    <col min="1289" max="1289" width="37.5" style="1072" customWidth="1"/>
    <col min="1290" max="1536" width="9" style="1072"/>
    <col min="1537" max="1537" width="2.25" style="1072" customWidth="1"/>
    <col min="1538" max="1538" width="35.625" style="1072" customWidth="1"/>
    <col min="1539" max="1539" width="7.5" style="1072" bestFit="1" customWidth="1"/>
    <col min="1540" max="1540" width="7.5" style="1072" customWidth="1"/>
    <col min="1541" max="1541" width="11.625" style="1072" bestFit="1" customWidth="1"/>
    <col min="1542" max="1544" width="11.625" style="1072" customWidth="1"/>
    <col min="1545" max="1545" width="37.5" style="1072" customWidth="1"/>
    <col min="1546" max="1792" width="9" style="1072"/>
    <col min="1793" max="1793" width="2.25" style="1072" customWidth="1"/>
    <col min="1794" max="1794" width="35.625" style="1072" customWidth="1"/>
    <col min="1795" max="1795" width="7.5" style="1072" bestFit="1" customWidth="1"/>
    <col min="1796" max="1796" width="7.5" style="1072" customWidth="1"/>
    <col min="1797" max="1797" width="11.625" style="1072" bestFit="1" customWidth="1"/>
    <col min="1798" max="1800" width="11.625" style="1072" customWidth="1"/>
    <col min="1801" max="1801" width="37.5" style="1072" customWidth="1"/>
    <col min="1802" max="2048" width="9" style="1072"/>
    <col min="2049" max="2049" width="2.25" style="1072" customWidth="1"/>
    <col min="2050" max="2050" width="35.625" style="1072" customWidth="1"/>
    <col min="2051" max="2051" width="7.5" style="1072" bestFit="1" customWidth="1"/>
    <col min="2052" max="2052" width="7.5" style="1072" customWidth="1"/>
    <col min="2053" max="2053" width="11.625" style="1072" bestFit="1" customWidth="1"/>
    <col min="2054" max="2056" width="11.625" style="1072" customWidth="1"/>
    <col min="2057" max="2057" width="37.5" style="1072" customWidth="1"/>
    <col min="2058" max="2304" width="9" style="1072"/>
    <col min="2305" max="2305" width="2.25" style="1072" customWidth="1"/>
    <col min="2306" max="2306" width="35.625" style="1072" customWidth="1"/>
    <col min="2307" max="2307" width="7.5" style="1072" bestFit="1" customWidth="1"/>
    <col min="2308" max="2308" width="7.5" style="1072" customWidth="1"/>
    <col min="2309" max="2309" width="11.625" style="1072" bestFit="1" customWidth="1"/>
    <col min="2310" max="2312" width="11.625" style="1072" customWidth="1"/>
    <col min="2313" max="2313" width="37.5" style="1072" customWidth="1"/>
    <col min="2314" max="2560" width="9" style="1072"/>
    <col min="2561" max="2561" width="2.25" style="1072" customWidth="1"/>
    <col min="2562" max="2562" width="35.625" style="1072" customWidth="1"/>
    <col min="2563" max="2563" width="7.5" style="1072" bestFit="1" customWidth="1"/>
    <col min="2564" max="2564" width="7.5" style="1072" customWidth="1"/>
    <col min="2565" max="2565" width="11.625" style="1072" bestFit="1" customWidth="1"/>
    <col min="2566" max="2568" width="11.625" style="1072" customWidth="1"/>
    <col min="2569" max="2569" width="37.5" style="1072" customWidth="1"/>
    <col min="2570" max="2816" width="9" style="1072"/>
    <col min="2817" max="2817" width="2.25" style="1072" customWidth="1"/>
    <col min="2818" max="2818" width="35.625" style="1072" customWidth="1"/>
    <col min="2819" max="2819" width="7.5" style="1072" bestFit="1" customWidth="1"/>
    <col min="2820" max="2820" width="7.5" style="1072" customWidth="1"/>
    <col min="2821" max="2821" width="11.625" style="1072" bestFit="1" customWidth="1"/>
    <col min="2822" max="2824" width="11.625" style="1072" customWidth="1"/>
    <col min="2825" max="2825" width="37.5" style="1072" customWidth="1"/>
    <col min="2826" max="3072" width="9" style="1072"/>
    <col min="3073" max="3073" width="2.25" style="1072" customWidth="1"/>
    <col min="3074" max="3074" width="35.625" style="1072" customWidth="1"/>
    <col min="3075" max="3075" width="7.5" style="1072" bestFit="1" customWidth="1"/>
    <col min="3076" max="3076" width="7.5" style="1072" customWidth="1"/>
    <col min="3077" max="3077" width="11.625" style="1072" bestFit="1" customWidth="1"/>
    <col min="3078" max="3080" width="11.625" style="1072" customWidth="1"/>
    <col min="3081" max="3081" width="37.5" style="1072" customWidth="1"/>
    <col min="3082" max="3328" width="9" style="1072"/>
    <col min="3329" max="3329" width="2.25" style="1072" customWidth="1"/>
    <col min="3330" max="3330" width="35.625" style="1072" customWidth="1"/>
    <col min="3331" max="3331" width="7.5" style="1072" bestFit="1" customWidth="1"/>
    <col min="3332" max="3332" width="7.5" style="1072" customWidth="1"/>
    <col min="3333" max="3333" width="11.625" style="1072" bestFit="1" customWidth="1"/>
    <col min="3334" max="3336" width="11.625" style="1072" customWidth="1"/>
    <col min="3337" max="3337" width="37.5" style="1072" customWidth="1"/>
    <col min="3338" max="3584" width="9" style="1072"/>
    <col min="3585" max="3585" width="2.25" style="1072" customWidth="1"/>
    <col min="3586" max="3586" width="35.625" style="1072" customWidth="1"/>
    <col min="3587" max="3587" width="7.5" style="1072" bestFit="1" customWidth="1"/>
    <col min="3588" max="3588" width="7.5" style="1072" customWidth="1"/>
    <col min="3589" max="3589" width="11.625" style="1072" bestFit="1" customWidth="1"/>
    <col min="3590" max="3592" width="11.625" style="1072" customWidth="1"/>
    <col min="3593" max="3593" width="37.5" style="1072" customWidth="1"/>
    <col min="3594" max="3840" width="9" style="1072"/>
    <col min="3841" max="3841" width="2.25" style="1072" customWidth="1"/>
    <col min="3842" max="3842" width="35.625" style="1072" customWidth="1"/>
    <col min="3843" max="3843" width="7.5" style="1072" bestFit="1" customWidth="1"/>
    <col min="3844" max="3844" width="7.5" style="1072" customWidth="1"/>
    <col min="3845" max="3845" width="11.625" style="1072" bestFit="1" customWidth="1"/>
    <col min="3846" max="3848" width="11.625" style="1072" customWidth="1"/>
    <col min="3849" max="3849" width="37.5" style="1072" customWidth="1"/>
    <col min="3850" max="4096" width="9" style="1072"/>
    <col min="4097" max="4097" width="2.25" style="1072" customWidth="1"/>
    <col min="4098" max="4098" width="35.625" style="1072" customWidth="1"/>
    <col min="4099" max="4099" width="7.5" style="1072" bestFit="1" customWidth="1"/>
    <col min="4100" max="4100" width="7.5" style="1072" customWidth="1"/>
    <col min="4101" max="4101" width="11.625" style="1072" bestFit="1" customWidth="1"/>
    <col min="4102" max="4104" width="11.625" style="1072" customWidth="1"/>
    <col min="4105" max="4105" width="37.5" style="1072" customWidth="1"/>
    <col min="4106" max="4352" width="9" style="1072"/>
    <col min="4353" max="4353" width="2.25" style="1072" customWidth="1"/>
    <col min="4354" max="4354" width="35.625" style="1072" customWidth="1"/>
    <col min="4355" max="4355" width="7.5" style="1072" bestFit="1" customWidth="1"/>
    <col min="4356" max="4356" width="7.5" style="1072" customWidth="1"/>
    <col min="4357" max="4357" width="11.625" style="1072" bestFit="1" customWidth="1"/>
    <col min="4358" max="4360" width="11.625" style="1072" customWidth="1"/>
    <col min="4361" max="4361" width="37.5" style="1072" customWidth="1"/>
    <col min="4362" max="4608" width="9" style="1072"/>
    <col min="4609" max="4609" width="2.25" style="1072" customWidth="1"/>
    <col min="4610" max="4610" width="35.625" style="1072" customWidth="1"/>
    <col min="4611" max="4611" width="7.5" style="1072" bestFit="1" customWidth="1"/>
    <col min="4612" max="4612" width="7.5" style="1072" customWidth="1"/>
    <col min="4613" max="4613" width="11.625" style="1072" bestFit="1" customWidth="1"/>
    <col min="4614" max="4616" width="11.625" style="1072" customWidth="1"/>
    <col min="4617" max="4617" width="37.5" style="1072" customWidth="1"/>
    <col min="4618" max="4864" width="9" style="1072"/>
    <col min="4865" max="4865" width="2.25" style="1072" customWidth="1"/>
    <col min="4866" max="4866" width="35.625" style="1072" customWidth="1"/>
    <col min="4867" max="4867" width="7.5" style="1072" bestFit="1" customWidth="1"/>
    <col min="4868" max="4868" width="7.5" style="1072" customWidth="1"/>
    <col min="4869" max="4869" width="11.625" style="1072" bestFit="1" customWidth="1"/>
    <col min="4870" max="4872" width="11.625" style="1072" customWidth="1"/>
    <col min="4873" max="4873" width="37.5" style="1072" customWidth="1"/>
    <col min="4874" max="5120" width="9" style="1072"/>
    <col min="5121" max="5121" width="2.25" style="1072" customWidth="1"/>
    <col min="5122" max="5122" width="35.625" style="1072" customWidth="1"/>
    <col min="5123" max="5123" width="7.5" style="1072" bestFit="1" customWidth="1"/>
    <col min="5124" max="5124" width="7.5" style="1072" customWidth="1"/>
    <col min="5125" max="5125" width="11.625" style="1072" bestFit="1" customWidth="1"/>
    <col min="5126" max="5128" width="11.625" style="1072" customWidth="1"/>
    <col min="5129" max="5129" width="37.5" style="1072" customWidth="1"/>
    <col min="5130" max="5376" width="9" style="1072"/>
    <col min="5377" max="5377" width="2.25" style="1072" customWidth="1"/>
    <col min="5378" max="5378" width="35.625" style="1072" customWidth="1"/>
    <col min="5379" max="5379" width="7.5" style="1072" bestFit="1" customWidth="1"/>
    <col min="5380" max="5380" width="7.5" style="1072" customWidth="1"/>
    <col min="5381" max="5381" width="11.625" style="1072" bestFit="1" customWidth="1"/>
    <col min="5382" max="5384" width="11.625" style="1072" customWidth="1"/>
    <col min="5385" max="5385" width="37.5" style="1072" customWidth="1"/>
    <col min="5386" max="5632" width="9" style="1072"/>
    <col min="5633" max="5633" width="2.25" style="1072" customWidth="1"/>
    <col min="5634" max="5634" width="35.625" style="1072" customWidth="1"/>
    <col min="5635" max="5635" width="7.5" style="1072" bestFit="1" customWidth="1"/>
    <col min="5636" max="5636" width="7.5" style="1072" customWidth="1"/>
    <col min="5637" max="5637" width="11.625" style="1072" bestFit="1" customWidth="1"/>
    <col min="5638" max="5640" width="11.625" style="1072" customWidth="1"/>
    <col min="5641" max="5641" width="37.5" style="1072" customWidth="1"/>
    <col min="5642" max="5888" width="9" style="1072"/>
    <col min="5889" max="5889" width="2.25" style="1072" customWidth="1"/>
    <col min="5890" max="5890" width="35.625" style="1072" customWidth="1"/>
    <col min="5891" max="5891" width="7.5" style="1072" bestFit="1" customWidth="1"/>
    <col min="5892" max="5892" width="7.5" style="1072" customWidth="1"/>
    <col min="5893" max="5893" width="11.625" style="1072" bestFit="1" customWidth="1"/>
    <col min="5894" max="5896" width="11.625" style="1072" customWidth="1"/>
    <col min="5897" max="5897" width="37.5" style="1072" customWidth="1"/>
    <col min="5898" max="6144" width="9" style="1072"/>
    <col min="6145" max="6145" width="2.25" style="1072" customWidth="1"/>
    <col min="6146" max="6146" width="35.625" style="1072" customWidth="1"/>
    <col min="6147" max="6147" width="7.5" style="1072" bestFit="1" customWidth="1"/>
    <col min="6148" max="6148" width="7.5" style="1072" customWidth="1"/>
    <col min="6149" max="6149" width="11.625" style="1072" bestFit="1" customWidth="1"/>
    <col min="6150" max="6152" width="11.625" style="1072" customWidth="1"/>
    <col min="6153" max="6153" width="37.5" style="1072" customWidth="1"/>
    <col min="6154" max="6400" width="9" style="1072"/>
    <col min="6401" max="6401" width="2.25" style="1072" customWidth="1"/>
    <col min="6402" max="6402" width="35.625" style="1072" customWidth="1"/>
    <col min="6403" max="6403" width="7.5" style="1072" bestFit="1" customWidth="1"/>
    <col min="6404" max="6404" width="7.5" style="1072" customWidth="1"/>
    <col min="6405" max="6405" width="11.625" style="1072" bestFit="1" customWidth="1"/>
    <col min="6406" max="6408" width="11.625" style="1072" customWidth="1"/>
    <col min="6409" max="6409" width="37.5" style="1072" customWidth="1"/>
    <col min="6410" max="6656" width="9" style="1072"/>
    <col min="6657" max="6657" width="2.25" style="1072" customWidth="1"/>
    <col min="6658" max="6658" width="35.625" style="1072" customWidth="1"/>
    <col min="6659" max="6659" width="7.5" style="1072" bestFit="1" customWidth="1"/>
    <col min="6660" max="6660" width="7.5" style="1072" customWidth="1"/>
    <col min="6661" max="6661" width="11.625" style="1072" bestFit="1" customWidth="1"/>
    <col min="6662" max="6664" width="11.625" style="1072" customWidth="1"/>
    <col min="6665" max="6665" width="37.5" style="1072" customWidth="1"/>
    <col min="6666" max="6912" width="9" style="1072"/>
    <col min="6913" max="6913" width="2.25" style="1072" customWidth="1"/>
    <col min="6914" max="6914" width="35.625" style="1072" customWidth="1"/>
    <col min="6915" max="6915" width="7.5" style="1072" bestFit="1" customWidth="1"/>
    <col min="6916" max="6916" width="7.5" style="1072" customWidth="1"/>
    <col min="6917" max="6917" width="11.625" style="1072" bestFit="1" customWidth="1"/>
    <col min="6918" max="6920" width="11.625" style="1072" customWidth="1"/>
    <col min="6921" max="6921" width="37.5" style="1072" customWidth="1"/>
    <col min="6922" max="7168" width="9" style="1072"/>
    <col min="7169" max="7169" width="2.25" style="1072" customWidth="1"/>
    <col min="7170" max="7170" width="35.625" style="1072" customWidth="1"/>
    <col min="7171" max="7171" width="7.5" style="1072" bestFit="1" customWidth="1"/>
    <col min="7172" max="7172" width="7.5" style="1072" customWidth="1"/>
    <col min="7173" max="7173" width="11.625" style="1072" bestFit="1" customWidth="1"/>
    <col min="7174" max="7176" width="11.625" style="1072" customWidth="1"/>
    <col min="7177" max="7177" width="37.5" style="1072" customWidth="1"/>
    <col min="7178" max="7424" width="9" style="1072"/>
    <col min="7425" max="7425" width="2.25" style="1072" customWidth="1"/>
    <col min="7426" max="7426" width="35.625" style="1072" customWidth="1"/>
    <col min="7427" max="7427" width="7.5" style="1072" bestFit="1" customWidth="1"/>
    <col min="7428" max="7428" width="7.5" style="1072" customWidth="1"/>
    <col min="7429" max="7429" width="11.625" style="1072" bestFit="1" customWidth="1"/>
    <col min="7430" max="7432" width="11.625" style="1072" customWidth="1"/>
    <col min="7433" max="7433" width="37.5" style="1072" customWidth="1"/>
    <col min="7434" max="7680" width="9" style="1072"/>
    <col min="7681" max="7681" width="2.25" style="1072" customWidth="1"/>
    <col min="7682" max="7682" width="35.625" style="1072" customWidth="1"/>
    <col min="7683" max="7683" width="7.5" style="1072" bestFit="1" customWidth="1"/>
    <col min="7684" max="7684" width="7.5" style="1072" customWidth="1"/>
    <col min="7685" max="7685" width="11.625" style="1072" bestFit="1" customWidth="1"/>
    <col min="7686" max="7688" width="11.625" style="1072" customWidth="1"/>
    <col min="7689" max="7689" width="37.5" style="1072" customWidth="1"/>
    <col min="7690" max="7936" width="9" style="1072"/>
    <col min="7937" max="7937" width="2.25" style="1072" customWidth="1"/>
    <col min="7938" max="7938" width="35.625" style="1072" customWidth="1"/>
    <col min="7939" max="7939" width="7.5" style="1072" bestFit="1" customWidth="1"/>
    <col min="7940" max="7940" width="7.5" style="1072" customWidth="1"/>
    <col min="7941" max="7941" width="11.625" style="1072" bestFit="1" customWidth="1"/>
    <col min="7942" max="7944" width="11.625" style="1072" customWidth="1"/>
    <col min="7945" max="7945" width="37.5" style="1072" customWidth="1"/>
    <col min="7946" max="8192" width="9" style="1072"/>
    <col min="8193" max="8193" width="2.25" style="1072" customWidth="1"/>
    <col min="8194" max="8194" width="35.625" style="1072" customWidth="1"/>
    <col min="8195" max="8195" width="7.5" style="1072" bestFit="1" customWidth="1"/>
    <col min="8196" max="8196" width="7.5" style="1072" customWidth="1"/>
    <col min="8197" max="8197" width="11.625" style="1072" bestFit="1" customWidth="1"/>
    <col min="8198" max="8200" width="11.625" style="1072" customWidth="1"/>
    <col min="8201" max="8201" width="37.5" style="1072" customWidth="1"/>
    <col min="8202" max="8448" width="9" style="1072"/>
    <col min="8449" max="8449" width="2.25" style="1072" customWidth="1"/>
    <col min="8450" max="8450" width="35.625" style="1072" customWidth="1"/>
    <col min="8451" max="8451" width="7.5" style="1072" bestFit="1" customWidth="1"/>
    <col min="8452" max="8452" width="7.5" style="1072" customWidth="1"/>
    <col min="8453" max="8453" width="11.625" style="1072" bestFit="1" customWidth="1"/>
    <col min="8454" max="8456" width="11.625" style="1072" customWidth="1"/>
    <col min="8457" max="8457" width="37.5" style="1072" customWidth="1"/>
    <col min="8458" max="8704" width="9" style="1072"/>
    <col min="8705" max="8705" width="2.25" style="1072" customWidth="1"/>
    <col min="8706" max="8706" width="35.625" style="1072" customWidth="1"/>
    <col min="8707" max="8707" width="7.5" style="1072" bestFit="1" customWidth="1"/>
    <col min="8708" max="8708" width="7.5" style="1072" customWidth="1"/>
    <col min="8709" max="8709" width="11.625" style="1072" bestFit="1" customWidth="1"/>
    <col min="8710" max="8712" width="11.625" style="1072" customWidth="1"/>
    <col min="8713" max="8713" width="37.5" style="1072" customWidth="1"/>
    <col min="8714" max="8960" width="9" style="1072"/>
    <col min="8961" max="8961" width="2.25" style="1072" customWidth="1"/>
    <col min="8962" max="8962" width="35.625" style="1072" customWidth="1"/>
    <col min="8963" max="8963" width="7.5" style="1072" bestFit="1" customWidth="1"/>
    <col min="8964" max="8964" width="7.5" style="1072" customWidth="1"/>
    <col min="8965" max="8965" width="11.625" style="1072" bestFit="1" customWidth="1"/>
    <col min="8966" max="8968" width="11.625" style="1072" customWidth="1"/>
    <col min="8969" max="8969" width="37.5" style="1072" customWidth="1"/>
    <col min="8970" max="9216" width="9" style="1072"/>
    <col min="9217" max="9217" width="2.25" style="1072" customWidth="1"/>
    <col min="9218" max="9218" width="35.625" style="1072" customWidth="1"/>
    <col min="9219" max="9219" width="7.5" style="1072" bestFit="1" customWidth="1"/>
    <col min="9220" max="9220" width="7.5" style="1072" customWidth="1"/>
    <col min="9221" max="9221" width="11.625" style="1072" bestFit="1" customWidth="1"/>
    <col min="9222" max="9224" width="11.625" style="1072" customWidth="1"/>
    <col min="9225" max="9225" width="37.5" style="1072" customWidth="1"/>
    <col min="9226" max="9472" width="9" style="1072"/>
    <col min="9473" max="9473" width="2.25" style="1072" customWidth="1"/>
    <col min="9474" max="9474" width="35.625" style="1072" customWidth="1"/>
    <col min="9475" max="9475" width="7.5" style="1072" bestFit="1" customWidth="1"/>
    <col min="9476" max="9476" width="7.5" style="1072" customWidth="1"/>
    <col min="9477" max="9477" width="11.625" style="1072" bestFit="1" customWidth="1"/>
    <col min="9478" max="9480" width="11.625" style="1072" customWidth="1"/>
    <col min="9481" max="9481" width="37.5" style="1072" customWidth="1"/>
    <col min="9482" max="9728" width="9" style="1072"/>
    <col min="9729" max="9729" width="2.25" style="1072" customWidth="1"/>
    <col min="9730" max="9730" width="35.625" style="1072" customWidth="1"/>
    <col min="9731" max="9731" width="7.5" style="1072" bestFit="1" customWidth="1"/>
    <col min="9732" max="9732" width="7.5" style="1072" customWidth="1"/>
    <col min="9733" max="9733" width="11.625" style="1072" bestFit="1" customWidth="1"/>
    <col min="9734" max="9736" width="11.625" style="1072" customWidth="1"/>
    <col min="9737" max="9737" width="37.5" style="1072" customWidth="1"/>
    <col min="9738" max="9984" width="9" style="1072"/>
    <col min="9985" max="9985" width="2.25" style="1072" customWidth="1"/>
    <col min="9986" max="9986" width="35.625" style="1072" customWidth="1"/>
    <col min="9987" max="9987" width="7.5" style="1072" bestFit="1" customWidth="1"/>
    <col min="9988" max="9988" width="7.5" style="1072" customWidth="1"/>
    <col min="9989" max="9989" width="11.625" style="1072" bestFit="1" customWidth="1"/>
    <col min="9990" max="9992" width="11.625" style="1072" customWidth="1"/>
    <col min="9993" max="9993" width="37.5" style="1072" customWidth="1"/>
    <col min="9994" max="10240" width="9" style="1072"/>
    <col min="10241" max="10241" width="2.25" style="1072" customWidth="1"/>
    <col min="10242" max="10242" width="35.625" style="1072" customWidth="1"/>
    <col min="10243" max="10243" width="7.5" style="1072" bestFit="1" customWidth="1"/>
    <col min="10244" max="10244" width="7.5" style="1072" customWidth="1"/>
    <col min="10245" max="10245" width="11.625" style="1072" bestFit="1" customWidth="1"/>
    <col min="10246" max="10248" width="11.625" style="1072" customWidth="1"/>
    <col min="10249" max="10249" width="37.5" style="1072" customWidth="1"/>
    <col min="10250" max="10496" width="9" style="1072"/>
    <col min="10497" max="10497" width="2.25" style="1072" customWidth="1"/>
    <col min="10498" max="10498" width="35.625" style="1072" customWidth="1"/>
    <col min="10499" max="10499" width="7.5" style="1072" bestFit="1" customWidth="1"/>
    <col min="10500" max="10500" width="7.5" style="1072" customWidth="1"/>
    <col min="10501" max="10501" width="11.625" style="1072" bestFit="1" customWidth="1"/>
    <col min="10502" max="10504" width="11.625" style="1072" customWidth="1"/>
    <col min="10505" max="10505" width="37.5" style="1072" customWidth="1"/>
    <col min="10506" max="10752" width="9" style="1072"/>
    <col min="10753" max="10753" width="2.25" style="1072" customWidth="1"/>
    <col min="10754" max="10754" width="35.625" style="1072" customWidth="1"/>
    <col min="10755" max="10755" width="7.5" style="1072" bestFit="1" customWidth="1"/>
    <col min="10756" max="10756" width="7.5" style="1072" customWidth="1"/>
    <col min="10757" max="10757" width="11.625" style="1072" bestFit="1" customWidth="1"/>
    <col min="10758" max="10760" width="11.625" style="1072" customWidth="1"/>
    <col min="10761" max="10761" width="37.5" style="1072" customWidth="1"/>
    <col min="10762" max="11008" width="9" style="1072"/>
    <col min="11009" max="11009" width="2.25" style="1072" customWidth="1"/>
    <col min="11010" max="11010" width="35.625" style="1072" customWidth="1"/>
    <col min="11011" max="11011" width="7.5" style="1072" bestFit="1" customWidth="1"/>
    <col min="11012" max="11012" width="7.5" style="1072" customWidth="1"/>
    <col min="11013" max="11013" width="11.625" style="1072" bestFit="1" customWidth="1"/>
    <col min="11014" max="11016" width="11.625" style="1072" customWidth="1"/>
    <col min="11017" max="11017" width="37.5" style="1072" customWidth="1"/>
    <col min="11018" max="11264" width="9" style="1072"/>
    <col min="11265" max="11265" width="2.25" style="1072" customWidth="1"/>
    <col min="11266" max="11266" width="35.625" style="1072" customWidth="1"/>
    <col min="11267" max="11267" width="7.5" style="1072" bestFit="1" customWidth="1"/>
    <col min="11268" max="11268" width="7.5" style="1072" customWidth="1"/>
    <col min="11269" max="11269" width="11.625" style="1072" bestFit="1" customWidth="1"/>
    <col min="11270" max="11272" width="11.625" style="1072" customWidth="1"/>
    <col min="11273" max="11273" width="37.5" style="1072" customWidth="1"/>
    <col min="11274" max="11520" width="9" style="1072"/>
    <col min="11521" max="11521" width="2.25" style="1072" customWidth="1"/>
    <col min="11522" max="11522" width="35.625" style="1072" customWidth="1"/>
    <col min="11523" max="11523" width="7.5" style="1072" bestFit="1" customWidth="1"/>
    <col min="11524" max="11524" width="7.5" style="1072" customWidth="1"/>
    <col min="11525" max="11525" width="11.625" style="1072" bestFit="1" customWidth="1"/>
    <col min="11526" max="11528" width="11.625" style="1072" customWidth="1"/>
    <col min="11529" max="11529" width="37.5" style="1072" customWidth="1"/>
    <col min="11530" max="11776" width="9" style="1072"/>
    <col min="11777" max="11777" width="2.25" style="1072" customWidth="1"/>
    <col min="11778" max="11778" width="35.625" style="1072" customWidth="1"/>
    <col min="11779" max="11779" width="7.5" style="1072" bestFit="1" customWidth="1"/>
    <col min="11780" max="11780" width="7.5" style="1072" customWidth="1"/>
    <col min="11781" max="11781" width="11.625" style="1072" bestFit="1" customWidth="1"/>
    <col min="11782" max="11784" width="11.625" style="1072" customWidth="1"/>
    <col min="11785" max="11785" width="37.5" style="1072" customWidth="1"/>
    <col min="11786" max="12032" width="9" style="1072"/>
    <col min="12033" max="12033" width="2.25" style="1072" customWidth="1"/>
    <col min="12034" max="12034" width="35.625" style="1072" customWidth="1"/>
    <col min="12035" max="12035" width="7.5" style="1072" bestFit="1" customWidth="1"/>
    <col min="12036" max="12036" width="7.5" style="1072" customWidth="1"/>
    <col min="12037" max="12037" width="11.625" style="1072" bestFit="1" customWidth="1"/>
    <col min="12038" max="12040" width="11.625" style="1072" customWidth="1"/>
    <col min="12041" max="12041" width="37.5" style="1072" customWidth="1"/>
    <col min="12042" max="12288" width="9" style="1072"/>
    <col min="12289" max="12289" width="2.25" style="1072" customWidth="1"/>
    <col min="12290" max="12290" width="35.625" style="1072" customWidth="1"/>
    <col min="12291" max="12291" width="7.5" style="1072" bestFit="1" customWidth="1"/>
    <col min="12292" max="12292" width="7.5" style="1072" customWidth="1"/>
    <col min="12293" max="12293" width="11.625" style="1072" bestFit="1" customWidth="1"/>
    <col min="12294" max="12296" width="11.625" style="1072" customWidth="1"/>
    <col min="12297" max="12297" width="37.5" style="1072" customWidth="1"/>
    <col min="12298" max="12544" width="9" style="1072"/>
    <col min="12545" max="12545" width="2.25" style="1072" customWidth="1"/>
    <col min="12546" max="12546" width="35.625" style="1072" customWidth="1"/>
    <col min="12547" max="12547" width="7.5" style="1072" bestFit="1" customWidth="1"/>
    <col min="12548" max="12548" width="7.5" style="1072" customWidth="1"/>
    <col min="12549" max="12549" width="11.625" style="1072" bestFit="1" customWidth="1"/>
    <col min="12550" max="12552" width="11.625" style="1072" customWidth="1"/>
    <col min="12553" max="12553" width="37.5" style="1072" customWidth="1"/>
    <col min="12554" max="12800" width="9" style="1072"/>
    <col min="12801" max="12801" width="2.25" style="1072" customWidth="1"/>
    <col min="12802" max="12802" width="35.625" style="1072" customWidth="1"/>
    <col min="12803" max="12803" width="7.5" style="1072" bestFit="1" customWidth="1"/>
    <col min="12804" max="12804" width="7.5" style="1072" customWidth="1"/>
    <col min="12805" max="12805" width="11.625" style="1072" bestFit="1" customWidth="1"/>
    <col min="12806" max="12808" width="11.625" style="1072" customWidth="1"/>
    <col min="12809" max="12809" width="37.5" style="1072" customWidth="1"/>
    <col min="12810" max="13056" width="9" style="1072"/>
    <col min="13057" max="13057" width="2.25" style="1072" customWidth="1"/>
    <col min="13058" max="13058" width="35.625" style="1072" customWidth="1"/>
    <col min="13059" max="13059" width="7.5" style="1072" bestFit="1" customWidth="1"/>
    <col min="13060" max="13060" width="7.5" style="1072" customWidth="1"/>
    <col min="13061" max="13061" width="11.625" style="1072" bestFit="1" customWidth="1"/>
    <col min="13062" max="13064" width="11.625" style="1072" customWidth="1"/>
    <col min="13065" max="13065" width="37.5" style="1072" customWidth="1"/>
    <col min="13066" max="13312" width="9" style="1072"/>
    <col min="13313" max="13313" width="2.25" style="1072" customWidth="1"/>
    <col min="13314" max="13314" width="35.625" style="1072" customWidth="1"/>
    <col min="13315" max="13315" width="7.5" style="1072" bestFit="1" customWidth="1"/>
    <col min="13316" max="13316" width="7.5" style="1072" customWidth="1"/>
    <col min="13317" max="13317" width="11.625" style="1072" bestFit="1" customWidth="1"/>
    <col min="13318" max="13320" width="11.625" style="1072" customWidth="1"/>
    <col min="13321" max="13321" width="37.5" style="1072" customWidth="1"/>
    <col min="13322" max="13568" width="9" style="1072"/>
    <col min="13569" max="13569" width="2.25" style="1072" customWidth="1"/>
    <col min="13570" max="13570" width="35.625" style="1072" customWidth="1"/>
    <col min="13571" max="13571" width="7.5" style="1072" bestFit="1" customWidth="1"/>
    <col min="13572" max="13572" width="7.5" style="1072" customWidth="1"/>
    <col min="13573" max="13573" width="11.625" style="1072" bestFit="1" customWidth="1"/>
    <col min="13574" max="13576" width="11.625" style="1072" customWidth="1"/>
    <col min="13577" max="13577" width="37.5" style="1072" customWidth="1"/>
    <col min="13578" max="13824" width="9" style="1072"/>
    <col min="13825" max="13825" width="2.25" style="1072" customWidth="1"/>
    <col min="13826" max="13826" width="35.625" style="1072" customWidth="1"/>
    <col min="13827" max="13827" width="7.5" style="1072" bestFit="1" customWidth="1"/>
    <col min="13828" max="13828" width="7.5" style="1072" customWidth="1"/>
    <col min="13829" max="13829" width="11.625" style="1072" bestFit="1" customWidth="1"/>
    <col min="13830" max="13832" width="11.625" style="1072" customWidth="1"/>
    <col min="13833" max="13833" width="37.5" style="1072" customWidth="1"/>
    <col min="13834" max="14080" width="9" style="1072"/>
    <col min="14081" max="14081" width="2.25" style="1072" customWidth="1"/>
    <col min="14082" max="14082" width="35.625" style="1072" customWidth="1"/>
    <col min="14083" max="14083" width="7.5" style="1072" bestFit="1" customWidth="1"/>
    <col min="14084" max="14084" width="7.5" style="1072" customWidth="1"/>
    <col min="14085" max="14085" width="11.625" style="1072" bestFit="1" customWidth="1"/>
    <col min="14086" max="14088" width="11.625" style="1072" customWidth="1"/>
    <col min="14089" max="14089" width="37.5" style="1072" customWidth="1"/>
    <col min="14090" max="14336" width="9" style="1072"/>
    <col min="14337" max="14337" width="2.25" style="1072" customWidth="1"/>
    <col min="14338" max="14338" width="35.625" style="1072" customWidth="1"/>
    <col min="14339" max="14339" width="7.5" style="1072" bestFit="1" customWidth="1"/>
    <col min="14340" max="14340" width="7.5" style="1072" customWidth="1"/>
    <col min="14341" max="14341" width="11.625" style="1072" bestFit="1" customWidth="1"/>
    <col min="14342" max="14344" width="11.625" style="1072" customWidth="1"/>
    <col min="14345" max="14345" width="37.5" style="1072" customWidth="1"/>
    <col min="14346" max="14592" width="9" style="1072"/>
    <col min="14593" max="14593" width="2.25" style="1072" customWidth="1"/>
    <col min="14594" max="14594" width="35.625" style="1072" customWidth="1"/>
    <col min="14595" max="14595" width="7.5" style="1072" bestFit="1" customWidth="1"/>
    <col min="14596" max="14596" width="7.5" style="1072" customWidth="1"/>
    <col min="14597" max="14597" width="11.625" style="1072" bestFit="1" customWidth="1"/>
    <col min="14598" max="14600" width="11.625" style="1072" customWidth="1"/>
    <col min="14601" max="14601" width="37.5" style="1072" customWidth="1"/>
    <col min="14602" max="14848" width="9" style="1072"/>
    <col min="14849" max="14849" width="2.25" style="1072" customWidth="1"/>
    <col min="14850" max="14850" width="35.625" style="1072" customWidth="1"/>
    <col min="14851" max="14851" width="7.5" style="1072" bestFit="1" customWidth="1"/>
    <col min="14852" max="14852" width="7.5" style="1072" customWidth="1"/>
    <col min="14853" max="14853" width="11.625" style="1072" bestFit="1" customWidth="1"/>
    <col min="14854" max="14856" width="11.625" style="1072" customWidth="1"/>
    <col min="14857" max="14857" width="37.5" style="1072" customWidth="1"/>
    <col min="14858" max="15104" width="9" style="1072"/>
    <col min="15105" max="15105" width="2.25" style="1072" customWidth="1"/>
    <col min="15106" max="15106" width="35.625" style="1072" customWidth="1"/>
    <col min="15107" max="15107" width="7.5" style="1072" bestFit="1" customWidth="1"/>
    <col min="15108" max="15108" width="7.5" style="1072" customWidth="1"/>
    <col min="15109" max="15109" width="11.625" style="1072" bestFit="1" customWidth="1"/>
    <col min="15110" max="15112" width="11.625" style="1072" customWidth="1"/>
    <col min="15113" max="15113" width="37.5" style="1072" customWidth="1"/>
    <col min="15114" max="15360" width="9" style="1072"/>
    <col min="15361" max="15361" width="2.25" style="1072" customWidth="1"/>
    <col min="15362" max="15362" width="35.625" style="1072" customWidth="1"/>
    <col min="15363" max="15363" width="7.5" style="1072" bestFit="1" customWidth="1"/>
    <col min="15364" max="15364" width="7.5" style="1072" customWidth="1"/>
    <col min="15365" max="15365" width="11.625" style="1072" bestFit="1" customWidth="1"/>
    <col min="15366" max="15368" width="11.625" style="1072" customWidth="1"/>
    <col min="15369" max="15369" width="37.5" style="1072" customWidth="1"/>
    <col min="15370" max="15616" width="9" style="1072"/>
    <col min="15617" max="15617" width="2.25" style="1072" customWidth="1"/>
    <col min="15618" max="15618" width="35.625" style="1072" customWidth="1"/>
    <col min="15619" max="15619" width="7.5" style="1072" bestFit="1" customWidth="1"/>
    <col min="15620" max="15620" width="7.5" style="1072" customWidth="1"/>
    <col min="15621" max="15621" width="11.625" style="1072" bestFit="1" customWidth="1"/>
    <col min="15622" max="15624" width="11.625" style="1072" customWidth="1"/>
    <col min="15625" max="15625" width="37.5" style="1072" customWidth="1"/>
    <col min="15626" max="15872" width="9" style="1072"/>
    <col min="15873" max="15873" width="2.25" style="1072" customWidth="1"/>
    <col min="15874" max="15874" width="35.625" style="1072" customWidth="1"/>
    <col min="15875" max="15875" width="7.5" style="1072" bestFit="1" customWidth="1"/>
    <col min="15876" max="15876" width="7.5" style="1072" customWidth="1"/>
    <col min="15877" max="15877" width="11.625" style="1072" bestFit="1" customWidth="1"/>
    <col min="15878" max="15880" width="11.625" style="1072" customWidth="1"/>
    <col min="15881" max="15881" width="37.5" style="1072" customWidth="1"/>
    <col min="15882" max="16128" width="9" style="1072"/>
    <col min="16129" max="16129" width="2.25" style="1072" customWidth="1"/>
    <col min="16130" max="16130" width="35.625" style="1072" customWidth="1"/>
    <col min="16131" max="16131" width="7.5" style="1072" bestFit="1" customWidth="1"/>
    <col min="16132" max="16132" width="7.5" style="1072" customWidth="1"/>
    <col min="16133" max="16133" width="11.625" style="1072" bestFit="1" customWidth="1"/>
    <col min="16134" max="16136" width="11.625" style="1072" customWidth="1"/>
    <col min="16137" max="16137" width="37.5" style="1072" customWidth="1"/>
    <col min="16138" max="16384" width="9" style="1072"/>
  </cols>
  <sheetData>
    <row r="1" spans="1:9">
      <c r="B1" s="1071"/>
    </row>
    <row r="2" spans="1:9" ht="20.25" customHeight="1">
      <c r="A2" s="2348" t="s">
        <v>796</v>
      </c>
      <c r="B2" s="1073" t="s">
        <v>1178</v>
      </c>
      <c r="F2" s="1074"/>
      <c r="G2" s="4065" t="s">
        <v>1697</v>
      </c>
      <c r="H2" s="4065"/>
      <c r="I2" s="4065"/>
    </row>
    <row r="3" spans="1:9" ht="20.25" customHeight="1">
      <c r="A3" s="2348"/>
      <c r="F3" s="1075" t="s">
        <v>1179</v>
      </c>
      <c r="G3" s="4066" t="str">
        <f>+入力シート!D6</f>
        <v>○○工事○○工区</v>
      </c>
      <c r="H3" s="4066"/>
      <c r="I3" s="4066"/>
    </row>
    <row r="4" spans="1:9" ht="20.25" customHeight="1">
      <c r="A4" s="2348"/>
      <c r="B4" s="1076"/>
      <c r="F4" s="1077" t="s">
        <v>1180</v>
      </c>
      <c r="G4" s="4067" t="str">
        <f>+入力シート!D23</f>
        <v>○○○○・△△△△特定建設工事共同企業体</v>
      </c>
      <c r="H4" s="4066"/>
      <c r="I4" s="4066"/>
    </row>
    <row r="5" spans="1:9" ht="20.25" customHeight="1">
      <c r="F5" s="1077" t="s">
        <v>1181</v>
      </c>
      <c r="G5" s="4068" t="str">
        <f>TEXT(入力シート!D17,"gggE年M月D日")&amp;"　～　"&amp;TEXT(MAX(入力シート!D17:D22),"gggE年M月D日")</f>
        <v>令和7年4月1日　～　令和8年3月31日</v>
      </c>
      <c r="H5" s="4068"/>
      <c r="I5" s="4068"/>
    </row>
    <row r="6" spans="1:9" ht="30.75" customHeight="1" thickBot="1">
      <c r="B6" s="1078"/>
    </row>
    <row r="7" spans="1:9" ht="48" customHeight="1" thickBot="1">
      <c r="B7" s="1079" t="s">
        <v>1182</v>
      </c>
      <c r="C7" s="1080" t="s">
        <v>1183</v>
      </c>
      <c r="D7" s="1080" t="s">
        <v>1184</v>
      </c>
      <c r="E7" s="1081" t="s">
        <v>1185</v>
      </c>
      <c r="F7" s="1080" t="s">
        <v>1186</v>
      </c>
      <c r="G7" s="1080" t="s">
        <v>1187</v>
      </c>
      <c r="H7" s="1080" t="s">
        <v>1188</v>
      </c>
      <c r="I7" s="1082" t="s">
        <v>1189</v>
      </c>
    </row>
    <row r="8" spans="1:9" ht="48" customHeight="1" thickTop="1">
      <c r="B8" s="1083"/>
      <c r="C8" s="1084"/>
      <c r="D8" s="1085"/>
      <c r="E8" s="1084"/>
      <c r="F8" s="1084"/>
      <c r="G8" s="1084"/>
      <c r="H8" s="1084"/>
      <c r="I8" s="1086"/>
    </row>
    <row r="9" spans="1:9" ht="48" customHeight="1">
      <c r="B9" s="1087"/>
      <c r="C9" s="1088"/>
      <c r="D9" s="1088"/>
      <c r="E9" s="1089"/>
      <c r="F9" s="1089"/>
      <c r="G9" s="1089"/>
      <c r="H9" s="1089"/>
      <c r="I9" s="1090"/>
    </row>
    <row r="10" spans="1:9" ht="48" customHeight="1">
      <c r="B10" s="1087"/>
      <c r="C10" s="1088"/>
      <c r="D10" s="1088"/>
      <c r="E10" s="1089"/>
      <c r="F10" s="1089"/>
      <c r="G10" s="1089"/>
      <c r="H10" s="1089"/>
      <c r="I10" s="1090"/>
    </row>
    <row r="11" spans="1:9" ht="48" customHeight="1">
      <c r="B11" s="1087"/>
      <c r="C11" s="1088"/>
      <c r="D11" s="1088"/>
      <c r="E11" s="1089"/>
      <c r="F11" s="1089"/>
      <c r="G11" s="1091"/>
      <c r="H11" s="1089"/>
      <c r="I11" s="1092"/>
    </row>
    <row r="12" spans="1:9" ht="48" customHeight="1">
      <c r="B12" s="1093"/>
      <c r="C12" s="1089"/>
      <c r="D12" s="1089"/>
      <c r="E12" s="1089"/>
      <c r="F12" s="1089"/>
      <c r="G12" s="1089"/>
      <c r="H12" s="1089"/>
      <c r="I12" s="1090"/>
    </row>
    <row r="13" spans="1:9" ht="48" customHeight="1">
      <c r="B13" s="1093"/>
      <c r="C13" s="1089"/>
      <c r="D13" s="1089"/>
      <c r="E13" s="1089"/>
      <c r="F13" s="1089"/>
      <c r="G13" s="1089"/>
      <c r="H13" s="1089"/>
      <c r="I13" s="1090"/>
    </row>
    <row r="14" spans="1:9" ht="48" customHeight="1" thickBot="1">
      <c r="B14" s="1094" t="s">
        <v>1190</v>
      </c>
      <c r="C14" s="1095"/>
      <c r="D14" s="1096"/>
      <c r="E14" s="1097">
        <f>SUM(E8:E13)</f>
        <v>0</v>
      </c>
      <c r="F14" s="1097">
        <f>SUM(F8:F13)</f>
        <v>0</v>
      </c>
      <c r="G14" s="1097">
        <f>SUM(G8:G13)</f>
        <v>0</v>
      </c>
      <c r="H14" s="1097">
        <f>SUM(H8:H13)</f>
        <v>0</v>
      </c>
      <c r="I14" s="1098"/>
    </row>
    <row r="15" spans="1:9" ht="20.25" customHeight="1">
      <c r="B15" s="1072" t="s">
        <v>1191</v>
      </c>
    </row>
    <row r="16" spans="1:9" ht="20.25" customHeight="1"/>
    <row r="17" spans="1:9" s="1099" customFormat="1" ht="20.25" customHeight="1">
      <c r="A17" s="275"/>
      <c r="B17" s="1100" t="s">
        <v>1178</v>
      </c>
      <c r="F17" s="1101"/>
      <c r="G17" s="4069"/>
      <c r="H17" s="4069"/>
      <c r="I17" s="4069"/>
    </row>
    <row r="18" spans="1:9" s="1099" customFormat="1" ht="20.25" customHeight="1">
      <c r="A18" s="275"/>
      <c r="F18" s="1102" t="s">
        <v>1179</v>
      </c>
      <c r="G18" s="4064" t="s">
        <v>1192</v>
      </c>
      <c r="H18" s="4064"/>
      <c r="I18" s="4064"/>
    </row>
    <row r="19" spans="1:9" s="1099" customFormat="1" ht="20.25" customHeight="1">
      <c r="A19" s="275"/>
      <c r="B19" s="1103" t="s">
        <v>1193</v>
      </c>
      <c r="F19" s="1104" t="s">
        <v>1180</v>
      </c>
      <c r="G19" s="4064" t="s">
        <v>1194</v>
      </c>
      <c r="H19" s="4064"/>
      <c r="I19" s="4064"/>
    </row>
    <row r="20" spans="1:9" s="1099" customFormat="1" ht="20.25" customHeight="1">
      <c r="A20" s="275"/>
      <c r="F20" s="1104" t="s">
        <v>1181</v>
      </c>
      <c r="G20" s="4064" t="str">
        <f>+TEXT(入力シート!D17,"ggge年m月d日")&amp;TEXT(入力シート!D18,)&amp;"　～　"&amp;TEXT(入力シート!D18,"ggge年m月d日")</f>
        <v>令和7年4月1日　～　令和8年3月31日</v>
      </c>
      <c r="H20" s="4064"/>
      <c r="I20" s="4064"/>
    </row>
    <row r="21" spans="1:9" s="1099" customFormat="1" ht="30.75" customHeight="1" thickBot="1">
      <c r="A21" s="275"/>
      <c r="B21" s="1105"/>
    </row>
    <row r="22" spans="1:9" s="1099" customFormat="1" ht="48" customHeight="1" thickBot="1">
      <c r="A22" s="275"/>
      <c r="B22" s="1106" t="s">
        <v>1182</v>
      </c>
      <c r="C22" s="1107" t="s">
        <v>1183</v>
      </c>
      <c r="D22" s="1107" t="s">
        <v>1184</v>
      </c>
      <c r="E22" s="1108" t="s">
        <v>1185</v>
      </c>
      <c r="F22" s="1107" t="s">
        <v>1186</v>
      </c>
      <c r="G22" s="1107" t="s">
        <v>1187</v>
      </c>
      <c r="H22" s="1107" t="s">
        <v>1188</v>
      </c>
      <c r="I22" s="1109" t="s">
        <v>1189</v>
      </c>
    </row>
    <row r="23" spans="1:9" s="1099" customFormat="1" ht="48" customHeight="1" thickTop="1">
      <c r="A23" s="275"/>
      <c r="B23" s="1110" t="s">
        <v>1194</v>
      </c>
      <c r="C23" s="1111"/>
      <c r="D23" s="1112" t="s">
        <v>1195</v>
      </c>
      <c r="E23" s="1111">
        <v>186</v>
      </c>
      <c r="F23" s="1111"/>
      <c r="G23" s="1111">
        <v>186</v>
      </c>
      <c r="H23" s="1111"/>
      <c r="I23" s="1113" t="s">
        <v>1196</v>
      </c>
    </row>
    <row r="24" spans="1:9" s="1099" customFormat="1" ht="48" customHeight="1">
      <c r="A24" s="275"/>
      <c r="B24" s="1114" t="s">
        <v>1197</v>
      </c>
      <c r="C24" s="1115" t="s">
        <v>1198</v>
      </c>
      <c r="D24" s="1115" t="s">
        <v>1195</v>
      </c>
      <c r="E24" s="1116">
        <v>299</v>
      </c>
      <c r="F24" s="1116"/>
      <c r="G24" s="1116">
        <v>299</v>
      </c>
      <c r="H24" s="1116"/>
      <c r="I24" s="1117" t="s">
        <v>1199</v>
      </c>
    </row>
    <row r="25" spans="1:9" s="1099" customFormat="1" ht="48" customHeight="1">
      <c r="A25" s="275"/>
      <c r="B25" s="1114" t="s">
        <v>1200</v>
      </c>
      <c r="C25" s="1115" t="s">
        <v>1201</v>
      </c>
      <c r="D25" s="1115" t="s">
        <v>1202</v>
      </c>
      <c r="E25" s="1116">
        <v>125</v>
      </c>
      <c r="F25" s="1116">
        <v>125</v>
      </c>
      <c r="G25" s="1116"/>
      <c r="H25" s="1116">
        <v>125</v>
      </c>
      <c r="I25" s="1117"/>
    </row>
    <row r="26" spans="1:9" s="1099" customFormat="1" ht="48" customHeight="1">
      <c r="A26" s="275"/>
      <c r="B26" s="1114" t="s">
        <v>1203</v>
      </c>
      <c r="C26" s="1115" t="s">
        <v>1204</v>
      </c>
      <c r="D26" s="1115" t="s">
        <v>1202</v>
      </c>
      <c r="E26" s="1116">
        <v>87</v>
      </c>
      <c r="F26" s="1116">
        <v>87</v>
      </c>
      <c r="G26" s="1118"/>
      <c r="H26" s="1116">
        <v>87</v>
      </c>
      <c r="I26" s="1119" t="s">
        <v>1205</v>
      </c>
    </row>
    <row r="27" spans="1:9" s="1099" customFormat="1" ht="48" customHeight="1">
      <c r="A27" s="275"/>
      <c r="B27" s="1120"/>
      <c r="C27" s="1116"/>
      <c r="D27" s="1116"/>
      <c r="E27" s="1116"/>
      <c r="F27" s="1116"/>
      <c r="G27" s="1116"/>
      <c r="H27" s="1116"/>
      <c r="I27" s="1117"/>
    </row>
    <row r="28" spans="1:9" s="1099" customFormat="1" ht="48" customHeight="1">
      <c r="A28" s="275"/>
      <c r="B28" s="1120"/>
      <c r="C28" s="1116"/>
      <c r="D28" s="1116"/>
      <c r="E28" s="1116"/>
      <c r="F28" s="1116"/>
      <c r="G28" s="1116"/>
      <c r="H28" s="1116"/>
      <c r="I28" s="1117"/>
    </row>
    <row r="29" spans="1:9" s="1099" customFormat="1" ht="48" customHeight="1" thickBot="1">
      <c r="A29" s="275"/>
      <c r="B29" s="1121" t="s">
        <v>1190</v>
      </c>
      <c r="C29" s="1122">
        <v>4</v>
      </c>
      <c r="D29" s="1123">
        <v>2</v>
      </c>
      <c r="E29" s="1124">
        <f>SUM(E23:E28)</f>
        <v>697</v>
      </c>
      <c r="F29" s="1124">
        <f>SUM(F23:F28)</f>
        <v>212</v>
      </c>
      <c r="G29" s="1124">
        <f>SUM(G23:G28)</f>
        <v>485</v>
      </c>
      <c r="H29" s="1124">
        <f>SUM(H23:H28)</f>
        <v>212</v>
      </c>
      <c r="I29" s="1125"/>
    </row>
    <row r="30" spans="1:9" s="1099" customFormat="1" ht="20.25" customHeight="1">
      <c r="A30" s="275"/>
      <c r="B30" s="1099" t="s">
        <v>1191</v>
      </c>
    </row>
  </sheetData>
  <mergeCells count="9">
    <mergeCell ref="A2:A4"/>
    <mergeCell ref="G19:I19"/>
    <mergeCell ref="G20:I20"/>
    <mergeCell ref="G2:I2"/>
    <mergeCell ref="G3:I3"/>
    <mergeCell ref="G4:I4"/>
    <mergeCell ref="G5:I5"/>
    <mergeCell ref="G17:I17"/>
    <mergeCell ref="G18:I18"/>
  </mergeCells>
  <phoneticPr fontId="3"/>
  <hyperlinks>
    <hyperlink ref="A2:A3" location="表紙１!A1" display="表紙１へ戻る"/>
    <hyperlink ref="A2:A4" location="表紙!A1" display="表紙へ戻る"/>
  </hyperlinks>
  <pageMargins left="0.6692913385826772" right="0.19685039370078741" top="0.8" bottom="0.31496062992125984" header="0.51181102362204722" footer="0.23622047244094491"/>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50"/>
  <sheetViews>
    <sheetView showZeros="0" view="pageBreakPreview" zoomScaleNormal="100" zoomScaleSheetLayoutView="100" workbookViewId="0">
      <selection activeCell="AD12" sqref="AD12"/>
    </sheetView>
  </sheetViews>
  <sheetFormatPr defaultRowHeight="12"/>
  <cols>
    <col min="1" max="1" width="2.75" style="896" customWidth="1"/>
    <col min="2" max="2" width="3.625" style="896" customWidth="1"/>
    <col min="3" max="30" width="2.875" style="896" customWidth="1"/>
    <col min="31" max="31" width="3.125" style="896" customWidth="1"/>
    <col min="32" max="32" width="2.875" style="896" customWidth="1"/>
    <col min="33" max="16384" width="9" style="896"/>
  </cols>
  <sheetData>
    <row r="1" spans="1:33" ht="24" customHeight="1">
      <c r="A1" s="895"/>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row>
    <row r="2" spans="1:33" ht="17.25">
      <c r="A2" s="897"/>
      <c r="B2" s="898" t="s">
        <v>984</v>
      </c>
      <c r="C2" s="898"/>
      <c r="D2" s="898"/>
      <c r="E2" s="898"/>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row>
    <row r="3" spans="1:33" ht="12" customHeight="1">
      <c r="A3" s="899"/>
      <c r="B3" s="899"/>
      <c r="C3" s="899"/>
      <c r="D3" s="899"/>
      <c r="E3" s="899"/>
      <c r="F3" s="899"/>
      <c r="G3" s="899"/>
      <c r="H3" s="899"/>
      <c r="I3" s="899"/>
      <c r="J3" s="899"/>
      <c r="K3" s="899"/>
      <c r="L3" s="899"/>
      <c r="M3" s="899"/>
      <c r="N3" s="899"/>
      <c r="O3" s="899"/>
      <c r="P3" s="899"/>
      <c r="Q3" s="899"/>
      <c r="R3" s="899" t="s">
        <v>985</v>
      </c>
      <c r="S3" s="899"/>
      <c r="T3" s="899"/>
      <c r="U3" s="899"/>
      <c r="V3" s="899"/>
      <c r="W3" s="899"/>
      <c r="X3" s="899"/>
      <c r="Y3" s="899"/>
      <c r="Z3" s="899"/>
      <c r="AA3" s="899"/>
      <c r="AB3" s="899"/>
      <c r="AC3" s="899"/>
      <c r="AD3" s="899"/>
      <c r="AE3" s="899"/>
      <c r="AF3" s="899"/>
      <c r="AG3" s="899"/>
    </row>
    <row r="4" spans="1:33" ht="15" customHeight="1">
      <c r="A4" s="895"/>
      <c r="B4" s="900" t="s">
        <v>986</v>
      </c>
      <c r="C4" s="900"/>
      <c r="D4" s="900"/>
      <c r="E4" s="900"/>
      <c r="F4" s="900"/>
      <c r="G4" s="900"/>
      <c r="H4" s="900"/>
      <c r="I4" s="900"/>
      <c r="J4" s="900"/>
      <c r="K4" s="899"/>
      <c r="L4" s="899"/>
      <c r="M4" s="899"/>
      <c r="N4" s="899"/>
      <c r="O4" s="899"/>
      <c r="P4" s="899"/>
      <c r="Q4" s="899"/>
      <c r="R4" s="899"/>
      <c r="S4" s="899"/>
      <c r="T4" s="899"/>
      <c r="U4" s="899"/>
      <c r="V4" s="899"/>
      <c r="W4" s="899"/>
      <c r="X4" s="899"/>
      <c r="Y4" s="899"/>
      <c r="Z4" s="899"/>
      <c r="AA4" s="899"/>
      <c r="AB4" s="899"/>
      <c r="AC4" s="899"/>
      <c r="AD4" s="899"/>
      <c r="AE4" s="899"/>
      <c r="AF4" s="899"/>
      <c r="AG4" s="899"/>
    </row>
    <row r="5" spans="1:33" ht="15" customHeight="1">
      <c r="A5" s="895"/>
      <c r="B5" s="900" t="s">
        <v>987</v>
      </c>
      <c r="C5" s="900"/>
      <c r="D5" s="900"/>
      <c r="E5" s="900"/>
      <c r="F5" s="900"/>
      <c r="G5" s="900"/>
      <c r="H5" s="901"/>
      <c r="I5" s="899"/>
      <c r="J5" s="899"/>
      <c r="K5" s="899"/>
      <c r="L5" s="899"/>
      <c r="M5" s="899"/>
      <c r="N5" s="899"/>
      <c r="O5" s="899"/>
      <c r="P5" s="899"/>
      <c r="Q5" s="899"/>
      <c r="R5" s="899"/>
      <c r="S5" s="899"/>
      <c r="T5" s="899"/>
      <c r="U5" s="899"/>
      <c r="V5" s="899" t="s">
        <v>988</v>
      </c>
      <c r="W5" s="899"/>
      <c r="X5" s="899"/>
      <c r="Y5" s="899"/>
      <c r="Z5" s="899"/>
      <c r="AA5" s="899"/>
      <c r="AB5" s="899"/>
      <c r="AC5" s="899"/>
      <c r="AD5" s="899"/>
      <c r="AE5" s="899"/>
      <c r="AF5" s="899"/>
      <c r="AG5" s="899"/>
    </row>
    <row r="6" spans="1:33">
      <c r="A6" s="899"/>
      <c r="B6" s="899"/>
      <c r="C6" s="899"/>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row>
    <row r="7" spans="1:33" ht="12" customHeight="1">
      <c r="A7" s="899"/>
      <c r="B7" s="899"/>
      <c r="C7" s="902" t="s">
        <v>989</v>
      </c>
      <c r="D7" s="902" t="s">
        <v>990</v>
      </c>
      <c r="E7" s="902" t="s">
        <v>991</v>
      </c>
      <c r="F7" s="902" t="s">
        <v>992</v>
      </c>
      <c r="G7" s="902" t="s">
        <v>989</v>
      </c>
      <c r="H7" s="902" t="s">
        <v>990</v>
      </c>
      <c r="I7" s="902" t="s">
        <v>991</v>
      </c>
      <c r="J7" s="902" t="s">
        <v>993</v>
      </c>
      <c r="K7" s="902" t="s">
        <v>989</v>
      </c>
      <c r="L7" s="902" t="s">
        <v>990</v>
      </c>
      <c r="M7" s="902" t="s">
        <v>991</v>
      </c>
      <c r="N7" s="902" t="s">
        <v>105</v>
      </c>
      <c r="O7" s="899"/>
      <c r="P7" s="899"/>
      <c r="Q7" s="899"/>
      <c r="R7" s="899"/>
      <c r="S7" s="899"/>
      <c r="T7" s="899"/>
      <c r="U7" s="899"/>
      <c r="V7" s="899"/>
      <c r="W7" s="899"/>
      <c r="X7" s="899"/>
      <c r="Y7" s="899"/>
      <c r="Z7" s="899"/>
      <c r="AA7" s="899"/>
      <c r="AB7" s="899"/>
      <c r="AC7" s="899"/>
      <c r="AD7" s="899"/>
      <c r="AE7" s="899"/>
      <c r="AF7" s="899"/>
      <c r="AG7" s="899"/>
    </row>
    <row r="8" spans="1:33" ht="12" customHeight="1">
      <c r="A8" s="895"/>
      <c r="B8" s="903" t="s">
        <v>106</v>
      </c>
      <c r="C8" s="1030">
        <v>0</v>
      </c>
      <c r="D8" s="1030"/>
      <c r="E8" s="1030"/>
      <c r="F8" s="1030"/>
      <c r="G8" s="1030"/>
      <c r="H8" s="1030"/>
      <c r="I8" s="1030"/>
      <c r="J8" s="1030"/>
      <c r="K8" s="1030"/>
      <c r="L8" s="1030"/>
      <c r="M8" s="1030"/>
      <c r="N8" s="1030"/>
      <c r="O8" s="899"/>
      <c r="P8" s="899"/>
      <c r="Q8" s="899"/>
      <c r="R8" s="904" t="s">
        <v>4</v>
      </c>
      <c r="S8" s="904"/>
      <c r="T8" s="904"/>
      <c r="U8" s="904"/>
      <c r="V8" s="904"/>
      <c r="W8" s="904"/>
      <c r="X8" s="904"/>
      <c r="Y8" s="904"/>
      <c r="Z8" s="904"/>
      <c r="AA8" s="904"/>
      <c r="AB8" s="904"/>
      <c r="AC8" s="904"/>
      <c r="AD8" s="904"/>
      <c r="AE8" s="904"/>
      <c r="AF8" s="899"/>
      <c r="AG8" s="899"/>
    </row>
    <row r="9" spans="1:33" ht="14.1" customHeight="1">
      <c r="A9" s="899"/>
      <c r="B9" s="899"/>
      <c r="C9" s="1030">
        <v>0</v>
      </c>
      <c r="D9" s="1030">
        <v>0</v>
      </c>
      <c r="E9" s="1030"/>
      <c r="F9" s="899"/>
      <c r="G9" s="1030"/>
      <c r="H9" s="1030"/>
      <c r="I9" s="1030"/>
      <c r="J9" s="1030"/>
      <c r="K9" s="1030"/>
      <c r="L9" s="1030"/>
      <c r="M9" s="1030"/>
      <c r="N9" s="1030"/>
      <c r="O9" s="899"/>
      <c r="P9" s="899"/>
      <c r="Q9" s="899"/>
      <c r="R9" s="899"/>
      <c r="S9" s="899"/>
      <c r="T9" s="899"/>
      <c r="U9" s="899"/>
      <c r="V9" s="899"/>
      <c r="W9" s="899"/>
      <c r="X9" s="899"/>
      <c r="Y9" s="899"/>
      <c r="Z9" s="899"/>
      <c r="AA9" s="899"/>
      <c r="AB9" s="899"/>
      <c r="AC9" s="899"/>
      <c r="AD9" s="899"/>
      <c r="AE9" s="899"/>
      <c r="AF9" s="899"/>
      <c r="AG9" s="899"/>
    </row>
    <row r="10" spans="1:33" ht="14.1" customHeight="1">
      <c r="A10" s="899"/>
      <c r="B10" s="899"/>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row>
    <row r="11" spans="1:33" ht="14.1" customHeight="1">
      <c r="A11" s="899"/>
      <c r="B11" s="899"/>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row>
    <row r="12" spans="1:33" ht="14.1" customHeight="1">
      <c r="A12" s="895"/>
      <c r="B12" s="904" t="s">
        <v>994</v>
      </c>
      <c r="C12" s="904"/>
      <c r="D12" s="904"/>
      <c r="E12" s="904"/>
      <c r="F12" s="904"/>
      <c r="G12" s="904"/>
      <c r="H12" s="904"/>
      <c r="I12" s="904"/>
      <c r="J12" s="904"/>
      <c r="K12" s="904"/>
      <c r="L12" s="904"/>
      <c r="M12" s="904"/>
      <c r="N12" s="904"/>
      <c r="O12" s="899"/>
      <c r="P12" s="899"/>
      <c r="Q12" s="899"/>
      <c r="R12" s="904" t="s">
        <v>58</v>
      </c>
      <c r="S12" s="904"/>
      <c r="T12" s="904"/>
      <c r="U12" s="904"/>
      <c r="V12" s="904"/>
      <c r="W12" s="904"/>
      <c r="X12" s="904"/>
      <c r="Y12" s="904"/>
      <c r="Z12" s="904"/>
      <c r="AA12" s="904"/>
      <c r="AB12" s="904"/>
      <c r="AC12" s="904"/>
      <c r="AD12" s="905"/>
      <c r="AE12" s="905"/>
      <c r="AF12" s="899"/>
      <c r="AG12" s="899"/>
    </row>
    <row r="13" spans="1:33" ht="14.1" customHeight="1">
      <c r="A13" s="899"/>
      <c r="B13" s="899"/>
      <c r="C13" s="899"/>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row>
    <row r="14" spans="1:33" ht="21" customHeight="1">
      <c r="A14" s="899"/>
      <c r="B14" s="899"/>
      <c r="C14" s="899"/>
      <c r="D14" s="899"/>
      <c r="E14" s="899"/>
      <c r="F14" s="899"/>
      <c r="G14" s="899"/>
      <c r="H14" s="899"/>
      <c r="I14" s="899"/>
      <c r="J14" s="899"/>
      <c r="K14" s="899"/>
      <c r="L14" s="899"/>
      <c r="M14" s="899"/>
      <c r="N14" s="899"/>
      <c r="O14" s="899"/>
      <c r="P14" s="899"/>
      <c r="Q14" s="899"/>
      <c r="R14" s="899"/>
      <c r="S14" s="906" t="s">
        <v>995</v>
      </c>
      <c r="T14" s="906"/>
      <c r="U14" s="906"/>
      <c r="V14" s="895"/>
      <c r="W14" s="907"/>
      <c r="X14" s="908"/>
      <c r="Y14" s="908"/>
      <c r="Z14" s="908"/>
      <c r="AA14" s="908"/>
      <c r="AB14" s="908"/>
      <c r="AC14" s="908"/>
      <c r="AD14" s="908"/>
      <c r="AE14" s="899"/>
      <c r="AF14" s="899"/>
      <c r="AG14" s="899"/>
    </row>
    <row r="15" spans="1:33" ht="18.75" customHeight="1">
      <c r="A15" s="899"/>
      <c r="B15" s="899"/>
      <c r="C15" s="899"/>
      <c r="D15" s="899"/>
      <c r="E15" s="899"/>
      <c r="F15" s="899"/>
      <c r="G15" s="899"/>
      <c r="H15" s="899"/>
      <c r="I15" s="899"/>
      <c r="J15" s="899"/>
      <c r="K15" s="899"/>
      <c r="L15" s="899"/>
      <c r="M15" s="899"/>
      <c r="N15" s="899"/>
      <c r="O15" s="899"/>
      <c r="P15" s="899"/>
      <c r="Q15" s="899"/>
      <c r="R15" s="899"/>
      <c r="S15" s="899"/>
      <c r="T15" s="899"/>
      <c r="U15" s="899"/>
      <c r="V15" s="899"/>
      <c r="W15" s="899"/>
      <c r="X15" s="899"/>
      <c r="Y15" s="899"/>
      <c r="Z15" s="899"/>
      <c r="AA15" s="899"/>
      <c r="AB15" s="899"/>
      <c r="AC15" s="899"/>
      <c r="AD15" s="899"/>
      <c r="AE15" s="899"/>
      <c r="AF15" s="899"/>
      <c r="AG15" s="899"/>
    </row>
    <row r="16" spans="1:33" ht="16.5" customHeight="1">
      <c r="A16" s="899"/>
      <c r="B16" s="899"/>
      <c r="C16" s="899"/>
      <c r="D16" s="899"/>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899"/>
      <c r="AC16" s="899"/>
      <c r="AD16" s="899"/>
      <c r="AE16" s="899"/>
      <c r="AF16" s="899"/>
      <c r="AG16" s="899"/>
    </row>
    <row r="17" spans="1:33" ht="16.5" customHeight="1">
      <c r="A17" s="895"/>
      <c r="B17" s="899"/>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row>
    <row r="18" spans="1:33" ht="28.5" customHeight="1">
      <c r="A18" s="909" t="s">
        <v>996</v>
      </c>
      <c r="B18" s="909"/>
      <c r="C18" s="4070" t="str">
        <f>LEFT(入力シート!D4,5)</f>
        <v>令和○年度</v>
      </c>
      <c r="D18" s="4070"/>
      <c r="E18" s="4070"/>
      <c r="F18" s="4070"/>
      <c r="G18" s="4071" t="str">
        <f>+入力シート!D5</f>
        <v>○○○○○○○○事業（○○○○○○○事業）</v>
      </c>
      <c r="H18" s="4071"/>
      <c r="I18" s="4071"/>
      <c r="J18" s="4071"/>
      <c r="K18" s="4071"/>
      <c r="L18" s="4071"/>
      <c r="M18" s="4071"/>
      <c r="N18" s="910"/>
      <c r="O18" s="895"/>
      <c r="P18" s="4072" t="s">
        <v>997</v>
      </c>
      <c r="Q18" s="4072"/>
      <c r="R18" s="4072"/>
      <c r="S18" s="4072"/>
      <c r="T18" s="4072"/>
      <c r="U18" s="4072"/>
      <c r="V18" s="4072"/>
      <c r="W18" s="4072"/>
      <c r="X18" s="4072"/>
      <c r="Y18" s="4072"/>
      <c r="Z18" s="4072"/>
      <c r="AA18" s="4072"/>
      <c r="AB18" s="4072"/>
      <c r="AC18" s="4072"/>
      <c r="AD18" s="4072"/>
      <c r="AE18" s="4072"/>
      <c r="AF18" s="4072"/>
      <c r="AG18" s="895"/>
    </row>
    <row r="19" spans="1:33" ht="14.45" customHeight="1">
      <c r="A19" s="895"/>
      <c r="B19" s="4070" t="str">
        <f>+入力シート!D6</f>
        <v>○○工事○○工区</v>
      </c>
      <c r="C19" s="4070"/>
      <c r="D19" s="4070"/>
      <c r="E19" s="4070"/>
      <c r="F19" s="4070"/>
      <c r="G19" s="4070"/>
      <c r="H19" s="4070"/>
      <c r="I19" s="4070"/>
      <c r="J19" s="4070"/>
      <c r="K19" s="4070"/>
      <c r="L19" s="4070"/>
      <c r="M19" s="4070"/>
      <c r="N19" s="899"/>
      <c r="O19" s="899"/>
      <c r="P19" s="4072" t="s">
        <v>998</v>
      </c>
      <c r="Q19" s="4072"/>
      <c r="R19" s="4073" t="s">
        <v>999</v>
      </c>
      <c r="S19" s="4073"/>
      <c r="T19" s="4073"/>
      <c r="U19" s="4073"/>
      <c r="V19" s="899"/>
      <c r="W19" s="899"/>
      <c r="X19" s="899"/>
      <c r="Y19" s="899"/>
      <c r="Z19" s="899"/>
      <c r="AA19" s="899"/>
      <c r="AB19" s="899"/>
      <c r="AC19" s="899"/>
      <c r="AD19" s="899"/>
      <c r="AE19" s="899"/>
      <c r="AF19" s="899"/>
      <c r="AG19" s="899"/>
    </row>
    <row r="20" spans="1:33" ht="14.45" customHeight="1">
      <c r="A20" s="895"/>
      <c r="B20" s="4070"/>
      <c r="C20" s="4070"/>
      <c r="D20" s="4070"/>
      <c r="E20" s="4070"/>
      <c r="F20" s="4070"/>
      <c r="G20" s="4070"/>
      <c r="H20" s="4070"/>
      <c r="I20" s="4070"/>
      <c r="J20" s="4070"/>
      <c r="K20" s="4070"/>
      <c r="L20" s="4070"/>
      <c r="M20" s="4070"/>
      <c r="N20" s="899"/>
      <c r="O20" s="899"/>
      <c r="P20" s="4072"/>
      <c r="Q20" s="4072"/>
      <c r="R20" s="4073"/>
      <c r="S20" s="4073"/>
      <c r="T20" s="4073"/>
      <c r="U20" s="4073"/>
      <c r="V20" s="899"/>
      <c r="W20" s="899"/>
      <c r="X20" s="899"/>
      <c r="Y20" s="899"/>
      <c r="Z20" s="899"/>
      <c r="AA20" s="899"/>
      <c r="AB20" s="899"/>
      <c r="AC20" s="899"/>
      <c r="AD20" s="899"/>
      <c r="AE20" s="899"/>
      <c r="AF20" s="899"/>
      <c r="AG20" s="899"/>
    </row>
    <row r="21" spans="1:33" ht="14.45" customHeight="1">
      <c r="A21" s="899"/>
      <c r="B21" s="899"/>
      <c r="C21" s="899"/>
      <c r="D21" s="899"/>
      <c r="E21" s="899"/>
      <c r="F21" s="899"/>
      <c r="G21" s="899"/>
      <c r="H21" s="899"/>
      <c r="I21" s="899"/>
      <c r="J21" s="899"/>
      <c r="K21" s="899"/>
      <c r="L21" s="899"/>
      <c r="M21" s="899"/>
      <c r="N21" s="899"/>
      <c r="O21" s="899"/>
      <c r="P21" s="4072" t="s">
        <v>1000</v>
      </c>
      <c r="Q21" s="4072"/>
      <c r="R21" s="4073" t="s">
        <v>1001</v>
      </c>
      <c r="S21" s="4073"/>
      <c r="T21" s="4073"/>
      <c r="U21" s="4073"/>
      <c r="V21" s="899"/>
      <c r="W21" s="899"/>
      <c r="X21" s="899"/>
      <c r="Y21" s="899"/>
      <c r="Z21" s="899"/>
      <c r="AA21" s="899"/>
      <c r="AB21" s="899"/>
      <c r="AC21" s="899"/>
      <c r="AD21" s="899"/>
      <c r="AE21" s="4074" t="s">
        <v>114</v>
      </c>
      <c r="AF21" s="899"/>
      <c r="AG21" s="899"/>
    </row>
    <row r="22" spans="1:33" ht="14.45" customHeight="1">
      <c r="A22" s="4074" t="s">
        <v>1002</v>
      </c>
      <c r="B22" s="4074"/>
      <c r="C22" s="4074"/>
      <c r="D22" s="4074"/>
      <c r="E22" s="4074"/>
      <c r="F22" s="4070" t="str">
        <f>入力シート!D4</f>
        <v>令和○年度　起工第○号</v>
      </c>
      <c r="G22" s="4070"/>
      <c r="H22" s="4070"/>
      <c r="I22" s="4070"/>
      <c r="J22" s="4070"/>
      <c r="K22" s="4070"/>
      <c r="L22" s="4070"/>
      <c r="M22" s="4070"/>
      <c r="N22" s="4070"/>
      <c r="O22" s="895"/>
      <c r="P22" s="4072"/>
      <c r="Q22" s="4072"/>
      <c r="R22" s="4073"/>
      <c r="S22" s="4073"/>
      <c r="T22" s="4073"/>
      <c r="U22" s="4073"/>
      <c r="V22" s="899"/>
      <c r="W22" s="899"/>
      <c r="X22" s="899"/>
      <c r="Y22" s="899"/>
      <c r="Z22" s="899"/>
      <c r="AA22" s="899"/>
      <c r="AB22" s="899"/>
      <c r="AC22" s="899"/>
      <c r="AD22" s="899"/>
      <c r="AE22" s="4074"/>
      <c r="AF22" s="899"/>
      <c r="AG22" s="899"/>
    </row>
    <row r="23" spans="1:33" ht="14.45" customHeight="1">
      <c r="A23" s="4074"/>
      <c r="B23" s="4074"/>
      <c r="C23" s="4074"/>
      <c r="D23" s="4074"/>
      <c r="E23" s="4074"/>
      <c r="F23" s="4070"/>
      <c r="G23" s="4070"/>
      <c r="H23" s="4070"/>
      <c r="I23" s="4070"/>
      <c r="J23" s="4070"/>
      <c r="K23" s="4070"/>
      <c r="L23" s="4070"/>
      <c r="M23" s="4070"/>
      <c r="N23" s="4070"/>
      <c r="O23" s="895"/>
      <c r="P23" s="4072" t="s">
        <v>1003</v>
      </c>
      <c r="Q23" s="4072"/>
      <c r="R23" s="4073" t="s">
        <v>1004</v>
      </c>
      <c r="S23" s="4073"/>
      <c r="T23" s="4073"/>
      <c r="U23" s="4073"/>
      <c r="V23" s="899"/>
      <c r="W23" s="899"/>
      <c r="X23" s="899"/>
      <c r="Y23" s="899"/>
      <c r="Z23" s="899"/>
      <c r="AA23" s="899"/>
      <c r="AB23" s="899"/>
      <c r="AC23" s="899"/>
      <c r="AD23" s="899"/>
      <c r="AE23" s="899"/>
      <c r="AF23" s="899"/>
      <c r="AG23" s="899"/>
    </row>
    <row r="24" spans="1:33" ht="14.45" customHeight="1">
      <c r="A24" s="4074" t="s">
        <v>1005</v>
      </c>
      <c r="B24" s="4074"/>
      <c r="C24" s="4074"/>
      <c r="D24" s="4074"/>
      <c r="E24" s="4074"/>
      <c r="F24" s="895"/>
      <c r="G24" s="911"/>
      <c r="H24" s="911" t="s">
        <v>314</v>
      </c>
      <c r="I24" s="912"/>
      <c r="J24" s="911"/>
      <c r="K24" s="911" t="s">
        <v>339</v>
      </c>
      <c r="L24" s="912"/>
      <c r="M24" s="911"/>
      <c r="N24" s="911" t="s">
        <v>1006</v>
      </c>
      <c r="O24" s="895"/>
      <c r="P24" s="4072"/>
      <c r="Q24" s="4072"/>
      <c r="R24" s="4073" t="s">
        <v>1007</v>
      </c>
      <c r="S24" s="4073"/>
      <c r="T24" s="4073"/>
      <c r="U24" s="4073"/>
      <c r="V24" s="899"/>
      <c r="W24" s="899"/>
      <c r="X24" s="899"/>
      <c r="Y24" s="899"/>
      <c r="Z24" s="899"/>
      <c r="AA24" s="899"/>
      <c r="AB24" s="899"/>
      <c r="AC24" s="899"/>
      <c r="AD24" s="899"/>
      <c r="AE24" s="899"/>
      <c r="AF24" s="899"/>
      <c r="AG24" s="899"/>
    </row>
    <row r="25" spans="1:33" ht="14.45" customHeight="1">
      <c r="A25" s="4074"/>
      <c r="B25" s="4074"/>
      <c r="C25" s="4074"/>
      <c r="D25" s="4074"/>
      <c r="E25" s="4074"/>
      <c r="F25" s="899"/>
      <c r="G25" s="899"/>
      <c r="H25" s="899"/>
      <c r="I25" s="899"/>
      <c r="J25" s="899"/>
      <c r="K25" s="899"/>
      <c r="L25" s="899"/>
      <c r="M25" s="899"/>
      <c r="N25" s="899"/>
      <c r="O25" s="899"/>
      <c r="P25" s="4072" t="s">
        <v>1008</v>
      </c>
      <c r="Q25" s="4072"/>
      <c r="R25" s="4073" t="s">
        <v>1009</v>
      </c>
      <c r="S25" s="4073"/>
      <c r="T25" s="4073"/>
      <c r="U25" s="4073"/>
      <c r="V25" s="899"/>
      <c r="W25" s="899"/>
      <c r="X25" s="899"/>
      <c r="Y25" s="899"/>
      <c r="Z25" s="899"/>
      <c r="AA25" s="899"/>
      <c r="AB25" s="899"/>
      <c r="AC25" s="899"/>
      <c r="AD25" s="899"/>
      <c r="AE25" s="899"/>
      <c r="AF25" s="899"/>
      <c r="AG25" s="899"/>
    </row>
    <row r="26" spans="1:33" ht="14.45" customHeight="1">
      <c r="A26" s="4074" t="s">
        <v>1010</v>
      </c>
      <c r="B26" s="4074"/>
      <c r="C26" s="4074"/>
      <c r="D26" s="4074"/>
      <c r="E26" s="4074"/>
      <c r="F26" s="899"/>
      <c r="G26" s="899"/>
      <c r="H26" s="899"/>
      <c r="I26" s="899"/>
      <c r="J26" s="899"/>
      <c r="K26" s="899"/>
      <c r="L26" s="899"/>
      <c r="M26" s="899"/>
      <c r="N26" s="899"/>
      <c r="O26" s="899"/>
      <c r="P26" s="4072"/>
      <c r="Q26" s="4072"/>
      <c r="R26" s="4073" t="s">
        <v>1011</v>
      </c>
      <c r="S26" s="4073"/>
      <c r="T26" s="4073"/>
      <c r="U26" s="4073"/>
      <c r="V26" s="899"/>
      <c r="W26" s="899"/>
      <c r="X26" s="899"/>
      <c r="Y26" s="899"/>
      <c r="Z26" s="899"/>
      <c r="AA26" s="899"/>
      <c r="AB26" s="899"/>
      <c r="AC26" s="899"/>
      <c r="AD26" s="899"/>
      <c r="AE26" s="899"/>
      <c r="AF26" s="899"/>
      <c r="AG26" s="899"/>
    </row>
    <row r="27" spans="1:33" ht="14.45" customHeight="1">
      <c r="A27" s="4074"/>
      <c r="B27" s="4074"/>
      <c r="C27" s="4074"/>
      <c r="D27" s="4074"/>
      <c r="E27" s="4074"/>
      <c r="F27" s="899"/>
      <c r="G27" s="899"/>
      <c r="H27" s="899"/>
      <c r="I27" s="899"/>
      <c r="J27" s="899"/>
      <c r="K27" s="899"/>
      <c r="L27" s="899"/>
      <c r="M27" s="899"/>
      <c r="N27" s="899"/>
      <c r="O27" s="899"/>
      <c r="P27" s="4072" t="s">
        <v>1012</v>
      </c>
      <c r="Q27" s="4072"/>
      <c r="R27" s="4073" t="s">
        <v>1013</v>
      </c>
      <c r="S27" s="4073"/>
      <c r="T27" s="4073"/>
      <c r="U27" s="4073"/>
      <c r="V27" s="899"/>
      <c r="W27" s="899"/>
      <c r="X27" s="899"/>
      <c r="Y27" s="899"/>
      <c r="Z27" s="899"/>
      <c r="AA27" s="899"/>
      <c r="AB27" s="899"/>
      <c r="AC27" s="899"/>
      <c r="AD27" s="899"/>
      <c r="AE27" s="899"/>
      <c r="AF27" s="899"/>
      <c r="AG27" s="899"/>
    </row>
    <row r="28" spans="1:33" ht="14.45" customHeight="1">
      <c r="A28" s="4074" t="s">
        <v>1014</v>
      </c>
      <c r="B28" s="4074"/>
      <c r="C28" s="4074"/>
      <c r="D28" s="4074"/>
      <c r="E28" s="4074"/>
      <c r="F28" s="895" t="s">
        <v>1015</v>
      </c>
      <c r="G28" s="899"/>
      <c r="H28" s="899"/>
      <c r="I28" s="899"/>
      <c r="J28" s="913"/>
      <c r="K28" s="899"/>
      <c r="L28" s="899"/>
      <c r="M28" s="899"/>
      <c r="N28" s="913" t="s">
        <v>92</v>
      </c>
      <c r="O28" s="895"/>
      <c r="P28" s="4072"/>
      <c r="Q28" s="4072"/>
      <c r="R28" s="4073" t="s">
        <v>1016</v>
      </c>
      <c r="S28" s="4073"/>
      <c r="T28" s="4073"/>
      <c r="U28" s="4073"/>
      <c r="V28" s="899"/>
      <c r="W28" s="899"/>
      <c r="X28" s="899"/>
      <c r="Y28" s="899"/>
      <c r="Z28" s="899"/>
      <c r="AA28" s="899"/>
      <c r="AB28" s="899"/>
      <c r="AC28" s="899"/>
      <c r="AD28" s="899"/>
      <c r="AE28" s="899"/>
      <c r="AF28" s="899"/>
      <c r="AG28" s="899"/>
    </row>
    <row r="29" spans="1:33" ht="14.45" customHeight="1">
      <c r="A29" s="4074"/>
      <c r="B29" s="4074"/>
      <c r="C29" s="4074"/>
      <c r="D29" s="4074"/>
      <c r="E29" s="4074"/>
      <c r="F29" s="899"/>
      <c r="G29" s="899"/>
      <c r="H29" s="899"/>
      <c r="I29" s="899"/>
      <c r="J29" s="899"/>
      <c r="K29" s="899"/>
      <c r="L29" s="899"/>
      <c r="M29" s="899"/>
      <c r="N29" s="899"/>
      <c r="O29" s="899"/>
      <c r="P29" s="899"/>
      <c r="Q29" s="899"/>
      <c r="R29" s="899"/>
      <c r="S29" s="899"/>
      <c r="T29" s="899"/>
      <c r="U29" s="899"/>
      <c r="V29" s="899"/>
      <c r="W29" s="899"/>
      <c r="X29" s="899"/>
      <c r="Y29" s="899"/>
      <c r="Z29" s="899"/>
      <c r="AA29" s="899"/>
      <c r="AB29" s="899"/>
      <c r="AC29" s="899"/>
      <c r="AD29" s="899"/>
      <c r="AE29" s="899"/>
      <c r="AF29" s="899"/>
      <c r="AG29" s="899"/>
    </row>
    <row r="30" spans="1:33" ht="14.45" customHeight="1">
      <c r="A30" s="899"/>
      <c r="B30" s="899"/>
      <c r="C30" s="899"/>
      <c r="D30" s="899"/>
      <c r="E30" s="899"/>
      <c r="F30" s="899"/>
      <c r="G30" s="899"/>
      <c r="H30" s="899"/>
      <c r="I30" s="899"/>
      <c r="J30" s="899"/>
      <c r="K30" s="899"/>
      <c r="L30" s="899"/>
      <c r="M30" s="899"/>
      <c r="N30" s="899"/>
      <c r="O30" s="899"/>
      <c r="P30" s="4072" t="s">
        <v>1017</v>
      </c>
      <c r="Q30" s="4072"/>
      <c r="R30" s="4072"/>
      <c r="S30" s="4072"/>
      <c r="T30" s="4072"/>
      <c r="U30" s="4072"/>
      <c r="V30" s="4072"/>
      <c r="W30" s="4072"/>
      <c r="X30" s="4072"/>
      <c r="Y30" s="4072"/>
      <c r="Z30" s="4072"/>
      <c r="AA30" s="4072"/>
      <c r="AB30" s="4072"/>
      <c r="AC30" s="4072"/>
      <c r="AD30" s="4072"/>
      <c r="AE30" s="4072"/>
      <c r="AF30" s="4072"/>
      <c r="AG30" s="895"/>
    </row>
    <row r="31" spans="1:33" ht="14.45" customHeight="1">
      <c r="A31" s="899"/>
      <c r="B31" s="899"/>
      <c r="C31" s="899"/>
      <c r="D31" s="899"/>
      <c r="E31" s="899"/>
      <c r="F31" s="899"/>
      <c r="G31" s="899"/>
      <c r="H31" s="899"/>
      <c r="I31" s="899"/>
      <c r="J31" s="899"/>
      <c r="K31" s="899"/>
      <c r="L31" s="899"/>
      <c r="M31" s="899"/>
      <c r="N31" s="899"/>
      <c r="O31" s="899"/>
      <c r="P31" s="4072"/>
      <c r="Q31" s="4072"/>
      <c r="R31" s="4072"/>
      <c r="S31" s="4072"/>
      <c r="T31" s="4072"/>
      <c r="U31" s="4072"/>
      <c r="V31" s="4072"/>
      <c r="W31" s="4072"/>
      <c r="X31" s="4072"/>
      <c r="Y31" s="4072"/>
      <c r="Z31" s="4072"/>
      <c r="AA31" s="4072"/>
      <c r="AB31" s="4072"/>
      <c r="AC31" s="4072"/>
      <c r="AD31" s="4072"/>
      <c r="AE31" s="4072"/>
      <c r="AF31" s="4072"/>
      <c r="AG31" s="895"/>
    </row>
    <row r="32" spans="1:33" ht="14.45" customHeight="1">
      <c r="A32" s="4075" t="s">
        <v>1018</v>
      </c>
      <c r="B32" s="4075"/>
      <c r="C32" s="4075"/>
      <c r="D32" s="4075"/>
      <c r="E32" s="4075"/>
      <c r="F32" s="4075"/>
      <c r="G32" s="4075"/>
      <c r="H32" s="4075"/>
      <c r="I32" s="4075"/>
      <c r="J32" s="4075"/>
      <c r="K32" s="4075"/>
      <c r="L32" s="4075"/>
      <c r="M32" s="4075"/>
      <c r="N32" s="4075"/>
      <c r="O32" s="895"/>
      <c r="P32" s="4072" t="s">
        <v>998</v>
      </c>
      <c r="Q32" s="4072"/>
      <c r="R32" s="4075" t="s">
        <v>1019</v>
      </c>
      <c r="S32" s="4073" t="s">
        <v>1020</v>
      </c>
      <c r="T32" s="4073"/>
      <c r="U32" s="4073"/>
      <c r="V32" s="899"/>
      <c r="W32" s="899"/>
      <c r="X32" s="899"/>
      <c r="Y32" s="899"/>
      <c r="Z32" s="899"/>
      <c r="AA32" s="899"/>
      <c r="AB32" s="899"/>
      <c r="AC32" s="899"/>
      <c r="AD32" s="899"/>
      <c r="AE32" s="899"/>
      <c r="AF32" s="899"/>
      <c r="AG32" s="899"/>
    </row>
    <row r="33" spans="1:33" ht="14.45" customHeight="1">
      <c r="A33" s="4075" t="s">
        <v>1021</v>
      </c>
      <c r="B33" s="4075"/>
      <c r="C33" s="4075"/>
      <c r="D33" s="4075"/>
      <c r="E33" s="4075"/>
      <c r="F33" s="899"/>
      <c r="G33" s="899"/>
      <c r="H33" s="899"/>
      <c r="I33" s="899"/>
      <c r="J33" s="899"/>
      <c r="K33" s="899"/>
      <c r="L33" s="899"/>
      <c r="M33" s="899"/>
      <c r="N33" s="899"/>
      <c r="O33" s="899"/>
      <c r="P33" s="899"/>
      <c r="Q33" s="903"/>
      <c r="R33" s="4075"/>
      <c r="S33" s="4073"/>
      <c r="T33" s="4073"/>
      <c r="U33" s="4073"/>
      <c r="V33" s="899"/>
      <c r="W33" s="899"/>
      <c r="X33" s="899"/>
      <c r="Y33" s="899"/>
      <c r="Z33" s="899"/>
      <c r="AA33" s="899"/>
      <c r="AB33" s="899"/>
      <c r="AC33" s="899"/>
      <c r="AD33" s="899"/>
      <c r="AE33" s="899"/>
      <c r="AF33" s="899"/>
      <c r="AG33" s="899"/>
    </row>
    <row r="34" spans="1:33" ht="14.45" customHeight="1">
      <c r="A34" s="4075" t="s">
        <v>1022</v>
      </c>
      <c r="B34" s="4075"/>
      <c r="C34" s="4075"/>
      <c r="D34" s="4075"/>
      <c r="E34" s="4075"/>
      <c r="F34" s="4075" t="s">
        <v>1023</v>
      </c>
      <c r="G34" s="4075"/>
      <c r="H34" s="4075"/>
      <c r="I34" s="4075"/>
      <c r="J34" s="4075"/>
      <c r="K34" s="4075"/>
      <c r="L34" s="4075"/>
      <c r="M34" s="4075"/>
      <c r="N34" s="4075"/>
      <c r="O34" s="895"/>
      <c r="P34" s="4072" t="s">
        <v>1024</v>
      </c>
      <c r="Q34" s="4072"/>
      <c r="R34" s="4075" t="s">
        <v>1025</v>
      </c>
      <c r="S34" s="4076" t="s">
        <v>1026</v>
      </c>
      <c r="T34" s="4076"/>
      <c r="U34" s="4076"/>
      <c r="V34" s="899"/>
      <c r="W34" s="899"/>
      <c r="X34" s="899"/>
      <c r="Y34" s="899"/>
      <c r="Z34" s="899"/>
      <c r="AA34" s="899"/>
      <c r="AB34" s="899"/>
      <c r="AC34" s="899"/>
      <c r="AD34" s="899"/>
      <c r="AE34" s="899"/>
      <c r="AF34" s="899"/>
      <c r="AG34" s="899"/>
    </row>
    <row r="35" spans="1:33" ht="14.45" customHeight="1">
      <c r="A35" s="4075" t="s">
        <v>1027</v>
      </c>
      <c r="B35" s="4075"/>
      <c r="C35" s="4075"/>
      <c r="D35" s="4075"/>
      <c r="E35" s="4075"/>
      <c r="F35" s="899"/>
      <c r="G35" s="899"/>
      <c r="H35" s="911" t="s">
        <v>314</v>
      </c>
      <c r="I35" s="914"/>
      <c r="J35" s="914"/>
      <c r="K35" s="911" t="s">
        <v>339</v>
      </c>
      <c r="L35" s="914"/>
      <c r="M35" s="914"/>
      <c r="N35" s="911" t="s">
        <v>1006</v>
      </c>
      <c r="O35" s="895"/>
      <c r="P35" s="4072" t="s">
        <v>1028</v>
      </c>
      <c r="Q35" s="4072"/>
      <c r="R35" s="4075"/>
      <c r="S35" s="4076" t="s">
        <v>1029</v>
      </c>
      <c r="T35" s="4076"/>
      <c r="U35" s="4076"/>
      <c r="V35" s="899"/>
      <c r="W35" s="899"/>
      <c r="X35" s="899"/>
      <c r="Y35" s="899"/>
      <c r="Z35" s="899"/>
      <c r="AA35" s="899"/>
      <c r="AB35" s="899"/>
      <c r="AC35" s="899"/>
      <c r="AD35" s="899"/>
      <c r="AE35" s="899"/>
      <c r="AF35" s="899"/>
      <c r="AG35" s="899"/>
    </row>
    <row r="36" spans="1:33" ht="14.45" customHeight="1">
      <c r="A36" s="4075"/>
      <c r="B36" s="4075"/>
      <c r="C36" s="4075"/>
      <c r="D36" s="4075"/>
      <c r="E36" s="4075"/>
      <c r="F36" s="899"/>
      <c r="G36" s="899"/>
      <c r="H36" s="899"/>
      <c r="I36" s="899"/>
      <c r="J36" s="899"/>
      <c r="K36" s="899"/>
      <c r="L36" s="899"/>
      <c r="M36" s="899"/>
      <c r="N36" s="899"/>
      <c r="O36" s="899"/>
      <c r="P36" s="4072" t="s">
        <v>106</v>
      </c>
      <c r="Q36" s="4072"/>
      <c r="R36" s="4075" t="s">
        <v>1030</v>
      </c>
      <c r="S36" s="4076" t="s">
        <v>1031</v>
      </c>
      <c r="T36" s="4076"/>
      <c r="U36" s="4076"/>
      <c r="V36" s="899"/>
      <c r="W36" s="899"/>
      <c r="X36" s="899"/>
      <c r="Y36" s="899"/>
      <c r="Z36" s="899"/>
      <c r="AA36" s="899"/>
      <c r="AB36" s="899"/>
      <c r="AC36" s="899"/>
      <c r="AD36" s="899"/>
      <c r="AE36" s="899"/>
      <c r="AF36" s="899"/>
      <c r="AG36" s="899"/>
    </row>
    <row r="37" spans="1:33" ht="14.45" customHeight="1">
      <c r="A37" s="4075" t="s">
        <v>1032</v>
      </c>
      <c r="B37" s="4075"/>
      <c r="C37" s="4075"/>
      <c r="D37" s="4075"/>
      <c r="E37" s="4075" t="s">
        <v>108</v>
      </c>
      <c r="F37" s="899"/>
      <c r="G37" s="899"/>
      <c r="H37" s="899"/>
      <c r="I37" s="899"/>
      <c r="J37" s="899"/>
      <c r="K37" s="899"/>
      <c r="L37" s="899"/>
      <c r="M37" s="899"/>
      <c r="N37" s="899"/>
      <c r="O37" s="899"/>
      <c r="P37" s="899"/>
      <c r="Q37" s="903"/>
      <c r="R37" s="4075"/>
      <c r="S37" s="4076"/>
      <c r="T37" s="4076"/>
      <c r="U37" s="4076"/>
      <c r="V37" s="899"/>
      <c r="W37" s="899"/>
      <c r="X37" s="899"/>
      <c r="Y37" s="899"/>
      <c r="Z37" s="899"/>
      <c r="AA37" s="899"/>
      <c r="AB37" s="899"/>
      <c r="AC37" s="899"/>
      <c r="AD37" s="899"/>
      <c r="AE37" s="899"/>
      <c r="AF37" s="899"/>
      <c r="AG37" s="899"/>
    </row>
    <row r="38" spans="1:33" ht="14.45" customHeight="1">
      <c r="A38" s="4075"/>
      <c r="B38" s="4075"/>
      <c r="C38" s="4075"/>
      <c r="D38" s="4075"/>
      <c r="E38" s="4075"/>
      <c r="F38" s="899"/>
      <c r="G38" s="899"/>
      <c r="H38" s="899"/>
      <c r="I38" s="899"/>
      <c r="J38" s="899"/>
      <c r="K38" s="899"/>
      <c r="L38" s="899"/>
      <c r="M38" s="899"/>
      <c r="N38" s="899"/>
      <c r="O38" s="899"/>
      <c r="P38" s="4072" t="s">
        <v>1000</v>
      </c>
      <c r="Q38" s="4072"/>
      <c r="R38" s="4075" t="s">
        <v>1033</v>
      </c>
      <c r="S38" s="4076" t="s">
        <v>1011</v>
      </c>
      <c r="T38" s="4076"/>
      <c r="U38" s="4076"/>
      <c r="V38" s="899"/>
      <c r="W38" s="899"/>
      <c r="X38" s="899"/>
      <c r="Y38" s="899"/>
      <c r="Z38" s="899"/>
      <c r="AA38" s="899"/>
      <c r="AB38" s="899"/>
      <c r="AC38" s="899"/>
      <c r="AD38" s="899"/>
      <c r="AE38" s="899"/>
      <c r="AF38" s="899"/>
      <c r="AG38" s="899"/>
    </row>
    <row r="39" spans="1:33" ht="14.45" customHeight="1">
      <c r="A39" s="4075"/>
      <c r="B39" s="4075"/>
      <c r="C39" s="4075"/>
      <c r="D39" s="4075"/>
      <c r="E39" s="4075" t="s">
        <v>109</v>
      </c>
      <c r="F39" s="899"/>
      <c r="G39" s="899"/>
      <c r="H39" s="899"/>
      <c r="I39" s="899"/>
      <c r="J39" s="899"/>
      <c r="K39" s="899"/>
      <c r="L39" s="899"/>
      <c r="M39" s="899"/>
      <c r="N39" s="899"/>
      <c r="O39" s="899"/>
      <c r="P39" s="899"/>
      <c r="Q39" s="903"/>
      <c r="R39" s="4075"/>
      <c r="S39" s="4076"/>
      <c r="T39" s="4076"/>
      <c r="U39" s="4076"/>
      <c r="V39" s="899"/>
      <c r="W39" s="899"/>
      <c r="X39" s="899"/>
      <c r="Y39" s="899"/>
      <c r="Z39" s="899"/>
      <c r="AA39" s="899"/>
      <c r="AB39" s="899"/>
      <c r="AC39" s="899"/>
      <c r="AD39" s="899"/>
      <c r="AE39" s="899"/>
      <c r="AF39" s="899"/>
      <c r="AG39" s="899"/>
    </row>
    <row r="40" spans="1:33" ht="14.45" customHeight="1">
      <c r="A40" s="4075"/>
      <c r="B40" s="4075"/>
      <c r="C40" s="4075"/>
      <c r="D40" s="4075"/>
      <c r="E40" s="4075"/>
      <c r="F40" s="899"/>
      <c r="G40" s="899"/>
      <c r="H40" s="899"/>
      <c r="I40" s="899"/>
      <c r="J40" s="899"/>
      <c r="K40" s="899"/>
      <c r="L40" s="899"/>
      <c r="M40" s="899"/>
      <c r="N40" s="899"/>
      <c r="O40" s="899"/>
      <c r="P40" s="4072" t="s">
        <v>1034</v>
      </c>
      <c r="Q40" s="4072"/>
      <c r="R40" s="4075" t="s">
        <v>1035</v>
      </c>
      <c r="S40" s="4076" t="s">
        <v>1026</v>
      </c>
      <c r="T40" s="4076"/>
      <c r="U40" s="4076"/>
      <c r="V40" s="899"/>
      <c r="W40" s="899"/>
      <c r="X40" s="899"/>
      <c r="Y40" s="899"/>
      <c r="Z40" s="899"/>
      <c r="AA40" s="899"/>
      <c r="AB40" s="899"/>
      <c r="AC40" s="899"/>
      <c r="AD40" s="899"/>
      <c r="AE40" s="899"/>
      <c r="AF40" s="899"/>
      <c r="AG40" s="899"/>
    </row>
    <row r="41" spans="1:33" ht="14.45" customHeight="1">
      <c r="A41" s="899"/>
      <c r="B41" s="899"/>
      <c r="C41" s="899"/>
      <c r="D41" s="899"/>
      <c r="E41" s="899"/>
      <c r="F41" s="899"/>
      <c r="G41" s="899"/>
      <c r="H41" s="899"/>
      <c r="I41" s="899"/>
      <c r="J41" s="899"/>
      <c r="K41" s="899"/>
      <c r="L41" s="899"/>
      <c r="M41" s="899"/>
      <c r="N41" s="899"/>
      <c r="O41" s="899"/>
      <c r="P41" s="4072" t="s">
        <v>106</v>
      </c>
      <c r="Q41" s="4072"/>
      <c r="R41" s="4075"/>
      <c r="S41" s="4076" t="s">
        <v>1036</v>
      </c>
      <c r="T41" s="4076"/>
      <c r="U41" s="4076"/>
      <c r="V41" s="899"/>
      <c r="W41" s="899"/>
      <c r="X41" s="899"/>
      <c r="Y41" s="899"/>
      <c r="Z41" s="899"/>
      <c r="AA41" s="899"/>
      <c r="AB41" s="899"/>
      <c r="AC41" s="899"/>
      <c r="AD41" s="899"/>
      <c r="AE41" s="899"/>
      <c r="AF41" s="899"/>
      <c r="AG41" s="899"/>
    </row>
    <row r="42" spans="1:33" ht="14.45" customHeight="1">
      <c r="A42" s="899"/>
      <c r="B42" s="899"/>
      <c r="C42" s="899"/>
      <c r="D42" s="899"/>
      <c r="E42" s="899"/>
      <c r="F42" s="899"/>
      <c r="G42" s="899"/>
      <c r="H42" s="899"/>
      <c r="I42" s="899"/>
      <c r="J42" s="899"/>
      <c r="K42" s="899"/>
      <c r="L42" s="899"/>
      <c r="M42" s="899"/>
      <c r="N42" s="899"/>
      <c r="O42" s="899"/>
      <c r="P42" s="4072" t="s">
        <v>1037</v>
      </c>
      <c r="Q42" s="4072"/>
      <c r="R42" s="4075" t="s">
        <v>1038</v>
      </c>
      <c r="S42" s="4076" t="s">
        <v>1039</v>
      </c>
      <c r="T42" s="4076"/>
      <c r="U42" s="4076"/>
      <c r="V42" s="899"/>
      <c r="W42" s="899"/>
      <c r="X42" s="899"/>
      <c r="Y42" s="899"/>
      <c r="Z42" s="899"/>
      <c r="AA42" s="899"/>
      <c r="AB42" s="899"/>
      <c r="AC42" s="899"/>
      <c r="AD42" s="899"/>
      <c r="AE42" s="899"/>
      <c r="AF42" s="899"/>
      <c r="AG42" s="899"/>
    </row>
    <row r="43" spans="1:33" ht="14.45" customHeight="1">
      <c r="A43" s="899"/>
      <c r="B43" s="899"/>
      <c r="C43" s="899"/>
      <c r="D43" s="899"/>
      <c r="E43" s="899"/>
      <c r="F43" s="899"/>
      <c r="G43" s="899"/>
      <c r="H43" s="899"/>
      <c r="I43" s="899"/>
      <c r="J43" s="899"/>
      <c r="K43" s="899"/>
      <c r="L43" s="899"/>
      <c r="M43" s="899"/>
      <c r="N43" s="899"/>
      <c r="O43" s="899"/>
      <c r="P43" s="899"/>
      <c r="Q43" s="903"/>
      <c r="R43" s="4075"/>
      <c r="S43" s="4076"/>
      <c r="T43" s="4076"/>
      <c r="U43" s="4076"/>
      <c r="V43" s="899"/>
      <c r="W43" s="899"/>
      <c r="X43" s="899"/>
      <c r="Y43" s="899"/>
      <c r="Z43" s="899"/>
      <c r="AA43" s="899"/>
      <c r="AB43" s="899"/>
      <c r="AC43" s="899"/>
      <c r="AD43" s="899"/>
      <c r="AE43" s="899"/>
      <c r="AF43" s="899"/>
      <c r="AG43" s="899"/>
    </row>
    <row r="44" spans="1:33" ht="14.45" customHeight="1">
      <c r="A44" s="895"/>
      <c r="B44" s="915" t="s">
        <v>1040</v>
      </c>
      <c r="C44" s="915"/>
      <c r="D44" s="895"/>
      <c r="E44" s="4074" t="s">
        <v>1041</v>
      </c>
      <c r="F44" s="4074"/>
      <c r="G44" s="4074"/>
      <c r="H44" s="4074"/>
      <c r="I44" s="4074"/>
      <c r="J44" s="4074"/>
      <c r="K44" s="4074"/>
      <c r="L44" s="4074"/>
      <c r="M44" s="4074"/>
      <c r="N44" s="899"/>
      <c r="O44" s="899"/>
      <c r="P44" s="4072" t="s">
        <v>1003</v>
      </c>
      <c r="Q44" s="4072"/>
      <c r="R44" s="4073" t="s">
        <v>1042</v>
      </c>
      <c r="S44" s="4073"/>
      <c r="T44" s="4073"/>
      <c r="U44" s="4073"/>
      <c r="V44" s="899"/>
      <c r="W44" s="899"/>
      <c r="X44" s="899"/>
      <c r="Y44" s="899"/>
      <c r="Z44" s="899"/>
      <c r="AA44" s="899"/>
      <c r="AB44" s="899"/>
      <c r="AC44" s="899"/>
      <c r="AD44" s="899"/>
      <c r="AE44" s="899"/>
      <c r="AF44" s="899"/>
      <c r="AG44" s="899"/>
    </row>
    <row r="45" spans="1:33" ht="14.45" customHeight="1">
      <c r="A45" s="895"/>
      <c r="B45" s="915" t="s">
        <v>1043</v>
      </c>
      <c r="C45" s="915"/>
      <c r="D45" s="895"/>
      <c r="E45" s="4074"/>
      <c r="F45" s="4074"/>
      <c r="G45" s="4074"/>
      <c r="H45" s="4074"/>
      <c r="I45" s="4074"/>
      <c r="J45" s="4074"/>
      <c r="K45" s="4074"/>
      <c r="L45" s="4074"/>
      <c r="M45" s="4074"/>
      <c r="N45" s="899"/>
      <c r="O45" s="899"/>
      <c r="P45" s="4072"/>
      <c r="Q45" s="4072"/>
      <c r="R45" s="4073" t="s">
        <v>1044</v>
      </c>
      <c r="S45" s="4073"/>
      <c r="T45" s="4073"/>
      <c r="U45" s="4073"/>
      <c r="V45" s="899"/>
      <c r="W45" s="899"/>
      <c r="X45" s="899"/>
      <c r="Y45" s="899"/>
      <c r="Z45" s="899"/>
      <c r="AA45" s="899"/>
      <c r="AB45" s="899"/>
      <c r="AC45" s="899"/>
      <c r="AD45" s="899"/>
      <c r="AE45" s="899"/>
      <c r="AF45" s="899"/>
      <c r="AG45" s="899"/>
    </row>
    <row r="46" spans="1:33" ht="14.45" customHeight="1">
      <c r="A46" s="895"/>
      <c r="B46" s="916"/>
      <c r="C46" s="899"/>
      <c r="D46" s="899"/>
      <c r="E46" s="899"/>
      <c r="F46" s="899"/>
      <c r="G46" s="899"/>
      <c r="H46" s="899"/>
      <c r="I46" s="899"/>
      <c r="J46" s="899"/>
      <c r="K46" s="899"/>
      <c r="L46" s="899"/>
      <c r="M46" s="899"/>
      <c r="N46" s="899"/>
      <c r="O46" s="899"/>
      <c r="P46" s="4072" t="s">
        <v>1008</v>
      </c>
      <c r="Q46" s="4072"/>
      <c r="R46" s="4073" t="s">
        <v>1009</v>
      </c>
      <c r="S46" s="4073"/>
      <c r="T46" s="4073"/>
      <c r="U46" s="4073"/>
      <c r="V46" s="899"/>
      <c r="W46" s="899"/>
      <c r="X46" s="899"/>
      <c r="Y46" s="899"/>
      <c r="Z46" s="899"/>
      <c r="AA46" s="899"/>
      <c r="AB46" s="899"/>
      <c r="AC46" s="899"/>
      <c r="AD46" s="899"/>
      <c r="AE46" s="899"/>
      <c r="AF46" s="899"/>
      <c r="AG46" s="899"/>
    </row>
    <row r="47" spans="1:33" ht="14.45" customHeight="1">
      <c r="A47" s="895"/>
      <c r="B47" s="915" t="s">
        <v>1045</v>
      </c>
      <c r="C47" s="915"/>
      <c r="D47" s="899"/>
      <c r="E47" s="899"/>
      <c r="F47" s="899"/>
      <c r="G47" s="899"/>
      <c r="H47" s="899"/>
      <c r="I47" s="899"/>
      <c r="J47" s="899"/>
      <c r="K47" s="899"/>
      <c r="L47" s="899"/>
      <c r="M47" s="899"/>
      <c r="N47" s="899"/>
      <c r="O47" s="899"/>
      <c r="P47" s="4072"/>
      <c r="Q47" s="4072"/>
      <c r="R47" s="4073" t="s">
        <v>1046</v>
      </c>
      <c r="S47" s="4073"/>
      <c r="T47" s="4073"/>
      <c r="U47" s="4073"/>
      <c r="V47" s="899"/>
      <c r="W47" s="899"/>
      <c r="X47" s="899"/>
      <c r="Y47" s="899"/>
      <c r="Z47" s="899"/>
      <c r="AA47" s="899"/>
      <c r="AB47" s="899"/>
      <c r="AC47" s="899"/>
      <c r="AD47" s="899"/>
      <c r="AE47" s="899"/>
      <c r="AF47" s="899"/>
      <c r="AG47" s="899"/>
    </row>
    <row r="48" spans="1:33" ht="14.25" customHeight="1">
      <c r="A48" s="895"/>
      <c r="B48" s="915" t="s">
        <v>1047</v>
      </c>
      <c r="C48" s="915"/>
      <c r="D48" s="899"/>
      <c r="E48" s="899"/>
      <c r="F48" s="899"/>
      <c r="G48" s="899"/>
      <c r="H48" s="899"/>
      <c r="I48" s="899"/>
      <c r="J48" s="899"/>
      <c r="K48" s="899"/>
      <c r="L48" s="899"/>
      <c r="M48" s="917" t="s">
        <v>3</v>
      </c>
      <c r="N48" s="899"/>
      <c r="O48" s="899"/>
      <c r="P48" s="4072" t="s">
        <v>1012</v>
      </c>
      <c r="Q48" s="4072"/>
      <c r="R48" s="4073" t="s">
        <v>1013</v>
      </c>
      <c r="S48" s="4073"/>
      <c r="T48" s="4073"/>
      <c r="U48" s="4073"/>
      <c r="V48" s="899"/>
      <c r="W48" s="899"/>
      <c r="X48" s="899"/>
      <c r="Y48" s="899"/>
      <c r="Z48" s="899"/>
      <c r="AA48" s="899"/>
      <c r="AB48" s="899"/>
      <c r="AC48" s="899"/>
      <c r="AD48" s="899"/>
      <c r="AE48" s="899"/>
      <c r="AF48" s="899"/>
      <c r="AG48" s="899"/>
    </row>
    <row r="49" spans="1:33" ht="14.25" customHeight="1">
      <c r="A49" s="899"/>
      <c r="B49" s="899"/>
      <c r="C49" s="899"/>
      <c r="D49" s="899"/>
      <c r="E49" s="899"/>
      <c r="F49" s="899"/>
      <c r="G49" s="899"/>
      <c r="H49" s="899"/>
      <c r="I49" s="899"/>
      <c r="J49" s="899"/>
      <c r="K49" s="899"/>
      <c r="L49" s="899"/>
      <c r="M49" s="899"/>
      <c r="N49" s="899"/>
      <c r="O49" s="899"/>
      <c r="P49" s="4072"/>
      <c r="Q49" s="4072"/>
      <c r="R49" s="4073" t="s">
        <v>1016</v>
      </c>
      <c r="S49" s="4073"/>
      <c r="T49" s="4073"/>
      <c r="U49" s="4073"/>
      <c r="V49" s="899"/>
      <c r="W49" s="899"/>
      <c r="X49" s="899"/>
      <c r="Y49" s="899"/>
      <c r="Z49" s="899"/>
      <c r="AA49" s="899"/>
      <c r="AB49" s="899"/>
      <c r="AC49" s="899"/>
      <c r="AD49" s="899"/>
      <c r="AE49" s="899"/>
      <c r="AF49" s="899"/>
      <c r="AG49" s="899"/>
    </row>
    <row r="50" spans="1:33">
      <c r="A50" s="899"/>
      <c r="B50" s="899"/>
      <c r="C50" s="899"/>
      <c r="D50" s="899"/>
      <c r="E50" s="899"/>
      <c r="F50" s="899"/>
      <c r="G50" s="899"/>
      <c r="H50" s="899"/>
      <c r="I50" s="899"/>
      <c r="J50" s="899"/>
      <c r="K50" s="899"/>
      <c r="L50" s="899"/>
      <c r="M50" s="899"/>
      <c r="N50" s="899"/>
      <c r="O50" s="899"/>
      <c r="P50" s="899"/>
      <c r="Q50" s="899"/>
      <c r="R50" s="899"/>
      <c r="S50" s="899"/>
      <c r="T50" s="899"/>
      <c r="U50" s="899"/>
      <c r="V50" s="899"/>
      <c r="W50" s="899"/>
      <c r="X50" s="899"/>
      <c r="Y50" s="899"/>
      <c r="Z50" s="899"/>
      <c r="AA50" s="899"/>
      <c r="AB50" s="899"/>
      <c r="AC50" s="899"/>
      <c r="AD50" s="899"/>
      <c r="AE50" s="899"/>
      <c r="AF50" s="899"/>
      <c r="AG50" s="899"/>
    </row>
  </sheetData>
  <mergeCells count="64">
    <mergeCell ref="P46:Q47"/>
    <mergeCell ref="R46:U46"/>
    <mergeCell ref="R47:U47"/>
    <mergeCell ref="P48:Q49"/>
    <mergeCell ref="R48:U48"/>
    <mergeCell ref="R49:U49"/>
    <mergeCell ref="P41:Q41"/>
    <mergeCell ref="S41:U41"/>
    <mergeCell ref="P42:Q42"/>
    <mergeCell ref="R42:R43"/>
    <mergeCell ref="S42:U43"/>
    <mergeCell ref="R40:R41"/>
    <mergeCell ref="S40:U40"/>
    <mergeCell ref="E44:M45"/>
    <mergeCell ref="P44:Q45"/>
    <mergeCell ref="R44:U44"/>
    <mergeCell ref="R45:U45"/>
    <mergeCell ref="A34:E34"/>
    <mergeCell ref="F34:N34"/>
    <mergeCell ref="P34:Q34"/>
    <mergeCell ref="R34:R35"/>
    <mergeCell ref="S34:U34"/>
    <mergeCell ref="A35:E36"/>
    <mergeCell ref="P35:Q35"/>
    <mergeCell ref="S35:U35"/>
    <mergeCell ref="P36:Q36"/>
    <mergeCell ref="R36:R37"/>
    <mergeCell ref="A37:D40"/>
    <mergeCell ref="E37:E38"/>
    <mergeCell ref="E39:E40"/>
    <mergeCell ref="R28:U28"/>
    <mergeCell ref="P30:AF31"/>
    <mergeCell ref="A32:N32"/>
    <mergeCell ref="P32:Q32"/>
    <mergeCell ref="R32:R33"/>
    <mergeCell ref="S32:U33"/>
    <mergeCell ref="A33:E33"/>
    <mergeCell ref="S36:U37"/>
    <mergeCell ref="P40:Q40"/>
    <mergeCell ref="P38:Q38"/>
    <mergeCell ref="R38:R39"/>
    <mergeCell ref="S38:U39"/>
    <mergeCell ref="P21:Q22"/>
    <mergeCell ref="R21:U22"/>
    <mergeCell ref="AE21:AE22"/>
    <mergeCell ref="A22:E23"/>
    <mergeCell ref="F22:N23"/>
    <mergeCell ref="P23:Q24"/>
    <mergeCell ref="R23:U23"/>
    <mergeCell ref="A24:E25"/>
    <mergeCell ref="R24:U24"/>
    <mergeCell ref="P25:Q26"/>
    <mergeCell ref="R25:U25"/>
    <mergeCell ref="A26:E27"/>
    <mergeCell ref="R26:U26"/>
    <mergeCell ref="P27:Q28"/>
    <mergeCell ref="R27:U27"/>
    <mergeCell ref="A28:E29"/>
    <mergeCell ref="C18:F18"/>
    <mergeCell ref="G18:M18"/>
    <mergeCell ref="P18:AF18"/>
    <mergeCell ref="B19:M20"/>
    <mergeCell ref="P19:Q20"/>
    <mergeCell ref="R19:U20"/>
  </mergeCells>
  <phoneticPr fontId="3"/>
  <pageMargins left="0.6692913385826772" right="0.19685039370078741" top="0.8" bottom="0.31496062992125984" header="0.51181102362204722" footer="0.2362204724409449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Z52"/>
  <sheetViews>
    <sheetView view="pageBreakPreview" zoomScale="106" zoomScaleNormal="100" zoomScaleSheetLayoutView="106" workbookViewId="0">
      <selection activeCell="D26" sqref="D26:Y27"/>
    </sheetView>
  </sheetViews>
  <sheetFormatPr defaultColWidth="8" defaultRowHeight="12"/>
  <cols>
    <col min="1" max="1" width="6.375" style="283" customWidth="1"/>
    <col min="2" max="2" width="4.625" style="283" customWidth="1"/>
    <col min="3" max="27" width="3.625" style="283" customWidth="1"/>
    <col min="28" max="16384" width="8" style="283"/>
  </cols>
  <sheetData>
    <row r="1" spans="1:26" ht="12.75" customHeight="1">
      <c r="A1" s="1731" t="s">
        <v>795</v>
      </c>
      <c r="B1" s="188"/>
      <c r="C1" s="188"/>
      <c r="D1" s="188"/>
      <c r="E1" s="188"/>
      <c r="F1" s="188"/>
      <c r="G1" s="188"/>
      <c r="H1" s="188"/>
      <c r="I1" s="188"/>
      <c r="J1" s="188"/>
      <c r="K1" s="188"/>
      <c r="L1" s="188"/>
      <c r="M1" s="188"/>
      <c r="N1" s="188"/>
      <c r="O1" s="188"/>
      <c r="P1" s="188"/>
      <c r="Q1" s="188"/>
      <c r="R1" s="188"/>
      <c r="S1" s="188"/>
      <c r="T1" s="188"/>
      <c r="U1" s="188"/>
      <c r="V1" s="188"/>
      <c r="W1" s="188"/>
      <c r="X1" s="188"/>
      <c r="Y1" s="188"/>
      <c r="Z1" s="188"/>
    </row>
    <row r="2" spans="1:26" ht="13.5" customHeight="1">
      <c r="A2" s="1731"/>
      <c r="B2" s="188"/>
      <c r="C2" s="1884" t="s">
        <v>1085</v>
      </c>
      <c r="D2" s="1884"/>
      <c r="E2" s="1884"/>
      <c r="F2" s="1884"/>
      <c r="G2" s="50"/>
      <c r="H2" s="50"/>
      <c r="I2" s="50"/>
      <c r="J2" s="50"/>
      <c r="K2" s="50"/>
      <c r="L2" s="50"/>
      <c r="M2" s="50"/>
      <c r="N2" s="50"/>
      <c r="O2" s="50"/>
      <c r="P2" s="188"/>
      <c r="Q2" s="188"/>
      <c r="R2" s="188"/>
      <c r="S2" s="188"/>
      <c r="T2" s="188"/>
      <c r="U2" s="188"/>
      <c r="V2" s="188"/>
      <c r="W2" s="188"/>
      <c r="X2" s="188"/>
      <c r="Y2" s="188"/>
      <c r="Z2" s="188"/>
    </row>
    <row r="3" spans="1:26">
      <c r="A3" s="1731"/>
      <c r="B3" s="188"/>
      <c r="C3" s="188"/>
      <c r="D3" s="188"/>
      <c r="E3" s="188"/>
      <c r="F3" s="188"/>
      <c r="G3" s="188"/>
      <c r="H3" s="188"/>
      <c r="I3" s="188"/>
      <c r="J3" s="188"/>
      <c r="K3" s="188"/>
      <c r="L3" s="188"/>
      <c r="M3" s="188"/>
      <c r="N3" s="188"/>
      <c r="O3" s="188"/>
      <c r="P3" s="188"/>
      <c r="Q3" s="188"/>
      <c r="R3" s="188"/>
      <c r="S3" s="188"/>
      <c r="T3" s="188"/>
      <c r="U3" s="188"/>
      <c r="V3" s="188"/>
      <c r="W3" s="188"/>
      <c r="X3" s="188"/>
      <c r="Y3" s="188"/>
      <c r="Z3" s="188"/>
    </row>
    <row r="4" spans="1:26">
      <c r="B4" s="188"/>
      <c r="C4" s="188"/>
      <c r="D4" s="188"/>
      <c r="E4" s="50"/>
      <c r="F4" s="50"/>
      <c r="G4" s="50"/>
      <c r="H4" s="50"/>
      <c r="I4" s="50"/>
      <c r="J4" s="50"/>
      <c r="K4" s="50"/>
      <c r="L4" s="50"/>
      <c r="M4" s="50"/>
      <c r="N4" s="50"/>
      <c r="O4" s="50"/>
      <c r="P4" s="188"/>
      <c r="Q4" s="188"/>
      <c r="R4" s="188"/>
      <c r="S4" s="188"/>
      <c r="T4" s="188"/>
      <c r="U4" s="188"/>
      <c r="V4" s="188"/>
      <c r="W4" s="188"/>
      <c r="X4" s="188"/>
      <c r="Y4" s="188"/>
      <c r="Z4" s="188"/>
    </row>
    <row r="5" spans="1:26" ht="18.75" customHeight="1">
      <c r="B5" s="188"/>
      <c r="C5" s="1882" t="s">
        <v>268</v>
      </c>
      <c r="D5" s="1880"/>
      <c r="E5" s="1880"/>
      <c r="F5" s="1880"/>
      <c r="G5" s="1880"/>
      <c r="H5" s="1880"/>
      <c r="I5" s="1880"/>
      <c r="J5" s="1880"/>
      <c r="K5" s="1880"/>
      <c r="L5" s="1880"/>
      <c r="M5" s="1880"/>
      <c r="N5" s="1880"/>
      <c r="O5" s="1880"/>
      <c r="P5" s="1880"/>
      <c r="Q5" s="1880"/>
      <c r="R5" s="1880"/>
      <c r="S5" s="1880"/>
      <c r="T5" s="1880"/>
      <c r="U5" s="1880"/>
      <c r="V5" s="1880"/>
      <c r="W5" s="1880"/>
      <c r="X5" s="1880"/>
      <c r="Y5" s="1880"/>
      <c r="Z5" s="1880"/>
    </row>
    <row r="6" spans="1:26">
      <c r="B6" s="188"/>
      <c r="C6" s="188"/>
      <c r="D6" s="188"/>
      <c r="E6" s="50"/>
      <c r="F6" s="50"/>
      <c r="G6" s="50"/>
      <c r="H6" s="50"/>
      <c r="I6" s="50"/>
      <c r="J6" s="50"/>
      <c r="K6" s="50"/>
      <c r="L6" s="50"/>
      <c r="M6" s="50"/>
      <c r="N6" s="50"/>
      <c r="O6" s="50"/>
      <c r="P6" s="188"/>
      <c r="Q6" s="188"/>
      <c r="R6" s="188"/>
      <c r="S6" s="188"/>
      <c r="T6" s="188"/>
      <c r="U6" s="188"/>
      <c r="V6" s="188"/>
      <c r="W6" s="188"/>
      <c r="X6" s="188"/>
      <c r="Y6" s="188"/>
      <c r="Z6" s="188"/>
    </row>
    <row r="7" spans="1:26" ht="15" customHeight="1">
      <c r="B7" s="188"/>
      <c r="C7" s="188"/>
      <c r="D7" s="188"/>
      <c r="E7" s="41" t="s">
        <v>286</v>
      </c>
      <c r="F7" s="50"/>
      <c r="G7" s="50"/>
      <c r="H7" s="50"/>
      <c r="I7" s="50"/>
      <c r="J7" s="50"/>
      <c r="K7" s="50"/>
      <c r="L7" s="50"/>
      <c r="M7" s="50"/>
      <c r="N7" s="50"/>
      <c r="O7" s="50"/>
      <c r="P7" s="188"/>
      <c r="Q7" s="188"/>
      <c r="R7" s="188"/>
      <c r="S7" s="42" t="s">
        <v>1258</v>
      </c>
      <c r="T7" s="43"/>
      <c r="U7" s="43" t="s">
        <v>338</v>
      </c>
      <c r="V7" s="43"/>
      <c r="W7" s="43" t="s">
        <v>337</v>
      </c>
      <c r="X7" s="43"/>
      <c r="Y7" s="43" t="s">
        <v>336</v>
      </c>
      <c r="Z7" s="188"/>
    </row>
    <row r="8" spans="1:26">
      <c r="B8" s="188"/>
      <c r="C8" s="188"/>
      <c r="D8" s="188"/>
      <c r="E8" s="50"/>
      <c r="F8" s="50"/>
      <c r="G8" s="50"/>
      <c r="H8" s="50"/>
      <c r="I8" s="50"/>
      <c r="J8" s="50"/>
      <c r="K8" s="50"/>
      <c r="L8" s="188"/>
      <c r="M8" s="44"/>
      <c r="N8" s="50"/>
      <c r="O8" s="50"/>
      <c r="P8" s="188"/>
      <c r="Q8" s="188"/>
      <c r="R8" s="188"/>
      <c r="S8" s="188"/>
      <c r="T8" s="188"/>
      <c r="U8" s="188"/>
      <c r="V8" s="188"/>
      <c r="W8" s="188"/>
      <c r="X8" s="188"/>
      <c r="Y8" s="188"/>
      <c r="Z8" s="188"/>
    </row>
    <row r="9" spans="1:26">
      <c r="B9" s="188"/>
      <c r="C9" s="188"/>
      <c r="D9" s="188"/>
      <c r="E9" s="41" t="s">
        <v>286</v>
      </c>
      <c r="F9" s="50"/>
      <c r="G9" s="50"/>
      <c r="H9" s="50"/>
      <c r="I9" s="50"/>
      <c r="J9" s="50"/>
      <c r="K9" s="50"/>
      <c r="L9" s="50"/>
      <c r="M9" s="50"/>
      <c r="N9" s="50"/>
      <c r="O9" s="50"/>
      <c r="P9" s="188"/>
      <c r="Q9" s="188"/>
      <c r="R9" s="188"/>
      <c r="S9" s="188"/>
      <c r="T9" s="188"/>
      <c r="U9" s="188"/>
      <c r="V9" s="188"/>
      <c r="W9" s="188"/>
      <c r="X9" s="188"/>
      <c r="Y9" s="188"/>
      <c r="Z9" s="188"/>
    </row>
    <row r="10" spans="1:26">
      <c r="B10" s="188"/>
      <c r="C10" s="188"/>
      <c r="D10" s="188"/>
      <c r="E10" s="50"/>
      <c r="F10" s="50"/>
      <c r="G10" s="50"/>
      <c r="H10" s="50"/>
      <c r="I10" s="50"/>
      <c r="J10" s="50"/>
      <c r="K10" s="50"/>
      <c r="L10" s="50"/>
      <c r="M10" s="50"/>
      <c r="N10" s="50"/>
      <c r="O10" s="50"/>
      <c r="P10" s="188"/>
      <c r="Q10" s="188"/>
      <c r="R10" s="188"/>
      <c r="S10" s="188"/>
      <c r="T10" s="188"/>
      <c r="U10" s="188"/>
      <c r="V10" s="188"/>
      <c r="W10" s="188"/>
      <c r="X10" s="188"/>
      <c r="Y10" s="188"/>
      <c r="Z10" s="188"/>
    </row>
    <row r="11" spans="1:26" ht="17.25">
      <c r="B11" s="188"/>
      <c r="C11" s="188"/>
      <c r="D11" s="190"/>
      <c r="E11" s="188"/>
      <c r="F11" s="50"/>
      <c r="G11" s="50"/>
      <c r="H11" s="50"/>
      <c r="I11" s="50"/>
      <c r="J11" s="50"/>
      <c r="K11" s="50"/>
      <c r="L11" s="50"/>
      <c r="M11" s="50"/>
      <c r="N11" s="50"/>
      <c r="O11" s="50"/>
      <c r="P11" s="188"/>
      <c r="Q11" s="188"/>
      <c r="R11" s="188"/>
      <c r="S11" s="188"/>
      <c r="T11" s="188"/>
      <c r="U11" s="188"/>
      <c r="V11" s="188"/>
      <c r="W11" s="188"/>
      <c r="X11" s="188"/>
      <c r="Y11" s="188"/>
      <c r="Z11" s="188"/>
    </row>
    <row r="12" spans="1:26">
      <c r="B12" s="188"/>
      <c r="C12" s="188"/>
      <c r="D12" s="188"/>
      <c r="E12" s="50"/>
      <c r="F12" s="50"/>
      <c r="G12" s="50"/>
      <c r="H12" s="50"/>
      <c r="I12" s="50"/>
      <c r="J12" s="50"/>
      <c r="K12" s="50"/>
      <c r="L12" s="50"/>
      <c r="M12" s="188"/>
      <c r="N12" s="188"/>
      <c r="O12" s="188"/>
      <c r="P12" s="188"/>
      <c r="Q12" s="188"/>
      <c r="R12" s="188"/>
      <c r="S12" s="188"/>
      <c r="T12" s="188"/>
      <c r="U12" s="188"/>
      <c r="V12" s="188"/>
      <c r="W12" s="188"/>
      <c r="X12" s="1063"/>
      <c r="Y12" s="1063"/>
      <c r="Z12" s="1063"/>
    </row>
    <row r="13" spans="1:26" ht="13.5">
      <c r="B13" s="188"/>
      <c r="C13" s="188"/>
      <c r="D13" s="188"/>
      <c r="E13" s="41" t="s">
        <v>286</v>
      </c>
      <c r="F13" s="50"/>
      <c r="G13" s="50"/>
      <c r="H13" s="50"/>
      <c r="I13" s="50"/>
      <c r="J13" s="50"/>
      <c r="K13" s="50"/>
      <c r="L13" s="1557" t="str">
        <f>入力シート!$D$23</f>
        <v>○○○○・△△△△特定建設工事共同企業体</v>
      </c>
      <c r="M13" s="188"/>
      <c r="N13" s="188"/>
      <c r="O13" s="1063"/>
      <c r="P13" s="49"/>
      <c r="Q13" s="49"/>
      <c r="R13" s="49"/>
      <c r="S13" s="49"/>
      <c r="T13" s="49"/>
      <c r="U13" s="49"/>
      <c r="V13" s="49"/>
      <c r="W13" s="49"/>
      <c r="X13" s="1063"/>
      <c r="Y13" s="1063"/>
      <c r="Z13" s="1063"/>
    </row>
    <row r="14" spans="1:26" ht="13.5">
      <c r="B14" s="188"/>
      <c r="C14" s="188"/>
      <c r="D14" s="188"/>
      <c r="E14" s="50"/>
      <c r="F14" s="50"/>
      <c r="G14" s="50"/>
      <c r="H14" s="50"/>
      <c r="I14" s="50"/>
      <c r="J14" s="50"/>
      <c r="K14" s="50"/>
      <c r="L14" s="46" t="s">
        <v>1772</v>
      </c>
      <c r="M14" s="188"/>
      <c r="N14" s="188"/>
      <c r="O14" s="49"/>
      <c r="P14" s="49"/>
      <c r="Q14" s="49"/>
      <c r="R14" s="49"/>
      <c r="S14" s="49"/>
      <c r="T14" s="49"/>
      <c r="U14" s="49"/>
      <c r="V14" s="49"/>
      <c r="W14" s="49"/>
      <c r="X14" s="1063"/>
      <c r="Y14" s="1063"/>
      <c r="Z14" s="1063"/>
    </row>
    <row r="15" spans="1:26" ht="13.5" customHeight="1">
      <c r="B15" s="188"/>
      <c r="C15" s="188"/>
      <c r="D15" s="188"/>
      <c r="E15" s="45"/>
      <c r="F15" s="50"/>
      <c r="G15" s="50"/>
      <c r="H15" s="188"/>
      <c r="I15" s="188"/>
      <c r="J15" s="46"/>
      <c r="K15" s="47" t="s">
        <v>1387</v>
      </c>
      <c r="L15" s="48" t="s">
        <v>288</v>
      </c>
      <c r="M15" s="49"/>
      <c r="N15" s="188"/>
      <c r="O15" s="1883" t="str">
        <f>"" &amp; 入力シート!D24</f>
        <v>○○○○○○○○</v>
      </c>
      <c r="P15" s="1883"/>
      <c r="Q15" s="1883"/>
      <c r="R15" s="1883"/>
      <c r="S15" s="1883"/>
      <c r="T15" s="1883"/>
      <c r="U15" s="1883"/>
      <c r="V15" s="1883"/>
      <c r="W15" s="1883"/>
      <c r="X15" s="1063"/>
      <c r="Y15" s="1063"/>
      <c r="Z15" s="1063"/>
    </row>
    <row r="16" spans="1:26" ht="13.5">
      <c r="B16" s="188"/>
      <c r="C16" s="188"/>
      <c r="D16" s="188"/>
      <c r="E16" s="50"/>
      <c r="F16" s="50"/>
      <c r="G16" s="50"/>
      <c r="H16" s="50"/>
      <c r="I16" s="188"/>
      <c r="J16" s="46"/>
      <c r="K16" s="46"/>
      <c r="L16" s="46"/>
      <c r="M16" s="49"/>
      <c r="N16" s="188"/>
      <c r="O16" s="1883"/>
      <c r="P16" s="1883"/>
      <c r="Q16" s="1883"/>
      <c r="R16" s="1883"/>
      <c r="S16" s="1883"/>
      <c r="T16" s="1883"/>
      <c r="U16" s="1883"/>
      <c r="V16" s="1883"/>
      <c r="W16" s="1883"/>
      <c r="X16" s="1063"/>
      <c r="Y16" s="1063"/>
      <c r="Z16" s="1063"/>
    </row>
    <row r="17" spans="2:26" ht="13.5" customHeight="1">
      <c r="B17" s="188"/>
      <c r="C17" s="188"/>
      <c r="D17" s="188"/>
      <c r="E17" s="45"/>
      <c r="F17" s="50"/>
      <c r="G17" s="50"/>
      <c r="H17" s="50"/>
      <c r="I17" s="188"/>
      <c r="J17" s="46"/>
      <c r="K17" s="46"/>
      <c r="L17" s="48" t="s">
        <v>289</v>
      </c>
      <c r="M17" s="49"/>
      <c r="N17" s="188"/>
      <c r="O17" s="1883" t="str">
        <f>" " &amp; 入力シート!D25</f>
        <v xml:space="preserve"> ○○○○○株式会社</v>
      </c>
      <c r="P17" s="1883"/>
      <c r="Q17" s="1883"/>
      <c r="R17" s="1883"/>
      <c r="S17" s="1883"/>
      <c r="T17" s="1883"/>
      <c r="U17" s="1883"/>
      <c r="V17" s="1883"/>
      <c r="W17" s="1883"/>
      <c r="X17" s="1063"/>
      <c r="Y17" s="1063"/>
      <c r="Z17" s="1063"/>
    </row>
    <row r="18" spans="2:26" ht="13.5">
      <c r="B18" s="188"/>
      <c r="C18" s="188"/>
      <c r="D18" s="188"/>
      <c r="E18" s="50"/>
      <c r="F18" s="50"/>
      <c r="G18" s="50"/>
      <c r="H18" s="50"/>
      <c r="I18" s="188"/>
      <c r="J18" s="46"/>
      <c r="K18" s="46"/>
      <c r="L18" s="46"/>
      <c r="M18" s="49"/>
      <c r="N18" s="188"/>
      <c r="O18" s="1883"/>
      <c r="P18" s="1883"/>
      <c r="Q18" s="1883"/>
      <c r="R18" s="1883"/>
      <c r="S18" s="1883"/>
      <c r="T18" s="1883"/>
      <c r="U18" s="1883"/>
      <c r="V18" s="1883"/>
      <c r="W18" s="1883"/>
      <c r="X18" s="1063"/>
      <c r="Y18" s="1063"/>
      <c r="Z18" s="1063"/>
    </row>
    <row r="19" spans="2:26" ht="13.5">
      <c r="B19" s="188"/>
      <c r="C19" s="282"/>
      <c r="D19" s="188"/>
      <c r="E19" s="45"/>
      <c r="F19" s="50"/>
      <c r="G19" s="50"/>
      <c r="H19" s="50"/>
      <c r="I19" s="188"/>
      <c r="J19" s="46"/>
      <c r="K19" s="46"/>
      <c r="L19" s="48" t="s">
        <v>290</v>
      </c>
      <c r="M19" s="49"/>
      <c r="N19" s="188"/>
      <c r="O19" s="1061" t="str">
        <f>" " &amp; 入力シート!D26</f>
        <v xml:space="preserve"> 代表取締役　○○　○○</v>
      </c>
      <c r="P19" s="1061"/>
      <c r="Q19" s="1061"/>
      <c r="R19" s="1061"/>
      <c r="S19" s="1061"/>
      <c r="T19" s="1061"/>
      <c r="U19" s="1061"/>
      <c r="V19" s="1064"/>
      <c r="W19" s="1064"/>
      <c r="X19" s="1063"/>
      <c r="Y19" s="1063"/>
      <c r="Z19" s="1063"/>
    </row>
    <row r="20" spans="2:26">
      <c r="B20" s="188"/>
      <c r="C20" s="188"/>
      <c r="D20" s="188"/>
      <c r="E20" s="50"/>
      <c r="F20" s="50"/>
      <c r="G20" s="50"/>
      <c r="H20" s="50"/>
      <c r="I20" s="50"/>
      <c r="J20" s="188"/>
      <c r="K20" s="50"/>
      <c r="L20" s="50"/>
      <c r="M20" s="50"/>
      <c r="N20" s="50"/>
      <c r="O20" s="50"/>
      <c r="P20" s="188"/>
      <c r="Q20" s="188"/>
      <c r="R20" s="188"/>
      <c r="S20" s="188"/>
      <c r="T20" s="188"/>
      <c r="U20" s="188"/>
      <c r="V20" s="188"/>
      <c r="W20" s="188"/>
      <c r="X20" s="188"/>
      <c r="Y20" s="188"/>
      <c r="Z20" s="188"/>
    </row>
    <row r="21" spans="2:26">
      <c r="B21" s="188"/>
      <c r="C21" s="188"/>
      <c r="D21" s="188"/>
      <c r="E21" s="41" t="s">
        <v>286</v>
      </c>
      <c r="F21" s="50"/>
      <c r="G21" s="50"/>
      <c r="H21" s="50"/>
      <c r="I21" s="50"/>
      <c r="J21" s="50"/>
      <c r="K21" s="50"/>
      <c r="L21" s="50"/>
      <c r="M21" s="50"/>
      <c r="N21" s="50"/>
      <c r="O21" s="50"/>
      <c r="P21" s="188"/>
      <c r="Q21" s="188"/>
      <c r="R21" s="188"/>
      <c r="S21" s="188"/>
      <c r="T21" s="188"/>
      <c r="U21" s="188"/>
      <c r="V21" s="188"/>
      <c r="W21" s="188"/>
      <c r="X21" s="188"/>
      <c r="Y21" s="188"/>
      <c r="Z21" s="188"/>
    </row>
    <row r="22" spans="2:26" ht="14.25">
      <c r="B22" s="188"/>
      <c r="C22" s="188"/>
      <c r="D22" s="1887" t="str">
        <f>" "&amp;入力シート!D5</f>
        <v xml:space="preserve"> ○○○○○○○○事業（○○○○○○○事業）</v>
      </c>
      <c r="E22" s="1887"/>
      <c r="F22" s="1887"/>
      <c r="G22" s="1887"/>
      <c r="H22" s="1887"/>
      <c r="I22" s="1887"/>
      <c r="J22" s="1887"/>
      <c r="K22" s="1887"/>
      <c r="L22" s="1887"/>
      <c r="M22" s="1887"/>
      <c r="N22" s="1887"/>
      <c r="O22" s="1887"/>
      <c r="P22" s="1887"/>
      <c r="Q22" s="1887"/>
      <c r="R22" s="1887"/>
      <c r="S22" s="1887"/>
      <c r="T22" s="1536" t="str">
        <f>"" &amp; 入力シート!D7</f>
        <v>○○○○○○地区</v>
      </c>
      <c r="U22" s="189"/>
      <c r="V22" s="189"/>
      <c r="W22" s="189"/>
      <c r="X22" s="189"/>
      <c r="Y22" s="188"/>
      <c r="Z22" s="188"/>
    </row>
    <row r="23" spans="2:26" ht="16.5" customHeight="1">
      <c r="B23" s="188"/>
      <c r="C23" s="188"/>
      <c r="D23" s="8" t="s">
        <v>291</v>
      </c>
      <c r="E23" s="51"/>
      <c r="F23" s="52"/>
      <c r="G23" s="52"/>
      <c r="H23" s="1885" t="str">
        <f>" "&amp;入力シート!D4</f>
        <v xml:space="preserve"> 令和○年度　起工第○号</v>
      </c>
      <c r="I23" s="1885"/>
      <c r="J23" s="1885"/>
      <c r="K23" s="1885"/>
      <c r="L23" s="1885"/>
      <c r="M23" s="1885"/>
      <c r="N23" s="1885"/>
      <c r="O23" s="1885"/>
      <c r="P23" s="1886" t="str">
        <f>"" &amp; 入力シート!D6</f>
        <v>○○工事○○工区</v>
      </c>
      <c r="Q23" s="1886"/>
      <c r="R23" s="1886"/>
      <c r="S23" s="1886"/>
      <c r="T23" s="1886"/>
      <c r="U23" s="1886"/>
      <c r="V23" s="1886"/>
      <c r="W23" s="1886"/>
      <c r="X23" s="1886"/>
      <c r="Y23" s="1886"/>
      <c r="Z23" s="188"/>
    </row>
    <row r="24" spans="2:26" ht="14.25">
      <c r="B24" s="188"/>
      <c r="C24" s="188"/>
      <c r="D24" s="188"/>
      <c r="E24" s="53" t="s">
        <v>286</v>
      </c>
      <c r="F24" s="54"/>
      <c r="G24" s="54"/>
      <c r="H24" s="55"/>
      <c r="I24" s="55"/>
      <c r="J24" s="55"/>
      <c r="K24" s="55"/>
      <c r="L24" s="55"/>
      <c r="M24" s="55"/>
      <c r="N24" s="50"/>
      <c r="O24" s="50"/>
      <c r="P24" s="188"/>
      <c r="Q24" s="188"/>
      <c r="R24" s="188"/>
      <c r="S24" s="188"/>
      <c r="T24" s="188"/>
      <c r="U24" s="188"/>
      <c r="V24" s="188"/>
      <c r="W24" s="188"/>
      <c r="X24" s="188"/>
      <c r="Y24" s="188"/>
      <c r="Z24" s="188"/>
    </row>
    <row r="25" spans="2:26" ht="14.25">
      <c r="B25" s="188"/>
      <c r="C25" s="188"/>
      <c r="D25" s="188"/>
      <c r="E25" s="54"/>
      <c r="F25" s="54"/>
      <c r="G25" s="54"/>
      <c r="H25" s="55"/>
      <c r="I25" s="55"/>
      <c r="J25" s="55"/>
      <c r="K25" s="55"/>
      <c r="L25" s="55"/>
      <c r="M25" s="55"/>
      <c r="N25" s="50"/>
      <c r="O25" s="50"/>
      <c r="P25" s="188"/>
      <c r="Q25" s="188"/>
      <c r="R25" s="188"/>
      <c r="S25" s="188"/>
      <c r="T25" s="188"/>
      <c r="U25" s="188"/>
      <c r="V25" s="188"/>
      <c r="W25" s="188"/>
      <c r="X25" s="188"/>
      <c r="Y25" s="188"/>
      <c r="Z25" s="188"/>
    </row>
    <row r="26" spans="2:26" ht="24" customHeight="1">
      <c r="B26" s="188"/>
      <c r="C26" s="188"/>
      <c r="D26" s="1879" t="str">
        <f>"　"&amp;TEXT(入力シート!D12,"ggge年m月d日")&amp;"契約締結した上記の工事について現場代理人等を下記のとおり定めたので工事請負契約書第１０条第１項の規定に基づき通知します。"</f>
        <v>　令和7年4月1日契約締結した上記の工事について現場代理人等を下記のとおり定めたので工事請負契約書第１０条第１項の規定に基づき通知します。</v>
      </c>
      <c r="E26" s="1869"/>
      <c r="F26" s="1869"/>
      <c r="G26" s="1869"/>
      <c r="H26" s="1869"/>
      <c r="I26" s="1869"/>
      <c r="J26" s="1869"/>
      <c r="K26" s="1869"/>
      <c r="L26" s="1869"/>
      <c r="M26" s="1869"/>
      <c r="N26" s="1880"/>
      <c r="O26" s="1880"/>
      <c r="P26" s="1880"/>
      <c r="Q26" s="1880"/>
      <c r="R26" s="1880"/>
      <c r="S26" s="1880"/>
      <c r="T26" s="1880"/>
      <c r="U26" s="1880"/>
      <c r="V26" s="1880"/>
      <c r="W26" s="1880"/>
      <c r="X26" s="1880"/>
      <c r="Y26" s="1880"/>
      <c r="Z26" s="188"/>
    </row>
    <row r="27" spans="2:26" ht="24" customHeight="1">
      <c r="B27" s="188"/>
      <c r="C27" s="188"/>
      <c r="D27" s="1869"/>
      <c r="E27" s="1869"/>
      <c r="F27" s="1869"/>
      <c r="G27" s="1869"/>
      <c r="H27" s="1869"/>
      <c r="I27" s="1869"/>
      <c r="J27" s="1869"/>
      <c r="K27" s="1869"/>
      <c r="L27" s="1869"/>
      <c r="M27" s="1869"/>
      <c r="N27" s="1880"/>
      <c r="O27" s="1880"/>
      <c r="P27" s="1880"/>
      <c r="Q27" s="1880"/>
      <c r="R27" s="1880"/>
      <c r="S27" s="1880"/>
      <c r="T27" s="1880"/>
      <c r="U27" s="1880"/>
      <c r="V27" s="1880"/>
      <c r="W27" s="1880"/>
      <c r="X27" s="1880"/>
      <c r="Y27" s="1880"/>
      <c r="Z27" s="188"/>
    </row>
    <row r="28" spans="2:26" ht="14.25">
      <c r="B28" s="188"/>
      <c r="C28" s="188"/>
      <c r="D28" s="188"/>
      <c r="E28" s="54"/>
      <c r="F28" s="54"/>
      <c r="G28" s="54"/>
      <c r="H28" s="55"/>
      <c r="I28" s="55"/>
      <c r="J28" s="55"/>
      <c r="K28" s="55"/>
      <c r="L28" s="55"/>
      <c r="M28" s="55"/>
      <c r="N28" s="50"/>
      <c r="O28" s="50"/>
      <c r="P28" s="188"/>
      <c r="Q28" s="188"/>
      <c r="R28" s="188"/>
      <c r="S28" s="188"/>
      <c r="T28" s="188"/>
      <c r="U28" s="188"/>
      <c r="V28" s="188"/>
      <c r="W28" s="188"/>
      <c r="X28" s="188"/>
      <c r="Y28" s="188"/>
      <c r="Z28" s="188"/>
    </row>
    <row r="29" spans="2:26" ht="14.25">
      <c r="B29" s="188"/>
      <c r="C29" s="1881" t="s">
        <v>287</v>
      </c>
      <c r="D29" s="1880"/>
      <c r="E29" s="1880"/>
      <c r="F29" s="1880"/>
      <c r="G29" s="1880"/>
      <c r="H29" s="1880"/>
      <c r="I29" s="1880"/>
      <c r="J29" s="1880"/>
      <c r="K29" s="1880"/>
      <c r="L29" s="1880"/>
      <c r="M29" s="1880"/>
      <c r="N29" s="1880"/>
      <c r="O29" s="1880"/>
      <c r="P29" s="1880"/>
      <c r="Q29" s="1880"/>
      <c r="R29" s="1880"/>
      <c r="S29" s="1880"/>
      <c r="T29" s="1880"/>
      <c r="U29" s="1880"/>
      <c r="V29" s="1880"/>
      <c r="W29" s="1880"/>
      <c r="X29" s="1880"/>
      <c r="Y29" s="1880"/>
      <c r="Z29" s="188"/>
    </row>
    <row r="30" spans="2:26" ht="15.95" customHeight="1">
      <c r="B30" s="188"/>
      <c r="C30" s="188"/>
      <c r="D30" s="188"/>
      <c r="E30" s="56" t="s">
        <v>286</v>
      </c>
      <c r="F30" s="56" t="s">
        <v>286</v>
      </c>
      <c r="G30" s="54"/>
      <c r="H30" s="55"/>
      <c r="I30" s="55"/>
      <c r="J30" s="55"/>
      <c r="K30" s="55"/>
      <c r="L30" s="55"/>
      <c r="M30" s="55"/>
      <c r="N30" s="50"/>
      <c r="O30" s="50"/>
      <c r="P30" s="188"/>
      <c r="Q30" s="188"/>
      <c r="R30" s="188"/>
      <c r="S30" s="188"/>
      <c r="T30" s="188"/>
      <c r="U30" s="188"/>
      <c r="V30" s="188"/>
      <c r="W30" s="188"/>
      <c r="X30" s="188"/>
      <c r="Y30" s="188"/>
      <c r="Z30" s="188"/>
    </row>
    <row r="31" spans="2:26" ht="17.25">
      <c r="B31" s="188"/>
      <c r="C31" s="188"/>
      <c r="D31" s="1875" t="s">
        <v>292</v>
      </c>
      <c r="E31" s="1876"/>
      <c r="F31" s="1876"/>
      <c r="G31" s="1876"/>
      <c r="H31" s="1876"/>
      <c r="I31" s="1876"/>
      <c r="J31" s="1876"/>
      <c r="K31" s="1876"/>
      <c r="L31" s="57"/>
      <c r="M31" s="195"/>
      <c r="N31" s="1870" t="str">
        <f>入力シート!D27</f>
        <v>○○　○○</v>
      </c>
      <c r="O31" s="1871"/>
      <c r="P31" s="1871"/>
      <c r="Q31" s="1871"/>
      <c r="R31" s="1871"/>
      <c r="S31" s="1871"/>
      <c r="T31" s="1871"/>
      <c r="U31" s="1871"/>
      <c r="V31" s="1871"/>
      <c r="W31" s="1871"/>
      <c r="X31" s="1871"/>
      <c r="Y31" s="196"/>
      <c r="Z31" s="188"/>
    </row>
    <row r="32" spans="2:26" ht="15.95" customHeight="1">
      <c r="B32" s="188"/>
      <c r="C32" s="188"/>
      <c r="D32" s="34" t="s">
        <v>286</v>
      </c>
      <c r="E32" s="56"/>
      <c r="F32" s="56"/>
      <c r="G32" s="54"/>
      <c r="H32" s="55"/>
      <c r="I32" s="55"/>
      <c r="J32" s="55"/>
      <c r="K32" s="55"/>
      <c r="L32" s="55"/>
      <c r="M32" s="55"/>
      <c r="N32" s="50"/>
      <c r="O32" s="50"/>
      <c r="P32" s="188"/>
      <c r="Q32" s="188"/>
      <c r="R32" s="188"/>
      <c r="S32" s="188"/>
      <c r="T32" s="188"/>
      <c r="U32" s="188"/>
      <c r="V32" s="188"/>
      <c r="W32" s="188"/>
      <c r="X32" s="188"/>
      <c r="Y32" s="188"/>
      <c r="Z32" s="188"/>
    </row>
    <row r="33" spans="2:26" ht="15.95" customHeight="1">
      <c r="B33" s="188"/>
      <c r="C33" s="188"/>
      <c r="D33" s="33" t="s">
        <v>286</v>
      </c>
      <c r="E33" s="54"/>
      <c r="F33" s="54"/>
      <c r="G33" s="54"/>
      <c r="H33" s="55"/>
      <c r="I33" s="55"/>
      <c r="J33" s="55"/>
      <c r="K33" s="55"/>
      <c r="L33" s="55"/>
      <c r="M33" s="55"/>
      <c r="N33" s="50"/>
      <c r="O33" s="50"/>
      <c r="P33" s="188"/>
      <c r="Q33" s="188"/>
      <c r="R33" s="188"/>
      <c r="S33" s="188"/>
      <c r="T33" s="188"/>
      <c r="U33" s="188"/>
      <c r="V33" s="188"/>
      <c r="W33" s="188"/>
      <c r="X33" s="188"/>
      <c r="Y33" s="188"/>
      <c r="Z33" s="188"/>
    </row>
    <row r="34" spans="2:26" ht="15.95" customHeight="1">
      <c r="B34" s="188"/>
      <c r="C34" s="188"/>
      <c r="D34" s="33" t="s">
        <v>286</v>
      </c>
      <c r="E34" s="54"/>
      <c r="F34" s="54"/>
      <c r="G34" s="54"/>
      <c r="H34" s="55"/>
      <c r="I34" s="55"/>
      <c r="J34" s="55"/>
      <c r="K34" s="55"/>
      <c r="L34" s="55"/>
      <c r="M34" s="55"/>
      <c r="N34" s="50"/>
      <c r="O34" s="50"/>
      <c r="P34" s="188"/>
      <c r="Q34" s="188"/>
      <c r="R34" s="188"/>
      <c r="S34" s="188"/>
      <c r="T34" s="188"/>
      <c r="U34" s="188"/>
      <c r="V34" s="188"/>
      <c r="W34" s="188"/>
      <c r="X34" s="188"/>
      <c r="Y34" s="188"/>
      <c r="Z34" s="188"/>
    </row>
    <row r="35" spans="2:26" ht="17.25">
      <c r="B35" s="188"/>
      <c r="C35" s="188"/>
      <c r="D35" s="1877" t="s">
        <v>1172</v>
      </c>
      <c r="E35" s="1878"/>
      <c r="F35" s="1878"/>
      <c r="G35" s="1878"/>
      <c r="H35" s="1878"/>
      <c r="I35" s="1878"/>
      <c r="J35" s="1878"/>
      <c r="K35" s="1878"/>
      <c r="L35" s="58"/>
      <c r="M35" s="197"/>
      <c r="N35" s="1872" t="str">
        <f>入力シート!D28</f>
        <v>○○　○○</v>
      </c>
      <c r="O35" s="1873"/>
      <c r="P35" s="1873"/>
      <c r="Q35" s="1873"/>
      <c r="R35" s="1873"/>
      <c r="S35" s="1873"/>
      <c r="T35" s="1873"/>
      <c r="U35" s="1873"/>
      <c r="V35" s="1873"/>
      <c r="W35" s="1873"/>
      <c r="X35" s="1873"/>
      <c r="Y35" s="198"/>
      <c r="Z35" s="188"/>
    </row>
    <row r="36" spans="2:26" ht="15.95" customHeight="1">
      <c r="B36" s="188"/>
      <c r="C36" s="188"/>
      <c r="D36" s="188"/>
      <c r="E36" s="54"/>
      <c r="F36" s="54"/>
      <c r="G36" s="54"/>
      <c r="H36" s="55"/>
      <c r="I36" s="55"/>
      <c r="J36" s="55"/>
      <c r="K36" s="55"/>
      <c r="L36" s="55"/>
      <c r="M36" s="55"/>
      <c r="N36" s="50"/>
      <c r="O36" s="50"/>
      <c r="P36" s="188"/>
      <c r="Q36" s="188"/>
      <c r="R36" s="188"/>
      <c r="S36" s="188"/>
      <c r="T36" s="188"/>
      <c r="U36" s="188"/>
      <c r="V36" s="188"/>
      <c r="W36" s="188"/>
      <c r="X36" s="188"/>
      <c r="Y36" s="188"/>
      <c r="Z36" s="188"/>
    </row>
    <row r="37" spans="2:26" ht="15.95" customHeight="1">
      <c r="B37" s="188"/>
      <c r="C37" s="188"/>
      <c r="D37" s="188"/>
      <c r="E37" s="54"/>
      <c r="F37" s="54"/>
      <c r="G37" s="54"/>
      <c r="H37" s="55"/>
      <c r="I37" s="55"/>
      <c r="J37" s="55"/>
      <c r="K37" s="55"/>
      <c r="L37" s="55"/>
      <c r="M37" s="55"/>
      <c r="N37" s="50"/>
      <c r="O37" s="50"/>
      <c r="P37" s="188"/>
      <c r="Q37" s="188"/>
      <c r="R37" s="188"/>
      <c r="S37" s="188"/>
      <c r="T37" s="188"/>
      <c r="U37" s="188"/>
      <c r="V37" s="188"/>
      <c r="W37" s="188"/>
      <c r="X37" s="188"/>
      <c r="Y37" s="188"/>
      <c r="Z37" s="188"/>
    </row>
    <row r="38" spans="2:26" ht="15.95" customHeight="1">
      <c r="B38" s="188"/>
      <c r="C38" s="188"/>
      <c r="D38" s="188"/>
      <c r="E38" s="54"/>
      <c r="F38" s="54"/>
      <c r="G38" s="54"/>
      <c r="H38" s="55"/>
      <c r="I38" s="55"/>
      <c r="J38" s="55"/>
      <c r="K38" s="55"/>
      <c r="L38" s="55"/>
      <c r="M38" s="55"/>
      <c r="N38" s="50"/>
      <c r="O38" s="50"/>
      <c r="P38" s="188"/>
      <c r="Q38" s="188"/>
      <c r="R38" s="188"/>
      <c r="S38" s="188"/>
      <c r="T38" s="188"/>
      <c r="U38" s="188"/>
      <c r="V38" s="188"/>
      <c r="W38" s="188"/>
      <c r="X38" s="188"/>
      <c r="Y38" s="188"/>
      <c r="Z38" s="188"/>
    </row>
    <row r="39" spans="2:26" ht="17.25" customHeight="1">
      <c r="B39" s="188"/>
      <c r="C39" s="188"/>
      <c r="D39" s="1877" t="s">
        <v>1171</v>
      </c>
      <c r="E39" s="1878"/>
      <c r="F39" s="1878"/>
      <c r="G39" s="1878"/>
      <c r="H39" s="1878"/>
      <c r="I39" s="1878"/>
      <c r="J39" s="1878"/>
      <c r="K39" s="1878"/>
      <c r="L39" s="58"/>
      <c r="M39" s="1057"/>
      <c r="N39" s="1872" t="str">
        <f>+入力シート!D29</f>
        <v>○○　○○</v>
      </c>
      <c r="O39" s="1873"/>
      <c r="P39" s="1873"/>
      <c r="Q39" s="1873"/>
      <c r="R39" s="1873"/>
      <c r="S39" s="1873"/>
      <c r="T39" s="1873"/>
      <c r="U39" s="1873"/>
      <c r="V39" s="1873"/>
      <c r="W39" s="1873"/>
      <c r="X39" s="1873"/>
      <c r="Y39" s="198"/>
      <c r="Z39" s="188"/>
    </row>
    <row r="40" spans="2:26" ht="15.95" customHeight="1">
      <c r="B40" s="188"/>
      <c r="C40" s="188"/>
      <c r="D40" s="33" t="s">
        <v>286</v>
      </c>
      <c r="E40" s="54"/>
      <c r="F40" s="54"/>
      <c r="G40" s="54"/>
      <c r="H40" s="55"/>
      <c r="I40" s="55"/>
      <c r="J40" s="55"/>
      <c r="K40" s="55"/>
      <c r="L40" s="55"/>
      <c r="M40" s="55"/>
      <c r="N40" s="50"/>
      <c r="O40" s="50"/>
      <c r="P40" s="188"/>
      <c r="Q40" s="188"/>
      <c r="R40" s="188"/>
      <c r="S40" s="188"/>
      <c r="T40" s="188"/>
      <c r="U40" s="188"/>
      <c r="V40" s="188"/>
      <c r="W40" s="188"/>
      <c r="X40" s="188"/>
      <c r="Y40" s="188"/>
      <c r="Z40" s="188"/>
    </row>
    <row r="41" spans="2:26" ht="15.95" customHeight="1">
      <c r="B41" s="188"/>
      <c r="C41" s="188"/>
      <c r="D41" s="34"/>
      <c r="E41" s="54"/>
      <c r="F41" s="54"/>
      <c r="G41" s="54"/>
      <c r="H41" s="55"/>
      <c r="I41" s="55"/>
      <c r="J41" s="55"/>
      <c r="K41" s="55"/>
      <c r="L41" s="55"/>
      <c r="M41" s="55"/>
      <c r="N41" s="50"/>
      <c r="O41" s="50"/>
      <c r="P41" s="188"/>
      <c r="Q41" s="188"/>
      <c r="R41" s="188"/>
      <c r="S41" s="188"/>
      <c r="T41" s="188"/>
      <c r="U41" s="188"/>
      <c r="V41" s="188"/>
      <c r="W41" s="188"/>
      <c r="X41" s="188"/>
      <c r="Y41" s="188"/>
      <c r="Z41" s="188"/>
    </row>
    <row r="42" spans="2:26" ht="15.95" customHeight="1">
      <c r="B42" s="188"/>
      <c r="C42" s="188"/>
      <c r="D42" s="33" t="s">
        <v>286</v>
      </c>
      <c r="E42" s="54"/>
      <c r="F42" s="54"/>
      <c r="G42" s="54"/>
      <c r="H42" s="55"/>
      <c r="I42" s="55"/>
      <c r="J42" s="55"/>
      <c r="K42" s="55"/>
      <c r="L42" s="55"/>
      <c r="M42" s="55"/>
      <c r="N42" s="50"/>
      <c r="O42" s="50"/>
      <c r="P42" s="188"/>
      <c r="Q42" s="188"/>
      <c r="R42" s="188"/>
      <c r="S42" s="188"/>
      <c r="T42" s="188"/>
      <c r="U42" s="188"/>
      <c r="V42" s="188"/>
      <c r="W42" s="188"/>
      <c r="X42" s="188"/>
      <c r="Y42" s="188"/>
      <c r="Z42" s="188"/>
    </row>
    <row r="43" spans="2:26" ht="15.95" customHeight="1">
      <c r="B43" s="188"/>
      <c r="C43" s="188"/>
      <c r="D43" s="1875" t="s">
        <v>1064</v>
      </c>
      <c r="E43" s="1876"/>
      <c r="F43" s="1876"/>
      <c r="G43" s="1876"/>
      <c r="H43" s="1876"/>
      <c r="I43" s="1876"/>
      <c r="J43" s="1876"/>
      <c r="K43" s="51"/>
      <c r="L43" s="51"/>
      <c r="M43" s="194"/>
      <c r="N43" s="1874" t="str">
        <f>+入力シート!D30</f>
        <v>○○　○○</v>
      </c>
      <c r="O43" s="1874"/>
      <c r="P43" s="1874"/>
      <c r="Q43" s="1874"/>
      <c r="R43" s="1874"/>
      <c r="S43" s="1874"/>
      <c r="T43" s="1874"/>
      <c r="U43" s="1874"/>
      <c r="V43" s="1874"/>
      <c r="W43" s="1874"/>
      <c r="X43" s="1874"/>
      <c r="Y43" s="196"/>
      <c r="Z43" s="188"/>
    </row>
    <row r="44" spans="2:26" ht="15.95" customHeight="1">
      <c r="B44" s="188"/>
      <c r="C44" s="188"/>
      <c r="D44" s="188"/>
      <c r="E44" s="53" t="s">
        <v>286</v>
      </c>
      <c r="F44" s="54"/>
      <c r="G44" s="54"/>
      <c r="H44" s="55"/>
      <c r="I44" s="55"/>
      <c r="J44" s="55"/>
      <c r="K44" s="55"/>
      <c r="L44" s="55"/>
      <c r="M44" s="55"/>
      <c r="N44" s="50"/>
      <c r="O44" s="50"/>
      <c r="P44" s="188"/>
      <c r="Q44" s="188"/>
      <c r="R44" s="188"/>
      <c r="S44" s="188"/>
      <c r="T44" s="188"/>
      <c r="U44" s="188"/>
      <c r="V44" s="188"/>
      <c r="W44" s="188"/>
      <c r="X44" s="188"/>
      <c r="Y44" s="188"/>
      <c r="Z44" s="188"/>
    </row>
    <row r="45" spans="2:26" ht="15.95" customHeight="1">
      <c r="B45" s="188"/>
      <c r="C45" s="188"/>
      <c r="D45" s="188"/>
      <c r="E45" s="53"/>
      <c r="F45" s="54"/>
      <c r="G45" s="54"/>
      <c r="H45" s="55"/>
      <c r="I45" s="55"/>
      <c r="J45" s="55"/>
      <c r="K45" s="55"/>
      <c r="L45" s="55"/>
      <c r="M45" s="55"/>
      <c r="N45" s="50"/>
      <c r="O45" s="50"/>
      <c r="P45" s="188"/>
      <c r="Q45" s="188"/>
      <c r="R45" s="188"/>
      <c r="S45" s="188"/>
      <c r="T45" s="188"/>
      <c r="U45" s="188"/>
      <c r="V45" s="188"/>
      <c r="W45" s="188"/>
      <c r="X45" s="188"/>
      <c r="Y45" s="188"/>
      <c r="Z45" s="188"/>
    </row>
    <row r="46" spans="2:26" ht="14.25">
      <c r="B46" s="188"/>
      <c r="C46" s="188"/>
      <c r="D46" s="188"/>
      <c r="E46" s="54"/>
      <c r="F46" s="54"/>
      <c r="G46" s="54"/>
      <c r="H46" s="55"/>
      <c r="I46" s="55"/>
      <c r="J46" s="55"/>
      <c r="K46" s="55"/>
      <c r="L46" s="55"/>
      <c r="M46" s="55"/>
      <c r="N46" s="50"/>
      <c r="O46" s="50"/>
      <c r="P46" s="188"/>
      <c r="Q46" s="188"/>
      <c r="R46" s="188"/>
      <c r="S46" s="188"/>
      <c r="T46" s="188"/>
      <c r="U46" s="188"/>
      <c r="V46" s="188"/>
      <c r="W46" s="188"/>
      <c r="X46" s="188"/>
      <c r="Y46" s="188"/>
      <c r="Z46" s="188"/>
    </row>
    <row r="47" spans="2:26" ht="14.25">
      <c r="B47" s="188"/>
      <c r="C47" s="188"/>
      <c r="D47" s="188" t="s">
        <v>293</v>
      </c>
      <c r="E47" s="50" t="s">
        <v>800</v>
      </c>
      <c r="F47" s="55"/>
      <c r="G47" s="55"/>
      <c r="H47" s="55"/>
      <c r="I47" s="55"/>
      <c r="J47" s="55"/>
      <c r="K47" s="55"/>
      <c r="L47" s="55"/>
      <c r="M47" s="55"/>
      <c r="N47" s="50"/>
      <c r="O47" s="50"/>
      <c r="P47" s="188"/>
      <c r="Q47" s="188"/>
      <c r="R47" s="188"/>
      <c r="S47" s="188"/>
      <c r="T47" s="188"/>
      <c r="U47" s="188"/>
      <c r="V47" s="188"/>
      <c r="W47" s="188"/>
      <c r="X47" s="188"/>
      <c r="Y47" s="188"/>
      <c r="Z47" s="188"/>
    </row>
    <row r="48" spans="2:26" ht="14.25">
      <c r="B48" s="188"/>
      <c r="C48" s="188"/>
      <c r="D48" s="188"/>
      <c r="E48" s="50"/>
      <c r="F48" s="55"/>
      <c r="G48" s="55"/>
      <c r="H48" s="55"/>
      <c r="I48" s="55"/>
      <c r="J48" s="55"/>
      <c r="K48" s="55"/>
      <c r="L48" s="55"/>
      <c r="M48" s="55"/>
      <c r="N48" s="50"/>
      <c r="O48" s="50"/>
      <c r="P48" s="188"/>
      <c r="Q48" s="188"/>
      <c r="R48" s="188"/>
      <c r="S48" s="188"/>
      <c r="T48" s="188"/>
      <c r="U48" s="188"/>
      <c r="V48" s="188"/>
      <c r="W48" s="188"/>
      <c r="X48" s="188"/>
      <c r="Y48" s="188"/>
      <c r="Z48" s="188"/>
    </row>
    <row r="49" spans="2:26" ht="12" customHeight="1">
      <c r="B49" s="188"/>
      <c r="C49" s="188"/>
      <c r="D49" s="199" t="s">
        <v>294</v>
      </c>
      <c r="E49" s="1869" t="s">
        <v>295</v>
      </c>
      <c r="F49" s="1869"/>
      <c r="G49" s="1869"/>
      <c r="H49" s="1869"/>
      <c r="I49" s="1869"/>
      <c r="J49" s="1869"/>
      <c r="K49" s="1869"/>
      <c r="L49" s="1869"/>
      <c r="M49" s="1869"/>
      <c r="N49" s="1869"/>
      <c r="O49" s="1869"/>
      <c r="P49" s="1869"/>
      <c r="Q49" s="1869"/>
      <c r="R49" s="1869"/>
      <c r="S49" s="1869"/>
      <c r="T49" s="1869"/>
      <c r="U49" s="1869"/>
      <c r="V49" s="1869"/>
      <c r="W49" s="1869"/>
      <c r="X49" s="1869"/>
      <c r="Y49" s="188"/>
      <c r="Z49" s="188"/>
    </row>
    <row r="50" spans="2:26" ht="12" customHeight="1">
      <c r="B50" s="188"/>
      <c r="C50" s="188"/>
      <c r="D50" s="188"/>
      <c r="E50" s="1869"/>
      <c r="F50" s="1869"/>
      <c r="G50" s="1869"/>
      <c r="H50" s="1869"/>
      <c r="I50" s="1869"/>
      <c r="J50" s="1869"/>
      <c r="K50" s="1869"/>
      <c r="L50" s="1869"/>
      <c r="M50" s="1869"/>
      <c r="N50" s="1869"/>
      <c r="O50" s="1869"/>
      <c r="P50" s="1869"/>
      <c r="Q50" s="1869"/>
      <c r="R50" s="1869"/>
      <c r="S50" s="1869"/>
      <c r="T50" s="1869"/>
      <c r="U50" s="1869"/>
      <c r="V50" s="1869"/>
      <c r="W50" s="1869"/>
      <c r="X50" s="1869"/>
      <c r="Y50" s="188"/>
      <c r="Z50" s="188"/>
    </row>
    <row r="51" spans="2:26">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row>
    <row r="52" spans="2:26">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row>
  </sheetData>
  <mergeCells count="19">
    <mergeCell ref="A1:A3"/>
    <mergeCell ref="D26:Y27"/>
    <mergeCell ref="C29:Y29"/>
    <mergeCell ref="C5:Z5"/>
    <mergeCell ref="O17:W18"/>
    <mergeCell ref="O15:W16"/>
    <mergeCell ref="C2:F2"/>
    <mergeCell ref="H23:O23"/>
    <mergeCell ref="P23:Y23"/>
    <mergeCell ref="D22:S22"/>
    <mergeCell ref="E49:X50"/>
    <mergeCell ref="N31:X31"/>
    <mergeCell ref="N35:X35"/>
    <mergeCell ref="N43:X43"/>
    <mergeCell ref="D31:K31"/>
    <mergeCell ref="D35:K35"/>
    <mergeCell ref="D43:J43"/>
    <mergeCell ref="D39:K39"/>
    <mergeCell ref="N39:X39"/>
  </mergeCells>
  <phoneticPr fontId="7"/>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W139"/>
  <sheetViews>
    <sheetView view="pageBreakPreview" zoomScaleNormal="100" zoomScaleSheetLayoutView="100" workbookViewId="0">
      <selection activeCell="L120" sqref="L120"/>
    </sheetView>
  </sheetViews>
  <sheetFormatPr defaultColWidth="8" defaultRowHeight="14.25"/>
  <cols>
    <col min="1" max="1" width="10.625" style="284" bestFit="1" customWidth="1"/>
    <col min="2" max="2" width="4.125" style="284" customWidth="1"/>
    <col min="3" max="3" width="6.5" style="284" customWidth="1"/>
    <col min="4" max="4" width="2.75" style="284" customWidth="1"/>
    <col min="5" max="5" width="5.625" style="284" customWidth="1"/>
    <col min="6" max="6" width="2.75" style="284" customWidth="1"/>
    <col min="7" max="12" width="8" style="284" customWidth="1"/>
    <col min="13" max="13" width="8.25" style="284" customWidth="1"/>
    <col min="14" max="14" width="8" style="284" customWidth="1"/>
    <col min="15" max="15" width="3.625" style="285" customWidth="1"/>
    <col min="16" max="23" width="8" style="285"/>
    <col min="24" max="16384" width="8" style="284"/>
  </cols>
  <sheetData>
    <row r="1" spans="1:20" ht="18" customHeight="1">
      <c r="A1" s="1731" t="s">
        <v>795</v>
      </c>
      <c r="B1" s="31"/>
      <c r="C1" s="9"/>
      <c r="D1" s="9"/>
      <c r="E1" s="9"/>
      <c r="F1" s="9"/>
      <c r="G1" s="9"/>
      <c r="H1" s="9"/>
      <c r="I1" s="9"/>
      <c r="J1" s="9"/>
      <c r="K1" s="9"/>
      <c r="L1" s="9"/>
      <c r="M1" s="9"/>
      <c r="N1" s="9"/>
    </row>
    <row r="2" spans="1:20" ht="18" customHeight="1">
      <c r="A2" s="1731"/>
      <c r="B2" s="9"/>
      <c r="C2" s="1897" t="s">
        <v>1087</v>
      </c>
      <c r="D2" s="1897"/>
      <c r="E2" s="1897"/>
      <c r="F2" s="9"/>
      <c r="G2" s="9"/>
      <c r="H2" s="9"/>
      <c r="I2" s="9"/>
      <c r="J2" s="9"/>
      <c r="K2" s="9"/>
      <c r="L2" s="9"/>
      <c r="M2" s="9"/>
      <c r="N2" s="9"/>
      <c r="O2" s="1890">
        <f>IF('1-1着工届 (技術者４人用)'!Q7="令和　年　月　日",入力シート!D12,'1-1着工届 (技術者４人用)'!Q7)</f>
        <v>45748</v>
      </c>
      <c r="P2" s="1890"/>
      <c r="Q2" s="1890"/>
      <c r="R2" s="1890"/>
      <c r="S2" s="1890"/>
      <c r="T2" s="1890"/>
    </row>
    <row r="3" spans="1:20" ht="18" customHeight="1">
      <c r="A3" s="1731"/>
      <c r="B3" s="1893" t="s">
        <v>793</v>
      </c>
      <c r="C3" s="1893"/>
      <c r="D3" s="1893"/>
      <c r="E3" s="1893"/>
      <c r="F3" s="1893"/>
      <c r="G3" s="1893"/>
      <c r="H3" s="1893"/>
      <c r="I3" s="1893"/>
      <c r="J3" s="1893"/>
      <c r="K3" s="1893"/>
      <c r="L3" s="1893"/>
      <c r="M3" s="1893"/>
      <c r="N3" s="1893"/>
    </row>
    <row r="4" spans="1:20" ht="24" customHeight="1">
      <c r="B4" s="9"/>
      <c r="C4" s="9"/>
      <c r="D4" s="9"/>
      <c r="E4" s="9"/>
      <c r="F4" s="9"/>
      <c r="G4" s="9"/>
      <c r="H4" s="9"/>
      <c r="I4" s="9"/>
      <c r="J4" s="9"/>
      <c r="K4" s="9"/>
      <c r="L4" s="9"/>
      <c r="M4" s="9"/>
      <c r="N4" s="9"/>
    </row>
    <row r="5" spans="1:20" ht="24" customHeight="1">
      <c r="B5" s="9"/>
      <c r="C5" s="32" t="s">
        <v>296</v>
      </c>
      <c r="D5" s="9"/>
      <c r="E5" s="9"/>
      <c r="F5" s="9"/>
      <c r="G5" s="9"/>
      <c r="H5" s="9"/>
      <c r="I5" s="9"/>
      <c r="J5" s="9"/>
      <c r="K5" s="9"/>
      <c r="L5" s="9"/>
      <c r="M5" s="9"/>
      <c r="N5" s="9"/>
    </row>
    <row r="6" spans="1:20" ht="24" customHeight="1">
      <c r="B6" s="9"/>
      <c r="C6" s="32"/>
      <c r="D6" s="9"/>
      <c r="E6" s="1894" t="str">
        <f>+入力シート!D27</f>
        <v>○○　○○</v>
      </c>
      <c r="F6" s="1894"/>
      <c r="G6" s="1894"/>
      <c r="H6" s="1894"/>
      <c r="I6" s="1894"/>
      <c r="J6" s="1894"/>
      <c r="K6" s="1894"/>
      <c r="L6" s="1894"/>
      <c r="M6" s="1894"/>
      <c r="N6" s="9"/>
    </row>
    <row r="7" spans="1:20" ht="24" customHeight="1">
      <c r="B7" s="9"/>
      <c r="C7" s="9"/>
      <c r="D7" s="9"/>
      <c r="E7" s="1894"/>
      <c r="F7" s="1894"/>
      <c r="G7" s="1894"/>
      <c r="H7" s="1894"/>
      <c r="I7" s="1894"/>
      <c r="J7" s="1894"/>
      <c r="K7" s="1894"/>
      <c r="L7" s="1894"/>
      <c r="M7" s="1894"/>
      <c r="N7" s="9"/>
    </row>
    <row r="8" spans="1:20" ht="24" customHeight="1">
      <c r="B8" s="9"/>
      <c r="C8" s="32" t="s">
        <v>297</v>
      </c>
      <c r="D8" s="9"/>
      <c r="E8" s="9"/>
      <c r="F8" s="9"/>
      <c r="G8" s="9"/>
      <c r="H8" s="9"/>
      <c r="I8" s="9"/>
      <c r="J8" s="9"/>
      <c r="K8" s="9"/>
      <c r="L8" s="9"/>
      <c r="M8" s="9"/>
      <c r="N8" s="9"/>
    </row>
    <row r="9" spans="1:20" ht="24" customHeight="1">
      <c r="B9" s="9"/>
      <c r="C9" s="32"/>
      <c r="D9" s="9"/>
      <c r="E9" s="1888" t="s">
        <v>1404</v>
      </c>
      <c r="F9" s="1888"/>
      <c r="G9" s="1888"/>
      <c r="H9" s="1888"/>
      <c r="I9" s="1889" t="str">
        <f>IF(E9="年　月　日","（　　歳）",DATEDIF(E9,$O$2,"Y"))</f>
        <v>（　　歳）</v>
      </c>
      <c r="J9" s="1889"/>
      <c r="K9" s="1262"/>
      <c r="L9" s="1262"/>
      <c r="M9" s="1262"/>
      <c r="N9" s="9"/>
    </row>
    <row r="10" spans="1:20" ht="24" customHeight="1">
      <c r="B10" s="9"/>
      <c r="C10" s="9"/>
      <c r="D10" s="9"/>
      <c r="E10" s="1888"/>
      <c r="F10" s="1888"/>
      <c r="G10" s="1888"/>
      <c r="H10" s="1888"/>
      <c r="I10" s="1889"/>
      <c r="J10" s="1889"/>
      <c r="K10" s="1262"/>
      <c r="L10" s="1262"/>
      <c r="M10" s="1262"/>
      <c r="N10" s="9"/>
    </row>
    <row r="11" spans="1:20" ht="24" customHeight="1">
      <c r="B11" s="9"/>
      <c r="C11" s="32" t="s">
        <v>298</v>
      </c>
      <c r="D11" s="9"/>
      <c r="E11" s="9"/>
      <c r="F11" s="9"/>
      <c r="G11" s="9"/>
      <c r="H11" s="9"/>
      <c r="I11" s="9"/>
      <c r="J11" s="9"/>
      <c r="K11" s="9"/>
      <c r="L11" s="9"/>
      <c r="M11" s="9"/>
      <c r="N11" s="9"/>
    </row>
    <row r="12" spans="1:20" ht="24" customHeight="1">
      <c r="B12" s="9"/>
      <c r="C12" s="32"/>
      <c r="D12" s="9"/>
      <c r="E12" s="1895"/>
      <c r="F12" s="1895"/>
      <c r="G12" s="1895"/>
      <c r="H12" s="1895"/>
      <c r="I12" s="1895"/>
      <c r="J12" s="1895"/>
      <c r="K12" s="1895"/>
      <c r="L12" s="1895"/>
      <c r="M12" s="1895"/>
      <c r="N12" s="9"/>
    </row>
    <row r="13" spans="1:20" ht="24" customHeight="1">
      <c r="B13" s="9"/>
      <c r="C13" s="9"/>
      <c r="D13" s="9"/>
      <c r="E13" s="1895"/>
      <c r="F13" s="1895"/>
      <c r="G13" s="1895"/>
      <c r="H13" s="1895"/>
      <c r="I13" s="1895"/>
      <c r="J13" s="1895"/>
      <c r="K13" s="1895"/>
      <c r="L13" s="1895"/>
      <c r="M13" s="1895"/>
      <c r="N13" s="9"/>
    </row>
    <row r="14" spans="1:20" ht="24" customHeight="1">
      <c r="B14" s="9"/>
      <c r="C14" s="32" t="s">
        <v>299</v>
      </c>
      <c r="D14" s="9"/>
      <c r="E14" s="9"/>
      <c r="F14" s="9"/>
      <c r="G14" s="9"/>
      <c r="H14" s="9"/>
      <c r="I14" s="9"/>
      <c r="J14" s="9"/>
      <c r="K14" s="9"/>
      <c r="L14" s="9"/>
      <c r="M14" s="9"/>
      <c r="N14" s="9"/>
    </row>
    <row r="15" spans="1:20" ht="24" customHeight="1">
      <c r="B15" s="9"/>
      <c r="C15" s="32"/>
      <c r="D15" s="9"/>
      <c r="E15" s="1895"/>
      <c r="F15" s="1895"/>
      <c r="G15" s="1895"/>
      <c r="H15" s="1895"/>
      <c r="I15" s="1895"/>
      <c r="J15" s="1895"/>
      <c r="K15" s="1895"/>
      <c r="L15" s="1895"/>
      <c r="M15" s="1895"/>
      <c r="N15" s="9"/>
    </row>
    <row r="16" spans="1:20" ht="24" customHeight="1">
      <c r="B16" s="9"/>
      <c r="C16" s="9"/>
      <c r="D16" s="9"/>
      <c r="E16" s="1895"/>
      <c r="F16" s="1895"/>
      <c r="G16" s="1895"/>
      <c r="H16" s="1895"/>
      <c r="I16" s="1895"/>
      <c r="J16" s="1895"/>
      <c r="K16" s="1895"/>
      <c r="L16" s="1895"/>
      <c r="M16" s="1895"/>
      <c r="N16" s="9"/>
    </row>
    <row r="17" spans="2:14" ht="24" customHeight="1">
      <c r="B17" s="9"/>
      <c r="C17" s="32" t="s">
        <v>300</v>
      </c>
      <c r="D17" s="9"/>
      <c r="E17" s="9"/>
      <c r="F17" s="9"/>
      <c r="G17" s="9"/>
      <c r="H17" s="9"/>
      <c r="I17" s="9"/>
      <c r="J17" s="9"/>
      <c r="K17" s="9"/>
      <c r="L17" s="9"/>
      <c r="M17" s="9"/>
      <c r="N17" s="9"/>
    </row>
    <row r="18" spans="2:14" ht="24" customHeight="1">
      <c r="B18" s="9"/>
      <c r="C18" s="32"/>
      <c r="D18" s="9"/>
      <c r="E18" s="9"/>
      <c r="F18" s="9"/>
      <c r="G18" s="9"/>
      <c r="H18" s="9"/>
      <c r="I18" s="9"/>
      <c r="J18" s="9"/>
      <c r="K18" s="9"/>
      <c r="L18" s="9"/>
      <c r="M18" s="9"/>
      <c r="N18" s="9"/>
    </row>
    <row r="19" spans="2:14" ht="24" customHeight="1">
      <c r="B19" s="9"/>
      <c r="C19" s="9"/>
      <c r="D19" s="9"/>
      <c r="E19" s="9"/>
      <c r="F19" s="9"/>
      <c r="G19" s="9"/>
      <c r="H19" s="9"/>
      <c r="I19" s="9"/>
      <c r="J19" s="9"/>
      <c r="K19" s="9"/>
      <c r="L19" s="9"/>
      <c r="M19" s="9"/>
      <c r="N19" s="9"/>
    </row>
    <row r="20" spans="2:14" ht="24" customHeight="1">
      <c r="B20" s="9"/>
      <c r="C20" s="32" t="s">
        <v>301</v>
      </c>
      <c r="D20" s="9"/>
      <c r="E20" s="9"/>
      <c r="F20" s="9"/>
      <c r="G20" s="9"/>
      <c r="H20" s="9"/>
      <c r="I20" s="9"/>
      <c r="J20" s="9"/>
      <c r="K20" s="9"/>
      <c r="L20" s="9"/>
      <c r="M20" s="9"/>
      <c r="N20" s="9"/>
    </row>
    <row r="21" spans="2:14" ht="23.25" customHeight="1">
      <c r="B21" s="9"/>
      <c r="C21" s="9"/>
      <c r="D21" s="9"/>
      <c r="E21" s="9"/>
      <c r="F21" s="9"/>
      <c r="G21" s="9"/>
      <c r="H21" s="9"/>
      <c r="I21" s="9"/>
      <c r="J21" s="9"/>
      <c r="K21" s="9"/>
      <c r="L21" s="9"/>
      <c r="M21" s="9"/>
      <c r="N21" s="9"/>
    </row>
    <row r="22" spans="2:14" ht="18" customHeight="1">
      <c r="B22" s="9"/>
      <c r="C22" s="32" t="s">
        <v>302</v>
      </c>
      <c r="D22" s="9"/>
      <c r="E22" s="9"/>
      <c r="F22" s="9"/>
      <c r="G22" s="9"/>
      <c r="H22" s="9"/>
      <c r="I22" s="9"/>
      <c r="J22" s="9" t="s">
        <v>303</v>
      </c>
      <c r="K22" s="9"/>
      <c r="L22" s="9"/>
      <c r="M22" s="9"/>
      <c r="N22" s="9"/>
    </row>
    <row r="23" spans="2:14" ht="18" customHeight="1">
      <c r="B23" s="9"/>
      <c r="C23" s="9"/>
      <c r="D23" s="9"/>
      <c r="E23" s="9"/>
      <c r="F23" s="9"/>
      <c r="G23" s="9"/>
      <c r="H23" s="9"/>
      <c r="I23" s="9"/>
      <c r="J23" s="9"/>
      <c r="K23" s="9"/>
      <c r="L23" s="9"/>
      <c r="M23" s="9"/>
      <c r="N23" s="9"/>
    </row>
    <row r="24" spans="2:14" ht="18" customHeight="1">
      <c r="B24" s="9"/>
      <c r="C24" s="1892">
        <v>45047</v>
      </c>
      <c r="D24" s="1892"/>
      <c r="E24" s="1322" t="s">
        <v>1405</v>
      </c>
      <c r="F24" s="1892">
        <v>45224</v>
      </c>
      <c r="G24" s="1892"/>
      <c r="H24" s="8"/>
      <c r="I24" s="8"/>
      <c r="J24" s="8"/>
      <c r="K24" s="8"/>
      <c r="L24" s="8"/>
      <c r="M24" s="8"/>
      <c r="N24" s="8"/>
    </row>
    <row r="25" spans="2:14" ht="18" customHeight="1">
      <c r="B25" s="9"/>
      <c r="C25" s="33" t="s">
        <v>304</v>
      </c>
      <c r="D25" s="33"/>
      <c r="E25" s="33"/>
      <c r="F25" s="34"/>
      <c r="G25" s="9"/>
      <c r="H25" s="8"/>
      <c r="I25" s="8"/>
      <c r="J25" s="8"/>
      <c r="K25" s="8"/>
      <c r="L25" s="8"/>
      <c r="M25" s="8"/>
      <c r="N25" s="8"/>
    </row>
    <row r="26" spans="2:14" ht="18" customHeight="1">
      <c r="B26" s="9"/>
      <c r="C26" s="33" t="s">
        <v>304</v>
      </c>
      <c r="D26" s="33"/>
      <c r="E26" s="33"/>
      <c r="F26" s="34"/>
      <c r="G26" s="9"/>
      <c r="H26" s="8"/>
      <c r="I26" s="8"/>
      <c r="J26" s="8"/>
      <c r="K26" s="8"/>
      <c r="L26" s="8"/>
      <c r="M26" s="8"/>
      <c r="N26" s="8"/>
    </row>
    <row r="27" spans="2:14" ht="18" customHeight="1">
      <c r="B27" s="9"/>
      <c r="C27" s="33" t="s">
        <v>304</v>
      </c>
      <c r="D27" s="33"/>
      <c r="E27" s="33"/>
      <c r="F27" s="34"/>
      <c r="G27" s="9"/>
      <c r="H27" s="8"/>
      <c r="I27" s="8"/>
      <c r="J27" s="8"/>
      <c r="K27" s="8"/>
      <c r="L27" s="8"/>
      <c r="M27" s="8"/>
      <c r="N27" s="8"/>
    </row>
    <row r="28" spans="2:14" ht="18" customHeight="1">
      <c r="B28" s="9"/>
      <c r="C28" s="33" t="s">
        <v>304</v>
      </c>
      <c r="D28" s="33"/>
      <c r="E28" s="33"/>
      <c r="F28" s="34"/>
      <c r="G28" s="9"/>
      <c r="H28" s="8"/>
      <c r="I28" s="8"/>
      <c r="J28" s="8"/>
      <c r="K28" s="8"/>
      <c r="L28" s="8"/>
      <c r="M28" s="8"/>
      <c r="N28" s="8"/>
    </row>
    <row r="29" spans="2:14" ht="18" customHeight="1">
      <c r="B29" s="9"/>
      <c r="C29" s="33" t="s">
        <v>304</v>
      </c>
      <c r="D29" s="33"/>
      <c r="E29" s="33"/>
      <c r="F29" s="34"/>
      <c r="G29" s="9"/>
      <c r="H29" s="8"/>
      <c r="I29" s="8"/>
      <c r="J29" s="8"/>
      <c r="K29" s="8"/>
      <c r="L29" s="8"/>
      <c r="M29" s="8"/>
      <c r="N29" s="8"/>
    </row>
    <row r="30" spans="2:14" ht="18" customHeight="1">
      <c r="B30" s="9"/>
      <c r="C30" s="33" t="s">
        <v>304</v>
      </c>
      <c r="D30" s="33"/>
      <c r="E30" s="33"/>
      <c r="F30" s="34"/>
      <c r="G30" s="9"/>
      <c r="H30" s="8"/>
      <c r="I30" s="8"/>
      <c r="J30" s="8"/>
      <c r="K30" s="8"/>
      <c r="L30" s="8"/>
      <c r="M30" s="8"/>
      <c r="N30" s="8"/>
    </row>
    <row r="31" spans="2:14" ht="18" customHeight="1">
      <c r="B31" s="34"/>
      <c r="C31" s="33" t="s">
        <v>304</v>
      </c>
      <c r="D31" s="33"/>
      <c r="E31" s="33"/>
      <c r="F31" s="34"/>
      <c r="G31" s="34"/>
      <c r="H31" s="7"/>
      <c r="I31" s="7"/>
      <c r="J31" s="7"/>
      <c r="K31" s="7"/>
      <c r="L31" s="7"/>
      <c r="M31" s="7"/>
      <c r="N31" s="7"/>
    </row>
    <row r="32" spans="2:14" ht="18" customHeight="1">
      <c r="B32" s="35"/>
      <c r="C32" s="36"/>
      <c r="D32" s="36"/>
      <c r="E32" s="36"/>
      <c r="F32" s="37"/>
      <c r="G32" s="35"/>
      <c r="H32" s="35"/>
      <c r="I32" s="35"/>
      <c r="J32" s="35"/>
      <c r="K32" s="35"/>
      <c r="L32" s="35"/>
      <c r="M32" s="35"/>
      <c r="N32" s="35"/>
    </row>
    <row r="33" spans="2:14" ht="18" customHeight="1">
      <c r="B33" s="9"/>
      <c r="C33" s="9"/>
      <c r="D33" s="9"/>
      <c r="E33" s="9"/>
      <c r="F33" s="9"/>
      <c r="G33" s="9"/>
      <c r="H33" s="9"/>
      <c r="I33" s="9"/>
      <c r="J33" s="9"/>
      <c r="K33" s="38"/>
      <c r="L33" s="38"/>
      <c r="M33" s="38"/>
      <c r="N33" s="9"/>
    </row>
    <row r="34" spans="2:14" ht="18" customHeight="1">
      <c r="B34" s="39" t="s">
        <v>305</v>
      </c>
      <c r="C34" s="40" t="s">
        <v>306</v>
      </c>
      <c r="D34" s="38"/>
      <c r="E34" s="38"/>
      <c r="F34" s="38"/>
      <c r="G34" s="38"/>
      <c r="H34" s="38"/>
      <c r="I34" s="38"/>
      <c r="J34" s="38"/>
      <c r="K34" s="38"/>
      <c r="L34" s="38"/>
      <c r="M34" s="38"/>
      <c r="N34" s="9"/>
    </row>
    <row r="35" spans="2:14" ht="18" customHeight="1">
      <c r="B35" s="40"/>
      <c r="C35" s="40" t="s">
        <v>1108</v>
      </c>
      <c r="D35" s="38"/>
      <c r="E35" s="38"/>
      <c r="F35" s="38"/>
      <c r="G35" s="38"/>
      <c r="H35" s="38"/>
      <c r="I35" s="38"/>
      <c r="J35" s="38"/>
      <c r="K35" s="38"/>
      <c r="L35" s="38"/>
      <c r="M35" s="38"/>
      <c r="N35" s="9"/>
    </row>
    <row r="36" spans="2:14" ht="18" customHeight="1">
      <c r="B36" s="31"/>
      <c r="C36" s="9"/>
      <c r="D36" s="9"/>
      <c r="E36" s="9"/>
      <c r="F36" s="9"/>
      <c r="G36" s="9"/>
      <c r="H36" s="9"/>
      <c r="I36" s="9"/>
      <c r="J36" s="9"/>
      <c r="K36" s="9"/>
      <c r="L36" s="9"/>
      <c r="M36" s="9"/>
      <c r="N36" s="9"/>
    </row>
    <row r="37" spans="2:14" ht="18" customHeight="1">
      <c r="B37" s="9"/>
      <c r="C37" s="1897" t="s">
        <v>1087</v>
      </c>
      <c r="D37" s="1897"/>
      <c r="E37" s="1897"/>
      <c r="F37" s="9"/>
      <c r="G37" s="9"/>
      <c r="H37" s="9"/>
      <c r="I37" s="9"/>
      <c r="J37" s="9"/>
      <c r="K37" s="9"/>
      <c r="L37" s="9"/>
      <c r="M37" s="9"/>
      <c r="N37" s="9"/>
    </row>
    <row r="38" spans="2:14" ht="18" customHeight="1">
      <c r="B38" s="1893" t="s">
        <v>794</v>
      </c>
      <c r="C38" s="1893"/>
      <c r="D38" s="1893"/>
      <c r="E38" s="1893"/>
      <c r="F38" s="1893"/>
      <c r="G38" s="1893"/>
      <c r="H38" s="1893"/>
      <c r="I38" s="1893"/>
      <c r="J38" s="1893"/>
      <c r="K38" s="1893"/>
      <c r="L38" s="1893"/>
      <c r="M38" s="1893"/>
      <c r="N38" s="1893"/>
    </row>
    <row r="39" spans="2:14" ht="24" customHeight="1">
      <c r="B39" s="9"/>
      <c r="C39" s="9"/>
      <c r="D39" s="9"/>
      <c r="E39" s="9"/>
      <c r="F39" s="9"/>
      <c r="G39" s="9"/>
      <c r="H39" s="9"/>
      <c r="I39" s="9"/>
      <c r="J39" s="9"/>
      <c r="K39" s="9"/>
      <c r="L39" s="9"/>
      <c r="M39" s="9"/>
      <c r="N39" s="9"/>
    </row>
    <row r="40" spans="2:14" ht="24" customHeight="1">
      <c r="B40" s="9"/>
      <c r="C40" s="32" t="s">
        <v>296</v>
      </c>
      <c r="D40" s="9"/>
      <c r="E40" s="9"/>
      <c r="F40" s="9"/>
      <c r="G40" s="9"/>
      <c r="H40" s="9"/>
      <c r="I40" s="9"/>
      <c r="J40" s="9"/>
      <c r="K40" s="9"/>
      <c r="L40" s="9"/>
      <c r="M40" s="9"/>
      <c r="N40" s="9"/>
    </row>
    <row r="41" spans="2:14" ht="24" customHeight="1">
      <c r="B41" s="9"/>
      <c r="C41" s="32"/>
      <c r="D41" s="9"/>
      <c r="E41" s="1894" t="str">
        <f>+入力シート!D28</f>
        <v>○○　○○</v>
      </c>
      <c r="F41" s="1894"/>
      <c r="G41" s="1894"/>
      <c r="H41" s="1894"/>
      <c r="I41" s="1894"/>
      <c r="J41" s="1894"/>
      <c r="K41" s="1894"/>
      <c r="L41" s="1894"/>
      <c r="M41" s="1894"/>
      <c r="N41" s="9"/>
    </row>
    <row r="42" spans="2:14" ht="24" customHeight="1">
      <c r="B42" s="9"/>
      <c r="C42" s="9"/>
      <c r="D42" s="9"/>
      <c r="E42" s="1894"/>
      <c r="F42" s="1894"/>
      <c r="G42" s="1894"/>
      <c r="H42" s="1894"/>
      <c r="I42" s="1894"/>
      <c r="J42" s="1894"/>
      <c r="K42" s="1894"/>
      <c r="L42" s="1894"/>
      <c r="M42" s="1894"/>
      <c r="N42" s="9"/>
    </row>
    <row r="43" spans="2:14" ht="24" customHeight="1">
      <c r="B43" s="9"/>
      <c r="C43" s="32" t="s">
        <v>297</v>
      </c>
      <c r="D43" s="1262"/>
      <c r="E43" s="1262"/>
      <c r="F43" s="1262"/>
      <c r="G43" s="1262"/>
      <c r="H43" s="1262"/>
      <c r="I43" s="1262"/>
      <c r="J43" s="1262"/>
      <c r="K43" s="1262"/>
      <c r="L43" s="1262"/>
      <c r="M43" s="1262"/>
      <c r="N43" s="9"/>
    </row>
    <row r="44" spans="2:14" ht="24" customHeight="1">
      <c r="B44" s="9"/>
      <c r="C44" s="32"/>
      <c r="D44" s="1262"/>
      <c r="E44" s="1888" t="s">
        <v>1404</v>
      </c>
      <c r="F44" s="1888"/>
      <c r="G44" s="1888"/>
      <c r="H44" s="1888"/>
      <c r="I44" s="1889" t="str">
        <f>IF(E44="年　月　日","（　　歳）",DATEDIF(E44,$O$2,"Y"))</f>
        <v>（　　歳）</v>
      </c>
      <c r="J44" s="1889"/>
      <c r="K44" s="1262"/>
      <c r="L44" s="1262"/>
      <c r="M44" s="1262"/>
      <c r="N44" s="9"/>
    </row>
    <row r="45" spans="2:14" ht="24" customHeight="1">
      <c r="B45" s="9"/>
      <c r="C45" s="1262"/>
      <c r="D45" s="1262"/>
      <c r="E45" s="1888"/>
      <c r="F45" s="1888"/>
      <c r="G45" s="1888"/>
      <c r="H45" s="1888"/>
      <c r="I45" s="1889"/>
      <c r="J45" s="1889"/>
      <c r="K45" s="1262"/>
      <c r="L45" s="1262"/>
      <c r="M45" s="1262"/>
      <c r="N45" s="9"/>
    </row>
    <row r="46" spans="2:14" ht="24" customHeight="1">
      <c r="B46" s="9"/>
      <c r="C46" s="32" t="s">
        <v>298</v>
      </c>
      <c r="D46" s="1262"/>
      <c r="E46" s="1262"/>
      <c r="F46" s="1262"/>
      <c r="G46" s="1262"/>
      <c r="H46" s="1262"/>
      <c r="I46" s="1262"/>
      <c r="J46" s="1262"/>
      <c r="K46" s="1262"/>
      <c r="L46" s="1262"/>
      <c r="M46" s="1262"/>
      <c r="N46" s="9"/>
    </row>
    <row r="47" spans="2:14" ht="24" customHeight="1">
      <c r="B47" s="9"/>
      <c r="C47" s="32"/>
      <c r="D47" s="1262"/>
      <c r="E47" s="1895"/>
      <c r="F47" s="1895"/>
      <c r="G47" s="1895"/>
      <c r="H47" s="1895"/>
      <c r="I47" s="1895"/>
      <c r="J47" s="1895"/>
      <c r="K47" s="1895"/>
      <c r="L47" s="1895"/>
      <c r="M47" s="1895"/>
      <c r="N47" s="9"/>
    </row>
    <row r="48" spans="2:14" ht="24" customHeight="1">
      <c r="B48" s="9"/>
      <c r="C48" s="1262"/>
      <c r="D48" s="1262"/>
      <c r="E48" s="1895"/>
      <c r="F48" s="1895"/>
      <c r="G48" s="1895"/>
      <c r="H48" s="1895"/>
      <c r="I48" s="1895"/>
      <c r="J48" s="1895"/>
      <c r="K48" s="1895"/>
      <c r="L48" s="1895"/>
      <c r="M48" s="1895"/>
      <c r="N48" s="9"/>
    </row>
    <row r="49" spans="2:14" ht="24" customHeight="1">
      <c r="B49" s="9"/>
      <c r="C49" s="32" t="s">
        <v>299</v>
      </c>
      <c r="D49" s="1262"/>
      <c r="E49" s="1262"/>
      <c r="F49" s="1262"/>
      <c r="G49" s="1262"/>
      <c r="H49" s="1262"/>
      <c r="I49" s="1262"/>
      <c r="J49" s="1262"/>
      <c r="K49" s="1262"/>
      <c r="L49" s="1262"/>
      <c r="M49" s="1262"/>
      <c r="N49" s="9"/>
    </row>
    <row r="50" spans="2:14" ht="24" customHeight="1">
      <c r="B50" s="9"/>
      <c r="C50" s="32"/>
      <c r="D50" s="1262"/>
      <c r="E50" s="1895"/>
      <c r="F50" s="1895"/>
      <c r="G50" s="1895"/>
      <c r="H50" s="1895"/>
      <c r="I50" s="1895"/>
      <c r="J50" s="1895"/>
      <c r="K50" s="1895"/>
      <c r="L50" s="1895"/>
      <c r="M50" s="1895"/>
      <c r="N50" s="9"/>
    </row>
    <row r="51" spans="2:14" ht="24" customHeight="1">
      <c r="B51" s="9"/>
      <c r="C51" s="1262"/>
      <c r="D51" s="1262"/>
      <c r="E51" s="1895"/>
      <c r="F51" s="1895"/>
      <c r="G51" s="1895"/>
      <c r="H51" s="1895"/>
      <c r="I51" s="1895"/>
      <c r="J51" s="1895"/>
      <c r="K51" s="1895"/>
      <c r="L51" s="1895"/>
      <c r="M51" s="1895"/>
      <c r="N51" s="9"/>
    </row>
    <row r="52" spans="2:14" ht="24" customHeight="1">
      <c r="B52" s="9"/>
      <c r="C52" s="32" t="s">
        <v>300</v>
      </c>
      <c r="D52" s="1262"/>
      <c r="E52" s="1262"/>
      <c r="F52" s="1262"/>
      <c r="G52" s="1262"/>
      <c r="H52" s="1262"/>
      <c r="I52" s="1262"/>
      <c r="J52" s="1262"/>
      <c r="K52" s="1262"/>
      <c r="L52" s="1262"/>
      <c r="M52" s="1262"/>
      <c r="N52" s="9"/>
    </row>
    <row r="53" spans="2:14" ht="24" customHeight="1">
      <c r="B53" s="9"/>
      <c r="C53" s="32"/>
      <c r="D53" s="1262"/>
      <c r="E53" s="1262"/>
      <c r="F53" s="1262"/>
      <c r="G53" s="1262"/>
      <c r="H53" s="1262"/>
      <c r="I53" s="1262"/>
      <c r="J53" s="1262"/>
      <c r="K53" s="1262"/>
      <c r="L53" s="1262"/>
      <c r="M53" s="1262"/>
      <c r="N53" s="9"/>
    </row>
    <row r="54" spans="2:14" ht="24" customHeight="1">
      <c r="B54" s="9"/>
      <c r="C54" s="1262"/>
      <c r="D54" s="1262"/>
      <c r="E54" s="1262"/>
      <c r="F54" s="1262"/>
      <c r="G54" s="1262"/>
      <c r="H54" s="1262"/>
      <c r="I54" s="1262"/>
      <c r="J54" s="1262"/>
      <c r="K54" s="1262"/>
      <c r="L54" s="1262"/>
      <c r="M54" s="1262"/>
      <c r="N54" s="9"/>
    </row>
    <row r="55" spans="2:14" ht="24" customHeight="1">
      <c r="B55" s="9"/>
      <c r="C55" s="32" t="s">
        <v>301</v>
      </c>
      <c r="D55" s="1262"/>
      <c r="E55" s="1262"/>
      <c r="F55" s="1262"/>
      <c r="G55" s="1262"/>
      <c r="H55" s="1262"/>
      <c r="I55" s="1262"/>
      <c r="J55" s="1262"/>
      <c r="K55" s="1262"/>
      <c r="L55" s="1262"/>
      <c r="M55" s="1262"/>
      <c r="N55" s="9"/>
    </row>
    <row r="56" spans="2:14" ht="23.25" customHeight="1">
      <c r="B56" s="9"/>
      <c r="C56" s="1262"/>
      <c r="D56" s="1262"/>
      <c r="E56" s="1262"/>
      <c r="F56" s="1262"/>
      <c r="G56" s="1262"/>
      <c r="H56" s="1262"/>
      <c r="I56" s="1262"/>
      <c r="J56" s="1262"/>
      <c r="K56" s="1262"/>
      <c r="L56" s="1262"/>
      <c r="M56" s="1262"/>
      <c r="N56" s="9"/>
    </row>
    <row r="57" spans="2:14" ht="18" customHeight="1">
      <c r="B57" s="9"/>
      <c r="C57" s="32" t="s">
        <v>302</v>
      </c>
      <c r="D57" s="1262"/>
      <c r="E57" s="1262"/>
      <c r="F57" s="1262"/>
      <c r="G57" s="1262"/>
      <c r="H57" s="1262"/>
      <c r="I57" s="1262"/>
      <c r="J57" s="1262" t="s">
        <v>303</v>
      </c>
      <c r="K57" s="1262"/>
      <c r="L57" s="1262"/>
      <c r="M57" s="1262"/>
      <c r="N57" s="9"/>
    </row>
    <row r="58" spans="2:14" ht="18" customHeight="1">
      <c r="B58" s="9"/>
      <c r="C58" s="1262"/>
      <c r="D58" s="1262"/>
      <c r="E58" s="1262"/>
      <c r="F58" s="1262"/>
      <c r="G58" s="1262"/>
      <c r="H58" s="1262"/>
      <c r="I58" s="1262"/>
      <c r="J58" s="1262"/>
      <c r="K58" s="1262"/>
      <c r="L58" s="1262"/>
      <c r="M58" s="1262"/>
      <c r="N58" s="9"/>
    </row>
    <row r="59" spans="2:14" ht="18" customHeight="1">
      <c r="B59" s="9"/>
      <c r="C59" s="1892">
        <v>45047</v>
      </c>
      <c r="D59" s="1892"/>
      <c r="E59" s="1322" t="s">
        <v>1405</v>
      </c>
      <c r="F59" s="1892">
        <v>45224</v>
      </c>
      <c r="G59" s="1892"/>
      <c r="H59" s="1261"/>
      <c r="I59" s="1261"/>
      <c r="J59" s="1261"/>
      <c r="K59" s="1261"/>
      <c r="L59" s="1261"/>
      <c r="M59" s="1261"/>
      <c r="N59" s="8"/>
    </row>
    <row r="60" spans="2:14" ht="18" customHeight="1">
      <c r="B60" s="9"/>
      <c r="C60" s="33" t="s">
        <v>304</v>
      </c>
      <c r="D60" s="33"/>
      <c r="E60" s="33"/>
      <c r="F60" s="34"/>
      <c r="G60" s="9"/>
      <c r="H60" s="8"/>
      <c r="I60" s="8"/>
      <c r="J60" s="8"/>
      <c r="K60" s="8"/>
      <c r="L60" s="8"/>
      <c r="M60" s="8"/>
      <c r="N60" s="8"/>
    </row>
    <row r="61" spans="2:14" ht="18" customHeight="1">
      <c r="B61" s="9"/>
      <c r="C61" s="33" t="s">
        <v>304</v>
      </c>
      <c r="D61" s="33"/>
      <c r="E61" s="33"/>
      <c r="F61" s="34"/>
      <c r="G61" s="9"/>
      <c r="H61" s="8"/>
      <c r="I61" s="8"/>
      <c r="J61" s="8"/>
      <c r="K61" s="8"/>
      <c r="L61" s="8"/>
      <c r="M61" s="8"/>
      <c r="N61" s="8"/>
    </row>
    <row r="62" spans="2:14" ht="18" customHeight="1">
      <c r="B62" s="9"/>
      <c r="C62" s="33" t="s">
        <v>304</v>
      </c>
      <c r="D62" s="33"/>
      <c r="E62" s="33"/>
      <c r="F62" s="34"/>
      <c r="G62" s="9"/>
      <c r="H62" s="8"/>
      <c r="I62" s="8"/>
      <c r="J62" s="8"/>
      <c r="K62" s="8"/>
      <c r="L62" s="8"/>
      <c r="M62" s="8"/>
      <c r="N62" s="8"/>
    </row>
    <row r="63" spans="2:14" ht="18" customHeight="1">
      <c r="B63" s="9"/>
      <c r="C63" s="33" t="s">
        <v>304</v>
      </c>
      <c r="D63" s="33"/>
      <c r="E63" s="33"/>
      <c r="F63" s="34"/>
      <c r="G63" s="9"/>
      <c r="H63" s="8"/>
      <c r="I63" s="8"/>
      <c r="J63" s="8"/>
      <c r="K63" s="8"/>
      <c r="L63" s="8"/>
      <c r="M63" s="8"/>
      <c r="N63" s="8"/>
    </row>
    <row r="64" spans="2:14" ht="18" customHeight="1">
      <c r="B64" s="9"/>
      <c r="C64" s="33" t="s">
        <v>304</v>
      </c>
      <c r="D64" s="33"/>
      <c r="E64" s="33"/>
      <c r="F64" s="34"/>
      <c r="G64" s="9"/>
      <c r="H64" s="8"/>
      <c r="I64" s="8"/>
      <c r="J64" s="8"/>
      <c r="K64" s="8"/>
      <c r="L64" s="8"/>
      <c r="M64" s="8"/>
      <c r="N64" s="8"/>
    </row>
    <row r="65" spans="2:14" ht="18" customHeight="1">
      <c r="B65" s="9"/>
      <c r="C65" s="33" t="s">
        <v>304</v>
      </c>
      <c r="D65" s="33"/>
      <c r="E65" s="33"/>
      <c r="F65" s="34"/>
      <c r="G65" s="9"/>
      <c r="H65" s="8"/>
      <c r="I65" s="8"/>
      <c r="J65" s="8"/>
      <c r="K65" s="8"/>
      <c r="L65" s="8"/>
      <c r="M65" s="8"/>
      <c r="N65" s="8"/>
    </row>
    <row r="66" spans="2:14" ht="18" customHeight="1">
      <c r="B66" s="34"/>
      <c r="C66" s="33" t="s">
        <v>304</v>
      </c>
      <c r="D66" s="33"/>
      <c r="E66" s="33"/>
      <c r="F66" s="34"/>
      <c r="G66" s="34"/>
      <c r="H66" s="7"/>
      <c r="I66" s="7"/>
      <c r="J66" s="7"/>
      <c r="K66" s="7"/>
      <c r="L66" s="7"/>
      <c r="M66" s="7"/>
      <c r="N66" s="7"/>
    </row>
    <row r="67" spans="2:14" ht="18" customHeight="1">
      <c r="B67" s="35"/>
      <c r="C67" s="36"/>
      <c r="D67" s="36"/>
      <c r="E67" s="36"/>
      <c r="F67" s="37"/>
      <c r="G67" s="35"/>
      <c r="H67" s="35"/>
      <c r="I67" s="35"/>
      <c r="J67" s="35"/>
      <c r="K67" s="35"/>
      <c r="L67" s="35"/>
      <c r="M67" s="35"/>
      <c r="N67" s="35"/>
    </row>
    <row r="68" spans="2:14" ht="18" customHeight="1">
      <c r="B68" s="39" t="s">
        <v>305</v>
      </c>
      <c r="C68" s="40" t="s">
        <v>306</v>
      </c>
      <c r="D68" s="9"/>
      <c r="E68" s="9"/>
      <c r="F68" s="9"/>
      <c r="G68" s="9"/>
      <c r="H68" s="9"/>
      <c r="I68" s="9"/>
      <c r="J68" s="9"/>
      <c r="K68" s="38"/>
      <c r="L68" s="38"/>
      <c r="M68" s="38"/>
      <c r="N68" s="9"/>
    </row>
    <row r="69" spans="2:14" ht="18" customHeight="1">
      <c r="B69" s="40"/>
      <c r="C69" s="40" t="s">
        <v>1110</v>
      </c>
      <c r="D69" s="38"/>
      <c r="E69" s="38"/>
      <c r="F69" s="38"/>
      <c r="G69" s="38"/>
      <c r="H69" s="38"/>
      <c r="I69" s="38"/>
      <c r="J69" s="38"/>
      <c r="K69" s="38"/>
      <c r="L69" s="38"/>
      <c r="M69" s="38"/>
      <c r="N69" s="9"/>
    </row>
    <row r="70" spans="2:14" ht="18" customHeight="1">
      <c r="B70" s="40"/>
      <c r="C70" s="40" t="s">
        <v>1109</v>
      </c>
      <c r="D70" s="38"/>
      <c r="E70" s="38"/>
      <c r="F70" s="38"/>
      <c r="G70" s="38"/>
      <c r="H70" s="38"/>
      <c r="I70" s="38"/>
      <c r="J70" s="38"/>
      <c r="K70" s="38"/>
      <c r="L70" s="38"/>
      <c r="M70" s="38"/>
      <c r="N70" s="9"/>
    </row>
    <row r="71" spans="2:14" ht="18" customHeight="1">
      <c r="B71" s="31"/>
      <c r="C71" s="9"/>
      <c r="D71" s="9"/>
      <c r="E71" s="9"/>
      <c r="F71" s="9"/>
      <c r="G71" s="9"/>
      <c r="H71" s="9"/>
      <c r="I71" s="9"/>
      <c r="J71" s="9"/>
      <c r="K71" s="9"/>
      <c r="L71" s="9"/>
      <c r="M71" s="9"/>
      <c r="N71" s="9"/>
    </row>
    <row r="72" spans="2:14" ht="18" customHeight="1">
      <c r="B72" s="9"/>
      <c r="C72" s="1897" t="s">
        <v>1087</v>
      </c>
      <c r="D72" s="1897"/>
      <c r="E72" s="1897"/>
      <c r="F72" s="9"/>
      <c r="G72" s="9"/>
      <c r="H72" s="9"/>
      <c r="I72" s="9"/>
      <c r="J72" s="9"/>
      <c r="K72" s="9"/>
      <c r="L72" s="9"/>
      <c r="M72" s="9"/>
      <c r="N72" s="9"/>
    </row>
    <row r="73" spans="2:14" ht="18" customHeight="1">
      <c r="B73" s="1893" t="s">
        <v>836</v>
      </c>
      <c r="C73" s="1893"/>
      <c r="D73" s="1893"/>
      <c r="E73" s="1893"/>
      <c r="F73" s="1893"/>
      <c r="G73" s="1893"/>
      <c r="H73" s="1893"/>
      <c r="I73" s="1893"/>
      <c r="J73" s="1893"/>
      <c r="K73" s="1893"/>
      <c r="L73" s="1893"/>
      <c r="M73" s="1893"/>
      <c r="N73" s="1893"/>
    </row>
    <row r="74" spans="2:14" ht="24" customHeight="1">
      <c r="B74" s="9"/>
      <c r="C74" s="9"/>
      <c r="D74" s="9"/>
      <c r="E74" s="9"/>
      <c r="F74" s="9"/>
      <c r="G74" s="9"/>
      <c r="H74" s="9"/>
      <c r="I74" s="9"/>
      <c r="J74" s="9"/>
      <c r="K74" s="9"/>
      <c r="L74" s="9"/>
      <c r="M74" s="9"/>
      <c r="N74" s="9"/>
    </row>
    <row r="75" spans="2:14" ht="24" customHeight="1">
      <c r="B75" s="9"/>
      <c r="C75" s="32" t="s">
        <v>296</v>
      </c>
      <c r="D75" s="9"/>
      <c r="E75" s="9"/>
      <c r="F75" s="9"/>
      <c r="G75" s="9"/>
      <c r="H75" s="9"/>
      <c r="I75" s="9"/>
      <c r="J75" s="9"/>
      <c r="K75" s="9"/>
      <c r="L75" s="9"/>
      <c r="M75" s="9"/>
      <c r="N75" s="9"/>
    </row>
    <row r="76" spans="2:14" ht="24" customHeight="1">
      <c r="B76" s="9"/>
      <c r="C76" s="32"/>
      <c r="D76" s="9"/>
      <c r="E76" s="1894" t="str">
        <f>+入力シート!D29</f>
        <v>○○　○○</v>
      </c>
      <c r="F76" s="1894"/>
      <c r="G76" s="1894"/>
      <c r="H76" s="1894"/>
      <c r="I76" s="1894"/>
      <c r="J76" s="1894"/>
      <c r="K76" s="1894"/>
      <c r="L76" s="1894"/>
      <c r="M76" s="1894"/>
      <c r="N76" s="9"/>
    </row>
    <row r="77" spans="2:14" ht="24" customHeight="1">
      <c r="B77" s="9"/>
      <c r="C77" s="9"/>
      <c r="D77" s="9"/>
      <c r="E77" s="1894"/>
      <c r="F77" s="1894"/>
      <c r="G77" s="1894"/>
      <c r="H77" s="1894"/>
      <c r="I77" s="1894"/>
      <c r="J77" s="1894"/>
      <c r="K77" s="1894"/>
      <c r="L77" s="1894"/>
      <c r="M77" s="1894"/>
      <c r="N77" s="9"/>
    </row>
    <row r="78" spans="2:14" ht="24" customHeight="1">
      <c r="B78" s="9"/>
      <c r="C78" s="32" t="s">
        <v>297</v>
      </c>
      <c r="D78" s="1262"/>
      <c r="E78" s="1262"/>
      <c r="F78" s="1262"/>
      <c r="G78" s="1262"/>
      <c r="H78" s="1262"/>
      <c r="I78" s="1262"/>
      <c r="J78" s="1262"/>
      <c r="K78" s="1262"/>
      <c r="L78" s="1262"/>
      <c r="M78" s="1262"/>
      <c r="N78" s="9"/>
    </row>
    <row r="79" spans="2:14" ht="24" customHeight="1">
      <c r="B79" s="9"/>
      <c r="C79" s="32"/>
      <c r="D79" s="1262"/>
      <c r="E79" s="1888" t="s">
        <v>1404</v>
      </c>
      <c r="F79" s="1888"/>
      <c r="G79" s="1888"/>
      <c r="H79" s="1888"/>
      <c r="I79" s="1889" t="str">
        <f>IF(E79="年　月　日","（　　歳）",DATEDIF(E79,$O$2,"Y"))</f>
        <v>（　　歳）</v>
      </c>
      <c r="J79" s="1889"/>
      <c r="K79" s="1262"/>
      <c r="L79" s="1262"/>
      <c r="M79" s="1262"/>
      <c r="N79" s="9"/>
    </row>
    <row r="80" spans="2:14" ht="24" customHeight="1">
      <c r="B80" s="9"/>
      <c r="C80" s="1262"/>
      <c r="D80" s="1262"/>
      <c r="E80" s="1888"/>
      <c r="F80" s="1888"/>
      <c r="G80" s="1888"/>
      <c r="H80" s="1888"/>
      <c r="I80" s="1889"/>
      <c r="J80" s="1889"/>
      <c r="K80" s="1262"/>
      <c r="L80" s="1262"/>
      <c r="M80" s="1262"/>
      <c r="N80" s="9"/>
    </row>
    <row r="81" spans="2:14" ht="24" customHeight="1">
      <c r="B81" s="9"/>
      <c r="C81" s="32" t="s">
        <v>298</v>
      </c>
      <c r="D81" s="1262"/>
      <c r="E81" s="1262"/>
      <c r="F81" s="1262"/>
      <c r="G81" s="1262"/>
      <c r="H81" s="1262"/>
      <c r="I81" s="1262"/>
      <c r="J81" s="1262"/>
      <c r="K81" s="1262"/>
      <c r="L81" s="1262"/>
      <c r="M81" s="1262"/>
      <c r="N81" s="9"/>
    </row>
    <row r="82" spans="2:14" ht="24" customHeight="1">
      <c r="B82" s="9"/>
      <c r="C82" s="32"/>
      <c r="D82" s="1262"/>
      <c r="E82" s="1895"/>
      <c r="F82" s="1895"/>
      <c r="G82" s="1895"/>
      <c r="H82" s="1895"/>
      <c r="I82" s="1895"/>
      <c r="J82" s="1895"/>
      <c r="K82" s="1895"/>
      <c r="L82" s="1895"/>
      <c r="M82" s="1895"/>
      <c r="N82" s="9"/>
    </row>
    <row r="83" spans="2:14" ht="24" customHeight="1">
      <c r="B83" s="9"/>
      <c r="C83" s="1262"/>
      <c r="D83" s="1262"/>
      <c r="E83" s="1895"/>
      <c r="F83" s="1895"/>
      <c r="G83" s="1895"/>
      <c r="H83" s="1895"/>
      <c r="I83" s="1895"/>
      <c r="J83" s="1895"/>
      <c r="K83" s="1895"/>
      <c r="L83" s="1895"/>
      <c r="M83" s="1895"/>
      <c r="N83" s="9"/>
    </row>
    <row r="84" spans="2:14" ht="24" customHeight="1">
      <c r="B84" s="9"/>
      <c r="C84" s="32" t="s">
        <v>299</v>
      </c>
      <c r="D84" s="1262"/>
      <c r="E84" s="1262"/>
      <c r="F84" s="1262"/>
      <c r="G84" s="1262"/>
      <c r="H84" s="1262"/>
      <c r="I84" s="1262"/>
      <c r="J84" s="1262"/>
      <c r="K84" s="1262"/>
      <c r="L84" s="1262"/>
      <c r="M84" s="1262"/>
      <c r="N84" s="9"/>
    </row>
    <row r="85" spans="2:14" ht="24" customHeight="1">
      <c r="B85" s="9"/>
      <c r="C85" s="32"/>
      <c r="D85" s="1262"/>
      <c r="E85" s="1895"/>
      <c r="F85" s="1895"/>
      <c r="G85" s="1895"/>
      <c r="H85" s="1895"/>
      <c r="I85" s="1895"/>
      <c r="J85" s="1895"/>
      <c r="K85" s="1895"/>
      <c r="L85" s="1895"/>
      <c r="M85" s="1895"/>
      <c r="N85" s="9"/>
    </row>
    <row r="86" spans="2:14" ht="24" customHeight="1">
      <c r="B86" s="9"/>
      <c r="C86" s="1262"/>
      <c r="D86" s="1262"/>
      <c r="E86" s="1895"/>
      <c r="F86" s="1895"/>
      <c r="G86" s="1895"/>
      <c r="H86" s="1895"/>
      <c r="I86" s="1895"/>
      <c r="J86" s="1895"/>
      <c r="K86" s="1895"/>
      <c r="L86" s="1895"/>
      <c r="M86" s="1895"/>
      <c r="N86" s="9"/>
    </row>
    <row r="87" spans="2:14" ht="24" customHeight="1">
      <c r="B87" s="9"/>
      <c r="C87" s="32" t="s">
        <v>300</v>
      </c>
      <c r="D87" s="1262"/>
      <c r="E87" s="1262"/>
      <c r="F87" s="1262"/>
      <c r="G87" s="1262"/>
      <c r="H87" s="1262"/>
      <c r="I87" s="1262"/>
      <c r="J87" s="1262"/>
      <c r="K87" s="1262"/>
      <c r="L87" s="1262"/>
      <c r="M87" s="1262"/>
      <c r="N87" s="9"/>
    </row>
    <row r="88" spans="2:14" ht="24" customHeight="1">
      <c r="B88" s="9"/>
      <c r="C88" s="32"/>
      <c r="D88" s="1262"/>
      <c r="E88" s="1262"/>
      <c r="F88" s="1262"/>
      <c r="G88" s="1262"/>
      <c r="H88" s="1262"/>
      <c r="I88" s="1262"/>
      <c r="J88" s="1262"/>
      <c r="K88" s="1262"/>
      <c r="L88" s="1262"/>
      <c r="M88" s="1262"/>
      <c r="N88" s="9"/>
    </row>
    <row r="89" spans="2:14" ht="24" customHeight="1">
      <c r="B89" s="9"/>
      <c r="C89" s="1262"/>
      <c r="D89" s="1262"/>
      <c r="E89" s="1262"/>
      <c r="F89" s="1262"/>
      <c r="G89" s="1262"/>
      <c r="H89" s="1262"/>
      <c r="I89" s="1262"/>
      <c r="J89" s="1262"/>
      <c r="K89" s="1262"/>
      <c r="L89" s="1262"/>
      <c r="M89" s="1262"/>
      <c r="N89" s="9"/>
    </row>
    <row r="90" spans="2:14" ht="24" customHeight="1">
      <c r="B90" s="9"/>
      <c r="C90" s="32" t="s">
        <v>301</v>
      </c>
      <c r="D90" s="1262"/>
      <c r="E90" s="1262"/>
      <c r="F90" s="1262"/>
      <c r="G90" s="1262"/>
      <c r="H90" s="1262"/>
      <c r="I90" s="1262"/>
      <c r="J90" s="1262"/>
      <c r="K90" s="1262"/>
      <c r="L90" s="1262"/>
      <c r="M90" s="1262"/>
      <c r="N90" s="9"/>
    </row>
    <row r="91" spans="2:14" ht="23.25" customHeight="1">
      <c r="B91" s="9"/>
      <c r="C91" s="1262"/>
      <c r="D91" s="1262"/>
      <c r="E91" s="1262"/>
      <c r="F91" s="1262"/>
      <c r="G91" s="1262"/>
      <c r="H91" s="1262"/>
      <c r="I91" s="1262"/>
      <c r="J91" s="1262"/>
      <c r="K91" s="1262"/>
      <c r="L91" s="1262"/>
      <c r="M91" s="1262"/>
      <c r="N91" s="9"/>
    </row>
    <row r="92" spans="2:14" ht="18" customHeight="1">
      <c r="B92" s="9"/>
      <c r="C92" s="32" t="s">
        <v>302</v>
      </c>
      <c r="D92" s="1262"/>
      <c r="E92" s="1262"/>
      <c r="F92" s="1262"/>
      <c r="G92" s="1262"/>
      <c r="H92" s="1262"/>
      <c r="I92" s="1262"/>
      <c r="J92" s="1262" t="s">
        <v>303</v>
      </c>
      <c r="K92" s="1262"/>
      <c r="L92" s="1262"/>
      <c r="M92" s="1262"/>
      <c r="N92" s="9"/>
    </row>
    <row r="93" spans="2:14" ht="18" customHeight="1">
      <c r="B93" s="9"/>
      <c r="C93" s="1262"/>
      <c r="D93" s="1262"/>
      <c r="E93" s="1262"/>
      <c r="F93" s="1262"/>
      <c r="G93" s="1262"/>
      <c r="H93" s="1262"/>
      <c r="I93" s="1262"/>
      <c r="J93" s="1262"/>
      <c r="K93" s="1262"/>
      <c r="L93" s="1262"/>
      <c r="M93" s="1262"/>
      <c r="N93" s="9"/>
    </row>
    <row r="94" spans="2:14" ht="18" customHeight="1">
      <c r="B94" s="9"/>
      <c r="C94" s="1892">
        <v>45047</v>
      </c>
      <c r="D94" s="1892"/>
      <c r="E94" s="1322" t="s">
        <v>1405</v>
      </c>
      <c r="F94" s="1892">
        <v>45224</v>
      </c>
      <c r="G94" s="1892"/>
      <c r="H94" s="1261"/>
      <c r="I94" s="1261"/>
      <c r="J94" s="1261"/>
      <c r="K94" s="1261"/>
      <c r="L94" s="1261"/>
      <c r="M94" s="1261"/>
      <c r="N94" s="8"/>
    </row>
    <row r="95" spans="2:14" ht="18" customHeight="1">
      <c r="B95" s="9"/>
      <c r="C95" s="33" t="s">
        <v>304</v>
      </c>
      <c r="D95" s="33"/>
      <c r="E95" s="33"/>
      <c r="F95" s="34"/>
      <c r="G95" s="9"/>
      <c r="H95" s="8"/>
      <c r="I95" s="8"/>
      <c r="J95" s="8"/>
      <c r="K95" s="8"/>
      <c r="L95" s="8"/>
      <c r="M95" s="8"/>
      <c r="N95" s="8"/>
    </row>
    <row r="96" spans="2:14" ht="18" customHeight="1">
      <c r="B96" s="9"/>
      <c r="C96" s="33" t="s">
        <v>304</v>
      </c>
      <c r="D96" s="33"/>
      <c r="E96" s="33"/>
      <c r="F96" s="34"/>
      <c r="G96" s="9"/>
      <c r="H96" s="8"/>
      <c r="I96" s="8"/>
      <c r="J96" s="8"/>
      <c r="K96" s="8"/>
      <c r="L96" s="8"/>
      <c r="M96" s="8"/>
      <c r="N96" s="8"/>
    </row>
    <row r="97" spans="1:23" ht="18" customHeight="1">
      <c r="B97" s="9"/>
      <c r="C97" s="33" t="s">
        <v>304</v>
      </c>
      <c r="D97" s="33"/>
      <c r="E97" s="33"/>
      <c r="F97" s="34"/>
      <c r="G97" s="9"/>
      <c r="H97" s="8"/>
      <c r="I97" s="8"/>
      <c r="J97" s="8"/>
      <c r="K97" s="8"/>
      <c r="L97" s="8"/>
      <c r="M97" s="8"/>
      <c r="N97" s="8"/>
    </row>
    <row r="98" spans="1:23" ht="18" customHeight="1">
      <c r="B98" s="9"/>
      <c r="C98" s="33" t="s">
        <v>304</v>
      </c>
      <c r="D98" s="33"/>
      <c r="E98" s="33"/>
      <c r="F98" s="34"/>
      <c r="G98" s="9"/>
      <c r="H98" s="8"/>
      <c r="I98" s="8"/>
      <c r="J98" s="8"/>
      <c r="K98" s="8"/>
      <c r="L98" s="8"/>
      <c r="M98" s="8"/>
      <c r="N98" s="8"/>
    </row>
    <row r="99" spans="1:23" ht="18" customHeight="1">
      <c r="B99" s="9"/>
      <c r="C99" s="33" t="s">
        <v>304</v>
      </c>
      <c r="D99" s="33"/>
      <c r="E99" s="33"/>
      <c r="F99" s="34"/>
      <c r="G99" s="9"/>
      <c r="H99" s="8"/>
      <c r="I99" s="8"/>
      <c r="J99" s="8"/>
      <c r="K99" s="8"/>
      <c r="L99" s="8"/>
      <c r="M99" s="8"/>
      <c r="N99" s="8"/>
    </row>
    <row r="100" spans="1:23" ht="18" customHeight="1">
      <c r="B100" s="9"/>
      <c r="C100" s="33" t="s">
        <v>304</v>
      </c>
      <c r="D100" s="33"/>
      <c r="E100" s="33"/>
      <c r="F100" s="34"/>
      <c r="G100" s="9"/>
      <c r="H100" s="8"/>
      <c r="I100" s="8"/>
      <c r="J100" s="8"/>
      <c r="K100" s="8"/>
      <c r="L100" s="8"/>
      <c r="M100" s="8"/>
      <c r="N100" s="8"/>
    </row>
    <row r="101" spans="1:23" ht="18" customHeight="1">
      <c r="B101" s="34"/>
      <c r="C101" s="33" t="s">
        <v>304</v>
      </c>
      <c r="D101" s="33"/>
      <c r="E101" s="33"/>
      <c r="F101" s="34"/>
      <c r="G101" s="34"/>
      <c r="H101" s="7"/>
      <c r="I101" s="7"/>
      <c r="J101" s="7"/>
      <c r="K101" s="7"/>
      <c r="L101" s="7"/>
      <c r="M101" s="7"/>
      <c r="N101" s="7"/>
    </row>
    <row r="102" spans="1:23" ht="18" customHeight="1">
      <c r="B102" s="35"/>
      <c r="C102" s="36"/>
      <c r="D102" s="36"/>
      <c r="E102" s="36"/>
      <c r="F102" s="37"/>
      <c r="G102" s="35"/>
      <c r="H102" s="35"/>
      <c r="I102" s="35"/>
      <c r="J102" s="35"/>
      <c r="K102" s="35"/>
      <c r="L102" s="35"/>
      <c r="M102" s="35"/>
      <c r="N102" s="35"/>
    </row>
    <row r="103" spans="1:23" ht="18" customHeight="1">
      <c r="B103" s="39" t="s">
        <v>305</v>
      </c>
      <c r="C103" s="40" t="s">
        <v>306</v>
      </c>
      <c r="D103" s="9"/>
      <c r="E103" s="9"/>
      <c r="F103" s="9"/>
      <c r="G103" s="9"/>
      <c r="H103" s="9"/>
      <c r="I103" s="9"/>
      <c r="J103" s="9"/>
      <c r="K103" s="38"/>
      <c r="L103" s="38"/>
      <c r="M103" s="38"/>
      <c r="N103" s="9"/>
    </row>
    <row r="104" spans="1:23" ht="18" customHeight="1">
      <c r="B104" s="40"/>
      <c r="C104" s="40" t="s">
        <v>307</v>
      </c>
      <c r="D104" s="38"/>
      <c r="E104" s="38"/>
      <c r="F104" s="38"/>
      <c r="G104" s="38"/>
      <c r="H104" s="38"/>
      <c r="I104" s="38"/>
      <c r="J104" s="38"/>
      <c r="K104" s="38"/>
      <c r="L104" s="38"/>
      <c r="M104" s="38"/>
      <c r="N104" s="9"/>
    </row>
    <row r="105" spans="1:23" ht="18" customHeight="1">
      <c r="B105" s="40"/>
      <c r="C105" s="40" t="s">
        <v>1109</v>
      </c>
      <c r="D105" s="38"/>
      <c r="E105" s="38"/>
      <c r="F105" s="38"/>
      <c r="G105" s="38"/>
      <c r="H105" s="38"/>
      <c r="I105" s="38"/>
      <c r="J105" s="38"/>
      <c r="K105" s="38"/>
      <c r="L105" s="38"/>
      <c r="M105" s="38"/>
      <c r="N105" s="9"/>
    </row>
    <row r="106" spans="1:23" s="932" customFormat="1" ht="18" customHeight="1">
      <c r="A106" s="942"/>
      <c r="B106" s="921"/>
      <c r="C106" s="921"/>
      <c r="D106" s="921"/>
      <c r="E106" s="921"/>
      <c r="F106" s="922"/>
      <c r="G106" s="922"/>
      <c r="H106" s="922"/>
      <c r="I106" s="922"/>
      <c r="J106" s="922"/>
      <c r="K106" s="922"/>
      <c r="L106" s="922"/>
      <c r="M106" s="922"/>
      <c r="N106" s="922"/>
      <c r="O106" s="943"/>
      <c r="P106" s="943"/>
      <c r="Q106" s="943"/>
      <c r="R106" s="943"/>
      <c r="S106" s="943"/>
      <c r="T106" s="943"/>
      <c r="U106" s="943"/>
      <c r="V106" s="943"/>
      <c r="W106" s="943"/>
    </row>
    <row r="107" spans="1:23" s="932" customFormat="1" ht="18" customHeight="1">
      <c r="A107" s="942"/>
      <c r="B107" s="922"/>
      <c r="C107" s="1897" t="s">
        <v>1087</v>
      </c>
      <c r="D107" s="1897"/>
      <c r="E107" s="1897"/>
      <c r="F107" s="922"/>
      <c r="G107" s="922"/>
      <c r="H107" s="922"/>
      <c r="I107" s="922"/>
      <c r="J107" s="922"/>
      <c r="K107" s="922"/>
      <c r="L107" s="922"/>
      <c r="M107" s="922"/>
      <c r="N107" s="922"/>
      <c r="O107" s="943"/>
      <c r="P107" s="943"/>
      <c r="Q107" s="943"/>
      <c r="R107" s="943"/>
      <c r="S107" s="943"/>
      <c r="T107" s="943"/>
      <c r="U107" s="943"/>
      <c r="V107" s="943"/>
      <c r="W107" s="943"/>
    </row>
    <row r="108" spans="1:23" s="932" customFormat="1" ht="18" customHeight="1">
      <c r="A108" s="942"/>
      <c r="B108" s="923"/>
      <c r="C108" s="1896" t="s">
        <v>1050</v>
      </c>
      <c r="D108" s="1896"/>
      <c r="E108" s="1896"/>
      <c r="F108" s="1896"/>
      <c r="G108" s="1896"/>
      <c r="H108" s="1896"/>
      <c r="I108" s="1896"/>
      <c r="J108" s="1896"/>
      <c r="K108" s="1896"/>
      <c r="L108" s="1896"/>
      <c r="M108" s="1896"/>
      <c r="N108" s="923"/>
      <c r="O108" s="943"/>
      <c r="P108" s="943"/>
      <c r="Q108" s="943"/>
      <c r="R108" s="943"/>
      <c r="S108" s="943"/>
      <c r="T108" s="943"/>
      <c r="U108" s="943"/>
      <c r="V108" s="943"/>
      <c r="W108" s="943"/>
    </row>
    <row r="109" spans="1:23" s="932" customFormat="1" ht="24" customHeight="1">
      <c r="A109" s="942"/>
      <c r="B109" s="922"/>
      <c r="C109" s="922"/>
      <c r="D109" s="922"/>
      <c r="E109" s="922"/>
      <c r="F109" s="922"/>
      <c r="G109" s="922"/>
      <c r="H109" s="922"/>
      <c r="I109" s="922"/>
      <c r="J109" s="922"/>
      <c r="K109" s="922"/>
      <c r="L109" s="922"/>
      <c r="M109" s="922"/>
      <c r="N109" s="922"/>
      <c r="O109" s="943"/>
      <c r="P109" s="943"/>
      <c r="Q109" s="943"/>
      <c r="R109" s="943"/>
      <c r="S109" s="943"/>
      <c r="T109" s="943"/>
      <c r="U109" s="943"/>
      <c r="V109" s="943"/>
      <c r="W109" s="943"/>
    </row>
    <row r="110" spans="1:23" s="932" customFormat="1" ht="24" customHeight="1">
      <c r="A110" s="942"/>
      <c r="B110" s="923"/>
      <c r="C110" s="924" t="s">
        <v>296</v>
      </c>
      <c r="D110" s="924"/>
      <c r="E110" s="924"/>
      <c r="F110" s="922"/>
      <c r="G110" s="922"/>
      <c r="H110" s="922"/>
      <c r="I110" s="922"/>
      <c r="J110" s="922"/>
      <c r="K110" s="922"/>
      <c r="L110" s="922"/>
      <c r="M110" s="922"/>
      <c r="N110" s="922"/>
      <c r="O110" s="943"/>
      <c r="P110" s="943"/>
      <c r="Q110" s="943"/>
      <c r="R110" s="943"/>
      <c r="S110" s="943"/>
      <c r="T110" s="943"/>
      <c r="U110" s="943"/>
      <c r="V110" s="943"/>
      <c r="W110" s="943"/>
    </row>
    <row r="111" spans="1:23" s="932" customFormat="1" ht="24" customHeight="1">
      <c r="A111" s="942"/>
      <c r="B111" s="923"/>
      <c r="C111" s="925"/>
      <c r="D111" s="923"/>
      <c r="E111" s="1891" t="str">
        <f>+入力シート!D30</f>
        <v>○○　○○</v>
      </c>
      <c r="F111" s="1891"/>
      <c r="G111" s="1891"/>
      <c r="H111" s="1891"/>
      <c r="I111" s="1891"/>
      <c r="J111" s="1891"/>
      <c r="K111" s="1891"/>
      <c r="L111" s="1891"/>
      <c r="M111" s="1891"/>
      <c r="N111" s="923"/>
      <c r="O111" s="943"/>
      <c r="P111" s="943"/>
      <c r="Q111" s="943"/>
      <c r="R111" s="943"/>
      <c r="S111" s="943"/>
      <c r="T111" s="943"/>
      <c r="U111" s="943"/>
      <c r="V111" s="943"/>
      <c r="W111" s="943"/>
    </row>
    <row r="112" spans="1:23" s="932" customFormat="1" ht="24" customHeight="1">
      <c r="A112" s="942"/>
      <c r="B112" s="922"/>
      <c r="C112" s="922"/>
      <c r="D112" s="922"/>
      <c r="E112" s="1891"/>
      <c r="F112" s="1891"/>
      <c r="G112" s="1891"/>
      <c r="H112" s="1891"/>
      <c r="I112" s="1891"/>
      <c r="J112" s="1891"/>
      <c r="K112" s="1891"/>
      <c r="L112" s="1891"/>
      <c r="M112" s="1891"/>
      <c r="N112" s="923"/>
      <c r="O112" s="943"/>
      <c r="P112" s="943"/>
      <c r="Q112" s="943"/>
      <c r="R112" s="943"/>
      <c r="S112" s="943"/>
      <c r="T112" s="943"/>
      <c r="U112" s="943"/>
      <c r="V112" s="943"/>
      <c r="W112" s="943"/>
    </row>
    <row r="113" spans="1:23" s="932" customFormat="1" ht="24" customHeight="1">
      <c r="A113" s="942"/>
      <c r="B113" s="923"/>
      <c r="C113" s="924" t="s">
        <v>297</v>
      </c>
      <c r="D113" s="924"/>
      <c r="E113" s="924"/>
      <c r="F113" s="924"/>
      <c r="G113" s="922"/>
      <c r="H113" s="922"/>
      <c r="I113" s="922"/>
      <c r="J113" s="922"/>
      <c r="K113" s="922"/>
      <c r="L113" s="922"/>
      <c r="M113" s="922"/>
      <c r="N113" s="922"/>
      <c r="O113" s="943"/>
      <c r="P113" s="943"/>
      <c r="Q113" s="943"/>
      <c r="R113" s="943"/>
      <c r="S113" s="943"/>
      <c r="T113" s="943"/>
      <c r="U113" s="943"/>
      <c r="V113" s="943"/>
      <c r="W113" s="943"/>
    </row>
    <row r="114" spans="1:23" s="932" customFormat="1" ht="24" customHeight="1">
      <c r="A114" s="942"/>
      <c r="B114" s="923"/>
      <c r="C114" s="925"/>
      <c r="D114" s="923"/>
      <c r="E114" s="1888" t="s">
        <v>1404</v>
      </c>
      <c r="F114" s="1888"/>
      <c r="G114" s="1888"/>
      <c r="H114" s="1888"/>
      <c r="I114" s="1889" t="str">
        <f>IF(E114="年　月　日","（　　歳）",DATEDIF(E114,$O$2,"Y"))</f>
        <v>（　　歳）</v>
      </c>
      <c r="J114" s="1889"/>
      <c r="K114" s="922"/>
      <c r="L114" s="922"/>
      <c r="M114" s="922"/>
      <c r="N114" s="922"/>
      <c r="O114" s="943"/>
      <c r="P114" s="943"/>
      <c r="Q114" s="943"/>
      <c r="R114" s="943"/>
      <c r="S114" s="943"/>
      <c r="T114" s="943"/>
      <c r="U114" s="943"/>
      <c r="V114" s="943"/>
      <c r="W114" s="943"/>
    </row>
    <row r="115" spans="1:23" s="932" customFormat="1" ht="24" customHeight="1">
      <c r="A115" s="942"/>
      <c r="B115" s="922"/>
      <c r="C115" s="922"/>
      <c r="D115" s="922"/>
      <c r="E115" s="1888"/>
      <c r="F115" s="1888"/>
      <c r="G115" s="1888"/>
      <c r="H115" s="1888"/>
      <c r="I115" s="1889"/>
      <c r="J115" s="1889"/>
      <c r="K115" s="922"/>
      <c r="L115" s="922"/>
      <c r="M115" s="922"/>
      <c r="N115" s="922"/>
      <c r="O115" s="943"/>
      <c r="P115" s="943"/>
      <c r="Q115" s="943"/>
      <c r="R115" s="943"/>
      <c r="S115" s="943"/>
      <c r="T115" s="943"/>
      <c r="U115" s="943"/>
      <c r="V115" s="943"/>
      <c r="W115" s="943"/>
    </row>
    <row r="116" spans="1:23" s="932" customFormat="1" ht="24" customHeight="1">
      <c r="A116" s="942"/>
      <c r="B116" s="923"/>
      <c r="C116" s="924" t="s">
        <v>1051</v>
      </c>
      <c r="D116" s="924"/>
      <c r="E116" s="924"/>
      <c r="F116" s="922"/>
      <c r="G116" s="922"/>
      <c r="H116" s="922"/>
      <c r="I116" s="922"/>
      <c r="J116" s="922"/>
      <c r="K116" s="922"/>
      <c r="L116" s="922"/>
      <c r="M116" s="922"/>
      <c r="N116" s="922"/>
      <c r="O116" s="943"/>
      <c r="P116" s="943"/>
      <c r="Q116" s="943"/>
      <c r="R116" s="943"/>
      <c r="S116" s="943"/>
      <c r="T116" s="943"/>
      <c r="U116" s="943"/>
      <c r="V116" s="943"/>
      <c r="W116" s="943"/>
    </row>
    <row r="117" spans="1:23" s="932" customFormat="1" ht="24" customHeight="1">
      <c r="A117" s="942"/>
      <c r="B117" s="922"/>
      <c r="C117" s="922"/>
      <c r="D117" s="922"/>
      <c r="E117" s="1888" t="s">
        <v>1404</v>
      </c>
      <c r="F117" s="1888"/>
      <c r="G117" s="1888"/>
      <c r="H117" s="1888"/>
      <c r="I117" s="922"/>
      <c r="J117" s="922"/>
      <c r="K117" s="922"/>
      <c r="L117" s="922"/>
      <c r="M117" s="922"/>
      <c r="N117" s="922"/>
      <c r="O117" s="943"/>
      <c r="P117" s="943"/>
      <c r="Q117" s="943"/>
      <c r="R117" s="943"/>
      <c r="S117" s="943"/>
      <c r="T117" s="943"/>
      <c r="U117" s="943"/>
      <c r="V117" s="943"/>
      <c r="W117" s="943"/>
    </row>
    <row r="118" spans="1:23" s="932" customFormat="1" ht="24" customHeight="1">
      <c r="A118" s="942"/>
      <c r="B118" s="922"/>
      <c r="C118" s="922"/>
      <c r="D118" s="922"/>
      <c r="E118" s="1888"/>
      <c r="F118" s="1888"/>
      <c r="G118" s="1888"/>
      <c r="H118" s="1888"/>
      <c r="I118" s="922"/>
      <c r="J118" s="922"/>
      <c r="K118" s="922"/>
      <c r="L118" s="922"/>
      <c r="M118" s="922"/>
      <c r="N118" s="922"/>
      <c r="O118" s="943"/>
      <c r="P118" s="943"/>
      <c r="Q118" s="943"/>
      <c r="R118" s="943"/>
      <c r="S118" s="943"/>
      <c r="T118" s="943"/>
      <c r="U118" s="943"/>
      <c r="V118" s="943"/>
      <c r="W118" s="943"/>
    </row>
    <row r="119" spans="1:23" s="932" customFormat="1" ht="24" customHeight="1">
      <c r="A119" s="942"/>
      <c r="B119" s="923"/>
      <c r="C119" s="924" t="s">
        <v>1052</v>
      </c>
      <c r="D119" s="924"/>
      <c r="E119" s="924"/>
      <c r="F119" s="924"/>
      <c r="G119" s="924"/>
      <c r="H119" s="922"/>
      <c r="I119" s="922"/>
      <c r="J119" s="922"/>
      <c r="K119" s="922"/>
      <c r="L119" s="922"/>
      <c r="M119" s="922"/>
      <c r="N119" s="922"/>
      <c r="O119" s="943"/>
      <c r="P119" s="943"/>
      <c r="Q119" s="943"/>
      <c r="R119" s="943"/>
      <c r="S119" s="943"/>
      <c r="T119" s="943"/>
      <c r="U119" s="943"/>
      <c r="V119" s="943"/>
      <c r="W119" s="943"/>
    </row>
    <row r="120" spans="1:23" s="932" customFormat="1" ht="24" customHeight="1">
      <c r="A120" s="942"/>
      <c r="B120" s="923"/>
      <c r="C120" s="925"/>
      <c r="D120" s="923"/>
      <c r="E120" s="926"/>
      <c r="F120" s="926"/>
      <c r="G120" s="926"/>
      <c r="H120" s="926"/>
      <c r="I120" s="926"/>
      <c r="J120" s="926"/>
      <c r="K120" s="926"/>
      <c r="L120" s="922"/>
      <c r="M120" s="922"/>
      <c r="N120" s="922"/>
      <c r="O120" s="943"/>
      <c r="P120" s="943"/>
      <c r="Q120" s="943"/>
      <c r="R120" s="943"/>
      <c r="S120" s="943"/>
      <c r="T120" s="943"/>
      <c r="U120" s="943"/>
      <c r="V120" s="943"/>
      <c r="W120" s="943"/>
    </row>
    <row r="121" spans="1:23" s="932" customFormat="1" ht="24" customHeight="1">
      <c r="A121" s="942"/>
      <c r="B121" s="923"/>
      <c r="C121" s="925"/>
      <c r="D121" s="923"/>
      <c r="E121" s="926"/>
      <c r="F121" s="926"/>
      <c r="G121" s="926"/>
      <c r="H121" s="926"/>
      <c r="I121" s="926"/>
      <c r="J121" s="926"/>
      <c r="K121" s="926"/>
      <c r="L121" s="922"/>
      <c r="M121" s="922"/>
      <c r="N121" s="922"/>
      <c r="O121" s="943"/>
      <c r="P121" s="943"/>
      <c r="Q121" s="943"/>
      <c r="R121" s="943"/>
      <c r="S121" s="943"/>
      <c r="T121" s="943"/>
      <c r="U121" s="943"/>
      <c r="V121" s="943"/>
      <c r="W121" s="943"/>
    </row>
    <row r="122" spans="1:23" s="932" customFormat="1" ht="24" customHeight="1">
      <c r="A122" s="942"/>
      <c r="B122" s="923"/>
      <c r="C122" s="924" t="s">
        <v>1053</v>
      </c>
      <c r="D122" s="924"/>
      <c r="E122" s="922"/>
      <c r="F122" s="922"/>
      <c r="G122" s="922"/>
      <c r="H122" s="922"/>
      <c r="I122" s="922"/>
      <c r="J122" s="922"/>
      <c r="K122" s="922"/>
      <c r="L122" s="922"/>
      <c r="M122" s="922"/>
      <c r="N122" s="922"/>
      <c r="O122" s="943"/>
      <c r="P122" s="943"/>
      <c r="Q122" s="943"/>
      <c r="R122" s="943"/>
      <c r="S122" s="943"/>
      <c r="T122" s="943"/>
      <c r="U122" s="943"/>
      <c r="V122" s="943"/>
      <c r="W122" s="943"/>
    </row>
    <row r="123" spans="1:23" s="932" customFormat="1" ht="24" customHeight="1">
      <c r="A123" s="942"/>
      <c r="B123" s="927"/>
      <c r="C123" s="928"/>
      <c r="D123" s="929"/>
      <c r="E123" s="922" t="s">
        <v>1054</v>
      </c>
      <c r="F123" s="922"/>
      <c r="G123" s="922"/>
      <c r="H123" s="922"/>
      <c r="I123" s="922"/>
      <c r="J123" s="922"/>
      <c r="K123" s="923"/>
      <c r="L123" s="930"/>
      <c r="M123" s="930"/>
      <c r="N123" s="923"/>
      <c r="O123" s="943"/>
      <c r="P123" s="943"/>
      <c r="Q123" s="943"/>
      <c r="R123" s="943"/>
      <c r="S123" s="943"/>
      <c r="T123" s="943"/>
      <c r="U123" s="943"/>
      <c r="V123" s="943"/>
      <c r="W123" s="943"/>
    </row>
    <row r="124" spans="1:23" s="932" customFormat="1" ht="18" customHeight="1">
      <c r="A124" s="942"/>
      <c r="B124" s="931"/>
      <c r="C124" s="931"/>
      <c r="D124" s="929"/>
      <c r="E124" s="922" t="s">
        <v>1055</v>
      </c>
      <c r="F124" s="922"/>
      <c r="G124" s="922"/>
      <c r="H124" s="922"/>
      <c r="I124" s="922"/>
      <c r="J124" s="922"/>
      <c r="K124" s="923"/>
      <c r="L124" s="930"/>
      <c r="M124" s="930"/>
      <c r="N124" s="923"/>
      <c r="O124" s="943"/>
      <c r="P124" s="943"/>
      <c r="Q124" s="943"/>
      <c r="R124" s="943"/>
      <c r="S124" s="943"/>
      <c r="T124" s="943"/>
      <c r="U124" s="943"/>
      <c r="V124" s="943"/>
      <c r="W124" s="943"/>
    </row>
    <row r="125" spans="1:23" s="932" customFormat="1" ht="18" customHeight="1">
      <c r="A125" s="942"/>
      <c r="B125" s="931"/>
      <c r="C125" s="931"/>
      <c r="D125" s="929"/>
      <c r="E125" s="922" t="s">
        <v>1771</v>
      </c>
      <c r="F125" s="922"/>
      <c r="G125" s="922"/>
      <c r="H125" s="922"/>
      <c r="I125" s="922"/>
      <c r="J125" s="923"/>
      <c r="L125" s="930"/>
      <c r="M125" s="930"/>
      <c r="N125" s="923"/>
      <c r="O125" s="943"/>
      <c r="P125" s="943"/>
      <c r="Q125" s="943"/>
      <c r="R125" s="943"/>
      <c r="S125" s="943"/>
      <c r="T125" s="943"/>
      <c r="U125" s="943"/>
      <c r="V125" s="943"/>
      <c r="W125" s="943"/>
    </row>
    <row r="126" spans="1:23" s="932" customFormat="1" ht="18" customHeight="1">
      <c r="A126" s="942"/>
      <c r="B126" s="922"/>
      <c r="C126" s="922"/>
      <c r="D126" s="922"/>
      <c r="E126" s="922"/>
      <c r="F126" s="922"/>
      <c r="G126" s="922"/>
      <c r="H126" s="922"/>
      <c r="I126" s="922"/>
      <c r="J126" s="922" t="s">
        <v>1056</v>
      </c>
      <c r="K126" s="922"/>
      <c r="L126" s="922"/>
      <c r="M126" s="922"/>
      <c r="N126" s="923"/>
      <c r="O126" s="943"/>
      <c r="P126" s="943"/>
      <c r="Q126" s="943"/>
      <c r="R126" s="943"/>
      <c r="S126" s="943"/>
      <c r="T126" s="943"/>
      <c r="U126" s="943"/>
      <c r="V126" s="943"/>
      <c r="W126" s="943"/>
    </row>
    <row r="127" spans="1:23" s="932" customFormat="1" ht="18" customHeight="1">
      <c r="A127" s="942"/>
      <c r="B127" s="922"/>
      <c r="C127" s="922"/>
      <c r="D127" s="922"/>
      <c r="E127" s="922"/>
      <c r="F127" s="922"/>
      <c r="G127" s="922"/>
      <c r="H127" s="922"/>
      <c r="I127" s="922"/>
      <c r="J127" s="922"/>
      <c r="K127" s="922"/>
      <c r="L127" s="922"/>
      <c r="M127" s="922"/>
      <c r="N127" s="922"/>
      <c r="O127" s="943"/>
      <c r="P127" s="943"/>
      <c r="Q127" s="943"/>
      <c r="R127" s="943"/>
      <c r="S127" s="943"/>
      <c r="T127" s="943"/>
      <c r="U127" s="943"/>
      <c r="V127" s="943"/>
      <c r="W127" s="943"/>
    </row>
    <row r="128" spans="1:23" s="932" customFormat="1" ht="18" customHeight="1">
      <c r="A128" s="942"/>
      <c r="B128" s="926"/>
      <c r="C128" s="926"/>
      <c r="D128" s="926" t="s">
        <v>1057</v>
      </c>
      <c r="E128" s="926"/>
      <c r="F128" s="926"/>
      <c r="G128" s="933"/>
      <c r="H128" s="933"/>
      <c r="I128" s="933"/>
      <c r="J128" s="933"/>
      <c r="K128" s="933"/>
      <c r="L128" s="926"/>
      <c r="M128" s="926"/>
      <c r="N128" s="926"/>
      <c r="O128" s="943"/>
      <c r="P128" s="943"/>
      <c r="Q128" s="943"/>
      <c r="R128" s="943"/>
      <c r="S128" s="943"/>
      <c r="T128" s="943"/>
      <c r="U128" s="943"/>
      <c r="V128" s="943"/>
      <c r="W128" s="943"/>
    </row>
    <row r="129" spans="1:23" s="932" customFormat="1" ht="29.25" customHeight="1">
      <c r="A129" s="942"/>
      <c r="B129" s="926"/>
      <c r="C129" s="926"/>
      <c r="D129" s="926" t="s">
        <v>1058</v>
      </c>
      <c r="E129" s="926"/>
      <c r="F129" s="926"/>
      <c r="G129" s="933"/>
      <c r="H129" s="933"/>
      <c r="I129" s="933"/>
      <c r="J129" s="933"/>
      <c r="K129" s="933"/>
      <c r="L129" s="926"/>
      <c r="M129" s="926"/>
      <c r="N129" s="926"/>
      <c r="O129" s="943"/>
      <c r="P129" s="943"/>
      <c r="Q129" s="943"/>
      <c r="R129" s="943"/>
      <c r="S129" s="943"/>
      <c r="T129" s="943"/>
      <c r="U129" s="943"/>
      <c r="V129" s="943"/>
      <c r="W129" s="943"/>
    </row>
    <row r="130" spans="1:23" s="932" customFormat="1" ht="51" customHeight="1">
      <c r="A130" s="942"/>
      <c r="B130" s="926"/>
      <c r="C130" s="926"/>
      <c r="D130" s="926"/>
      <c r="E130" s="926"/>
      <c r="F130" s="926"/>
      <c r="G130" s="926"/>
      <c r="H130" s="926"/>
      <c r="I130" s="926"/>
      <c r="J130" s="926"/>
      <c r="K130" s="926"/>
      <c r="L130" s="926"/>
      <c r="M130" s="926"/>
      <c r="N130" s="926"/>
      <c r="O130" s="943"/>
      <c r="P130" s="943"/>
      <c r="Q130" s="943"/>
      <c r="R130" s="943"/>
      <c r="S130" s="943"/>
      <c r="T130" s="943"/>
      <c r="U130" s="943"/>
      <c r="V130" s="943"/>
      <c r="W130" s="943"/>
    </row>
    <row r="131" spans="1:23" s="932" customFormat="1" ht="5.25" customHeight="1">
      <c r="A131" s="942"/>
      <c r="C131" s="934"/>
      <c r="D131" s="935"/>
      <c r="E131" s="935"/>
      <c r="F131" s="935"/>
      <c r="G131" s="935"/>
      <c r="H131" s="935"/>
      <c r="I131" s="935"/>
      <c r="J131" s="935"/>
      <c r="K131" s="935"/>
      <c r="L131" s="936"/>
      <c r="M131" s="926"/>
      <c r="N131" s="926"/>
      <c r="O131" s="943"/>
      <c r="P131" s="943"/>
      <c r="Q131" s="943"/>
      <c r="R131" s="943"/>
      <c r="S131" s="943"/>
      <c r="T131" s="943"/>
      <c r="U131" s="943"/>
      <c r="V131" s="943"/>
      <c r="W131" s="943"/>
    </row>
    <row r="132" spans="1:23" s="932" customFormat="1" ht="18" customHeight="1">
      <c r="A132" s="942"/>
      <c r="C132" s="937" t="s">
        <v>1059</v>
      </c>
      <c r="D132" s="926"/>
      <c r="E132" s="926"/>
      <c r="F132" s="926"/>
      <c r="G132" s="926"/>
      <c r="H132" s="926"/>
      <c r="I132" s="926"/>
      <c r="J132" s="926"/>
      <c r="K132" s="926"/>
      <c r="L132" s="938"/>
      <c r="M132" s="926"/>
      <c r="N132" s="926"/>
      <c r="O132" s="943"/>
      <c r="P132" s="943"/>
      <c r="Q132" s="943"/>
      <c r="R132" s="943"/>
      <c r="S132" s="943"/>
      <c r="T132" s="943"/>
      <c r="U132" s="943"/>
      <c r="V132" s="943"/>
      <c r="W132" s="943"/>
    </row>
    <row r="133" spans="1:23" s="932" customFormat="1" ht="18" customHeight="1">
      <c r="A133" s="942"/>
      <c r="C133" s="937" t="s">
        <v>1060</v>
      </c>
      <c r="D133" s="926"/>
      <c r="E133" s="926"/>
      <c r="F133" s="926"/>
      <c r="G133" s="926"/>
      <c r="H133" s="926"/>
      <c r="I133" s="926"/>
      <c r="J133" s="926"/>
      <c r="K133" s="926"/>
      <c r="L133" s="938"/>
      <c r="M133" s="926"/>
      <c r="N133" s="926"/>
      <c r="O133" s="943"/>
      <c r="P133" s="943"/>
      <c r="Q133" s="943"/>
      <c r="R133" s="943"/>
      <c r="S133" s="943"/>
      <c r="T133" s="943"/>
      <c r="U133" s="943"/>
      <c r="V133" s="943"/>
      <c r="W133" s="943"/>
    </row>
    <row r="134" spans="1:23" s="932" customFormat="1" ht="18" customHeight="1">
      <c r="A134" s="942"/>
      <c r="C134" s="937" t="s">
        <v>1061</v>
      </c>
      <c r="D134" s="926"/>
      <c r="E134" s="926"/>
      <c r="F134" s="926"/>
      <c r="G134" s="926"/>
      <c r="H134" s="926"/>
      <c r="I134" s="926"/>
      <c r="J134" s="926"/>
      <c r="K134" s="926"/>
      <c r="L134" s="939"/>
      <c r="M134" s="926"/>
      <c r="N134" s="926"/>
      <c r="O134" s="943"/>
      <c r="P134" s="943"/>
      <c r="Q134" s="943"/>
      <c r="R134" s="943"/>
      <c r="S134" s="943"/>
      <c r="T134" s="943"/>
      <c r="U134" s="943"/>
      <c r="V134" s="943"/>
      <c r="W134" s="943"/>
    </row>
    <row r="135" spans="1:23" s="932" customFormat="1" ht="6" customHeight="1">
      <c r="A135" s="942"/>
      <c r="C135" s="940"/>
      <c r="D135" s="933"/>
      <c r="E135" s="933"/>
      <c r="F135" s="933"/>
      <c r="G135" s="933"/>
      <c r="H135" s="933"/>
      <c r="I135" s="933"/>
      <c r="J135" s="933"/>
      <c r="K135" s="933"/>
      <c r="L135" s="941"/>
      <c r="M135" s="926"/>
      <c r="N135" s="926"/>
      <c r="O135" s="943"/>
      <c r="P135" s="943"/>
      <c r="Q135" s="943"/>
      <c r="R135" s="943"/>
      <c r="S135" s="943"/>
      <c r="T135" s="943"/>
      <c r="U135" s="943"/>
      <c r="V135" s="943"/>
      <c r="W135" s="943"/>
    </row>
    <row r="136" spans="1:23" s="932" customFormat="1" ht="18" customHeight="1">
      <c r="A136" s="942"/>
      <c r="B136" s="926"/>
      <c r="C136" s="926"/>
      <c r="D136" s="926"/>
      <c r="E136" s="926"/>
      <c r="F136" s="926"/>
      <c r="G136" s="926"/>
      <c r="H136" s="926"/>
      <c r="I136" s="926"/>
      <c r="J136" s="926"/>
      <c r="K136" s="926"/>
      <c r="L136" s="926"/>
      <c r="M136" s="926"/>
      <c r="N136" s="926"/>
      <c r="O136" s="943"/>
      <c r="P136" s="943"/>
      <c r="Q136" s="943"/>
      <c r="R136" s="943"/>
      <c r="S136" s="943"/>
      <c r="T136" s="943"/>
      <c r="U136" s="943"/>
      <c r="V136" s="943"/>
      <c r="W136" s="943"/>
    </row>
    <row r="137" spans="1:23" s="932" customFormat="1" ht="18" customHeight="1">
      <c r="A137" s="942"/>
      <c r="B137" s="926"/>
      <c r="C137" s="926"/>
      <c r="D137" s="926"/>
      <c r="E137" s="926"/>
      <c r="F137" s="926"/>
      <c r="G137" s="926"/>
      <c r="H137" s="926"/>
      <c r="I137" s="926"/>
      <c r="J137" s="926"/>
      <c r="K137" s="926"/>
      <c r="L137" s="926"/>
      <c r="M137" s="926"/>
      <c r="N137" s="926"/>
      <c r="O137" s="943"/>
      <c r="P137" s="943"/>
      <c r="Q137" s="943"/>
      <c r="R137" s="943"/>
      <c r="S137" s="943"/>
      <c r="T137" s="943"/>
      <c r="U137" s="943"/>
      <c r="V137" s="943"/>
      <c r="W137" s="943"/>
    </row>
    <row r="138" spans="1:23" s="932" customFormat="1" ht="18" customHeight="1">
      <c r="A138" s="942"/>
      <c r="B138" s="926"/>
      <c r="C138" s="926"/>
      <c r="D138" s="926"/>
      <c r="E138" s="926"/>
      <c r="F138" s="926"/>
      <c r="G138" s="926"/>
      <c r="H138" s="926"/>
      <c r="I138" s="926"/>
      <c r="J138" s="926"/>
      <c r="K138" s="926"/>
      <c r="L138" s="926"/>
      <c r="M138" s="926"/>
      <c r="N138" s="926"/>
      <c r="O138" s="943"/>
      <c r="P138" s="943"/>
      <c r="Q138" s="943"/>
      <c r="R138" s="943"/>
      <c r="S138" s="943"/>
      <c r="T138" s="943"/>
      <c r="U138" s="943"/>
      <c r="V138" s="943"/>
      <c r="W138" s="943"/>
    </row>
    <row r="139" spans="1:23">
      <c r="B139" s="926"/>
      <c r="C139" s="926"/>
      <c r="D139" s="926"/>
      <c r="E139" s="926"/>
      <c r="F139" s="926"/>
      <c r="G139" s="926"/>
      <c r="H139" s="926"/>
      <c r="I139" s="926"/>
      <c r="J139" s="926"/>
      <c r="K139" s="926"/>
      <c r="L139" s="926"/>
      <c r="M139" s="926"/>
      <c r="N139" s="926"/>
    </row>
  </sheetData>
  <mergeCells count="35">
    <mergeCell ref="A1:A3"/>
    <mergeCell ref="E12:M13"/>
    <mergeCell ref="E15:M16"/>
    <mergeCell ref="E6:M7"/>
    <mergeCell ref="C2:E2"/>
    <mergeCell ref="B3:N3"/>
    <mergeCell ref="I44:J45"/>
    <mergeCell ref="C108:M108"/>
    <mergeCell ref="E50:M51"/>
    <mergeCell ref="C37:E37"/>
    <mergeCell ref="C72:E72"/>
    <mergeCell ref="C107:E107"/>
    <mergeCell ref="E82:M83"/>
    <mergeCell ref="E85:M86"/>
    <mergeCell ref="C59:D59"/>
    <mergeCell ref="F59:G59"/>
    <mergeCell ref="E79:H80"/>
    <mergeCell ref="I79:J80"/>
    <mergeCell ref="C94:D94"/>
    <mergeCell ref="E114:H115"/>
    <mergeCell ref="I114:J115"/>
    <mergeCell ref="E117:H118"/>
    <mergeCell ref="O2:T2"/>
    <mergeCell ref="E9:H10"/>
    <mergeCell ref="I9:J10"/>
    <mergeCell ref="E111:M112"/>
    <mergeCell ref="F94:G94"/>
    <mergeCell ref="B38:N38"/>
    <mergeCell ref="B73:N73"/>
    <mergeCell ref="E41:M42"/>
    <mergeCell ref="E76:M77"/>
    <mergeCell ref="E47:M48"/>
    <mergeCell ref="C24:D24"/>
    <mergeCell ref="F24:G24"/>
    <mergeCell ref="E44:H45"/>
  </mergeCells>
  <phoneticPr fontId="7"/>
  <hyperlinks>
    <hyperlink ref="A36" location="表紙１!A1" display="表紙１へ戻る"/>
    <hyperlink ref="A71" location="表紙１!A1" display="表紙１へ戻る"/>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orientation="portrait" r:id="rId1"/>
  <headerFooter alignWithMargins="0"/>
  <rowBreaks count="3" manualBreakCount="3">
    <brk id="35" min="1" max="13" man="1"/>
    <brk id="70" max="16383" man="1"/>
    <brk id="105" min="1" max="13" man="1"/>
  </rowBreaks>
  <colBreaks count="1" manualBreakCount="1">
    <brk id="1"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K27"/>
  <sheetViews>
    <sheetView view="pageBreakPreview" zoomScaleNormal="100" zoomScaleSheetLayoutView="100" workbookViewId="0">
      <selection activeCell="C3" sqref="C3:D3"/>
    </sheetView>
  </sheetViews>
  <sheetFormatPr defaultColWidth="8" defaultRowHeight="12"/>
  <cols>
    <col min="1" max="1" width="10.5" style="286" customWidth="1"/>
    <col min="2" max="2" width="14.75" style="286" customWidth="1"/>
    <col min="3" max="3" width="10.875" style="286" customWidth="1"/>
    <col min="4" max="4" width="5.875" style="287" customWidth="1"/>
    <col min="5" max="31" width="4.125" style="286" customWidth="1"/>
    <col min="32" max="32" width="5" style="286" customWidth="1"/>
    <col min="33" max="33" width="12.5" style="286" customWidth="1"/>
    <col min="34" max="36" width="8" style="286"/>
    <col min="37" max="37" width="16.125" style="286" customWidth="1"/>
    <col min="38" max="16384" width="8" style="286"/>
  </cols>
  <sheetData>
    <row r="1" spans="1:37" ht="17.25" customHeight="1">
      <c r="A1" s="1904" t="s">
        <v>795</v>
      </c>
      <c r="B1" s="59" t="s">
        <v>506</v>
      </c>
      <c r="C1" s="1910">
        <f>入力シート!D17</f>
        <v>45748</v>
      </c>
      <c r="D1" s="1910"/>
      <c r="E1" s="181" t="s">
        <v>507</v>
      </c>
      <c r="F1" s="181"/>
      <c r="G1" s="61"/>
      <c r="H1" s="61"/>
      <c r="I1" s="61"/>
      <c r="J1" s="61"/>
      <c r="K1" s="61"/>
      <c r="L1" s="61"/>
      <c r="M1" s="61"/>
      <c r="N1" s="61"/>
      <c r="O1" s="61"/>
      <c r="P1" s="61"/>
      <c r="Q1" s="61"/>
      <c r="R1" s="61"/>
      <c r="S1" s="61"/>
      <c r="T1" s="60" t="s">
        <v>508</v>
      </c>
      <c r="U1" s="61"/>
      <c r="V1" s="61" t="str">
        <f>" " &amp; 入力シート!D5</f>
        <v xml:space="preserve"> ○○○○○○○○事業（○○○○○○○事業）</v>
      </c>
      <c r="W1" s="61"/>
      <c r="X1" s="61"/>
      <c r="Y1" s="61"/>
      <c r="Z1" s="61"/>
      <c r="AA1" s="61"/>
      <c r="AB1" s="61"/>
      <c r="AC1" s="61"/>
      <c r="AD1" s="61"/>
      <c r="AE1" s="61"/>
      <c r="AF1" s="60"/>
      <c r="AG1" s="1175" t="s">
        <v>1335</v>
      </c>
    </row>
    <row r="2" spans="1:37" ht="24">
      <c r="A2" s="1904"/>
      <c r="B2" s="62"/>
      <c r="C2" s="182"/>
      <c r="D2" s="183"/>
      <c r="E2" s="1909">
        <f>IF(C3&gt;0,C3+1-C1,"")</f>
        <v>365</v>
      </c>
      <c r="F2" s="1909"/>
      <c r="G2" s="182" t="s">
        <v>269</v>
      </c>
      <c r="H2" s="182"/>
      <c r="I2" s="182"/>
      <c r="J2" s="63" t="s">
        <v>308</v>
      </c>
      <c r="K2" s="182"/>
      <c r="L2" s="182"/>
      <c r="M2" s="182"/>
      <c r="N2" s="182"/>
      <c r="O2" s="182"/>
      <c r="P2" s="182"/>
      <c r="Q2" s="182"/>
      <c r="R2" s="182"/>
      <c r="S2" s="64"/>
      <c r="T2" s="64" t="s">
        <v>509</v>
      </c>
      <c r="U2" s="64"/>
      <c r="V2" s="64" t="str">
        <f>" " &amp; 入力シート!D7</f>
        <v xml:space="preserve"> ○○○○○○地区</v>
      </c>
      <c r="W2" s="182"/>
      <c r="X2" s="182"/>
      <c r="Y2" s="184"/>
      <c r="Z2" s="184"/>
      <c r="AA2" s="184"/>
      <c r="AB2" s="184"/>
      <c r="AC2" s="182"/>
      <c r="AD2" s="187" t="str">
        <f>入力シート!D4</f>
        <v>令和○年度　起工第○号</v>
      </c>
      <c r="AE2" s="185"/>
      <c r="AF2" s="64"/>
      <c r="AG2" s="65"/>
      <c r="AK2" s="340">
        <f>入力シート!$D$18</f>
        <v>46112</v>
      </c>
    </row>
    <row r="3" spans="1:37" ht="15.75" customHeight="1">
      <c r="A3" s="1904"/>
      <c r="B3" s="66" t="s">
        <v>510</v>
      </c>
      <c r="C3" s="1911">
        <v>46112</v>
      </c>
      <c r="D3" s="1911"/>
      <c r="E3" s="186" t="s">
        <v>511</v>
      </c>
      <c r="F3" s="186"/>
      <c r="G3" s="182"/>
      <c r="H3" s="182"/>
      <c r="I3" s="182"/>
      <c r="J3" s="182"/>
      <c r="K3" s="182"/>
      <c r="L3" s="182"/>
      <c r="M3" s="182"/>
      <c r="N3" s="182"/>
      <c r="O3" s="182"/>
      <c r="P3" s="182"/>
      <c r="Q3" s="182"/>
      <c r="R3" s="182"/>
      <c r="S3" s="64"/>
      <c r="T3" s="64" t="s">
        <v>309</v>
      </c>
      <c r="U3" s="64"/>
      <c r="V3" s="187" t="str">
        <f>" " &amp; 入力シート!D6</f>
        <v xml:space="preserve"> ○○工事○○工区</v>
      </c>
      <c r="W3" s="182"/>
      <c r="X3" s="182"/>
      <c r="Y3" s="182"/>
      <c r="Z3" s="182"/>
      <c r="AA3" s="182"/>
      <c r="AB3" s="850"/>
      <c r="AC3" s="850"/>
      <c r="AD3" s="850"/>
      <c r="AE3" s="850"/>
      <c r="AF3" s="1065"/>
      <c r="AG3" s="67"/>
      <c r="AK3" s="340">
        <f>入力シート!$D$20</f>
        <v>0</v>
      </c>
    </row>
    <row r="4" spans="1:37" ht="15" customHeight="1">
      <c r="B4" s="1912" t="s">
        <v>272</v>
      </c>
      <c r="C4" s="1902" t="s">
        <v>273</v>
      </c>
      <c r="D4" s="68" t="s">
        <v>270</v>
      </c>
      <c r="E4" s="69"/>
      <c r="F4" s="70"/>
      <c r="G4" s="71" t="s">
        <v>271</v>
      </c>
      <c r="H4" s="69"/>
      <c r="I4" s="70"/>
      <c r="J4" s="71" t="s">
        <v>271</v>
      </c>
      <c r="K4" s="69"/>
      <c r="L4" s="70"/>
      <c r="M4" s="71" t="s">
        <v>271</v>
      </c>
      <c r="N4" s="69"/>
      <c r="O4" s="70"/>
      <c r="P4" s="71" t="s">
        <v>271</v>
      </c>
      <c r="Q4" s="69"/>
      <c r="R4" s="70"/>
      <c r="S4" s="71" t="s">
        <v>271</v>
      </c>
      <c r="T4" s="69"/>
      <c r="U4" s="70"/>
      <c r="V4" s="71" t="s">
        <v>271</v>
      </c>
      <c r="W4" s="69"/>
      <c r="X4" s="70"/>
      <c r="Y4" s="71" t="s">
        <v>271</v>
      </c>
      <c r="Z4" s="69"/>
      <c r="AA4" s="70"/>
      <c r="AB4" s="71" t="s">
        <v>271</v>
      </c>
      <c r="AC4" s="69"/>
      <c r="AD4" s="70"/>
      <c r="AE4" s="71" t="s">
        <v>271</v>
      </c>
      <c r="AF4" s="68" t="s">
        <v>967</v>
      </c>
      <c r="AG4" s="72"/>
      <c r="AK4" s="340">
        <f>入力シート!$D$22</f>
        <v>0</v>
      </c>
    </row>
    <row r="5" spans="1:37" ht="15" customHeight="1">
      <c r="B5" s="1913"/>
      <c r="C5" s="1914"/>
      <c r="D5" s="73" t="s">
        <v>274</v>
      </c>
      <c r="E5" s="69" t="s">
        <v>275</v>
      </c>
      <c r="F5" s="70"/>
      <c r="G5" s="71"/>
      <c r="H5" s="69" t="s">
        <v>275</v>
      </c>
      <c r="I5" s="70"/>
      <c r="J5" s="71"/>
      <c r="K5" s="69" t="s">
        <v>275</v>
      </c>
      <c r="L5" s="70"/>
      <c r="M5" s="71"/>
      <c r="N5" s="69" t="s">
        <v>275</v>
      </c>
      <c r="O5" s="70"/>
      <c r="P5" s="71"/>
      <c r="Q5" s="69" t="s">
        <v>275</v>
      </c>
      <c r="R5" s="70"/>
      <c r="S5" s="71"/>
      <c r="T5" s="69" t="s">
        <v>275</v>
      </c>
      <c r="U5" s="70"/>
      <c r="V5" s="71"/>
      <c r="W5" s="69" t="s">
        <v>275</v>
      </c>
      <c r="X5" s="70"/>
      <c r="Y5" s="71"/>
      <c r="Z5" s="69" t="s">
        <v>275</v>
      </c>
      <c r="AA5" s="70"/>
      <c r="AB5" s="71"/>
      <c r="AC5" s="69" t="s">
        <v>275</v>
      </c>
      <c r="AD5" s="70"/>
      <c r="AE5" s="71"/>
      <c r="AF5" s="73" t="s">
        <v>276</v>
      </c>
      <c r="AG5" s="74" t="s">
        <v>277</v>
      </c>
    </row>
    <row r="6" spans="1:37" ht="18" customHeight="1">
      <c r="B6" s="1898"/>
      <c r="C6" s="1905"/>
      <c r="D6" s="1902"/>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72"/>
    </row>
    <row r="7" spans="1:37" ht="18" customHeight="1">
      <c r="B7" s="1899"/>
      <c r="C7" s="1906"/>
      <c r="D7" s="1903"/>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3"/>
    </row>
    <row r="8" spans="1:37" ht="18" customHeight="1">
      <c r="B8" s="1898"/>
      <c r="C8" s="1900"/>
      <c r="D8" s="1902"/>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72"/>
    </row>
    <row r="9" spans="1:37" ht="18" customHeight="1">
      <c r="B9" s="1899"/>
      <c r="C9" s="1901"/>
      <c r="D9" s="1903"/>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3"/>
    </row>
    <row r="10" spans="1:37" ht="18" customHeight="1">
      <c r="B10" s="1898"/>
      <c r="C10" s="1907"/>
      <c r="D10" s="1902"/>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72"/>
    </row>
    <row r="11" spans="1:37" ht="18" customHeight="1">
      <c r="B11" s="1899"/>
      <c r="C11" s="1908"/>
      <c r="D11" s="1903"/>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3"/>
    </row>
    <row r="12" spans="1:37" ht="18" customHeight="1">
      <c r="B12" s="1898"/>
      <c r="C12" s="1907"/>
      <c r="D12" s="1902"/>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72"/>
    </row>
    <row r="13" spans="1:37" ht="18" customHeight="1">
      <c r="B13" s="1899"/>
      <c r="C13" s="1908"/>
      <c r="D13" s="1903"/>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3"/>
    </row>
    <row r="14" spans="1:37" ht="18" customHeight="1">
      <c r="B14" s="1898"/>
      <c r="C14" s="1907"/>
      <c r="D14" s="1902"/>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72"/>
    </row>
    <row r="15" spans="1:37" ht="18" customHeight="1">
      <c r="B15" s="1899"/>
      <c r="C15" s="1908"/>
      <c r="D15" s="1903"/>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3"/>
    </row>
    <row r="16" spans="1:37" ht="18" customHeight="1">
      <c r="B16" s="1898"/>
      <c r="C16" s="1905"/>
      <c r="D16" s="1902"/>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72"/>
      <c r="AH16" s="288"/>
      <c r="AI16" s="288"/>
    </row>
    <row r="17" spans="2:35" ht="18" customHeight="1">
      <c r="B17" s="1899"/>
      <c r="C17" s="1906"/>
      <c r="D17" s="1903"/>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3"/>
      <c r="AH17" s="288"/>
      <c r="AI17" s="288"/>
    </row>
    <row r="18" spans="2:35" ht="36" customHeight="1">
      <c r="B18" s="344"/>
      <c r="C18" s="345"/>
      <c r="D18" s="346"/>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7"/>
    </row>
    <row r="19" spans="2:35" ht="36" customHeight="1">
      <c r="B19" s="344"/>
      <c r="C19" s="345"/>
      <c r="D19" s="346"/>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7"/>
    </row>
    <row r="20" spans="2:35" ht="36" customHeight="1">
      <c r="B20" s="344"/>
      <c r="C20" s="345"/>
      <c r="D20" s="346"/>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7"/>
    </row>
    <row r="21" spans="2:35" ht="36" customHeight="1">
      <c r="B21" s="344"/>
      <c r="C21" s="345"/>
      <c r="D21" s="346"/>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7"/>
    </row>
    <row r="22" spans="2:35" ht="36" customHeight="1">
      <c r="B22" s="344"/>
      <c r="C22" s="345"/>
      <c r="D22" s="346"/>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7"/>
    </row>
    <row r="23" spans="2:35" ht="36" customHeight="1">
      <c r="B23" s="344"/>
      <c r="C23" s="345"/>
      <c r="D23" s="346"/>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7"/>
    </row>
    <row r="24" spans="2:35" ht="36" customHeight="1">
      <c r="B24" s="344"/>
      <c r="C24" s="345"/>
      <c r="D24" s="346"/>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7"/>
    </row>
    <row r="25" spans="2:35" ht="36" customHeight="1">
      <c r="B25" s="344"/>
      <c r="C25" s="345"/>
      <c r="D25" s="346"/>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7"/>
    </row>
    <row r="26" spans="2:35" ht="36" customHeight="1">
      <c r="B26" s="344"/>
      <c r="C26" s="345"/>
      <c r="D26" s="346"/>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7"/>
    </row>
    <row r="27" spans="2:35" ht="36" customHeight="1" thickBot="1">
      <c r="B27" s="348"/>
      <c r="C27" s="349"/>
      <c r="D27" s="350"/>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51"/>
    </row>
  </sheetData>
  <mergeCells count="24">
    <mergeCell ref="E2:F2"/>
    <mergeCell ref="C1:D1"/>
    <mergeCell ref="C3:D3"/>
    <mergeCell ref="B6:B7"/>
    <mergeCell ref="C6:C7"/>
    <mergeCell ref="D6:D7"/>
    <mergeCell ref="B4:B5"/>
    <mergeCell ref="C4:C5"/>
    <mergeCell ref="B8:B9"/>
    <mergeCell ref="C8:C9"/>
    <mergeCell ref="D8:D9"/>
    <mergeCell ref="A1:A3"/>
    <mergeCell ref="B16:B17"/>
    <mergeCell ref="C16:C17"/>
    <mergeCell ref="D16:D17"/>
    <mergeCell ref="B14:B15"/>
    <mergeCell ref="D14:D15"/>
    <mergeCell ref="C14:C15"/>
    <mergeCell ref="B10:B11"/>
    <mergeCell ref="B12:B13"/>
    <mergeCell ref="C10:C11"/>
    <mergeCell ref="D10:D11"/>
    <mergeCell ref="D12:D13"/>
    <mergeCell ref="C12:C13"/>
  </mergeCells>
  <phoneticPr fontId="7"/>
  <dataValidations count="1">
    <dataValidation type="list" allowBlank="1" showInputMessage="1" showErrorMessage="1" sqref="C3:D3">
      <formula1>$AK$2:$AK$4</formula1>
    </dataValidation>
  </dataValidations>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N31"/>
  <sheetViews>
    <sheetView showGridLines="0" view="pageBreakPreview" zoomScale="115" zoomScaleNormal="100" zoomScaleSheetLayoutView="115" workbookViewId="0">
      <selection activeCell="K8" sqref="K8"/>
    </sheetView>
  </sheetViews>
  <sheetFormatPr defaultColWidth="3.125" defaultRowHeight="14.25"/>
  <cols>
    <col min="1" max="1" width="3.125" style="1129"/>
    <col min="2" max="3" width="5.625" style="1129" customWidth="1"/>
    <col min="4" max="4" width="2.5" style="1129" bestFit="1" customWidth="1"/>
    <col min="5" max="7" width="8.625" style="1129" customWidth="1"/>
    <col min="8" max="12" width="6.375" style="1129" customWidth="1"/>
    <col min="13" max="13" width="7.875" style="1129" customWidth="1"/>
    <col min="14" max="14" width="2.25" style="1129" customWidth="1"/>
    <col min="15" max="16384" width="3.125" style="1129"/>
  </cols>
  <sheetData>
    <row r="1" spans="2:14" ht="18.75" customHeight="1">
      <c r="B1" s="1129" t="s">
        <v>1336</v>
      </c>
      <c r="J1" s="1917"/>
      <c r="K1" s="1917"/>
      <c r="L1" s="1917"/>
      <c r="M1" s="1917"/>
      <c r="N1" s="1917"/>
    </row>
    <row r="2" spans="2:14" ht="22.5" customHeight="1"/>
    <row r="3" spans="2:14" ht="17.25" customHeight="1">
      <c r="B3" s="1918" t="s">
        <v>1260</v>
      </c>
      <c r="C3" s="1918"/>
      <c r="D3" s="1918"/>
      <c r="E3" s="1918"/>
      <c r="F3" s="1918"/>
      <c r="G3" s="1918"/>
      <c r="H3" s="1918"/>
      <c r="I3" s="1918"/>
      <c r="J3" s="1918"/>
      <c r="K3" s="1918"/>
      <c r="L3" s="1918"/>
      <c r="M3" s="1918"/>
      <c r="N3" s="1918"/>
    </row>
    <row r="4" spans="2:14" ht="11.25" customHeight="1">
      <c r="B4" s="1130"/>
      <c r="C4" s="1130"/>
      <c r="D4" s="1130"/>
      <c r="E4" s="1130"/>
      <c r="F4" s="1130"/>
      <c r="G4" s="1130"/>
      <c r="H4" s="1130"/>
      <c r="I4" s="1130"/>
      <c r="J4" s="1130"/>
      <c r="K4" s="1130"/>
      <c r="L4" s="1130"/>
      <c r="M4" s="1130"/>
      <c r="N4" s="1130"/>
    </row>
    <row r="5" spans="2:14" s="1131" customFormat="1" ht="17.25" customHeight="1">
      <c r="B5" s="1131" t="s">
        <v>1213</v>
      </c>
    </row>
    <row r="6" spans="2:14" s="1131" customFormat="1" ht="17.25" customHeight="1">
      <c r="B6" s="1919" t="str">
        <f>入力シート!C3&amp;"　殿"</f>
        <v>福岡県農林水産部水産局水産振興課長　殿</v>
      </c>
      <c r="C6" s="1919"/>
      <c r="D6" s="1919"/>
      <c r="E6" s="1919"/>
      <c r="F6" s="1919"/>
      <c r="G6" s="1919"/>
      <c r="H6" s="1919"/>
      <c r="I6" s="1919"/>
      <c r="J6" s="1919"/>
      <c r="K6" s="1919"/>
      <c r="L6" s="1919"/>
      <c r="M6" s="1919"/>
      <c r="N6" s="1919"/>
    </row>
    <row r="7" spans="2:14" s="1131" customFormat="1" ht="9" customHeight="1">
      <c r="B7" s="1132"/>
      <c r="C7" s="1132"/>
      <c r="D7" s="1132"/>
      <c r="E7" s="1132"/>
      <c r="F7" s="1132"/>
      <c r="G7" s="1132"/>
      <c r="H7" s="1132"/>
      <c r="I7" s="1132"/>
      <c r="J7" s="1132"/>
      <c r="K7" s="1132"/>
      <c r="L7" s="1132"/>
      <c r="M7" s="1132"/>
      <c r="N7" s="1132"/>
    </row>
    <row r="8" spans="2:14" s="1131" customFormat="1" ht="17.25" customHeight="1">
      <c r="I8" s="1131" t="s">
        <v>1214</v>
      </c>
    </row>
    <row r="9" spans="2:14" s="1131" customFormat="1" ht="17.25" customHeight="1">
      <c r="I9" s="1922" t="str">
        <f>入力シート!$D$23</f>
        <v>○○○○・△△△△特定建設工事共同企業体</v>
      </c>
      <c r="J9" s="1922"/>
      <c r="K9" s="1922"/>
      <c r="L9" s="1922"/>
      <c r="M9" s="1922"/>
      <c r="N9" s="1922"/>
    </row>
    <row r="10" spans="2:14" s="1131" customFormat="1" ht="17.25" customHeight="1">
      <c r="I10" s="1131" t="s">
        <v>1778</v>
      </c>
    </row>
    <row r="11" spans="2:14" s="1131" customFormat="1" ht="17.25" customHeight="1">
      <c r="I11" s="1919" t="str">
        <f>入力シート!D24</f>
        <v>○○○○○○○○</v>
      </c>
      <c r="J11" s="1919"/>
      <c r="K11" s="1919"/>
      <c r="L11" s="1919"/>
      <c r="M11" s="1919"/>
      <c r="N11" s="1919"/>
    </row>
    <row r="12" spans="2:14" s="1131" customFormat="1" ht="17.25" customHeight="1">
      <c r="I12" s="1919" t="str">
        <f>入力シート!D25&amp;" "</f>
        <v xml:space="preserve">○○○○○株式会社 </v>
      </c>
      <c r="J12" s="1919"/>
      <c r="K12" s="1919"/>
      <c r="L12" s="1919"/>
      <c r="M12" s="1130"/>
      <c r="N12" s="1139"/>
    </row>
    <row r="13" spans="2:14" s="1131" customFormat="1" ht="17.25" customHeight="1">
      <c r="I13" s="1139"/>
      <c r="J13" s="1139" t="str">
        <f>" "&amp;入力シート!D26</f>
        <v xml:space="preserve"> 代表取締役　○○　○○</v>
      </c>
      <c r="K13" s="1139"/>
      <c r="L13" s="1139"/>
      <c r="M13" s="1139"/>
      <c r="N13" s="1139"/>
    </row>
    <row r="14" spans="2:14" s="1131" customFormat="1" ht="26.1" customHeight="1">
      <c r="I14" s="1132"/>
      <c r="J14" s="1132"/>
      <c r="K14" s="1132"/>
      <c r="L14" s="1132"/>
      <c r="M14" s="1132"/>
      <c r="N14" s="1132"/>
    </row>
    <row r="15" spans="2:14" ht="28.5" customHeight="1">
      <c r="B15" s="1920" t="s">
        <v>1215</v>
      </c>
      <c r="C15" s="1921"/>
      <c r="D15" s="1921"/>
      <c r="E15" s="1921"/>
      <c r="F15" s="1921"/>
      <c r="G15" s="1921"/>
      <c r="H15" s="1921"/>
      <c r="I15" s="1921"/>
      <c r="J15" s="1921"/>
      <c r="K15" s="1921"/>
      <c r="L15" s="1921"/>
      <c r="M15" s="1921"/>
      <c r="N15" s="1921"/>
    </row>
    <row r="17" spans="2:14" ht="20.25" customHeight="1">
      <c r="B17" s="1916" t="s">
        <v>1216</v>
      </c>
      <c r="C17" s="1916"/>
      <c r="D17" s="1133" t="s">
        <v>1217</v>
      </c>
      <c r="E17" s="1916" t="str">
        <f>" " &amp; 入力シート!D6</f>
        <v xml:space="preserve"> ○○工事○○工区</v>
      </c>
      <c r="F17" s="1916"/>
      <c r="G17" s="1916"/>
      <c r="H17" s="1916"/>
      <c r="I17" s="1916"/>
      <c r="J17" s="1916"/>
      <c r="K17" s="1916"/>
      <c r="L17" s="1916"/>
      <c r="M17" s="1916"/>
      <c r="N17" s="1916"/>
    </row>
    <row r="18" spans="2:14" ht="20.25" customHeight="1">
      <c r="B18" s="1916" t="s">
        <v>1218</v>
      </c>
      <c r="C18" s="1916"/>
      <c r="D18" s="1133" t="s">
        <v>1217</v>
      </c>
      <c r="E18" s="1915">
        <f>入力シート!D12</f>
        <v>45748</v>
      </c>
      <c r="F18" s="1915"/>
      <c r="G18" s="1915"/>
      <c r="H18" s="1915"/>
      <c r="I18" s="1915"/>
      <c r="J18" s="1915"/>
      <c r="K18" s="1915"/>
      <c r="L18" s="1915"/>
      <c r="M18" s="1915"/>
      <c r="N18" s="1915"/>
    </row>
    <row r="19" spans="2:14" ht="20.25" customHeight="1">
      <c r="B19" s="1916" t="s">
        <v>1219</v>
      </c>
      <c r="C19" s="1916"/>
      <c r="D19" s="1133" t="s">
        <v>1220</v>
      </c>
      <c r="E19" s="1915">
        <f>IF(入力シート!D17&gt;0,入力シート!D17,"")</f>
        <v>45748</v>
      </c>
      <c r="F19" s="1915"/>
      <c r="G19" s="1138" t="s">
        <v>1244</v>
      </c>
      <c r="H19" s="1915">
        <f>IF(入力シート!D18&gt;0,入力シート!D18,"")</f>
        <v>46112</v>
      </c>
      <c r="I19" s="1915"/>
      <c r="J19" s="1915"/>
      <c r="K19" s="1137"/>
      <c r="L19" s="1137"/>
      <c r="M19" s="1137"/>
      <c r="N19" s="1137"/>
    </row>
    <row r="21" spans="2:14" ht="43.5" customHeight="1">
      <c r="B21" s="1932"/>
      <c r="C21" s="1933"/>
      <c r="D21" s="1933"/>
      <c r="E21" s="1933"/>
      <c r="F21" s="1933"/>
      <c r="G21" s="1934"/>
      <c r="H21" s="1933" t="s">
        <v>1221</v>
      </c>
      <c r="I21" s="1933"/>
      <c r="J21" s="1933"/>
      <c r="K21" s="1933"/>
      <c r="L21" s="1933"/>
      <c r="M21" s="1934"/>
    </row>
    <row r="22" spans="2:14" ht="30" customHeight="1">
      <c r="B22" s="1134" t="s">
        <v>1222</v>
      </c>
      <c r="C22" s="1928" t="s">
        <v>1223</v>
      </c>
      <c r="D22" s="1928"/>
      <c r="E22" s="1928"/>
      <c r="F22" s="1928"/>
      <c r="G22" s="1929"/>
      <c r="H22" s="1928"/>
      <c r="I22" s="1928"/>
      <c r="J22" s="1928"/>
      <c r="K22" s="1928"/>
      <c r="L22" s="1928"/>
      <c r="M22" s="1929"/>
    </row>
    <row r="23" spans="2:14" ht="30" customHeight="1">
      <c r="B23" s="1135" t="s">
        <v>1224</v>
      </c>
      <c r="C23" s="1928" t="s">
        <v>1225</v>
      </c>
      <c r="D23" s="1928"/>
      <c r="E23" s="1928"/>
      <c r="F23" s="1928"/>
      <c r="G23" s="1929"/>
      <c r="H23" s="1928"/>
      <c r="I23" s="1928"/>
      <c r="J23" s="1928"/>
      <c r="K23" s="1928"/>
      <c r="L23" s="1928"/>
      <c r="M23" s="1929"/>
    </row>
    <row r="24" spans="2:14" ht="30" customHeight="1">
      <c r="B24" s="1134" t="s">
        <v>1226</v>
      </c>
      <c r="C24" s="1928" t="s">
        <v>1227</v>
      </c>
      <c r="D24" s="1928"/>
      <c r="E24" s="1928"/>
      <c r="F24" s="1928"/>
      <c r="G24" s="1929"/>
      <c r="H24" s="1928"/>
      <c r="I24" s="1928"/>
      <c r="J24" s="1928"/>
      <c r="K24" s="1928"/>
      <c r="L24" s="1928"/>
      <c r="M24" s="1929"/>
    </row>
    <row r="25" spans="2:14" ht="30" customHeight="1">
      <c r="B25" s="1135" t="s">
        <v>1228</v>
      </c>
      <c r="C25" s="1928" t="s">
        <v>1229</v>
      </c>
      <c r="D25" s="1928"/>
      <c r="E25" s="1928"/>
      <c r="F25" s="1928"/>
      <c r="G25" s="1929"/>
      <c r="H25" s="1928"/>
      <c r="I25" s="1928"/>
      <c r="J25" s="1928"/>
      <c r="K25" s="1928"/>
      <c r="L25" s="1928"/>
      <c r="M25" s="1929"/>
    </row>
    <row r="26" spans="2:14" ht="30" customHeight="1">
      <c r="B26" s="1134" t="s">
        <v>1230</v>
      </c>
      <c r="C26" s="1928" t="s">
        <v>1231</v>
      </c>
      <c r="D26" s="1928"/>
      <c r="E26" s="1928"/>
      <c r="F26" s="1928"/>
      <c r="G26" s="1929"/>
      <c r="H26" s="1928"/>
      <c r="I26" s="1928"/>
      <c r="J26" s="1928"/>
      <c r="K26" s="1928"/>
      <c r="L26" s="1928"/>
      <c r="M26" s="1929"/>
    </row>
    <row r="27" spans="2:14" ht="30" customHeight="1">
      <c r="B27" s="1135" t="s">
        <v>1232</v>
      </c>
      <c r="C27" s="1928" t="s">
        <v>1233</v>
      </c>
      <c r="D27" s="1928"/>
      <c r="E27" s="1928"/>
      <c r="F27" s="1928"/>
      <c r="G27" s="1929"/>
      <c r="H27" s="1928"/>
      <c r="I27" s="1928"/>
      <c r="J27" s="1928"/>
      <c r="K27" s="1928"/>
      <c r="L27" s="1928"/>
      <c r="M27" s="1929"/>
    </row>
    <row r="28" spans="2:14" ht="30" customHeight="1" thickBot="1">
      <c r="B28" s="1136" t="s">
        <v>1234</v>
      </c>
      <c r="C28" s="1930" t="s">
        <v>1235</v>
      </c>
      <c r="D28" s="1930"/>
      <c r="E28" s="1930"/>
      <c r="F28" s="1930"/>
      <c r="G28" s="1931"/>
      <c r="H28" s="1930"/>
      <c r="I28" s="1930"/>
      <c r="J28" s="1930"/>
      <c r="K28" s="1930"/>
      <c r="L28" s="1930"/>
      <c r="M28" s="1931"/>
    </row>
    <row r="29" spans="2:14" ht="67.5" customHeight="1" thickTop="1">
      <c r="B29" s="1923" t="s">
        <v>1236</v>
      </c>
      <c r="C29" s="1924"/>
      <c r="D29" s="1924"/>
      <c r="E29" s="1924"/>
      <c r="F29" s="1924"/>
      <c r="G29" s="1925"/>
      <c r="H29" s="1926"/>
      <c r="I29" s="1926"/>
      <c r="J29" s="1926"/>
      <c r="K29" s="1926"/>
      <c r="L29" s="1926"/>
      <c r="M29" s="1927"/>
    </row>
    <row r="31" spans="2:14" ht="24.75" customHeight="1">
      <c r="B31" s="1129" t="s">
        <v>1237</v>
      </c>
    </row>
  </sheetData>
  <mergeCells count="32">
    <mergeCell ref="B21:G21"/>
    <mergeCell ref="H21:M21"/>
    <mergeCell ref="C22:G22"/>
    <mergeCell ref="H22:M22"/>
    <mergeCell ref="C23:G23"/>
    <mergeCell ref="H23:M23"/>
    <mergeCell ref="B29:G29"/>
    <mergeCell ref="H29:M29"/>
    <mergeCell ref="C24:G24"/>
    <mergeCell ref="H24:M24"/>
    <mergeCell ref="C25:G25"/>
    <mergeCell ref="H25:M25"/>
    <mergeCell ref="C26:G26"/>
    <mergeCell ref="H26:M26"/>
    <mergeCell ref="C27:G27"/>
    <mergeCell ref="H27:M27"/>
    <mergeCell ref="C28:G28"/>
    <mergeCell ref="H28:M28"/>
    <mergeCell ref="E18:N18"/>
    <mergeCell ref="B19:C19"/>
    <mergeCell ref="E19:F19"/>
    <mergeCell ref="J1:N1"/>
    <mergeCell ref="B3:N3"/>
    <mergeCell ref="B6:N6"/>
    <mergeCell ref="I11:N11"/>
    <mergeCell ref="H19:J19"/>
    <mergeCell ref="I12:L12"/>
    <mergeCell ref="B15:N15"/>
    <mergeCell ref="B17:C17"/>
    <mergeCell ref="E17:N17"/>
    <mergeCell ref="B18:C18"/>
    <mergeCell ref="I9:N9"/>
  </mergeCells>
  <phoneticPr fontId="3"/>
  <pageMargins left="0.6692913385826772" right="0.19685039370078741" top="0.78740157480314965" bottom="0.31496062992125984" header="0.51181102362204722" footer="0.2362204724409449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S78"/>
  <sheetViews>
    <sheetView view="pageBreakPreview" zoomScaleNormal="100" zoomScaleSheetLayoutView="100" workbookViewId="0">
      <selection activeCell="O25" sqref="O25:O26"/>
    </sheetView>
  </sheetViews>
  <sheetFormatPr defaultRowHeight="13.5"/>
  <cols>
    <col min="1" max="1" width="10.625" style="429" customWidth="1"/>
    <col min="2" max="2" width="3.5" style="429" customWidth="1"/>
    <col min="3" max="3" width="9" style="429" customWidth="1"/>
    <col min="4" max="4" width="18.25" style="429" customWidth="1"/>
    <col min="5" max="6" width="9" style="429" customWidth="1"/>
    <col min="7" max="7" width="4.125" style="429" customWidth="1"/>
    <col min="8" max="9" width="9.75" style="429" customWidth="1"/>
    <col min="10" max="10" width="18.25" style="429" customWidth="1"/>
    <col min="11" max="12" width="13" style="429" customWidth="1"/>
    <col min="13" max="13" width="0.375" style="429" customWidth="1"/>
    <col min="14" max="14" width="6.25" style="429" customWidth="1"/>
    <col min="15" max="15" width="9" style="429" customWidth="1"/>
    <col min="16" max="16" width="10" style="429" customWidth="1"/>
    <col min="17" max="17" width="11.75" style="429" customWidth="1"/>
    <col min="18" max="21" width="11.625" style="429" customWidth="1"/>
    <col min="22" max="22" width="15.25" style="429" customWidth="1"/>
    <col min="23" max="32" width="9" style="429"/>
    <col min="33" max="33" width="10.75" style="429" bestFit="1" customWidth="1"/>
    <col min="34" max="34" width="10.5" style="429" bestFit="1" customWidth="1"/>
    <col min="35" max="36" width="9" style="429"/>
    <col min="37" max="37" width="9.5" style="429" bestFit="1" customWidth="1"/>
    <col min="38" max="38" width="10.5" style="429" bestFit="1" customWidth="1"/>
    <col min="39" max="40" width="9" style="429"/>
    <col min="41" max="41" width="9.5" style="429" bestFit="1" customWidth="1"/>
    <col min="42" max="42" width="10.5" style="429" bestFit="1" customWidth="1"/>
    <col min="43" max="44" width="9" style="429"/>
    <col min="45" max="45" width="9.5" style="429" bestFit="1" customWidth="1"/>
    <col min="46" max="46" width="10.5" style="429" bestFit="1" customWidth="1"/>
    <col min="47" max="48" width="9" style="429"/>
    <col min="49" max="49" width="9.5" style="429" bestFit="1" customWidth="1"/>
    <col min="50" max="52" width="9" style="429"/>
    <col min="53" max="53" width="9.5" style="429" bestFit="1" customWidth="1"/>
    <col min="54" max="54" width="10.5" style="429" bestFit="1" customWidth="1"/>
    <col min="55" max="56" width="9" style="429"/>
    <col min="57" max="57" width="9.5" style="429" bestFit="1" customWidth="1"/>
    <col min="58" max="58" width="10.5" style="429" bestFit="1" customWidth="1"/>
    <col min="59" max="60" width="9" style="429"/>
    <col min="61" max="61" width="9.5" style="429" bestFit="1" customWidth="1"/>
    <col min="62" max="62" width="10.5" style="429" bestFit="1" customWidth="1"/>
    <col min="63" max="64" width="9" style="429"/>
    <col min="65" max="65" width="9.5" style="429" bestFit="1" customWidth="1"/>
    <col min="66" max="66" width="10.5" style="429" bestFit="1" customWidth="1"/>
    <col min="67" max="68" width="9" style="429"/>
    <col min="69" max="69" width="9.5" style="429" bestFit="1" customWidth="1"/>
    <col min="70" max="70" width="10.5" style="429" bestFit="1" customWidth="1"/>
    <col min="71" max="16384" width="9" style="429"/>
  </cols>
  <sheetData>
    <row r="1" spans="1:71" ht="22.5" customHeight="1">
      <c r="A1" s="1731" t="s">
        <v>795</v>
      </c>
      <c r="B1" s="441"/>
      <c r="C1" s="441"/>
      <c r="D1" s="441"/>
      <c r="E1" s="441"/>
      <c r="F1" s="441"/>
      <c r="G1" s="441"/>
      <c r="H1" s="441"/>
      <c r="I1" s="441"/>
      <c r="J1" s="441"/>
      <c r="K1" s="441"/>
      <c r="L1" s="441" t="s">
        <v>1337</v>
      </c>
      <c r="M1" s="441"/>
      <c r="O1" s="441"/>
      <c r="P1" s="441"/>
      <c r="Q1" s="441"/>
      <c r="R1" s="441"/>
      <c r="S1" s="441"/>
      <c r="T1" s="441"/>
      <c r="U1" s="441"/>
      <c r="V1" s="441"/>
    </row>
    <row r="2" spans="1:71" ht="36" customHeight="1">
      <c r="A2" s="1731"/>
      <c r="B2" s="441"/>
      <c r="C2" s="1066"/>
      <c r="D2" s="1066"/>
      <c r="E2" s="1066"/>
      <c r="F2" s="1066"/>
      <c r="G2" s="1066"/>
      <c r="H2" s="1066"/>
      <c r="I2" s="1066"/>
      <c r="J2" s="1066"/>
      <c r="K2" s="1066"/>
      <c r="L2" s="1066"/>
      <c r="M2" s="441"/>
      <c r="O2" s="441"/>
      <c r="P2" s="468" t="s">
        <v>28</v>
      </c>
      <c r="Q2" s="469"/>
      <c r="R2" s="469"/>
      <c r="S2" s="469"/>
      <c r="T2" s="469"/>
      <c r="U2" s="441"/>
      <c r="V2" s="441"/>
    </row>
    <row r="3" spans="1:71" ht="24.75" customHeight="1">
      <c r="A3" s="1731"/>
      <c r="B3" s="441"/>
      <c r="C3" s="1066"/>
      <c r="D3" s="1066"/>
      <c r="E3" s="1066"/>
      <c r="F3" s="1066"/>
      <c r="G3" s="1066"/>
      <c r="H3" s="1066"/>
      <c r="I3" s="1066"/>
      <c r="J3" s="1066"/>
      <c r="K3" s="1066"/>
      <c r="L3" s="1066"/>
      <c r="M3" s="441"/>
      <c r="O3" s="441"/>
      <c r="P3" s="441"/>
      <c r="Q3" s="441"/>
      <c r="R3" s="441"/>
      <c r="S3" s="441"/>
      <c r="T3" s="441"/>
      <c r="U3" s="441"/>
      <c r="V3" s="441"/>
    </row>
    <row r="4" spans="1:71" ht="24.75" customHeight="1">
      <c r="B4" s="441"/>
      <c r="C4" s="1980" t="s">
        <v>47</v>
      </c>
      <c r="D4" s="1980"/>
      <c r="E4" s="1980"/>
      <c r="F4" s="1980"/>
      <c r="G4" s="1980"/>
      <c r="H4" s="1980"/>
      <c r="I4" s="1980"/>
      <c r="J4" s="1980"/>
      <c r="K4" s="1980"/>
      <c r="L4" s="1980"/>
      <c r="M4" s="441"/>
      <c r="O4" s="441"/>
      <c r="P4" s="441"/>
      <c r="Q4" s="441"/>
      <c r="R4" s="441"/>
      <c r="S4" s="441"/>
      <c r="T4" s="441"/>
      <c r="U4" s="441"/>
      <c r="V4" s="441"/>
    </row>
    <row r="5" spans="1:71" s="430" customFormat="1" ht="18.75" customHeight="1">
      <c r="B5" s="442"/>
      <c r="C5" s="1978" t="s">
        <v>48</v>
      </c>
      <c r="D5" s="1978"/>
      <c r="E5" s="1978"/>
      <c r="F5" s="1978"/>
      <c r="G5" s="1978"/>
      <c r="H5" s="1978"/>
      <c r="I5" s="1978"/>
      <c r="J5" s="1978"/>
      <c r="K5" s="1978"/>
      <c r="L5" s="1978"/>
      <c r="M5" s="442"/>
      <c r="O5" s="442"/>
      <c r="P5" s="470" t="s">
        <v>29</v>
      </c>
      <c r="Q5" s="442"/>
      <c r="R5" s="442"/>
      <c r="S5" s="442"/>
      <c r="T5" s="442"/>
      <c r="U5" s="442"/>
      <c r="V5" s="442"/>
    </row>
    <row r="6" spans="1:71" s="430" customFormat="1" ht="18.75" customHeight="1">
      <c r="B6" s="442"/>
      <c r="C6" s="1067"/>
      <c r="D6" s="1067"/>
      <c r="E6" s="1067"/>
      <c r="F6" s="1067"/>
      <c r="G6" s="1067"/>
      <c r="H6" s="1067"/>
      <c r="I6" s="1067"/>
      <c r="J6" s="1067"/>
      <c r="K6" s="1067"/>
      <c r="L6" s="1068" t="s">
        <v>1261</v>
      </c>
      <c r="M6" s="442"/>
      <c r="O6" s="442"/>
      <c r="P6" s="471" t="s">
        <v>30</v>
      </c>
      <c r="Q6" s="442"/>
      <c r="R6" s="442"/>
      <c r="S6" s="442"/>
      <c r="T6" s="442"/>
      <c r="U6" s="442"/>
      <c r="V6" s="442"/>
    </row>
    <row r="7" spans="1:71" s="430" customFormat="1" ht="18.75" customHeight="1">
      <c r="B7" s="442"/>
      <c r="C7" s="1067"/>
      <c r="D7" s="1067"/>
      <c r="E7" s="1067"/>
      <c r="F7" s="1067"/>
      <c r="G7" s="1067"/>
      <c r="H7" s="1131" t="str">
        <f>入力シート!$D$23</f>
        <v>○○○○・△△△△特定建設工事共同企業体</v>
      </c>
      <c r="I7" s="1067"/>
      <c r="J7" s="1067"/>
      <c r="K7" s="1067"/>
      <c r="L7" s="1067"/>
      <c r="M7" s="442"/>
      <c r="O7" s="442"/>
      <c r="P7" s="442" t="s">
        <v>1111</v>
      </c>
      <c r="Q7" s="442"/>
      <c r="R7" s="442"/>
      <c r="S7" s="442"/>
      <c r="T7" s="442"/>
      <c r="U7" s="442"/>
      <c r="V7" s="442"/>
    </row>
    <row r="8" spans="1:71" s="430" customFormat="1" ht="18.75" customHeight="1">
      <c r="B8" s="442"/>
      <c r="C8" s="1067"/>
      <c r="D8" s="1067"/>
      <c r="E8" s="1067"/>
      <c r="F8" s="1067"/>
      <c r="G8" s="1069"/>
      <c r="H8" s="1131" t="s">
        <v>1778</v>
      </c>
      <c r="I8" s="1067"/>
      <c r="J8" s="1066"/>
      <c r="K8" s="1066"/>
      <c r="L8" s="1066"/>
      <c r="M8" s="442"/>
      <c r="O8" s="442"/>
      <c r="P8" s="442" t="s">
        <v>31</v>
      </c>
      <c r="Q8" s="442"/>
      <c r="R8" s="442"/>
      <c r="S8" s="442"/>
      <c r="T8" s="442"/>
      <c r="U8" s="442"/>
      <c r="V8" s="442"/>
    </row>
    <row r="9" spans="1:71" s="430" customFormat="1" ht="18.75" customHeight="1">
      <c r="B9" s="442"/>
      <c r="C9" s="1067"/>
      <c r="D9" s="1067"/>
      <c r="E9" s="1067"/>
      <c r="F9" s="1070" t="s">
        <v>1386</v>
      </c>
      <c r="G9" s="1978" t="s">
        <v>2</v>
      </c>
      <c r="H9" s="1979"/>
      <c r="I9" s="1981" t="str">
        <f>+入力シート!D24</f>
        <v>○○○○○○○○</v>
      </c>
      <c r="J9" s="1981"/>
      <c r="K9" s="1981"/>
      <c r="L9" s="1981"/>
      <c r="M9" s="442"/>
      <c r="O9" s="442"/>
      <c r="P9" s="472" t="s">
        <v>32</v>
      </c>
      <c r="Q9" s="472"/>
      <c r="R9" s="472"/>
      <c r="S9" s="472"/>
      <c r="T9" s="442"/>
      <c r="U9" s="442"/>
      <c r="V9" s="442"/>
    </row>
    <row r="10" spans="1:71" s="430" customFormat="1" ht="18.75" customHeight="1">
      <c r="B10" s="442"/>
      <c r="C10" s="442"/>
      <c r="D10" s="442"/>
      <c r="E10" s="442"/>
      <c r="F10" s="441"/>
      <c r="G10" s="1961" t="s">
        <v>316</v>
      </c>
      <c r="H10" s="1962"/>
      <c r="I10" s="1982" t="str">
        <f>+入力シート!D25</f>
        <v>○○○○○株式会社</v>
      </c>
      <c r="J10" s="1983"/>
      <c r="K10" s="1983"/>
      <c r="L10" s="1983"/>
      <c r="M10" s="442"/>
      <c r="O10" s="442"/>
      <c r="P10" s="473"/>
      <c r="Q10" s="1971">
        <v>0.7</v>
      </c>
      <c r="R10" s="1971"/>
      <c r="S10" s="473"/>
      <c r="T10" s="442"/>
      <c r="U10" s="442"/>
      <c r="V10" s="442"/>
    </row>
    <row r="11" spans="1:71" s="430" customFormat="1" ht="18.75" customHeight="1">
      <c r="B11" s="442"/>
      <c r="C11" s="442"/>
      <c r="D11" s="442"/>
      <c r="E11" s="442"/>
      <c r="F11" s="442"/>
      <c r="G11" s="442"/>
      <c r="H11" s="442"/>
      <c r="I11" s="442"/>
      <c r="J11" s="442"/>
      <c r="K11" s="442"/>
      <c r="L11" s="442"/>
      <c r="M11" s="442"/>
      <c r="O11" s="442"/>
      <c r="P11" s="442" t="s">
        <v>33</v>
      </c>
      <c r="Q11" s="442"/>
      <c r="R11" s="442"/>
      <c r="S11" s="442"/>
      <c r="T11" s="442"/>
      <c r="U11" s="442"/>
      <c r="V11" s="442"/>
    </row>
    <row r="12" spans="1:71" s="430" customFormat="1" ht="18.75" customHeight="1">
      <c r="B12" s="442"/>
      <c r="C12" s="443" t="s">
        <v>320</v>
      </c>
      <c r="D12" s="1975" t="str">
        <f>+入力シート!D4</f>
        <v>令和○年度　起工第○号</v>
      </c>
      <c r="E12" s="1975"/>
      <c r="F12" s="1975"/>
      <c r="G12" s="1975"/>
      <c r="H12" s="1975"/>
      <c r="I12" s="1975"/>
      <c r="J12" s="1975"/>
      <c r="K12" s="1975"/>
      <c r="L12" s="1975"/>
      <c r="M12" s="442"/>
      <c r="O12" s="442"/>
      <c r="P12" s="442"/>
      <c r="Q12" s="442"/>
      <c r="R12" s="442"/>
      <c r="S12" s="442"/>
      <c r="T12" s="442"/>
      <c r="U12" s="442"/>
      <c r="V12" s="442"/>
    </row>
    <row r="13" spans="1:71" ht="18" customHeight="1">
      <c r="B13" s="441"/>
      <c r="C13" s="444" t="s">
        <v>360</v>
      </c>
      <c r="D13" s="1974" t="str">
        <f>+入力シート!D6</f>
        <v>○○工事○○工区</v>
      </c>
      <c r="E13" s="1974"/>
      <c r="F13" s="1974"/>
      <c r="G13" s="1974"/>
      <c r="H13" s="1974"/>
      <c r="I13" s="1974"/>
      <c r="J13" s="1974"/>
      <c r="K13" s="1974"/>
      <c r="L13" s="1974"/>
      <c r="M13" s="441"/>
      <c r="O13" s="441"/>
      <c r="P13" s="441"/>
      <c r="Q13" s="441"/>
      <c r="R13" s="441"/>
      <c r="S13" s="441"/>
      <c r="T13" s="441"/>
      <c r="U13" s="441"/>
      <c r="V13" s="441"/>
    </row>
    <row r="14" spans="1:71" ht="18" customHeight="1">
      <c r="B14" s="441"/>
      <c r="C14" s="441"/>
      <c r="D14" s="441"/>
      <c r="E14" s="441"/>
      <c r="F14" s="441"/>
      <c r="G14" s="441"/>
      <c r="H14" s="441"/>
      <c r="I14" s="441"/>
      <c r="J14" s="441"/>
      <c r="K14" s="441"/>
      <c r="L14" s="441"/>
      <c r="M14" s="441"/>
      <c r="O14" s="441"/>
      <c r="P14" s="441"/>
      <c r="Q14" s="441"/>
      <c r="R14" s="441"/>
      <c r="S14" s="441"/>
      <c r="T14" s="441"/>
      <c r="U14" s="441"/>
      <c r="V14" s="441"/>
      <c r="AE14" s="429" t="s">
        <v>423</v>
      </c>
      <c r="AF14" s="429">
        <v>1</v>
      </c>
      <c r="AJ14" s="429">
        <v>2</v>
      </c>
      <c r="AN14" s="429">
        <v>3</v>
      </c>
      <c r="AR14" s="429">
        <v>4</v>
      </c>
      <c r="AV14" s="429">
        <v>5</v>
      </c>
      <c r="AZ14" s="429">
        <v>6</v>
      </c>
      <c r="BD14" s="429">
        <v>7</v>
      </c>
      <c r="BH14" s="429">
        <v>8</v>
      </c>
      <c r="BL14" s="429">
        <v>9</v>
      </c>
      <c r="BP14" s="429">
        <v>10</v>
      </c>
    </row>
    <row r="15" spans="1:71" ht="18" customHeight="1">
      <c r="B15" s="441"/>
      <c r="C15" s="1939" t="s">
        <v>49</v>
      </c>
      <c r="D15" s="1939"/>
      <c r="E15" s="1939"/>
      <c r="F15" s="1939"/>
      <c r="G15" s="1939"/>
      <c r="H15" s="1939"/>
      <c r="I15" s="1939"/>
      <c r="J15" s="1939"/>
      <c r="K15" s="1939"/>
      <c r="L15" s="1939"/>
      <c r="M15" s="441"/>
      <c r="O15" s="441"/>
      <c r="P15" s="441"/>
      <c r="Q15" s="441"/>
      <c r="R15" s="441"/>
      <c r="S15" s="441"/>
      <c r="T15" s="441"/>
      <c r="U15" s="441"/>
      <c r="V15" s="441"/>
      <c r="AA15" s="429">
        <f>入力シート!$D$10</f>
        <v>6</v>
      </c>
      <c r="AB15" s="429">
        <v>1</v>
      </c>
      <c r="AC15" s="429">
        <f>AF15</f>
        <v>3.5</v>
      </c>
      <c r="AF15" s="429">
        <f>VLOOKUP(AG15,AH15:AI37,2,TRUE)</f>
        <v>3.5</v>
      </c>
      <c r="AG15" s="429">
        <f>入力シート!$D$14</f>
        <v>0</v>
      </c>
      <c r="AH15" s="429">
        <v>0</v>
      </c>
      <c r="AI15" s="429">
        <v>3.5</v>
      </c>
      <c r="AJ15" s="429">
        <f>VLOOKUP(AK15,AL15:AM37,2,TRUE)</f>
        <v>3.5</v>
      </c>
      <c r="AK15" s="429">
        <f>AG15</f>
        <v>0</v>
      </c>
      <c r="AL15" s="429">
        <v>0</v>
      </c>
      <c r="AM15" s="429">
        <v>3.5</v>
      </c>
      <c r="AN15" s="429">
        <f>VLOOKUP(AO15,AP15:AQ37,2,TRUE)</f>
        <v>4.5</v>
      </c>
      <c r="AO15" s="429">
        <f>AK15</f>
        <v>0</v>
      </c>
      <c r="AP15" s="429">
        <v>0</v>
      </c>
      <c r="AQ15" s="429">
        <v>4.5</v>
      </c>
      <c r="AR15" s="429">
        <f>VLOOKUP(AS15,AT15:AU37,2,TRUE)</f>
        <v>4.0999999999999996</v>
      </c>
      <c r="AS15" s="429">
        <f>AO15</f>
        <v>0</v>
      </c>
      <c r="AT15" s="429">
        <v>0</v>
      </c>
      <c r="AU15" s="429">
        <v>4.0999999999999996</v>
      </c>
      <c r="AV15" s="429">
        <f>VLOOKUP(AW15,AX15:AY37,2,TRUE)</f>
        <v>3.7</v>
      </c>
      <c r="AW15" s="429">
        <f>AS15</f>
        <v>0</v>
      </c>
      <c r="AX15" s="429">
        <v>0</v>
      </c>
      <c r="AY15" s="429">
        <v>3.7</v>
      </c>
      <c r="AZ15" s="429">
        <f>VLOOKUP(BA15,BB15:BC37,2,TRUE)</f>
        <v>4.0999999999999996</v>
      </c>
      <c r="BA15" s="429">
        <f>AW15</f>
        <v>0</v>
      </c>
      <c r="BB15" s="429">
        <v>0</v>
      </c>
      <c r="BC15" s="429">
        <v>4.0999999999999996</v>
      </c>
      <c r="BD15" s="429">
        <f>VLOOKUP(BE15,BF15:BG37,2,TRUE)</f>
        <v>4.8</v>
      </c>
      <c r="BE15" s="429">
        <f>BA15</f>
        <v>0</v>
      </c>
      <c r="BF15" s="429">
        <v>0</v>
      </c>
      <c r="BG15" s="429">
        <v>4.8</v>
      </c>
      <c r="BH15" s="429">
        <f>VLOOKUP(BI15,BJ15:BK37,2,TRUE)</f>
        <v>3.2</v>
      </c>
      <c r="BI15" s="429">
        <f>BE15</f>
        <v>0</v>
      </c>
      <c r="BJ15" s="429">
        <v>0</v>
      </c>
      <c r="BK15" s="429">
        <v>3.2</v>
      </c>
      <c r="BL15" s="429">
        <f>VLOOKUP(BM15,BN15:BO37,2,TRUE)</f>
        <v>2.9</v>
      </c>
      <c r="BM15" s="429">
        <f>BI15</f>
        <v>0</v>
      </c>
      <c r="BN15" s="429">
        <v>0</v>
      </c>
      <c r="BO15" s="429">
        <v>2.9</v>
      </c>
      <c r="BP15" s="429">
        <f>VLOOKUP(BQ15,BR15:BS37,2,TRUE)</f>
        <v>2.2000000000000002</v>
      </c>
      <c r="BQ15" s="429">
        <f>BM15</f>
        <v>0</v>
      </c>
      <c r="BR15" s="429">
        <v>0</v>
      </c>
      <c r="BS15" s="429">
        <v>2.2000000000000002</v>
      </c>
    </row>
    <row r="16" spans="1:71" ht="18" customHeight="1">
      <c r="B16" s="441"/>
      <c r="C16" s="1965" t="s">
        <v>1112</v>
      </c>
      <c r="D16" s="1966"/>
      <c r="E16" s="1966"/>
      <c r="F16" s="1966"/>
      <c r="G16" s="1966"/>
      <c r="H16" s="1966"/>
      <c r="I16" s="1966"/>
      <c r="J16" s="1966"/>
      <c r="K16" s="1966"/>
      <c r="L16" s="1967"/>
      <c r="M16" s="441"/>
      <c r="O16" s="474"/>
      <c r="P16" s="475" t="s">
        <v>34</v>
      </c>
      <c r="Q16" s="1958" t="s">
        <v>169</v>
      </c>
      <c r="R16" s="1959"/>
      <c r="S16" s="1959"/>
      <c r="T16" s="1959"/>
      <c r="U16" s="1959"/>
      <c r="V16" s="1960"/>
      <c r="AB16" s="429">
        <v>2</v>
      </c>
      <c r="AC16" s="429">
        <f>AJ15</f>
        <v>3.5</v>
      </c>
      <c r="AH16" s="429">
        <v>9999000</v>
      </c>
      <c r="AI16" s="429">
        <v>3.5</v>
      </c>
      <c r="AL16" s="429">
        <v>9999000</v>
      </c>
      <c r="AM16" s="429">
        <v>3.5</v>
      </c>
      <c r="AP16" s="429">
        <v>9999000</v>
      </c>
      <c r="AQ16" s="429">
        <v>4.5</v>
      </c>
      <c r="AT16" s="429">
        <v>9999000</v>
      </c>
      <c r="AU16" s="429">
        <v>4.0999999999999996</v>
      </c>
      <c r="AX16" s="429">
        <v>9999000</v>
      </c>
      <c r="AY16" s="429">
        <v>3.7</v>
      </c>
      <c r="BB16" s="429">
        <v>9999000</v>
      </c>
      <c r="BC16" s="429">
        <v>4.0999999999999996</v>
      </c>
      <c r="BF16" s="429">
        <v>9999000</v>
      </c>
      <c r="BG16" s="429">
        <v>4.8</v>
      </c>
      <c r="BJ16" s="429">
        <v>9999000</v>
      </c>
      <c r="BK16" s="429">
        <v>3.2</v>
      </c>
      <c r="BN16" s="429">
        <v>9999000</v>
      </c>
      <c r="BO16" s="429">
        <v>2.9</v>
      </c>
      <c r="BR16" s="429">
        <v>9999000</v>
      </c>
      <c r="BS16" s="429">
        <v>2.2000000000000002</v>
      </c>
    </row>
    <row r="17" spans="2:71" ht="18" customHeight="1">
      <c r="B17" s="441"/>
      <c r="C17" s="1968"/>
      <c r="D17" s="1969"/>
      <c r="E17" s="1969"/>
      <c r="F17" s="1969"/>
      <c r="G17" s="1969"/>
      <c r="H17" s="1969"/>
      <c r="I17" s="1969"/>
      <c r="J17" s="1969"/>
      <c r="K17" s="1969"/>
      <c r="L17" s="1970"/>
      <c r="M17" s="441"/>
      <c r="O17" s="477" t="s">
        <v>35</v>
      </c>
      <c r="P17" s="478"/>
      <c r="Q17" s="476" t="s">
        <v>36</v>
      </c>
      <c r="R17" s="479" t="s">
        <v>37</v>
      </c>
      <c r="S17" s="479" t="s">
        <v>38</v>
      </c>
      <c r="T17" s="479" t="s">
        <v>39</v>
      </c>
      <c r="U17" s="4" t="s">
        <v>40</v>
      </c>
      <c r="V17" s="480" t="s">
        <v>41</v>
      </c>
      <c r="AB17" s="429">
        <v>3</v>
      </c>
      <c r="AC17" s="429">
        <f>AN15</f>
        <v>4.5</v>
      </c>
      <c r="AH17" s="429">
        <v>10000000</v>
      </c>
      <c r="AI17" s="429">
        <v>3.3</v>
      </c>
      <c r="AL17" s="429">
        <v>10000000</v>
      </c>
      <c r="AM17" s="429">
        <v>3.2</v>
      </c>
      <c r="AP17" s="429">
        <v>10000000</v>
      </c>
      <c r="AQ17" s="429">
        <v>3.6</v>
      </c>
      <c r="AT17" s="429">
        <v>10000000</v>
      </c>
      <c r="AU17" s="429">
        <v>3.8</v>
      </c>
      <c r="AX17" s="429">
        <v>10000000</v>
      </c>
      <c r="AY17" s="429">
        <v>2.8</v>
      </c>
      <c r="BB17" s="429">
        <v>10000000</v>
      </c>
      <c r="BC17" s="429">
        <v>3.6</v>
      </c>
      <c r="BF17" s="429">
        <v>10000000</v>
      </c>
      <c r="BG17" s="429">
        <v>2.9</v>
      </c>
      <c r="BJ17" s="429">
        <v>10000000</v>
      </c>
      <c r="BK17" s="429">
        <v>3</v>
      </c>
      <c r="BN17" s="429">
        <v>10000000</v>
      </c>
      <c r="BO17" s="429">
        <v>2.1</v>
      </c>
      <c r="BR17" s="429">
        <v>10000000</v>
      </c>
      <c r="BS17" s="429">
        <v>1.7</v>
      </c>
    </row>
    <row r="18" spans="2:71" ht="18" customHeight="1">
      <c r="B18" s="441"/>
      <c r="C18" s="1968"/>
      <c r="D18" s="1969"/>
      <c r="E18" s="1969"/>
      <c r="F18" s="1969"/>
      <c r="G18" s="1969"/>
      <c r="H18" s="1969"/>
      <c r="I18" s="1969"/>
      <c r="J18" s="1969"/>
      <c r="K18" s="1969"/>
      <c r="L18" s="1970"/>
      <c r="M18" s="441"/>
      <c r="O18" s="481" t="s">
        <v>42</v>
      </c>
      <c r="P18" s="482"/>
      <c r="Q18" s="483" t="s">
        <v>1113</v>
      </c>
      <c r="R18" s="4" t="s">
        <v>1113</v>
      </c>
      <c r="S18" s="4" t="s">
        <v>1114</v>
      </c>
      <c r="T18" s="4" t="s">
        <v>1115</v>
      </c>
      <c r="U18" s="4" t="s">
        <v>1116</v>
      </c>
      <c r="V18" s="4" t="s">
        <v>1115</v>
      </c>
      <c r="AB18" s="429">
        <v>4</v>
      </c>
      <c r="AC18" s="429">
        <f>AR15</f>
        <v>4.0999999999999996</v>
      </c>
      <c r="AH18" s="429">
        <v>49999000</v>
      </c>
      <c r="AI18" s="429">
        <v>3.3</v>
      </c>
      <c r="AL18" s="429">
        <v>49999000</v>
      </c>
      <c r="AM18" s="429">
        <v>3.2</v>
      </c>
      <c r="AP18" s="429">
        <v>49999000</v>
      </c>
      <c r="AQ18" s="429">
        <v>3.6</v>
      </c>
      <c r="AT18" s="429">
        <v>49999000</v>
      </c>
      <c r="AU18" s="429">
        <v>3.8</v>
      </c>
      <c r="AX18" s="429">
        <v>49999000</v>
      </c>
      <c r="AY18" s="429">
        <v>2.8</v>
      </c>
      <c r="BB18" s="429">
        <v>49999000</v>
      </c>
      <c r="BC18" s="429">
        <v>3.6</v>
      </c>
      <c r="BF18" s="429">
        <v>49999000</v>
      </c>
      <c r="BG18" s="429">
        <v>2.9</v>
      </c>
      <c r="BJ18" s="429">
        <v>49999000</v>
      </c>
      <c r="BK18" s="429">
        <v>3</v>
      </c>
      <c r="BN18" s="429">
        <v>49999000</v>
      </c>
      <c r="BO18" s="429">
        <v>2.1</v>
      </c>
      <c r="BR18" s="429">
        <v>49999000</v>
      </c>
      <c r="BS18" s="429">
        <v>1.7</v>
      </c>
    </row>
    <row r="19" spans="2:71" ht="18" customHeight="1">
      <c r="B19" s="441"/>
      <c r="C19" s="1968"/>
      <c r="D19" s="1969"/>
      <c r="E19" s="1969"/>
      <c r="F19" s="1969"/>
      <c r="G19" s="1969"/>
      <c r="H19" s="1969"/>
      <c r="I19" s="1969"/>
      <c r="J19" s="1969"/>
      <c r="K19" s="1969"/>
      <c r="L19" s="1970"/>
      <c r="M19" s="441"/>
      <c r="O19" s="484" t="s">
        <v>43</v>
      </c>
      <c r="P19" s="482"/>
      <c r="Q19" s="483" t="s">
        <v>1117</v>
      </c>
      <c r="R19" s="4" t="s">
        <v>1118</v>
      </c>
      <c r="S19" s="4" t="s">
        <v>1119</v>
      </c>
      <c r="T19" s="4" t="s">
        <v>1120</v>
      </c>
      <c r="U19" s="4" t="s">
        <v>1121</v>
      </c>
      <c r="V19" s="4" t="s">
        <v>1119</v>
      </c>
      <c r="AB19" s="429">
        <v>5</v>
      </c>
      <c r="AC19" s="429">
        <f>AV15</f>
        <v>3.7</v>
      </c>
      <c r="AH19" s="429">
        <v>50000000</v>
      </c>
      <c r="AI19" s="429">
        <v>2.9</v>
      </c>
      <c r="AL19" s="429">
        <v>50000000</v>
      </c>
      <c r="AM19" s="429">
        <v>2.8</v>
      </c>
      <c r="AP19" s="429">
        <v>50000000</v>
      </c>
      <c r="AQ19" s="429">
        <v>2.8</v>
      </c>
      <c r="AT19" s="429">
        <v>50000000</v>
      </c>
      <c r="AU19" s="429">
        <v>3.1</v>
      </c>
      <c r="AX19" s="429">
        <v>50000000</v>
      </c>
      <c r="AY19" s="429">
        <v>2.7</v>
      </c>
      <c r="BB19" s="429">
        <v>50000000</v>
      </c>
      <c r="BC19" s="429">
        <v>3.1</v>
      </c>
      <c r="BF19" s="429">
        <v>50000000</v>
      </c>
      <c r="BG19" s="429">
        <v>2.7</v>
      </c>
      <c r="BJ19" s="429">
        <v>50000000</v>
      </c>
      <c r="BK19" s="429">
        <v>2.5</v>
      </c>
      <c r="BN19" s="429">
        <v>50000000</v>
      </c>
      <c r="BO19" s="429">
        <v>1.8</v>
      </c>
      <c r="BR19" s="429">
        <v>50000000</v>
      </c>
      <c r="BS19" s="429">
        <v>1.4</v>
      </c>
    </row>
    <row r="20" spans="2:71" ht="18" customHeight="1">
      <c r="B20" s="441"/>
      <c r="C20" s="1968"/>
      <c r="D20" s="1969"/>
      <c r="E20" s="1969"/>
      <c r="F20" s="1969"/>
      <c r="G20" s="1969"/>
      <c r="H20" s="1969"/>
      <c r="I20" s="1969"/>
      <c r="J20" s="1969"/>
      <c r="K20" s="1969"/>
      <c r="L20" s="1970"/>
      <c r="M20" s="441"/>
      <c r="O20" s="484" t="s">
        <v>44</v>
      </c>
      <c r="P20" s="482"/>
      <c r="Q20" s="483" t="s">
        <v>1122</v>
      </c>
      <c r="R20" s="4" t="s">
        <v>1121</v>
      </c>
      <c r="S20" s="4" t="s">
        <v>1121</v>
      </c>
      <c r="T20" s="4" t="s">
        <v>1123</v>
      </c>
      <c r="U20" s="4" t="s">
        <v>1124</v>
      </c>
      <c r="V20" s="4" t="s">
        <v>1123</v>
      </c>
      <c r="AB20" s="429">
        <v>6</v>
      </c>
      <c r="AC20" s="429">
        <f>AZ15</f>
        <v>4.0999999999999996</v>
      </c>
      <c r="AH20" s="429">
        <v>99999000</v>
      </c>
      <c r="AI20" s="429">
        <v>2.9</v>
      </c>
      <c r="AL20" s="429">
        <v>99999000</v>
      </c>
      <c r="AM20" s="429">
        <v>2.8</v>
      </c>
      <c r="AP20" s="429">
        <v>99999000</v>
      </c>
      <c r="AQ20" s="429">
        <v>2.8</v>
      </c>
      <c r="AT20" s="429">
        <v>99999000</v>
      </c>
      <c r="AU20" s="429">
        <v>3.1</v>
      </c>
      <c r="AX20" s="429">
        <v>99999000</v>
      </c>
      <c r="AY20" s="429">
        <v>2.7</v>
      </c>
      <c r="BB20" s="429">
        <v>99999000</v>
      </c>
      <c r="BC20" s="429">
        <v>3.1</v>
      </c>
      <c r="BF20" s="429">
        <v>99999000</v>
      </c>
      <c r="BG20" s="429">
        <v>2.7</v>
      </c>
      <c r="BJ20" s="429">
        <v>99999000</v>
      </c>
      <c r="BK20" s="429">
        <v>2.5</v>
      </c>
      <c r="BN20" s="429">
        <v>99999000</v>
      </c>
      <c r="BO20" s="429">
        <v>1.8</v>
      </c>
      <c r="BR20" s="429">
        <v>99999000</v>
      </c>
      <c r="BS20" s="429">
        <v>1.4</v>
      </c>
    </row>
    <row r="21" spans="2:71" ht="18" customHeight="1">
      <c r="B21" s="441"/>
      <c r="C21" s="1968"/>
      <c r="D21" s="1969"/>
      <c r="E21" s="1969"/>
      <c r="F21" s="1969"/>
      <c r="G21" s="1969"/>
      <c r="H21" s="1969"/>
      <c r="I21" s="1969"/>
      <c r="J21" s="1969"/>
      <c r="K21" s="1969"/>
      <c r="L21" s="1970"/>
      <c r="M21" s="441"/>
      <c r="O21" s="484" t="s">
        <v>45</v>
      </c>
      <c r="P21" s="482"/>
      <c r="Q21" s="483" t="s">
        <v>1125</v>
      </c>
      <c r="R21" s="4" t="s">
        <v>1126</v>
      </c>
      <c r="S21" s="4" t="s">
        <v>1126</v>
      </c>
      <c r="T21" s="4" t="s">
        <v>1127</v>
      </c>
      <c r="U21" s="4" t="s">
        <v>1128</v>
      </c>
      <c r="V21" s="4" t="s">
        <v>1125</v>
      </c>
      <c r="AB21" s="429">
        <v>7</v>
      </c>
      <c r="AC21" s="429">
        <f>BD15</f>
        <v>4.8</v>
      </c>
      <c r="AH21" s="429">
        <v>100000000</v>
      </c>
      <c r="AI21" s="429">
        <v>2.2999999999999998</v>
      </c>
      <c r="AL21" s="429">
        <v>100000000</v>
      </c>
      <c r="AM21" s="429">
        <v>2.1</v>
      </c>
      <c r="AP21" s="429">
        <v>100000000</v>
      </c>
      <c r="AQ21" s="429">
        <v>2.1</v>
      </c>
      <c r="AT21" s="429">
        <v>100000000</v>
      </c>
      <c r="AU21" s="429">
        <v>2.5</v>
      </c>
      <c r="AX21" s="429">
        <v>100000000</v>
      </c>
      <c r="AY21" s="429">
        <v>1.9</v>
      </c>
      <c r="BB21" s="429">
        <v>100000000</v>
      </c>
      <c r="BC21" s="429">
        <v>2.2999999999999998</v>
      </c>
      <c r="BF21" s="429">
        <v>100000000</v>
      </c>
      <c r="BG21" s="429">
        <v>2.2000000000000002</v>
      </c>
      <c r="BJ21" s="429">
        <v>100000000</v>
      </c>
      <c r="BK21" s="429">
        <v>2.1</v>
      </c>
      <c r="BN21" s="429">
        <v>100000000</v>
      </c>
      <c r="BO21" s="429">
        <v>1.4</v>
      </c>
      <c r="BR21" s="429">
        <v>100000000</v>
      </c>
      <c r="BS21" s="429">
        <v>1.1000000000000001</v>
      </c>
    </row>
    <row r="22" spans="2:71" ht="18" customHeight="1">
      <c r="B22" s="441"/>
      <c r="C22" s="1968"/>
      <c r="D22" s="1969"/>
      <c r="E22" s="1969"/>
      <c r="F22" s="1969"/>
      <c r="G22" s="1969"/>
      <c r="H22" s="1969"/>
      <c r="I22" s="1969"/>
      <c r="J22" s="1969"/>
      <c r="K22" s="1969"/>
      <c r="L22" s="1970"/>
      <c r="M22" s="441"/>
      <c r="O22" s="481" t="s">
        <v>46</v>
      </c>
      <c r="P22" s="482"/>
      <c r="Q22" s="483" t="s">
        <v>264</v>
      </c>
      <c r="R22" s="4" t="s">
        <v>1129</v>
      </c>
      <c r="S22" s="4" t="s">
        <v>263</v>
      </c>
      <c r="T22" s="4" t="s">
        <v>1130</v>
      </c>
      <c r="U22" s="4" t="s">
        <v>1131</v>
      </c>
      <c r="V22" s="4" t="s">
        <v>1130</v>
      </c>
      <c r="AB22" s="429">
        <v>8</v>
      </c>
      <c r="AC22" s="429">
        <f>BH15</f>
        <v>3.2</v>
      </c>
      <c r="AH22" s="429">
        <v>499999000</v>
      </c>
      <c r="AI22" s="429">
        <v>2.2999999999999998</v>
      </c>
      <c r="AL22" s="429">
        <v>499999000</v>
      </c>
      <c r="AM22" s="429">
        <v>2.1</v>
      </c>
      <c r="AP22" s="429">
        <v>499999000</v>
      </c>
      <c r="AQ22" s="429">
        <v>2.1</v>
      </c>
      <c r="AT22" s="429">
        <v>499999000</v>
      </c>
      <c r="AU22" s="429">
        <v>2.5</v>
      </c>
      <c r="AX22" s="429">
        <v>499999000</v>
      </c>
      <c r="AY22" s="429">
        <v>1.9</v>
      </c>
      <c r="BB22" s="429">
        <v>499999000</v>
      </c>
      <c r="BC22" s="429">
        <v>2.2999999999999998</v>
      </c>
      <c r="BF22" s="429">
        <v>499999000</v>
      </c>
      <c r="BG22" s="429">
        <v>2.2000000000000002</v>
      </c>
      <c r="BJ22" s="429">
        <v>499999000</v>
      </c>
      <c r="BK22" s="429">
        <v>2.1</v>
      </c>
      <c r="BN22" s="429">
        <v>499999000</v>
      </c>
      <c r="BO22" s="429">
        <v>1.4</v>
      </c>
      <c r="BR22" s="429">
        <v>499999000</v>
      </c>
      <c r="BS22" s="429">
        <v>1.1000000000000001</v>
      </c>
    </row>
    <row r="23" spans="2:71" ht="17.25" customHeight="1">
      <c r="B23" s="441"/>
      <c r="C23" s="1968"/>
      <c r="D23" s="1969"/>
      <c r="E23" s="1969"/>
      <c r="F23" s="1969"/>
      <c r="G23" s="1969"/>
      <c r="H23" s="1969"/>
      <c r="I23" s="1969"/>
      <c r="J23" s="1969"/>
      <c r="K23" s="1969"/>
      <c r="L23" s="1970"/>
      <c r="M23" s="441"/>
      <c r="O23" s="485"/>
      <c r="P23" s="450"/>
      <c r="Q23" s="170"/>
      <c r="R23" s="170"/>
      <c r="S23" s="170"/>
      <c r="T23" s="170"/>
      <c r="U23" s="170"/>
      <c r="V23" s="170"/>
    </row>
    <row r="24" spans="2:71" ht="17.25" customHeight="1">
      <c r="B24" s="441"/>
      <c r="C24" s="1968"/>
      <c r="D24" s="1969"/>
      <c r="E24" s="1969"/>
      <c r="F24" s="1969"/>
      <c r="G24" s="1969"/>
      <c r="H24" s="1969"/>
      <c r="I24" s="1969"/>
      <c r="J24" s="1969"/>
      <c r="K24" s="1969"/>
      <c r="L24" s="1970"/>
      <c r="M24" s="441"/>
      <c r="O24" s="486"/>
      <c r="P24" s="1942" t="s">
        <v>265</v>
      </c>
      <c r="Q24" s="1958" t="s">
        <v>266</v>
      </c>
      <c r="R24" s="1960"/>
      <c r="S24" s="1958" t="s">
        <v>267</v>
      </c>
      <c r="T24" s="1960"/>
      <c r="U24" s="170"/>
      <c r="V24" s="170"/>
    </row>
    <row r="25" spans="2:71" ht="17.25" customHeight="1">
      <c r="B25" s="441"/>
      <c r="C25" s="1968"/>
      <c r="D25" s="1969"/>
      <c r="E25" s="1969"/>
      <c r="F25" s="1969"/>
      <c r="G25" s="1969"/>
      <c r="H25" s="1969"/>
      <c r="I25" s="1969"/>
      <c r="J25" s="1969"/>
      <c r="K25" s="1969"/>
      <c r="L25" s="1970"/>
      <c r="M25" s="441"/>
      <c r="O25" s="1976" t="s">
        <v>35</v>
      </c>
      <c r="P25" s="1943"/>
      <c r="Q25" s="487" t="s">
        <v>56</v>
      </c>
      <c r="R25" s="488" t="s">
        <v>54</v>
      </c>
      <c r="S25" s="488" t="s">
        <v>52</v>
      </c>
      <c r="T25" s="488" t="s">
        <v>50</v>
      </c>
      <c r="U25" s="170"/>
      <c r="V25" s="170"/>
    </row>
    <row r="26" spans="2:71" ht="17.25" customHeight="1">
      <c r="B26" s="441"/>
      <c r="C26" s="1968"/>
      <c r="D26" s="1969"/>
      <c r="E26" s="1969"/>
      <c r="F26" s="1969"/>
      <c r="G26" s="1969"/>
      <c r="H26" s="1969"/>
      <c r="I26" s="1969"/>
      <c r="J26" s="1969"/>
      <c r="K26" s="1969"/>
      <c r="L26" s="1970"/>
      <c r="M26" s="441"/>
      <c r="O26" s="1977"/>
      <c r="P26" s="489"/>
      <c r="Q26" s="490" t="s">
        <v>55</v>
      </c>
      <c r="R26" s="490" t="s">
        <v>55</v>
      </c>
      <c r="S26" s="490" t="s">
        <v>53</v>
      </c>
      <c r="T26" s="491" t="s">
        <v>51</v>
      </c>
      <c r="U26" s="170"/>
      <c r="V26" s="170"/>
    </row>
    <row r="27" spans="2:71" ht="17.25" customHeight="1">
      <c r="B27" s="441"/>
      <c r="C27" s="1968"/>
      <c r="D27" s="1969"/>
      <c r="E27" s="1969"/>
      <c r="F27" s="1969"/>
      <c r="G27" s="1969"/>
      <c r="H27" s="1969"/>
      <c r="I27" s="1969"/>
      <c r="J27" s="1969"/>
      <c r="K27" s="1969"/>
      <c r="L27" s="1970"/>
      <c r="M27" s="441"/>
      <c r="O27" s="481" t="s">
        <v>42</v>
      </c>
      <c r="P27" s="482"/>
      <c r="Q27" s="4" t="s">
        <v>1132</v>
      </c>
      <c r="R27" s="4" t="s">
        <v>1118</v>
      </c>
      <c r="S27" s="4" t="s">
        <v>1122</v>
      </c>
      <c r="T27" s="4" t="s">
        <v>1133</v>
      </c>
      <c r="U27" s="170"/>
      <c r="V27" s="170"/>
    </row>
    <row r="28" spans="2:71" ht="17.25" customHeight="1">
      <c r="B28" s="441"/>
      <c r="C28" s="1968"/>
      <c r="D28" s="1969"/>
      <c r="E28" s="1969"/>
      <c r="F28" s="1969"/>
      <c r="G28" s="1969"/>
      <c r="H28" s="1969"/>
      <c r="I28" s="1969"/>
      <c r="J28" s="1969"/>
      <c r="K28" s="1969"/>
      <c r="L28" s="1970"/>
      <c r="M28" s="441"/>
      <c r="O28" s="484" t="s">
        <v>43</v>
      </c>
      <c r="P28" s="482"/>
      <c r="Q28" s="4" t="s">
        <v>1122</v>
      </c>
      <c r="R28" s="4" t="s">
        <v>1134</v>
      </c>
      <c r="S28" s="4" t="s">
        <v>1126</v>
      </c>
      <c r="T28" s="4" t="s">
        <v>1131</v>
      </c>
      <c r="U28" s="170"/>
      <c r="V28" s="170"/>
    </row>
    <row r="29" spans="2:71" ht="17.25" customHeight="1">
      <c r="B29" s="441"/>
      <c r="C29" s="1968"/>
      <c r="D29" s="1969"/>
      <c r="E29" s="1969"/>
      <c r="F29" s="1969"/>
      <c r="G29" s="1969"/>
      <c r="H29" s="1969"/>
      <c r="I29" s="1969"/>
      <c r="J29" s="1969"/>
      <c r="K29" s="1969"/>
      <c r="L29" s="1970"/>
      <c r="M29" s="441"/>
      <c r="O29" s="484" t="s">
        <v>44</v>
      </c>
      <c r="P29" s="482"/>
      <c r="Q29" s="4" t="s">
        <v>1124</v>
      </c>
      <c r="R29" s="4" t="s">
        <v>1127</v>
      </c>
      <c r="S29" s="4" t="s">
        <v>1130</v>
      </c>
      <c r="T29" s="4" t="s">
        <v>1135</v>
      </c>
      <c r="U29" s="170"/>
      <c r="V29" s="170"/>
    </row>
    <row r="30" spans="2:71" ht="17.25" customHeight="1">
      <c r="B30" s="441"/>
      <c r="C30" s="1968"/>
      <c r="D30" s="1969"/>
      <c r="E30" s="1969"/>
      <c r="F30" s="1969"/>
      <c r="G30" s="1969"/>
      <c r="H30" s="1969"/>
      <c r="I30" s="1969"/>
      <c r="J30" s="1969"/>
      <c r="K30" s="1969"/>
      <c r="L30" s="1970"/>
      <c r="M30" s="441"/>
      <c r="O30" s="484" t="s">
        <v>45</v>
      </c>
      <c r="P30" s="482"/>
      <c r="Q30" s="4" t="s">
        <v>1133</v>
      </c>
      <c r="R30" s="4" t="s">
        <v>1126</v>
      </c>
      <c r="S30" s="4" t="s">
        <v>1135</v>
      </c>
      <c r="T30" s="4" t="s">
        <v>1136</v>
      </c>
      <c r="U30" s="170"/>
      <c r="V30" s="170"/>
    </row>
    <row r="31" spans="2:71" ht="17.25" customHeight="1">
      <c r="B31" s="441"/>
      <c r="C31" s="1968"/>
      <c r="D31" s="1969"/>
      <c r="E31" s="1969"/>
      <c r="F31" s="1969"/>
      <c r="G31" s="1969"/>
      <c r="H31" s="1969"/>
      <c r="I31" s="1969"/>
      <c r="J31" s="1969"/>
      <c r="K31" s="1969"/>
      <c r="L31" s="1970"/>
      <c r="M31" s="441"/>
      <c r="O31" s="481" t="s">
        <v>46</v>
      </c>
      <c r="P31" s="482"/>
      <c r="Q31" s="4" t="s">
        <v>1137</v>
      </c>
      <c r="R31" s="4" t="s">
        <v>1130</v>
      </c>
      <c r="S31" s="4" t="s">
        <v>1136</v>
      </c>
      <c r="T31" s="4" t="s">
        <v>1136</v>
      </c>
      <c r="U31" s="170"/>
      <c r="V31" s="170"/>
    </row>
    <row r="32" spans="2:71" ht="17.25" customHeight="1">
      <c r="B32" s="441"/>
      <c r="C32" s="1968"/>
      <c r="D32" s="1969"/>
      <c r="E32" s="1969"/>
      <c r="F32" s="1969"/>
      <c r="G32" s="1969"/>
      <c r="H32" s="1969"/>
      <c r="I32" s="1969"/>
      <c r="J32" s="1969"/>
      <c r="K32" s="1969"/>
      <c r="L32" s="1970"/>
      <c r="M32" s="441"/>
      <c r="O32" s="485"/>
      <c r="P32" s="450"/>
      <c r="Q32" s="170"/>
      <c r="R32" s="170"/>
      <c r="S32" s="170"/>
      <c r="T32" s="170"/>
      <c r="U32" s="170"/>
      <c r="V32" s="170"/>
    </row>
    <row r="33" spans="2:71" ht="17.25" customHeight="1">
      <c r="B33" s="441"/>
      <c r="C33" s="1968"/>
      <c r="D33" s="1969"/>
      <c r="E33" s="1969"/>
      <c r="F33" s="1969"/>
      <c r="G33" s="1969"/>
      <c r="H33" s="1969"/>
      <c r="I33" s="1969"/>
      <c r="J33" s="1969"/>
      <c r="K33" s="1969"/>
      <c r="L33" s="1970"/>
      <c r="M33" s="441"/>
      <c r="O33" s="485"/>
      <c r="P33" s="450"/>
      <c r="Q33" s="170"/>
      <c r="R33" s="170"/>
      <c r="S33" s="170"/>
      <c r="T33" s="170"/>
      <c r="U33" s="170"/>
      <c r="V33" s="170"/>
    </row>
    <row r="34" spans="2:71" ht="17.25" customHeight="1">
      <c r="B34" s="441"/>
      <c r="C34" s="1968"/>
      <c r="D34" s="1969"/>
      <c r="E34" s="1969"/>
      <c r="F34" s="1969"/>
      <c r="G34" s="1969"/>
      <c r="H34" s="1969"/>
      <c r="I34" s="1969"/>
      <c r="J34" s="1969"/>
      <c r="K34" s="1969"/>
      <c r="L34" s="1970"/>
      <c r="M34" s="441"/>
      <c r="O34" s="1963" t="s">
        <v>468</v>
      </c>
      <c r="P34" s="1964"/>
      <c r="Q34" s="1964"/>
      <c r="R34" s="1964"/>
      <c r="S34" s="1964"/>
      <c r="T34" s="1964"/>
      <c r="U34" s="1964"/>
      <c r="V34" s="1964"/>
    </row>
    <row r="35" spans="2:71" ht="32.25" customHeight="1">
      <c r="B35" s="441"/>
      <c r="C35" s="1968"/>
      <c r="D35" s="1969"/>
      <c r="E35" s="1969"/>
      <c r="F35" s="1969"/>
      <c r="G35" s="1969"/>
      <c r="H35" s="1969"/>
      <c r="I35" s="1969"/>
      <c r="J35" s="1969"/>
      <c r="K35" s="1969"/>
      <c r="L35" s="1970"/>
      <c r="M35" s="441"/>
      <c r="O35" s="431"/>
      <c r="P35" s="432"/>
      <c r="Q35" s="433"/>
      <c r="R35" s="433"/>
      <c r="S35" s="433"/>
      <c r="T35" s="433"/>
      <c r="U35" s="433"/>
      <c r="V35" s="433"/>
    </row>
    <row r="36" spans="2:71" ht="32.25" customHeight="1">
      <c r="B36" s="441"/>
      <c r="C36" s="1968"/>
      <c r="D36" s="1969"/>
      <c r="E36" s="1969"/>
      <c r="F36" s="1969"/>
      <c r="G36" s="1969"/>
      <c r="H36" s="1969"/>
      <c r="I36" s="1969"/>
      <c r="J36" s="1969"/>
      <c r="K36" s="1969"/>
      <c r="L36" s="1970"/>
      <c r="M36" s="441"/>
      <c r="AB36" s="429">
        <v>9</v>
      </c>
      <c r="AC36" s="429">
        <f>BL15</f>
        <v>2.9</v>
      </c>
      <c r="AH36" s="429">
        <v>500000000</v>
      </c>
      <c r="AI36" s="429">
        <v>1.7</v>
      </c>
      <c r="AL36" s="429">
        <v>500000000</v>
      </c>
      <c r="AM36" s="429">
        <v>1.6</v>
      </c>
      <c r="AP36" s="429">
        <v>500000000</v>
      </c>
      <c r="AQ36" s="429">
        <v>1.9</v>
      </c>
      <c r="AT36" s="429">
        <v>500000000</v>
      </c>
      <c r="AU36" s="429">
        <v>1.8</v>
      </c>
      <c r="AX36" s="429">
        <v>500000000</v>
      </c>
      <c r="AY36" s="429">
        <v>1.7</v>
      </c>
      <c r="BB36" s="429">
        <v>500000000</v>
      </c>
      <c r="BC36" s="429">
        <v>1.8</v>
      </c>
      <c r="BF36" s="429">
        <v>500000000</v>
      </c>
      <c r="BG36" s="429">
        <v>2</v>
      </c>
      <c r="BJ36" s="429">
        <v>500000000</v>
      </c>
      <c r="BK36" s="429">
        <v>1.8</v>
      </c>
      <c r="BN36" s="429">
        <v>500000000</v>
      </c>
      <c r="BO36" s="429">
        <v>1.1000000000000001</v>
      </c>
      <c r="BR36" s="429">
        <v>500000000</v>
      </c>
      <c r="BS36" s="429">
        <v>1.1000000000000001</v>
      </c>
    </row>
    <row r="37" spans="2:71" ht="16.5" customHeight="1">
      <c r="B37" s="441"/>
      <c r="C37" s="1968"/>
      <c r="D37" s="1969"/>
      <c r="E37" s="1969"/>
      <c r="F37" s="1969"/>
      <c r="G37" s="1969"/>
      <c r="H37" s="1969"/>
      <c r="I37" s="1969"/>
      <c r="J37" s="1969"/>
      <c r="K37" s="1969"/>
      <c r="L37" s="1970"/>
      <c r="M37" s="441"/>
      <c r="AB37" s="429">
        <v>10</v>
      </c>
      <c r="AC37" s="429">
        <f>BP15</f>
        <v>2.2000000000000002</v>
      </c>
      <c r="AH37" s="429">
        <v>800000000</v>
      </c>
      <c r="AI37" s="429">
        <v>1.7</v>
      </c>
      <c r="AL37" s="429">
        <v>800000000</v>
      </c>
      <c r="AM37" s="429">
        <v>1.6</v>
      </c>
      <c r="AP37" s="429">
        <v>800000000</v>
      </c>
      <c r="AQ37" s="429">
        <v>1.9</v>
      </c>
      <c r="AT37" s="429">
        <v>800000000</v>
      </c>
      <c r="AU37" s="429">
        <v>1.8</v>
      </c>
      <c r="AX37" s="429">
        <v>800000000</v>
      </c>
      <c r="AY37" s="429">
        <v>1.7</v>
      </c>
      <c r="BB37" s="429">
        <v>800000000</v>
      </c>
      <c r="BC37" s="429">
        <v>1.8</v>
      </c>
      <c r="BF37" s="429">
        <v>800000000</v>
      </c>
      <c r="BG37" s="429">
        <v>2</v>
      </c>
      <c r="BJ37" s="429">
        <v>800000000</v>
      </c>
      <c r="BK37" s="429">
        <v>1.8</v>
      </c>
      <c r="BN37" s="429">
        <v>800000000</v>
      </c>
      <c r="BO37" s="429">
        <v>1.1000000000000001</v>
      </c>
      <c r="BR37" s="429">
        <v>800000000</v>
      </c>
      <c r="BS37" s="429">
        <v>1.1000000000000001</v>
      </c>
    </row>
    <row r="38" spans="2:71" ht="16.5" customHeight="1">
      <c r="B38" s="441"/>
      <c r="C38" s="1968"/>
      <c r="D38" s="1969"/>
      <c r="E38" s="1969"/>
      <c r="F38" s="1969"/>
      <c r="G38" s="1969"/>
      <c r="H38" s="1969"/>
      <c r="I38" s="1969"/>
      <c r="J38" s="1969"/>
      <c r="K38" s="1969"/>
      <c r="L38" s="1970"/>
      <c r="M38" s="441"/>
    </row>
    <row r="39" spans="2:71" ht="16.5" customHeight="1">
      <c r="B39" s="441"/>
      <c r="C39" s="1968"/>
      <c r="D39" s="1969"/>
      <c r="E39" s="1969"/>
      <c r="F39" s="1969"/>
      <c r="G39" s="1969"/>
      <c r="H39" s="1969"/>
      <c r="I39" s="1969"/>
      <c r="J39" s="1969"/>
      <c r="K39" s="1969"/>
      <c r="L39" s="1970"/>
      <c r="M39" s="441"/>
      <c r="O39" s="434"/>
      <c r="P39" s="1973"/>
      <c r="Q39" s="1937"/>
      <c r="R39" s="1937"/>
      <c r="S39" s="1937"/>
      <c r="T39" s="1937"/>
      <c r="AE39" s="429" t="s">
        <v>424</v>
      </c>
      <c r="AF39" s="429">
        <v>1</v>
      </c>
      <c r="AJ39" s="429">
        <v>2</v>
      </c>
      <c r="AN39" s="429">
        <v>3</v>
      </c>
      <c r="AR39" s="429">
        <v>4</v>
      </c>
      <c r="AV39" s="429">
        <v>5</v>
      </c>
      <c r="AZ39" s="429">
        <v>6</v>
      </c>
      <c r="BD39" s="429">
        <v>7</v>
      </c>
      <c r="BH39" s="429">
        <v>8</v>
      </c>
      <c r="BL39" s="429">
        <v>9</v>
      </c>
      <c r="BP39" s="429">
        <v>10</v>
      </c>
    </row>
    <row r="40" spans="2:71" ht="17.25" customHeight="1">
      <c r="B40" s="441"/>
      <c r="C40" s="1968"/>
      <c r="D40" s="1969"/>
      <c r="E40" s="1969"/>
      <c r="F40" s="1969"/>
      <c r="G40" s="1969"/>
      <c r="H40" s="1969"/>
      <c r="I40" s="1969"/>
      <c r="J40" s="1969"/>
      <c r="K40" s="1969"/>
      <c r="L40" s="1970"/>
      <c r="M40" s="441"/>
      <c r="O40" s="1972"/>
      <c r="P40" s="1972"/>
      <c r="Q40" s="435"/>
      <c r="R40" s="433"/>
      <c r="S40" s="433"/>
      <c r="T40" s="433"/>
      <c r="AA40" s="429">
        <f>入力シート!$D$10</f>
        <v>6</v>
      </c>
      <c r="AB40" s="429">
        <v>1</v>
      </c>
      <c r="AC40" s="429">
        <f>AF40</f>
        <v>3.5</v>
      </c>
      <c r="AF40" s="429">
        <f>VLOOKUP(AG40,AH40:AI49,2,TRUE)</f>
        <v>3.5</v>
      </c>
      <c r="AG40" s="429">
        <f>入力シート!$D$15</f>
        <v>0</v>
      </c>
      <c r="AH40" s="429">
        <v>0</v>
      </c>
      <c r="AI40" s="429">
        <v>3.5</v>
      </c>
      <c r="AJ40" s="429">
        <f>VLOOKUP(AK40,AL40:AM49,2,TRUE)</f>
        <v>3.5</v>
      </c>
      <c r="AK40" s="429">
        <f>AG40</f>
        <v>0</v>
      </c>
      <c r="AL40" s="429">
        <v>0</v>
      </c>
      <c r="AM40" s="429">
        <v>3.5</v>
      </c>
      <c r="AN40" s="429">
        <f>VLOOKUP(AO40,AP40:AQ49,2,TRUE)</f>
        <v>4.5</v>
      </c>
      <c r="AO40" s="429">
        <f>AK40</f>
        <v>0</v>
      </c>
      <c r="AP40" s="429">
        <v>0</v>
      </c>
      <c r="AQ40" s="429">
        <v>4.5</v>
      </c>
      <c r="AR40" s="429">
        <f>VLOOKUP(AS40,AT40:AU49,2,TRUE)</f>
        <v>4.0999999999999996</v>
      </c>
      <c r="AS40" s="429">
        <f>AO40</f>
        <v>0</v>
      </c>
      <c r="AT40" s="429">
        <v>0</v>
      </c>
      <c r="AU40" s="429">
        <v>4.0999999999999996</v>
      </c>
      <c r="AV40" s="429">
        <f>VLOOKUP(AW40,AX40:AY49,2,TRUE)</f>
        <v>3.7</v>
      </c>
      <c r="AW40" s="429">
        <f>AS40</f>
        <v>0</v>
      </c>
      <c r="AX40" s="429">
        <v>0</v>
      </c>
      <c r="AY40" s="429">
        <v>3.7</v>
      </c>
      <c r="AZ40" s="429">
        <f>VLOOKUP(BA40,BB40:BC49,2,TRUE)</f>
        <v>4.0999999999999996</v>
      </c>
      <c r="BA40" s="429">
        <f>AW40</f>
        <v>0</v>
      </c>
      <c r="BB40" s="429">
        <v>0</v>
      </c>
      <c r="BC40" s="429">
        <v>4.0999999999999996</v>
      </c>
      <c r="BD40" s="429">
        <f>VLOOKUP(BE40,BF40:BG49,2,TRUE)</f>
        <v>4.8</v>
      </c>
      <c r="BE40" s="429">
        <f>BA40</f>
        <v>0</v>
      </c>
      <c r="BF40" s="429">
        <v>0</v>
      </c>
      <c r="BG40" s="429">
        <v>4.8</v>
      </c>
      <c r="BH40" s="429">
        <f>VLOOKUP(BI40,BJ40:BK49,2,TRUE)</f>
        <v>3.2</v>
      </c>
      <c r="BI40" s="429">
        <f>BE40</f>
        <v>0</v>
      </c>
      <c r="BJ40" s="429">
        <v>0</v>
      </c>
      <c r="BK40" s="429">
        <v>3.2</v>
      </c>
      <c r="BL40" s="429">
        <f>VLOOKUP(BM40,BN40:BO49,2,TRUE)</f>
        <v>2.9</v>
      </c>
      <c r="BM40" s="429">
        <f>BI40</f>
        <v>0</v>
      </c>
      <c r="BN40" s="429">
        <v>0</v>
      </c>
      <c r="BO40" s="429">
        <v>2.9</v>
      </c>
      <c r="BP40" s="429">
        <f>VLOOKUP(BQ40,BR40:BS49,2,TRUE)</f>
        <v>2.2000000000000002</v>
      </c>
      <c r="BQ40" s="429">
        <f>BM40</f>
        <v>0</v>
      </c>
      <c r="BR40" s="429">
        <v>0</v>
      </c>
      <c r="BS40" s="429">
        <v>2.2000000000000002</v>
      </c>
    </row>
    <row r="41" spans="2:71" ht="21.75" customHeight="1">
      <c r="B41" s="441"/>
      <c r="C41" s="1968"/>
      <c r="D41" s="1969"/>
      <c r="E41" s="1969"/>
      <c r="F41" s="1969"/>
      <c r="G41" s="1969"/>
      <c r="H41" s="1969"/>
      <c r="I41" s="1969"/>
      <c r="J41" s="1969"/>
      <c r="K41" s="1969"/>
      <c r="L41" s="1970"/>
      <c r="M41" s="441"/>
      <c r="O41" s="1972"/>
      <c r="P41" s="434"/>
      <c r="Q41" s="435"/>
      <c r="R41" s="435"/>
      <c r="S41" s="435"/>
      <c r="T41" s="433"/>
      <c r="AB41" s="429">
        <v>2</v>
      </c>
      <c r="AC41" s="429">
        <f>AJ40</f>
        <v>3.5</v>
      </c>
      <c r="AH41" s="429">
        <v>9999000</v>
      </c>
      <c r="AI41" s="429">
        <v>3.5</v>
      </c>
      <c r="AL41" s="429">
        <v>9999000</v>
      </c>
      <c r="AM41" s="429">
        <v>3.5</v>
      </c>
      <c r="AP41" s="429">
        <v>9999000</v>
      </c>
      <c r="AQ41" s="429">
        <v>4.5</v>
      </c>
      <c r="AT41" s="429">
        <v>9999000</v>
      </c>
      <c r="AU41" s="429">
        <v>4.0999999999999996</v>
      </c>
      <c r="AX41" s="429">
        <v>9999000</v>
      </c>
      <c r="AY41" s="429">
        <v>3.7</v>
      </c>
      <c r="BB41" s="429">
        <v>9999000</v>
      </c>
      <c r="BC41" s="429">
        <v>4.0999999999999996</v>
      </c>
      <c r="BF41" s="429">
        <v>9999000</v>
      </c>
      <c r="BG41" s="429">
        <v>4.8</v>
      </c>
      <c r="BJ41" s="429">
        <v>9999000</v>
      </c>
      <c r="BK41" s="429">
        <v>3.2</v>
      </c>
      <c r="BN41" s="429">
        <v>9999000</v>
      </c>
      <c r="BO41" s="429">
        <v>2.9</v>
      </c>
      <c r="BR41" s="429">
        <v>9999000</v>
      </c>
      <c r="BS41" s="429">
        <v>2.2000000000000002</v>
      </c>
    </row>
    <row r="42" spans="2:71" ht="18.75" customHeight="1">
      <c r="B42" s="441"/>
      <c r="C42" s="1968"/>
      <c r="D42" s="1969"/>
      <c r="E42" s="1969"/>
      <c r="F42" s="1969"/>
      <c r="G42" s="1969"/>
      <c r="H42" s="1969"/>
      <c r="I42" s="1969"/>
      <c r="J42" s="1969"/>
      <c r="K42" s="1969"/>
      <c r="L42" s="1970"/>
      <c r="M42" s="441"/>
      <c r="O42" s="431"/>
      <c r="P42" s="432"/>
      <c r="Q42" s="433"/>
      <c r="R42" s="433"/>
      <c r="S42" s="433"/>
      <c r="T42" s="433"/>
      <c r="AB42" s="429">
        <v>3</v>
      </c>
      <c r="AC42" s="429">
        <f>AN40</f>
        <v>4.5</v>
      </c>
      <c r="AH42" s="429">
        <v>10000000</v>
      </c>
      <c r="AI42" s="429">
        <v>3.3</v>
      </c>
      <c r="AL42" s="429">
        <v>10000000</v>
      </c>
      <c r="AM42" s="429">
        <v>3.2</v>
      </c>
      <c r="AP42" s="429">
        <v>10000000</v>
      </c>
      <c r="AQ42" s="429">
        <v>3.6</v>
      </c>
      <c r="AT42" s="429">
        <v>10000000</v>
      </c>
      <c r="AU42" s="429">
        <v>3.8</v>
      </c>
      <c r="AX42" s="429">
        <v>10000000</v>
      </c>
      <c r="AY42" s="429">
        <v>2.8</v>
      </c>
      <c r="BB42" s="429">
        <v>10000000</v>
      </c>
      <c r="BC42" s="429">
        <v>3.6</v>
      </c>
      <c r="BF42" s="429">
        <v>10000000</v>
      </c>
      <c r="BG42" s="429">
        <v>2.9</v>
      </c>
      <c r="BJ42" s="429">
        <v>10000000</v>
      </c>
      <c r="BK42" s="429">
        <v>3</v>
      </c>
      <c r="BN42" s="429">
        <v>10000000</v>
      </c>
      <c r="BO42" s="429">
        <v>2.1</v>
      </c>
      <c r="BR42" s="429">
        <v>10000000</v>
      </c>
      <c r="BS42" s="429">
        <v>1.7</v>
      </c>
    </row>
    <row r="43" spans="2:71" ht="14.25" customHeight="1">
      <c r="B43" s="441"/>
      <c r="C43" s="445"/>
      <c r="D43" s="447" t="s">
        <v>403</v>
      </c>
      <c r="E43" s="447"/>
      <c r="F43" s="447"/>
      <c r="G43" s="447"/>
      <c r="H43" s="446"/>
      <c r="I43" s="446"/>
      <c r="J43" s="448" t="s">
        <v>425</v>
      </c>
      <c r="K43" s="1955" t="str">
        <f>VLOOKUP(Z69,AA69:AB78,2,FALSE)</f>
        <v>その他土木</v>
      </c>
      <c r="L43" s="1956"/>
      <c r="M43" s="441"/>
      <c r="O43" s="436"/>
      <c r="P43" s="432"/>
      <c r="Q43" s="433"/>
      <c r="R43" s="433"/>
      <c r="S43" s="433"/>
      <c r="T43" s="433"/>
      <c r="AB43" s="429">
        <v>4</v>
      </c>
      <c r="AC43" s="429">
        <f>AR40</f>
        <v>4.0999999999999996</v>
      </c>
      <c r="AH43" s="429">
        <v>49999000</v>
      </c>
      <c r="AI43" s="429">
        <v>3.3</v>
      </c>
      <c r="AL43" s="429">
        <v>49999000</v>
      </c>
      <c r="AM43" s="429">
        <v>3.2</v>
      </c>
      <c r="AP43" s="429">
        <v>49999000</v>
      </c>
      <c r="AQ43" s="429">
        <v>3.6</v>
      </c>
      <c r="AT43" s="429">
        <v>49999000</v>
      </c>
      <c r="AU43" s="429">
        <v>3.8</v>
      </c>
      <c r="AX43" s="429">
        <v>49999000</v>
      </c>
      <c r="AY43" s="429">
        <v>2.8</v>
      </c>
      <c r="BB43" s="429">
        <v>49999000</v>
      </c>
      <c r="BC43" s="429">
        <v>3.6</v>
      </c>
      <c r="BF43" s="429">
        <v>49999000</v>
      </c>
      <c r="BG43" s="429">
        <v>2.9</v>
      </c>
      <c r="BJ43" s="429">
        <v>49999000</v>
      </c>
      <c r="BK43" s="429">
        <v>3</v>
      </c>
      <c r="BN43" s="429">
        <v>49999000</v>
      </c>
      <c r="BO43" s="429">
        <v>2.1</v>
      </c>
      <c r="BR43" s="429">
        <v>49999000</v>
      </c>
      <c r="BS43" s="429">
        <v>1.7</v>
      </c>
    </row>
    <row r="44" spans="2:71" ht="14.25" customHeight="1">
      <c r="B44" s="441"/>
      <c r="C44" s="1957" t="s">
        <v>436</v>
      </c>
      <c r="D44" s="1947">
        <f>入力シート!D14</f>
        <v>0</v>
      </c>
      <c r="E44" s="1944" t="s">
        <v>1138</v>
      </c>
      <c r="F44" s="449">
        <f>VLOOKUP(AA15,AB15:AC37,2,FALSE)</f>
        <v>4.0999999999999996</v>
      </c>
      <c r="G44" s="1945" t="s">
        <v>1139</v>
      </c>
      <c r="H44" s="1950">
        <f>ROUNDUP(D44*F44/1000,0)</f>
        <v>0</v>
      </c>
      <c r="I44" s="1950"/>
      <c r="J44" s="1946" t="s">
        <v>105</v>
      </c>
      <c r="K44" s="1948"/>
      <c r="L44" s="1949"/>
      <c r="M44" s="441"/>
      <c r="O44" s="436"/>
      <c r="P44" s="432"/>
      <c r="Q44" s="433"/>
      <c r="R44" s="433"/>
      <c r="S44" s="433"/>
      <c r="T44" s="433"/>
      <c r="AB44" s="429">
        <v>5</v>
      </c>
      <c r="AC44" s="429">
        <f>AV40</f>
        <v>3.7</v>
      </c>
      <c r="AH44" s="429">
        <v>50000000</v>
      </c>
      <c r="AI44" s="429">
        <v>2.9</v>
      </c>
      <c r="AL44" s="429">
        <v>50000000</v>
      </c>
      <c r="AM44" s="429">
        <v>2.8</v>
      </c>
      <c r="AP44" s="429">
        <v>50000000</v>
      </c>
      <c r="AQ44" s="429">
        <v>2.8</v>
      </c>
      <c r="AT44" s="429">
        <v>50000000</v>
      </c>
      <c r="AU44" s="429">
        <v>3.1</v>
      </c>
      <c r="AX44" s="429">
        <v>50000000</v>
      </c>
      <c r="AY44" s="429">
        <v>2.7</v>
      </c>
      <c r="BB44" s="429">
        <v>50000000</v>
      </c>
      <c r="BC44" s="429">
        <v>3.1</v>
      </c>
      <c r="BF44" s="429">
        <v>50000000</v>
      </c>
      <c r="BG44" s="429">
        <v>2.7</v>
      </c>
      <c r="BJ44" s="429">
        <v>50000000</v>
      </c>
      <c r="BK44" s="429">
        <v>2.5</v>
      </c>
      <c r="BN44" s="429">
        <v>50000000</v>
      </c>
      <c r="BO44" s="429">
        <v>1.8</v>
      </c>
      <c r="BR44" s="429">
        <v>50000000</v>
      </c>
      <c r="BS44" s="429">
        <v>1.4</v>
      </c>
    </row>
    <row r="45" spans="2:71" ht="14.25" customHeight="1">
      <c r="B45" s="441"/>
      <c r="C45" s="1957"/>
      <c r="D45" s="1947"/>
      <c r="E45" s="1944"/>
      <c r="F45" s="453">
        <v>1000</v>
      </c>
      <c r="G45" s="1945"/>
      <c r="H45" s="1950"/>
      <c r="I45" s="1950"/>
      <c r="J45" s="1946"/>
      <c r="K45" s="451"/>
      <c r="L45" s="452"/>
      <c r="M45" s="441"/>
      <c r="O45" s="436"/>
      <c r="P45" s="432"/>
      <c r="Q45" s="433"/>
      <c r="R45" s="433"/>
      <c r="S45" s="433"/>
      <c r="T45" s="433"/>
      <c r="AB45" s="429">
        <v>6</v>
      </c>
      <c r="AC45" s="429">
        <f>AZ40</f>
        <v>4.0999999999999996</v>
      </c>
      <c r="AH45" s="429">
        <v>99999000</v>
      </c>
      <c r="AI45" s="429">
        <v>2.9</v>
      </c>
      <c r="AL45" s="429">
        <v>99999000</v>
      </c>
      <c r="AM45" s="429">
        <v>2.8</v>
      </c>
      <c r="AP45" s="429">
        <v>99999000</v>
      </c>
      <c r="AQ45" s="429">
        <v>2.8</v>
      </c>
      <c r="AT45" s="429">
        <v>99999000</v>
      </c>
      <c r="AU45" s="429">
        <v>3.1</v>
      </c>
      <c r="AX45" s="429">
        <v>99999000</v>
      </c>
      <c r="AY45" s="429">
        <v>2.7</v>
      </c>
      <c r="BB45" s="429">
        <v>99999000</v>
      </c>
      <c r="BC45" s="429">
        <v>3.1</v>
      </c>
      <c r="BF45" s="429">
        <v>99999000</v>
      </c>
      <c r="BG45" s="429">
        <v>2.7</v>
      </c>
      <c r="BJ45" s="429">
        <v>99999000</v>
      </c>
      <c r="BK45" s="429">
        <v>2.5</v>
      </c>
      <c r="BN45" s="429">
        <v>99999000</v>
      </c>
      <c r="BO45" s="429">
        <v>1.8</v>
      </c>
      <c r="BR45" s="429">
        <v>99999000</v>
      </c>
      <c r="BS45" s="429">
        <v>1.4</v>
      </c>
    </row>
    <row r="46" spans="2:71" ht="14.25" customHeight="1" thickBot="1">
      <c r="B46" s="441"/>
      <c r="C46" s="445"/>
      <c r="D46" s="449" t="s">
        <v>445</v>
      </c>
      <c r="E46" s="447"/>
      <c r="F46" s="447"/>
      <c r="G46" s="447"/>
      <c r="H46" s="454"/>
      <c r="I46" s="454"/>
      <c r="J46" s="455" t="s">
        <v>402</v>
      </c>
      <c r="K46" s="462">
        <f>IF(H44-H47&lt;0,"      Ｏ．Ｋ",H44-H47)</f>
        <v>0</v>
      </c>
      <c r="L46" s="452" t="str">
        <f>IF(H44-H47&lt;0," ","円残")</f>
        <v>円残</v>
      </c>
      <c r="M46" s="441"/>
      <c r="O46" s="431"/>
      <c r="P46" s="432"/>
      <c r="Q46" s="433"/>
      <c r="R46" s="433"/>
      <c r="S46" s="433"/>
      <c r="T46" s="433"/>
      <c r="AB46" s="429">
        <v>7</v>
      </c>
      <c r="AC46" s="429">
        <f>BD40</f>
        <v>4.8</v>
      </c>
      <c r="AH46" s="429">
        <v>100000000</v>
      </c>
      <c r="AI46" s="429">
        <v>2.2999999999999998</v>
      </c>
      <c r="AL46" s="429">
        <v>100000000</v>
      </c>
      <c r="AM46" s="429">
        <v>2.1</v>
      </c>
      <c r="AP46" s="429">
        <v>100000000</v>
      </c>
      <c r="AQ46" s="429">
        <v>2.1</v>
      </c>
      <c r="AT46" s="429">
        <v>100000000</v>
      </c>
      <c r="AU46" s="429">
        <v>2.5</v>
      </c>
      <c r="AX46" s="429">
        <v>100000000</v>
      </c>
      <c r="AY46" s="429">
        <v>1.9</v>
      </c>
      <c r="BB46" s="429">
        <v>100000000</v>
      </c>
      <c r="BC46" s="429">
        <v>2.2999999999999998</v>
      </c>
      <c r="BF46" s="429">
        <v>100000000</v>
      </c>
      <c r="BG46" s="429">
        <v>2.2000000000000002</v>
      </c>
      <c r="BJ46" s="429">
        <v>100000000</v>
      </c>
      <c r="BK46" s="429">
        <v>2.1</v>
      </c>
      <c r="BN46" s="429">
        <v>100000000</v>
      </c>
      <c r="BO46" s="429">
        <v>1.4</v>
      </c>
      <c r="BR46" s="429">
        <v>100000000</v>
      </c>
      <c r="BS46" s="429">
        <v>1.1000000000000001</v>
      </c>
    </row>
    <row r="47" spans="2:71" ht="9" customHeight="1">
      <c r="B47" s="441"/>
      <c r="C47" s="456"/>
      <c r="D47" s="447"/>
      <c r="E47" s="447"/>
      <c r="F47" s="447"/>
      <c r="G47" s="447"/>
      <c r="H47" s="1951"/>
      <c r="I47" s="1952"/>
      <c r="J47" s="1946" t="s">
        <v>105</v>
      </c>
      <c r="K47" s="457"/>
      <c r="L47" s="458"/>
      <c r="M47" s="441"/>
      <c r="O47" s="437"/>
      <c r="P47" s="438"/>
      <c r="Q47" s="439"/>
      <c r="R47" s="439"/>
      <c r="S47" s="439"/>
      <c r="T47" s="439"/>
      <c r="AB47" s="429">
        <v>8</v>
      </c>
      <c r="AC47" s="429">
        <f>BH40</f>
        <v>3.2</v>
      </c>
      <c r="AH47" s="429">
        <v>499999000</v>
      </c>
      <c r="AI47" s="429">
        <v>2.2999999999999998</v>
      </c>
      <c r="AL47" s="429">
        <v>499999000</v>
      </c>
      <c r="AM47" s="429">
        <v>2.1</v>
      </c>
      <c r="AP47" s="429">
        <v>499999000</v>
      </c>
      <c r="AQ47" s="429">
        <v>2.1</v>
      </c>
      <c r="AT47" s="429">
        <v>499999000</v>
      </c>
      <c r="AU47" s="429">
        <v>2.5</v>
      </c>
      <c r="AX47" s="429">
        <v>499999000</v>
      </c>
      <c r="AY47" s="429">
        <v>1.9</v>
      </c>
      <c r="BB47" s="429">
        <v>499999000</v>
      </c>
      <c r="BC47" s="429">
        <v>2.2999999999999998</v>
      </c>
      <c r="BF47" s="429">
        <v>499999000</v>
      </c>
      <c r="BG47" s="429">
        <v>2.2000000000000002</v>
      </c>
      <c r="BJ47" s="429">
        <v>499999000</v>
      </c>
      <c r="BK47" s="429">
        <v>2.1</v>
      </c>
      <c r="BN47" s="429">
        <v>499999000</v>
      </c>
      <c r="BO47" s="429">
        <v>1.4</v>
      </c>
      <c r="BR47" s="429">
        <v>499999000</v>
      </c>
      <c r="BS47" s="429">
        <v>1.1000000000000001</v>
      </c>
    </row>
    <row r="48" spans="2:71" ht="9" customHeight="1" thickBot="1">
      <c r="B48" s="441"/>
      <c r="C48" s="456"/>
      <c r="D48" s="447"/>
      <c r="E48" s="447"/>
      <c r="F48" s="447"/>
      <c r="G48" s="447"/>
      <c r="H48" s="1953"/>
      <c r="I48" s="1954"/>
      <c r="J48" s="1946"/>
      <c r="K48" s="457"/>
      <c r="L48" s="458"/>
      <c r="M48" s="441"/>
      <c r="O48" s="437"/>
      <c r="P48" s="438"/>
      <c r="Q48" s="439"/>
      <c r="R48" s="439"/>
      <c r="S48" s="439"/>
      <c r="T48" s="439"/>
      <c r="AB48" s="429">
        <v>9</v>
      </c>
      <c r="AC48" s="429">
        <f>BL40</f>
        <v>2.9</v>
      </c>
      <c r="AH48" s="429">
        <v>500000000</v>
      </c>
      <c r="AI48" s="429">
        <v>1.7</v>
      </c>
      <c r="AL48" s="429">
        <v>500000000</v>
      </c>
      <c r="AM48" s="429">
        <v>1.6</v>
      </c>
      <c r="AP48" s="429">
        <v>500000000</v>
      </c>
      <c r="AQ48" s="429">
        <v>1.9</v>
      </c>
      <c r="AT48" s="429">
        <v>500000000</v>
      </c>
      <c r="AU48" s="429">
        <v>1.8</v>
      </c>
      <c r="AX48" s="429">
        <v>500000000</v>
      </c>
      <c r="AY48" s="429">
        <v>1.7</v>
      </c>
      <c r="BB48" s="429">
        <v>500000000</v>
      </c>
      <c r="BC48" s="429">
        <v>1.8</v>
      </c>
      <c r="BF48" s="429">
        <v>500000000</v>
      </c>
      <c r="BG48" s="429">
        <v>2</v>
      </c>
      <c r="BJ48" s="429">
        <v>500000000</v>
      </c>
      <c r="BK48" s="429">
        <v>1.8</v>
      </c>
      <c r="BN48" s="429">
        <v>500000000</v>
      </c>
      <c r="BO48" s="429">
        <v>1.1000000000000001</v>
      </c>
      <c r="BR48" s="429">
        <v>500000000</v>
      </c>
      <c r="BS48" s="429">
        <v>1.1000000000000001</v>
      </c>
    </row>
    <row r="49" spans="2:71" ht="14.25" customHeight="1">
      <c r="B49" s="441"/>
      <c r="C49" s="456"/>
      <c r="D49" s="447" t="s">
        <v>439</v>
      </c>
      <c r="E49" s="447"/>
      <c r="F49" s="447"/>
      <c r="G49" s="447"/>
      <c r="H49" s="459"/>
      <c r="I49" s="459"/>
      <c r="J49" s="460"/>
      <c r="K49" s="457"/>
      <c r="L49" s="458"/>
      <c r="M49" s="441"/>
      <c r="AB49" s="429">
        <v>10</v>
      </c>
      <c r="AC49" s="429">
        <f>BP40</f>
        <v>2.2000000000000002</v>
      </c>
      <c r="AH49" s="429">
        <v>800000000</v>
      </c>
      <c r="AI49" s="429">
        <v>1.7</v>
      </c>
      <c r="AL49" s="429">
        <v>800000000</v>
      </c>
      <c r="AM49" s="429">
        <v>1.6</v>
      </c>
      <c r="AP49" s="429">
        <v>800000000</v>
      </c>
      <c r="AQ49" s="429">
        <v>1.9</v>
      </c>
      <c r="AT49" s="429">
        <v>800000000</v>
      </c>
      <c r="AU49" s="429">
        <v>1.8</v>
      </c>
      <c r="AX49" s="429">
        <v>800000000</v>
      </c>
      <c r="AY49" s="429">
        <v>1.7</v>
      </c>
      <c r="BB49" s="429">
        <v>800000000</v>
      </c>
      <c r="BC49" s="429">
        <v>1.8</v>
      </c>
      <c r="BF49" s="429">
        <v>800000000</v>
      </c>
      <c r="BG49" s="429">
        <v>2</v>
      </c>
      <c r="BJ49" s="429">
        <v>800000000</v>
      </c>
      <c r="BK49" s="429">
        <v>1.8</v>
      </c>
      <c r="BN49" s="429">
        <v>800000000</v>
      </c>
      <c r="BO49" s="429">
        <v>1.1000000000000001</v>
      </c>
      <c r="BR49" s="429">
        <v>800000000</v>
      </c>
      <c r="BS49" s="429">
        <v>1.1000000000000001</v>
      </c>
    </row>
    <row r="50" spans="2:71" ht="14.25" customHeight="1">
      <c r="B50" s="441"/>
      <c r="C50" s="461" t="s">
        <v>441</v>
      </c>
      <c r="D50" s="1947">
        <f>入力シート!D15</f>
        <v>0</v>
      </c>
      <c r="E50" s="1944" t="s">
        <v>1138</v>
      </c>
      <c r="F50" s="449">
        <f>VLOOKUP(AA40,AB40:AC49,2,FALSE)</f>
        <v>4.0999999999999996</v>
      </c>
      <c r="G50" s="1945" t="s">
        <v>1139</v>
      </c>
      <c r="H50" s="1950">
        <f>ROUNDUP(D50*F50/1000,0)</f>
        <v>0</v>
      </c>
      <c r="I50" s="1950"/>
      <c r="J50" s="1940" t="s">
        <v>105</v>
      </c>
      <c r="K50" s="457"/>
      <c r="L50" s="458"/>
      <c r="M50" s="441"/>
    </row>
    <row r="51" spans="2:71" ht="14.25" customHeight="1">
      <c r="B51" s="441"/>
      <c r="C51" s="456"/>
      <c r="D51" s="1947"/>
      <c r="E51" s="1944"/>
      <c r="F51" s="453">
        <v>1000</v>
      </c>
      <c r="G51" s="1945"/>
      <c r="H51" s="1950"/>
      <c r="I51" s="1950"/>
      <c r="J51" s="1940"/>
      <c r="K51" s="457"/>
      <c r="L51" s="458"/>
      <c r="M51" s="441"/>
    </row>
    <row r="52" spans="2:71" ht="14.25" customHeight="1" thickBot="1">
      <c r="B52" s="441"/>
      <c r="C52" s="456"/>
      <c r="D52" s="449" t="s">
        <v>445</v>
      </c>
      <c r="E52" s="447"/>
      <c r="F52" s="447"/>
      <c r="G52" s="447"/>
      <c r="H52" s="459"/>
      <c r="I52" s="459"/>
      <c r="J52" s="455" t="s">
        <v>402</v>
      </c>
      <c r="K52" s="462">
        <f>IF(H50-H47-H53&lt;0,"    O.K",H50-H47-H53)</f>
        <v>0</v>
      </c>
      <c r="L52" s="452" t="str">
        <f>IF(H47+H53-H50&lt;0,"円残"," ")</f>
        <v xml:space="preserve"> </v>
      </c>
      <c r="M52" s="441"/>
    </row>
    <row r="53" spans="2:71" ht="9.75" customHeight="1">
      <c r="B53" s="441"/>
      <c r="C53" s="456"/>
      <c r="D53" s="1938"/>
      <c r="E53" s="1938"/>
      <c r="F53" s="447"/>
      <c r="G53" s="1938"/>
      <c r="H53" s="1951"/>
      <c r="I53" s="1952"/>
      <c r="J53" s="1946" t="s">
        <v>105</v>
      </c>
      <c r="K53" s="463"/>
      <c r="L53" s="458"/>
      <c r="M53" s="441"/>
    </row>
    <row r="54" spans="2:71" ht="9.75" customHeight="1" thickBot="1">
      <c r="B54" s="441"/>
      <c r="C54" s="456"/>
      <c r="D54" s="1938"/>
      <c r="E54" s="1938"/>
      <c r="F54" s="447"/>
      <c r="G54" s="1938"/>
      <c r="H54" s="1953"/>
      <c r="I54" s="1954"/>
      <c r="J54" s="1946"/>
      <c r="K54" s="463"/>
      <c r="L54" s="458"/>
      <c r="M54" s="441"/>
    </row>
    <row r="55" spans="2:71" ht="14.25" customHeight="1">
      <c r="B55" s="441"/>
      <c r="C55" s="456"/>
      <c r="D55" s="447" t="s">
        <v>442</v>
      </c>
      <c r="E55" s="447"/>
      <c r="F55" s="447"/>
      <c r="G55" s="447"/>
      <c r="H55" s="459"/>
      <c r="I55" s="459"/>
      <c r="J55" s="460"/>
      <c r="K55" s="463"/>
      <c r="L55" s="458"/>
      <c r="M55" s="441"/>
    </row>
    <row r="56" spans="2:71" ht="14.25" customHeight="1">
      <c r="B56" s="441"/>
      <c r="C56" s="1941" t="s">
        <v>437</v>
      </c>
      <c r="D56" s="1947">
        <f>入力シート!D16</f>
        <v>0</v>
      </c>
      <c r="E56" s="1944" t="s">
        <v>1138</v>
      </c>
      <c r="F56" s="449">
        <f>VLOOKUP(AA58,AB58:AC67,2,FALSE)</f>
        <v>4.0999999999999996</v>
      </c>
      <c r="G56" s="1945" t="s">
        <v>1139</v>
      </c>
      <c r="H56" s="1950">
        <f>ROUNDUP(D56*F56/1000,0)</f>
        <v>0</v>
      </c>
      <c r="I56" s="1950"/>
      <c r="J56" s="1940" t="s">
        <v>105</v>
      </c>
      <c r="K56" s="463"/>
      <c r="L56" s="458"/>
      <c r="M56" s="441"/>
      <c r="O56" s="440"/>
      <c r="P56" s="430"/>
      <c r="Q56" s="430"/>
      <c r="R56" s="430"/>
      <c r="S56" s="430"/>
      <c r="T56" s="430"/>
      <c r="U56" s="430"/>
      <c r="V56" s="430"/>
    </row>
    <row r="57" spans="2:71" ht="14.25" customHeight="1">
      <c r="B57" s="441"/>
      <c r="C57" s="1941"/>
      <c r="D57" s="1947"/>
      <c r="E57" s="1944"/>
      <c r="F57" s="453">
        <v>1000</v>
      </c>
      <c r="G57" s="1945"/>
      <c r="H57" s="1950"/>
      <c r="I57" s="1950"/>
      <c r="J57" s="1940"/>
      <c r="K57" s="463"/>
      <c r="L57" s="458"/>
      <c r="M57" s="441"/>
      <c r="O57" s="430"/>
      <c r="P57" s="430"/>
      <c r="Q57" s="430"/>
      <c r="R57" s="430"/>
      <c r="S57" s="430"/>
      <c r="T57" s="430"/>
      <c r="U57" s="430"/>
      <c r="V57" s="430"/>
      <c r="AE57" s="429" t="s">
        <v>438</v>
      </c>
      <c r="AF57" s="429">
        <v>1</v>
      </c>
      <c r="AJ57" s="429">
        <v>2</v>
      </c>
      <c r="AN57" s="429">
        <v>3</v>
      </c>
      <c r="AR57" s="429">
        <v>4</v>
      </c>
      <c r="AV57" s="429">
        <v>5</v>
      </c>
      <c r="AZ57" s="429">
        <v>6</v>
      </c>
      <c r="BD57" s="429">
        <v>7</v>
      </c>
      <c r="BH57" s="429">
        <v>8</v>
      </c>
      <c r="BL57" s="429">
        <v>9</v>
      </c>
      <c r="BP57" s="429">
        <v>10</v>
      </c>
    </row>
    <row r="58" spans="2:71" ht="14.25" customHeight="1" thickBot="1">
      <c r="B58" s="441"/>
      <c r="C58" s="456"/>
      <c r="D58" s="449" t="s">
        <v>445</v>
      </c>
      <c r="E58" s="447"/>
      <c r="F58" s="447"/>
      <c r="G58" s="447"/>
      <c r="H58" s="459"/>
      <c r="I58" s="459"/>
      <c r="J58" s="455" t="s">
        <v>402</v>
      </c>
      <c r="K58" s="462">
        <f>IF(H56-H59-H47-H53&lt;0,"    O.K",H56-H59-H47-H53)</f>
        <v>0</v>
      </c>
      <c r="L58" s="452" t="str">
        <f>IF(H56-H59-H53-H47&gt;0,"円残"," ")</f>
        <v xml:space="preserve"> </v>
      </c>
      <c r="M58" s="441"/>
      <c r="AA58" s="429">
        <f>入力シート!$D$10</f>
        <v>6</v>
      </c>
      <c r="AB58" s="429">
        <v>1</v>
      </c>
      <c r="AC58" s="429">
        <f>AF58</f>
        <v>3.5</v>
      </c>
      <c r="AF58" s="429">
        <f>VLOOKUP(AG58,AH58:AI67,2,TRUE)</f>
        <v>3.5</v>
      </c>
      <c r="AG58" s="429">
        <f>入力シート!$D$16</f>
        <v>0</v>
      </c>
      <c r="AH58" s="429">
        <v>0</v>
      </c>
      <c r="AI58" s="429">
        <v>3.5</v>
      </c>
      <c r="AJ58" s="429">
        <f>VLOOKUP(AK58,AL58:AM67,2,TRUE)</f>
        <v>3.5</v>
      </c>
      <c r="AK58" s="429">
        <f>AG58</f>
        <v>0</v>
      </c>
      <c r="AL58" s="429">
        <v>0</v>
      </c>
      <c r="AM58" s="429">
        <v>3.5</v>
      </c>
      <c r="AN58" s="429">
        <f>VLOOKUP(AO58,AP58:AQ67,2,TRUE)</f>
        <v>4.5</v>
      </c>
      <c r="AO58" s="429">
        <f>AK58</f>
        <v>0</v>
      </c>
      <c r="AP58" s="429">
        <v>0</v>
      </c>
      <c r="AQ58" s="429">
        <v>4.5</v>
      </c>
      <c r="AR58" s="429">
        <f>VLOOKUP(AS58,AT58:AU67,2,TRUE)</f>
        <v>4.0999999999999996</v>
      </c>
      <c r="AS58" s="429">
        <f>AO58</f>
        <v>0</v>
      </c>
      <c r="AT58" s="429">
        <v>0</v>
      </c>
      <c r="AU58" s="429">
        <v>4.0999999999999996</v>
      </c>
      <c r="AV58" s="429">
        <f>VLOOKUP(AW58,AX58:AY67,2,TRUE)</f>
        <v>3.7</v>
      </c>
      <c r="AW58" s="429">
        <f>AS58</f>
        <v>0</v>
      </c>
      <c r="AX58" s="429">
        <v>0</v>
      </c>
      <c r="AY58" s="429">
        <v>3.7</v>
      </c>
      <c r="AZ58" s="429">
        <f>VLOOKUP(BA58,BB58:BC67,2,TRUE)</f>
        <v>4.0999999999999996</v>
      </c>
      <c r="BA58" s="429">
        <f>AW58</f>
        <v>0</v>
      </c>
      <c r="BB58" s="429">
        <v>0</v>
      </c>
      <c r="BC58" s="429">
        <v>4.0999999999999996</v>
      </c>
      <c r="BD58" s="429">
        <f>VLOOKUP(BE58,BF58:BG67,2,TRUE)</f>
        <v>4.8</v>
      </c>
      <c r="BE58" s="429">
        <f>BA58</f>
        <v>0</v>
      </c>
      <c r="BF58" s="429">
        <v>0</v>
      </c>
      <c r="BG58" s="429">
        <v>4.8</v>
      </c>
      <c r="BH58" s="429">
        <f>VLOOKUP(BI58,BJ58:BK67,2,TRUE)</f>
        <v>3.2</v>
      </c>
      <c r="BI58" s="429">
        <f>BE58</f>
        <v>0</v>
      </c>
      <c r="BJ58" s="429">
        <v>0</v>
      </c>
      <c r="BK58" s="429">
        <v>3.2</v>
      </c>
      <c r="BL58" s="429">
        <f>VLOOKUP(BM58,BN58:BO67,2,TRUE)</f>
        <v>2.9</v>
      </c>
      <c r="BM58" s="429">
        <f>BI58</f>
        <v>0</v>
      </c>
      <c r="BN58" s="429">
        <v>0</v>
      </c>
      <c r="BO58" s="429">
        <v>2.9</v>
      </c>
      <c r="BP58" s="429">
        <f>VLOOKUP(BQ58,BR58:BS67,2,TRUE)</f>
        <v>2.2000000000000002</v>
      </c>
      <c r="BQ58" s="429">
        <f>BM58</f>
        <v>0</v>
      </c>
      <c r="BR58" s="429">
        <v>0</v>
      </c>
      <c r="BS58" s="429">
        <v>2.2000000000000002</v>
      </c>
    </row>
    <row r="59" spans="2:71" ht="8.25" customHeight="1">
      <c r="B59" s="441"/>
      <c r="C59" s="456"/>
      <c r="D59" s="1938"/>
      <c r="E59" s="1938"/>
      <c r="F59" s="447"/>
      <c r="G59" s="1938"/>
      <c r="H59" s="1951"/>
      <c r="I59" s="1952"/>
      <c r="J59" s="1946" t="s">
        <v>105</v>
      </c>
      <c r="K59" s="447"/>
      <c r="L59" s="464"/>
      <c r="M59" s="441"/>
      <c r="AB59" s="429">
        <v>2</v>
      </c>
      <c r="AC59" s="429">
        <f>AJ58</f>
        <v>3.5</v>
      </c>
      <c r="AH59" s="429">
        <v>9999000</v>
      </c>
      <c r="AI59" s="429">
        <v>3.5</v>
      </c>
      <c r="AL59" s="429">
        <v>9999000</v>
      </c>
      <c r="AM59" s="429">
        <v>3.5</v>
      </c>
      <c r="AP59" s="429">
        <v>9999000</v>
      </c>
      <c r="AQ59" s="429">
        <v>4.5</v>
      </c>
      <c r="AT59" s="429">
        <v>9999000</v>
      </c>
      <c r="AU59" s="429">
        <v>4.0999999999999996</v>
      </c>
      <c r="AX59" s="429">
        <v>9999000</v>
      </c>
      <c r="AY59" s="429">
        <v>3.7</v>
      </c>
      <c r="BB59" s="429">
        <v>9999000</v>
      </c>
      <c r="BC59" s="429">
        <v>4.0999999999999996</v>
      </c>
      <c r="BF59" s="429">
        <v>9999000</v>
      </c>
      <c r="BG59" s="429">
        <v>4.8</v>
      </c>
      <c r="BJ59" s="429">
        <v>9999000</v>
      </c>
      <c r="BK59" s="429">
        <v>3.2</v>
      </c>
      <c r="BN59" s="429">
        <v>9999000</v>
      </c>
      <c r="BO59" s="429">
        <v>2.9</v>
      </c>
      <c r="BR59" s="429">
        <v>9999000</v>
      </c>
      <c r="BS59" s="429">
        <v>2.2000000000000002</v>
      </c>
    </row>
    <row r="60" spans="2:71" ht="8.25" customHeight="1" thickBot="1">
      <c r="B60" s="441"/>
      <c r="C60" s="456"/>
      <c r="D60" s="1938"/>
      <c r="E60" s="1938"/>
      <c r="F60" s="447"/>
      <c r="G60" s="1938"/>
      <c r="H60" s="1953"/>
      <c r="I60" s="1954"/>
      <c r="J60" s="1946"/>
      <c r="K60" s="447"/>
      <c r="L60" s="464"/>
      <c r="M60" s="441"/>
      <c r="AB60" s="429">
        <v>3</v>
      </c>
      <c r="AC60" s="429">
        <f>AN58</f>
        <v>4.5</v>
      </c>
      <c r="AH60" s="429">
        <v>10000000</v>
      </c>
      <c r="AI60" s="429">
        <v>3.3</v>
      </c>
      <c r="AL60" s="429">
        <v>10000000</v>
      </c>
      <c r="AM60" s="429">
        <v>3.2</v>
      </c>
      <c r="AP60" s="429">
        <v>10000000</v>
      </c>
      <c r="AQ60" s="429">
        <v>3.6</v>
      </c>
      <c r="AT60" s="429">
        <v>10000000</v>
      </c>
      <c r="AU60" s="429">
        <v>3.8</v>
      </c>
      <c r="AX60" s="429">
        <v>10000000</v>
      </c>
      <c r="AY60" s="429">
        <v>2.8</v>
      </c>
      <c r="BB60" s="429">
        <v>10000000</v>
      </c>
      <c r="BC60" s="429">
        <v>3.6</v>
      </c>
      <c r="BF60" s="429">
        <v>10000000</v>
      </c>
      <c r="BG60" s="429">
        <v>2.9</v>
      </c>
      <c r="BJ60" s="429">
        <v>10000000</v>
      </c>
      <c r="BK60" s="429">
        <v>3</v>
      </c>
      <c r="BN60" s="429">
        <v>10000000</v>
      </c>
      <c r="BO60" s="429">
        <v>2.1</v>
      </c>
      <c r="BR60" s="429">
        <v>10000000</v>
      </c>
      <c r="BS60" s="429">
        <v>1.7</v>
      </c>
    </row>
    <row r="61" spans="2:71" ht="15" customHeight="1">
      <c r="B61" s="441"/>
      <c r="C61" s="465"/>
      <c r="D61" s="466"/>
      <c r="E61" s="466"/>
      <c r="F61" s="466"/>
      <c r="G61" s="466"/>
      <c r="H61" s="466"/>
      <c r="I61" s="466"/>
      <c r="J61" s="466"/>
      <c r="K61" s="466"/>
      <c r="L61" s="467"/>
      <c r="M61" s="441"/>
      <c r="AB61" s="429">
        <v>4</v>
      </c>
      <c r="AC61" s="429">
        <f>AR58</f>
        <v>4.0999999999999996</v>
      </c>
      <c r="AH61" s="429">
        <v>49999000</v>
      </c>
      <c r="AI61" s="429">
        <v>3.3</v>
      </c>
      <c r="AL61" s="429">
        <v>49999000</v>
      </c>
      <c r="AM61" s="429">
        <v>3.2</v>
      </c>
      <c r="AP61" s="429">
        <v>49999000</v>
      </c>
      <c r="AQ61" s="429">
        <v>3.6</v>
      </c>
      <c r="AT61" s="429">
        <v>49999000</v>
      </c>
      <c r="AU61" s="429">
        <v>3.8</v>
      </c>
      <c r="AX61" s="429">
        <v>49999000</v>
      </c>
      <c r="AY61" s="429">
        <v>2.8</v>
      </c>
      <c r="BB61" s="429">
        <v>49999000</v>
      </c>
      <c r="BC61" s="429">
        <v>3.6</v>
      </c>
      <c r="BF61" s="429">
        <v>49999000</v>
      </c>
      <c r="BG61" s="429">
        <v>2.9</v>
      </c>
      <c r="BJ61" s="429">
        <v>49999000</v>
      </c>
      <c r="BK61" s="429">
        <v>3</v>
      </c>
      <c r="BN61" s="429">
        <v>49999000</v>
      </c>
      <c r="BO61" s="429">
        <v>2.1</v>
      </c>
      <c r="BR61" s="429">
        <v>49999000</v>
      </c>
      <c r="BS61" s="429">
        <v>1.7</v>
      </c>
    </row>
    <row r="62" spans="2:71" ht="80.25" customHeight="1">
      <c r="B62" s="441"/>
      <c r="C62" s="1935" t="s">
        <v>57</v>
      </c>
      <c r="D62" s="1936"/>
      <c r="E62" s="1936"/>
      <c r="F62" s="1936"/>
      <c r="G62" s="1936"/>
      <c r="H62" s="1936"/>
      <c r="I62" s="1936"/>
      <c r="J62" s="1936"/>
      <c r="K62" s="1936"/>
      <c r="L62" s="1936"/>
      <c r="M62" s="441"/>
      <c r="AB62" s="429">
        <v>5</v>
      </c>
      <c r="AC62" s="429">
        <f>AV58</f>
        <v>3.7</v>
      </c>
      <c r="AH62" s="429">
        <v>50000000</v>
      </c>
      <c r="AI62" s="429">
        <v>2.9</v>
      </c>
      <c r="AL62" s="429">
        <v>50000000</v>
      </c>
      <c r="AM62" s="429">
        <v>2.8</v>
      </c>
      <c r="AP62" s="429">
        <v>50000000</v>
      </c>
      <c r="AQ62" s="429">
        <v>2.8</v>
      </c>
      <c r="AT62" s="429">
        <v>50000000</v>
      </c>
      <c r="AU62" s="429">
        <v>3.1</v>
      </c>
      <c r="AX62" s="429">
        <v>50000000</v>
      </c>
      <c r="AY62" s="429">
        <v>2.7</v>
      </c>
      <c r="BB62" s="429">
        <v>50000000</v>
      </c>
      <c r="BC62" s="429">
        <v>3.1</v>
      </c>
      <c r="BF62" s="429">
        <v>50000000</v>
      </c>
      <c r="BG62" s="429">
        <v>2.7</v>
      </c>
      <c r="BJ62" s="429">
        <v>50000000</v>
      </c>
      <c r="BK62" s="429">
        <v>2.5</v>
      </c>
      <c r="BN62" s="429">
        <v>50000000</v>
      </c>
      <c r="BO62" s="429">
        <v>1.8</v>
      </c>
      <c r="BR62" s="429">
        <v>50000000</v>
      </c>
      <c r="BS62" s="429">
        <v>1.4</v>
      </c>
    </row>
    <row r="63" spans="2:71" ht="80.25" customHeight="1">
      <c r="AB63" s="429">
        <v>6</v>
      </c>
      <c r="AC63" s="429">
        <f>AZ58</f>
        <v>4.0999999999999996</v>
      </c>
      <c r="AH63" s="429">
        <v>99999000</v>
      </c>
      <c r="AI63" s="429">
        <v>2.9</v>
      </c>
      <c r="AL63" s="429">
        <v>99999000</v>
      </c>
      <c r="AM63" s="429">
        <v>2.8</v>
      </c>
      <c r="AP63" s="429">
        <v>99999000</v>
      </c>
      <c r="AQ63" s="429">
        <v>2.8</v>
      </c>
      <c r="AT63" s="429">
        <v>99999000</v>
      </c>
      <c r="AU63" s="429">
        <v>3.1</v>
      </c>
      <c r="AX63" s="429">
        <v>99999000</v>
      </c>
      <c r="AY63" s="429">
        <v>2.7</v>
      </c>
      <c r="BB63" s="429">
        <v>99999000</v>
      </c>
      <c r="BC63" s="429">
        <v>3.1</v>
      </c>
      <c r="BF63" s="429">
        <v>99999000</v>
      </c>
      <c r="BG63" s="429">
        <v>2.7</v>
      </c>
      <c r="BJ63" s="429">
        <v>99999000</v>
      </c>
      <c r="BK63" s="429">
        <v>2.5</v>
      </c>
      <c r="BN63" s="429">
        <v>99999000</v>
      </c>
      <c r="BO63" s="429">
        <v>1.8</v>
      </c>
      <c r="BR63" s="429">
        <v>99999000</v>
      </c>
      <c r="BS63" s="429">
        <v>1.4</v>
      </c>
    </row>
    <row r="64" spans="2:71">
      <c r="AB64" s="429">
        <v>7</v>
      </c>
      <c r="AC64" s="429">
        <f>BD58</f>
        <v>4.8</v>
      </c>
      <c r="AH64" s="429">
        <v>100000000</v>
      </c>
      <c r="AI64" s="429">
        <v>2.2999999999999998</v>
      </c>
      <c r="AL64" s="429">
        <v>100000000</v>
      </c>
      <c r="AM64" s="429">
        <v>2.1</v>
      </c>
      <c r="AP64" s="429">
        <v>100000000</v>
      </c>
      <c r="AQ64" s="429">
        <v>2.1</v>
      </c>
      <c r="AT64" s="429">
        <v>100000000</v>
      </c>
      <c r="AU64" s="429">
        <v>2.5</v>
      </c>
      <c r="AX64" s="429">
        <v>100000000</v>
      </c>
      <c r="AY64" s="429">
        <v>1.9</v>
      </c>
      <c r="BB64" s="429">
        <v>100000000</v>
      </c>
      <c r="BC64" s="429">
        <v>2.2999999999999998</v>
      </c>
      <c r="BF64" s="429">
        <v>100000000</v>
      </c>
      <c r="BG64" s="429">
        <v>2.2000000000000002</v>
      </c>
      <c r="BJ64" s="429">
        <v>100000000</v>
      </c>
      <c r="BK64" s="429">
        <v>2.1</v>
      </c>
      <c r="BN64" s="429">
        <v>100000000</v>
      </c>
      <c r="BO64" s="429">
        <v>1.4</v>
      </c>
      <c r="BR64" s="429">
        <v>100000000</v>
      </c>
      <c r="BS64" s="429">
        <v>1.1000000000000001</v>
      </c>
    </row>
    <row r="65" spans="26:71">
      <c r="AB65" s="429">
        <v>8</v>
      </c>
      <c r="AC65" s="429">
        <f>BH58</f>
        <v>3.2</v>
      </c>
      <c r="AH65" s="429">
        <v>499999000</v>
      </c>
      <c r="AI65" s="429">
        <v>2.2999999999999998</v>
      </c>
      <c r="AL65" s="429">
        <v>499999000</v>
      </c>
      <c r="AM65" s="429">
        <v>2.1</v>
      </c>
      <c r="AP65" s="429">
        <v>499999000</v>
      </c>
      <c r="AQ65" s="429">
        <v>2.1</v>
      </c>
      <c r="AT65" s="429">
        <v>499999000</v>
      </c>
      <c r="AU65" s="429">
        <v>2.5</v>
      </c>
      <c r="AX65" s="429">
        <v>499999000</v>
      </c>
      <c r="AY65" s="429">
        <v>1.9</v>
      </c>
      <c r="BB65" s="429">
        <v>499999000</v>
      </c>
      <c r="BC65" s="429">
        <v>2.2999999999999998</v>
      </c>
      <c r="BF65" s="429">
        <v>499999000</v>
      </c>
      <c r="BG65" s="429">
        <v>2.2000000000000002</v>
      </c>
      <c r="BJ65" s="429">
        <v>499999000</v>
      </c>
      <c r="BK65" s="429">
        <v>2.1</v>
      </c>
      <c r="BN65" s="429">
        <v>499999000</v>
      </c>
      <c r="BO65" s="429">
        <v>1.4</v>
      </c>
      <c r="BR65" s="429">
        <v>499999000</v>
      </c>
      <c r="BS65" s="429">
        <v>1.1000000000000001</v>
      </c>
    </row>
    <row r="66" spans="26:71">
      <c r="AB66" s="429">
        <v>9</v>
      </c>
      <c r="AC66" s="429">
        <f>BL58</f>
        <v>2.9</v>
      </c>
      <c r="AH66" s="429">
        <v>500000000</v>
      </c>
      <c r="AI66" s="429">
        <v>1.7</v>
      </c>
      <c r="AL66" s="429">
        <v>500000000</v>
      </c>
      <c r="AM66" s="429">
        <v>1.6</v>
      </c>
      <c r="AP66" s="429">
        <v>500000000</v>
      </c>
      <c r="AQ66" s="429">
        <v>1.9</v>
      </c>
      <c r="AT66" s="429">
        <v>500000000</v>
      </c>
      <c r="AU66" s="429">
        <v>1.8</v>
      </c>
      <c r="AX66" s="429">
        <v>500000000</v>
      </c>
      <c r="AY66" s="429">
        <v>1.7</v>
      </c>
      <c r="BB66" s="429">
        <v>500000000</v>
      </c>
      <c r="BC66" s="429">
        <v>1.8</v>
      </c>
      <c r="BF66" s="429">
        <v>500000000</v>
      </c>
      <c r="BG66" s="429">
        <v>2</v>
      </c>
      <c r="BJ66" s="429">
        <v>500000000</v>
      </c>
      <c r="BK66" s="429">
        <v>1.8</v>
      </c>
      <c r="BN66" s="429">
        <v>500000000</v>
      </c>
      <c r="BO66" s="429">
        <v>1.1000000000000001</v>
      </c>
      <c r="BR66" s="429">
        <v>500000000</v>
      </c>
      <c r="BS66" s="429">
        <v>1.1000000000000001</v>
      </c>
    </row>
    <row r="67" spans="26:71">
      <c r="AB67" s="429">
        <v>10</v>
      </c>
      <c r="AC67" s="429">
        <f>BP58</f>
        <v>2.2000000000000002</v>
      </c>
      <c r="AH67" s="429">
        <v>800000000</v>
      </c>
      <c r="AI67" s="429">
        <v>1.7</v>
      </c>
      <c r="AL67" s="429">
        <v>800000000</v>
      </c>
      <c r="AM67" s="429">
        <v>1.6</v>
      </c>
      <c r="AP67" s="429">
        <v>800000000</v>
      </c>
      <c r="AQ67" s="429">
        <v>1.9</v>
      </c>
      <c r="AT67" s="429">
        <v>800000000</v>
      </c>
      <c r="AU67" s="429">
        <v>1.8</v>
      </c>
      <c r="AX67" s="429">
        <v>800000000</v>
      </c>
      <c r="AY67" s="429">
        <v>1.7</v>
      </c>
      <c r="BB67" s="429">
        <v>800000000</v>
      </c>
      <c r="BC67" s="429">
        <v>1.8</v>
      </c>
      <c r="BF67" s="429">
        <v>800000000</v>
      </c>
      <c r="BG67" s="429">
        <v>2</v>
      </c>
      <c r="BJ67" s="429">
        <v>800000000</v>
      </c>
      <c r="BK67" s="429">
        <v>1.8</v>
      </c>
      <c r="BN67" s="429">
        <v>800000000</v>
      </c>
      <c r="BO67" s="429">
        <v>1.1000000000000001</v>
      </c>
      <c r="BR67" s="429">
        <v>800000000</v>
      </c>
      <c r="BS67" s="429">
        <v>1.1000000000000001</v>
      </c>
    </row>
    <row r="69" spans="26:71">
      <c r="Z69" s="429">
        <v>6</v>
      </c>
      <c r="AA69" s="429">
        <v>1</v>
      </c>
      <c r="AB69" s="429" t="s">
        <v>426</v>
      </c>
    </row>
    <row r="70" spans="26:71">
      <c r="AA70" s="429">
        <v>2</v>
      </c>
      <c r="AB70" s="429" t="s">
        <v>427</v>
      </c>
    </row>
    <row r="71" spans="26:71">
      <c r="AA71" s="429">
        <v>3</v>
      </c>
      <c r="AB71" s="429" t="s">
        <v>428</v>
      </c>
    </row>
    <row r="72" spans="26:71">
      <c r="AA72" s="429">
        <v>4</v>
      </c>
      <c r="AB72" s="429" t="s">
        <v>429</v>
      </c>
    </row>
    <row r="73" spans="26:71">
      <c r="AA73" s="429">
        <v>5</v>
      </c>
      <c r="AB73" s="429" t="s">
        <v>430</v>
      </c>
    </row>
    <row r="74" spans="26:71">
      <c r="AA74" s="429">
        <v>6</v>
      </c>
      <c r="AB74" s="429" t="s">
        <v>431</v>
      </c>
    </row>
    <row r="75" spans="26:71">
      <c r="AA75" s="429">
        <v>7</v>
      </c>
      <c r="AB75" s="429" t="s">
        <v>432</v>
      </c>
    </row>
    <row r="76" spans="26:71">
      <c r="AA76" s="429">
        <v>8</v>
      </c>
      <c r="AB76" s="429" t="s">
        <v>433</v>
      </c>
    </row>
    <row r="77" spans="26:71">
      <c r="AA77" s="429">
        <v>9</v>
      </c>
      <c r="AB77" s="429" t="s">
        <v>434</v>
      </c>
    </row>
    <row r="78" spans="26:71">
      <c r="AA78" s="429">
        <v>10</v>
      </c>
      <c r="AB78" s="429" t="s">
        <v>435</v>
      </c>
    </row>
  </sheetData>
  <mergeCells count="54">
    <mergeCell ref="A1:A3"/>
    <mergeCell ref="G9:H9"/>
    <mergeCell ref="H53:I54"/>
    <mergeCell ref="C4:L4"/>
    <mergeCell ref="C5:L5"/>
    <mergeCell ref="E44:E45"/>
    <mergeCell ref="I9:L9"/>
    <mergeCell ref="I10:L10"/>
    <mergeCell ref="J47:J48"/>
    <mergeCell ref="D44:D45"/>
    <mergeCell ref="D53:D54"/>
    <mergeCell ref="E53:E54"/>
    <mergeCell ref="D50:D51"/>
    <mergeCell ref="E50:E51"/>
    <mergeCell ref="G50:G51"/>
    <mergeCell ref="G53:G54"/>
    <mergeCell ref="Q16:V16"/>
    <mergeCell ref="G10:H10"/>
    <mergeCell ref="O34:V34"/>
    <mergeCell ref="C16:L42"/>
    <mergeCell ref="Q24:R24"/>
    <mergeCell ref="Q10:R10"/>
    <mergeCell ref="O40:O41"/>
    <mergeCell ref="P39:P40"/>
    <mergeCell ref="D13:L13"/>
    <mergeCell ref="D12:L12"/>
    <mergeCell ref="S39:T39"/>
    <mergeCell ref="S24:T24"/>
    <mergeCell ref="O25:O26"/>
    <mergeCell ref="J59:J60"/>
    <mergeCell ref="H47:I48"/>
    <mergeCell ref="D59:D60"/>
    <mergeCell ref="K43:L43"/>
    <mergeCell ref="C44:C45"/>
    <mergeCell ref="H44:I45"/>
    <mergeCell ref="H59:I60"/>
    <mergeCell ref="G59:G60"/>
    <mergeCell ref="H56:I57"/>
    <mergeCell ref="C62:L62"/>
    <mergeCell ref="Q39:R39"/>
    <mergeCell ref="E59:E60"/>
    <mergeCell ref="C15:L15"/>
    <mergeCell ref="J56:J57"/>
    <mergeCell ref="C56:C57"/>
    <mergeCell ref="P24:P25"/>
    <mergeCell ref="E56:E57"/>
    <mergeCell ref="G56:G57"/>
    <mergeCell ref="J53:J54"/>
    <mergeCell ref="D56:D57"/>
    <mergeCell ref="K44:L44"/>
    <mergeCell ref="J50:J51"/>
    <mergeCell ref="H50:I51"/>
    <mergeCell ref="J44:J45"/>
    <mergeCell ref="G44:G45"/>
  </mergeCells>
  <phoneticPr fontId="3"/>
  <hyperlinks>
    <hyperlink ref="A1:A2" location="表紙１!A1" display="表紙１へ戻る"/>
    <hyperlink ref="A1:A3" location="表紙!A1" display="表紙へ戻る"/>
  </hyperlinks>
  <pageMargins left="0.6692913385826772" right="0.19685039370078741" top="0.8" bottom="0.31496062992125984" header="0.51181102362204722" footer="0.23622047244094491"/>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48</vt:i4>
      </vt:variant>
    </vt:vector>
  </HeadingPairs>
  <TitlesOfParts>
    <vt:vector size="94" baseType="lpstr">
      <vt:lpstr>入力シート</vt:lpstr>
      <vt:lpstr>表紙</vt:lpstr>
      <vt:lpstr>1-1着工届 (技術者４人用)</vt:lpstr>
      <vt:lpstr>1-2着工予定報告書</vt:lpstr>
      <vt:lpstr>2-1現･主通知書</vt:lpstr>
      <vt:lpstr>2-2経歴書</vt:lpstr>
      <vt:lpstr>3工程表</vt:lpstr>
      <vt:lpstr>４請負代金内訳書</vt:lpstr>
      <vt:lpstr>５建退共</vt:lpstr>
      <vt:lpstr>６段階確認</vt:lpstr>
      <vt:lpstr>７ポンプ車</vt:lpstr>
      <vt:lpstr>８実施状況確認表</vt:lpstr>
      <vt:lpstr>９不履行協議書</vt:lpstr>
      <vt:lpstr>10-1材料承認</vt:lpstr>
      <vt:lpstr>10-2材料一覧表</vt:lpstr>
      <vt:lpstr>11県産材不使用</vt:lpstr>
      <vt:lpstr>12-1施工体制台帳（様式１）</vt:lpstr>
      <vt:lpstr>12-2選定理由</vt:lpstr>
      <vt:lpstr>12-３作業員名簿</vt:lpstr>
      <vt:lpstr>13再下請通知書（様式２）</vt:lpstr>
      <vt:lpstr>14施工体系図（様式３）</vt:lpstr>
      <vt:lpstr>15廃棄物処理計画</vt:lpstr>
      <vt:lpstr>16発生土処分計画</vt:lpstr>
      <vt:lpstr>17確認結果票</vt:lpstr>
      <vt:lpstr>18公共事業施行通知</vt:lpstr>
      <vt:lpstr>19安全訓練_計画</vt:lpstr>
      <vt:lpstr>20事前協議</vt:lpstr>
      <vt:lpstr>21交通安全計画</vt:lpstr>
      <vt:lpstr>22打合書</vt:lpstr>
      <vt:lpstr>23安全訓練_報告</vt:lpstr>
      <vt:lpstr>24事故報告</vt:lpstr>
      <vt:lpstr>25履行報告</vt:lpstr>
      <vt:lpstr>26統括安全衛生義務者</vt:lpstr>
      <vt:lpstr>27現場発生品</vt:lpstr>
      <vt:lpstr>28下請契約解除報告</vt:lpstr>
      <vt:lpstr>29期間延長申請</vt:lpstr>
      <vt:lpstr>30中間検査請求</vt:lpstr>
      <vt:lpstr>31しゅん工届</vt:lpstr>
      <vt:lpstr>32発生土処分確認</vt:lpstr>
      <vt:lpstr>33-1土砂受領書</vt:lpstr>
      <vt:lpstr>33-2土砂搬出及び受領証明書</vt:lpstr>
      <vt:lpstr>34再資源化等報告</vt:lpstr>
      <vt:lpstr>35公共事業失業者吸収証明願い</vt:lpstr>
      <vt:lpstr>36電子媒体納品書</vt:lpstr>
      <vt:lpstr>37建退共証紙配付状況報告書</vt:lpstr>
      <vt:lpstr>請求書</vt:lpstr>
      <vt:lpstr>'10-1材料承認'!Print_Area</vt:lpstr>
      <vt:lpstr>'10-2材料一覧表'!Print_Area</vt:lpstr>
      <vt:lpstr>'11県産材不使用'!Print_Area</vt:lpstr>
      <vt:lpstr>'1-1着工届 (技術者４人用)'!Print_Area</vt:lpstr>
      <vt:lpstr>'12-1施工体制台帳（様式１）'!Print_Area</vt:lpstr>
      <vt:lpstr>'12-2選定理由'!Print_Area</vt:lpstr>
      <vt:lpstr>'12-３作業員名簿'!Print_Area</vt:lpstr>
      <vt:lpstr>'1-2着工予定報告書'!Print_Area</vt:lpstr>
      <vt:lpstr>'13再下請通知書（様式２）'!Print_Area</vt:lpstr>
      <vt:lpstr>'14施工体系図（様式３）'!Print_Area</vt:lpstr>
      <vt:lpstr>'15廃棄物処理計画'!Print_Area</vt:lpstr>
      <vt:lpstr>'16発生土処分計画'!Print_Area</vt:lpstr>
      <vt:lpstr>'17確認結果票'!Print_Area</vt:lpstr>
      <vt:lpstr>'18公共事業施行通知'!Print_Area</vt:lpstr>
      <vt:lpstr>'19安全訓練_計画'!Print_Area</vt:lpstr>
      <vt:lpstr>'20事前協議'!Print_Area</vt:lpstr>
      <vt:lpstr>'2-1現･主通知書'!Print_Area</vt:lpstr>
      <vt:lpstr>'21交通安全計画'!Print_Area</vt:lpstr>
      <vt:lpstr>'2-2経歴書'!Print_Area</vt:lpstr>
      <vt:lpstr>'22打合書'!Print_Area</vt:lpstr>
      <vt:lpstr>'23安全訓練_報告'!Print_Area</vt:lpstr>
      <vt:lpstr>'24事故報告'!Print_Area</vt:lpstr>
      <vt:lpstr>'25履行報告'!Print_Area</vt:lpstr>
      <vt:lpstr>'26統括安全衛生義務者'!Print_Area</vt:lpstr>
      <vt:lpstr>'27現場発生品'!Print_Area</vt:lpstr>
      <vt:lpstr>'28下請契約解除報告'!Print_Area</vt:lpstr>
      <vt:lpstr>'29期間延長申請'!Print_Area</vt:lpstr>
      <vt:lpstr>'30中間検査請求'!Print_Area</vt:lpstr>
      <vt:lpstr>'31しゅん工届'!Print_Area</vt:lpstr>
      <vt:lpstr>'32発生土処分確認'!Print_Area</vt:lpstr>
      <vt:lpstr>'33-1土砂受領書'!Print_Area</vt:lpstr>
      <vt:lpstr>'33-2土砂搬出及び受領証明書'!Print_Area</vt:lpstr>
      <vt:lpstr>'34再資源化等報告'!Print_Area</vt:lpstr>
      <vt:lpstr>'35公共事業失業者吸収証明願い'!Print_Area</vt:lpstr>
      <vt:lpstr>'36電子媒体納品書'!Print_Area</vt:lpstr>
      <vt:lpstr>'37建退共証紙配付状況報告書'!Print_Area</vt:lpstr>
      <vt:lpstr>'3工程表'!Print_Area</vt:lpstr>
      <vt:lpstr>'５建退共'!Print_Area</vt:lpstr>
      <vt:lpstr>'６段階確認'!Print_Area</vt:lpstr>
      <vt:lpstr>'７ポンプ車'!Print_Area</vt:lpstr>
      <vt:lpstr>'８実施状況確認表'!Print_Area</vt:lpstr>
      <vt:lpstr>'９不履行協議書'!Print_Area</vt:lpstr>
      <vt:lpstr>請求書!Print_Area</vt:lpstr>
      <vt:lpstr>入力シート!Print_Area</vt:lpstr>
      <vt:lpstr>表紙!Print_Area</vt:lpstr>
      <vt:lpstr>'10-2材料一覧表'!Print_Titles</vt:lpstr>
      <vt:lpstr>'６段階確認'!Print_Titles</vt:lpstr>
      <vt:lpstr>表紙!Print_Titles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2022-04-06T09:40:54Z</dcterms:created>
  <dcterms:modified xsi:type="dcterms:W3CDTF">2025-05-22T04:09:49Z</dcterms:modified>
</cp:coreProperties>
</file>