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omments14.xml" ContentType="application/vnd.openxmlformats-officedocument.spreadsheetml.comments+xml"/>
  <Override PartName="/xl/drawings/drawing19.xml" ContentType="application/vnd.openxmlformats-officedocument.drawing+xml"/>
  <Override PartName="/xl/comments15.xml" ContentType="application/vnd.openxmlformats-officedocument.spreadsheetml.comments+xml"/>
  <Override PartName="/xl/drawings/drawing20.xml" ContentType="application/vnd.openxmlformats-officedocument.drawing+xml"/>
  <Override PartName="/xl/comments16.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17.xml" ContentType="application/vnd.openxmlformats-officedocument.spreadsheetml.comments+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172県土整備企画課\令和7年度\K_働き方改革\K9_業務効率化\K910_工事関係書類\R071001　様式改定\01.起案\県土整備部発注工事各種届出等様式一括ダウンロードファイル（R7.10.1）\01.主要な工事帳票等の様式\"/>
    </mc:Choice>
  </mc:AlternateContent>
  <bookViews>
    <workbookView xWindow="0" yWindow="0" windowWidth="17256" windowHeight="5688" tabRatio="891" activeTab="1"/>
  </bookViews>
  <sheets>
    <sheet name="改定履歴" sheetId="176" r:id="rId1"/>
    <sheet name="提出書類一覧" sheetId="177" r:id="rId2"/>
    <sheet name="入力シート" sheetId="2" r:id="rId3"/>
    <sheet name="1100" sheetId="173" r:id="rId4"/>
    <sheet name="1105" sheetId="174" r:id="rId5"/>
    <sheet name="1110" sheetId="172" r:id="rId6"/>
    <sheet name="1120" sheetId="98" r:id="rId7"/>
    <sheet name="1120-2" sheetId="100" r:id="rId8"/>
    <sheet name="1120-3" sheetId="101" r:id="rId9"/>
    <sheet name="1120-4" sheetId="99" r:id="rId10"/>
    <sheet name="1130" sheetId="171" r:id="rId11"/>
    <sheet name="1140" sheetId="170" r:id="rId12"/>
    <sheet name="1150" sheetId="115" r:id="rId13"/>
    <sheet name="1160" sheetId="92" r:id="rId14"/>
    <sheet name="1170" sheetId="169" r:id="rId15"/>
    <sheet name="1180" sheetId="111" r:id="rId16"/>
    <sheet name="1190" sheetId="180" r:id="rId17"/>
    <sheet name="1200" sheetId="109" r:id="rId18"/>
    <sheet name="1210" sheetId="110" r:id="rId19"/>
    <sheet name="1230" sheetId="165" r:id="rId20"/>
    <sheet name="1240" sheetId="166" r:id="rId21"/>
    <sheet name="1250" sheetId="167" r:id="rId22"/>
    <sheet name="1260" sheetId="168" r:id="rId23"/>
    <sheet name="1280" sheetId="96" r:id="rId24"/>
    <sheet name="1290" sheetId="175" r:id="rId25"/>
    <sheet name="1300" sheetId="112" r:id="rId26"/>
    <sheet name="1310" sheetId="113" r:id="rId27"/>
    <sheet name="1320" sheetId="179" r:id="rId28"/>
  </sheets>
  <externalReferences>
    <externalReference r:id="rId29"/>
    <externalReference r:id="rId30"/>
  </externalReferences>
  <definedNames>
    <definedName name="jimusho">[1]成績採点表!$A$3:$B$23</definedName>
    <definedName name="OLE_LINK1" localSheetId="11">'1140'!$A$16</definedName>
    <definedName name="OLE_LINK2" localSheetId="14">'1170'!#REF!</definedName>
    <definedName name="page1" localSheetId="19">#REF!</definedName>
    <definedName name="page1" localSheetId="24">#REF!</definedName>
    <definedName name="page1" localSheetId="27">#REF!</definedName>
    <definedName name="page1" localSheetId="0">#REF!</definedName>
    <definedName name="page1">#REF!</definedName>
    <definedName name="page2" localSheetId="19">#REF!</definedName>
    <definedName name="page2" localSheetId="24">#REF!</definedName>
    <definedName name="page2" localSheetId="27">#REF!</definedName>
    <definedName name="page2" localSheetId="0">#REF!</definedName>
    <definedName name="page2">#REF!</definedName>
    <definedName name="_xlnm.Print_Area" localSheetId="3">'1100'!$A$1:$I$40</definedName>
    <definedName name="_xlnm.Print_Area" localSheetId="4">'1105'!$A$1:$I$40</definedName>
    <definedName name="_xlnm.Print_Area" localSheetId="9">'1120-4'!$A$1:$D$41</definedName>
    <definedName name="_xlnm.Print_Area" localSheetId="10">'1130'!$A$1:$S$39</definedName>
    <definedName name="_xlnm.Print_Area" localSheetId="11">'1140'!$A$1:$R$53</definedName>
    <definedName name="_xlnm.Print_Area" localSheetId="12">'1150'!$A$1:$AI$54</definedName>
    <definedName name="_xlnm.Print_Area" localSheetId="13">'1160'!$A$1:$N$46</definedName>
    <definedName name="_xlnm.Print_Area" localSheetId="14">'1170'!$A$1:$I$100</definedName>
    <definedName name="_xlnm.Print_Area" localSheetId="15">'1180'!$A$1:$H$53</definedName>
    <definedName name="_xlnm.Print_Area" localSheetId="16">'1190'!$A$1:$J$51</definedName>
    <definedName name="_xlnm.Print_Area" localSheetId="17">'1200'!$A$1:$AJ$59</definedName>
    <definedName name="_xlnm.Print_Area" localSheetId="18">'1210'!$A$1:$AH$29</definedName>
    <definedName name="_xlnm.Print_Area" localSheetId="19">'1230'!$A$1:$R$53</definedName>
    <definedName name="_xlnm.Print_Area" localSheetId="20">'1240'!$A$1:$I$34</definedName>
    <definedName name="_xlnm.Print_Area" localSheetId="21">'1250'!$A$1:$E$24</definedName>
    <definedName name="_xlnm.Print_Area" localSheetId="23">'1280'!$A$1:$AI$35</definedName>
    <definedName name="_xlnm.Print_Area" localSheetId="25">'1300'!$A$1:$I$60</definedName>
    <definedName name="_xlnm.Print_Area" localSheetId="26">'1310'!$A$1:$AI$57</definedName>
    <definedName name="_xlnm.Print_Area" localSheetId="27">'1320'!$A$1:$AB$219</definedName>
    <definedName name="_xlnm.Print_Area" localSheetId="1">提出書類一覧!$A$2:$K$211</definedName>
    <definedName name="_xlnm.Print_Area" localSheetId="2">入力シート!$A$1:$D$32</definedName>
    <definedName name="_xlnm.Print_Titles" localSheetId="1">提出書類一覧!$2:$4</definedName>
    <definedName name="技能講習名" localSheetId="24">#REF!</definedName>
    <definedName name="技能講習名" localSheetId="27">#REF!</definedName>
    <definedName name="技能講習名" localSheetId="0">#REF!</definedName>
    <definedName name="技能講習名">#REF!</definedName>
    <definedName name="許可業種" localSheetId="24">#REF!</definedName>
    <definedName name="許可業種" localSheetId="27">#REF!</definedName>
    <definedName name="許可業種" localSheetId="0">#REF!</definedName>
    <definedName name="許可業種">#REF!</definedName>
    <definedName name="血液型" localSheetId="24">#REF!</definedName>
    <definedName name="血液型" localSheetId="27">#REF!</definedName>
    <definedName name="血液型" localSheetId="0">#REF!</definedName>
    <definedName name="血液型">#REF!</definedName>
    <definedName name="工種" localSheetId="5">#REF!</definedName>
    <definedName name="工種" localSheetId="19">#REF!</definedName>
    <definedName name="工種" localSheetId="24">#REF!</definedName>
    <definedName name="工種" localSheetId="27">#REF!</definedName>
    <definedName name="工種" localSheetId="0">#REF!</definedName>
    <definedName name="工種">#REF!</definedName>
    <definedName name="工種１" localSheetId="5">#REF!</definedName>
    <definedName name="工種１" localSheetId="24">#REF!</definedName>
    <definedName name="工種１" localSheetId="27">#REF!</definedName>
    <definedName name="工種１" localSheetId="0">#REF!</definedName>
    <definedName name="工種１">#REF!</definedName>
    <definedName name="工種工種" localSheetId="27">#REF!</definedName>
    <definedName name="工種工種" localSheetId="0">#REF!</definedName>
    <definedName name="工種工種">#REF!</definedName>
    <definedName name="週休">[2]入力画面!$R$43:$S$46</definedName>
    <definedName name="職種名" localSheetId="24">#REF!</definedName>
    <definedName name="職種名" localSheetId="27">#REF!</definedName>
    <definedName name="職種名" localSheetId="0">#REF!</definedName>
    <definedName name="職種名">#REF!</definedName>
    <definedName name="特殊健康診断名" localSheetId="24">#REF!</definedName>
    <definedName name="特殊健康診断名" localSheetId="27">#REF!</definedName>
    <definedName name="特殊健康診断名" localSheetId="0">#REF!</definedName>
    <definedName name="特殊健康診断名">#REF!</definedName>
    <definedName name="特別教育名" localSheetId="24">#REF!</definedName>
    <definedName name="特別教育名" localSheetId="27">#REF!</definedName>
    <definedName name="特別教育名" localSheetId="0">#REF!</definedName>
    <definedName name="特別教育名">#REF!</definedName>
    <definedName name="免許資格名" localSheetId="24">#REF!</definedName>
    <definedName name="免許資格名" localSheetId="27">#REF!</definedName>
    <definedName name="免許資格名" localSheetId="0">#REF!</definedName>
    <definedName name="免許資格名">#REF!</definedName>
  </definedNames>
  <calcPr calcId="162913"/>
</workbook>
</file>

<file path=xl/calcChain.xml><?xml version="1.0" encoding="utf-8"?>
<calcChain xmlns="http://schemas.openxmlformats.org/spreadsheetml/2006/main">
  <c r="G12" i="180" l="1"/>
  <c r="B6" i="180"/>
  <c r="A11" i="111"/>
  <c r="D28" i="180"/>
  <c r="I27" i="115"/>
  <c r="E39" i="180"/>
  <c r="D36" i="180"/>
  <c r="D25" i="180"/>
  <c r="E31" i="180"/>
  <c r="G10" i="180"/>
  <c r="G11" i="180"/>
  <c r="E33" i="180"/>
  <c r="H16" i="179" l="1"/>
  <c r="H8" i="179"/>
  <c r="H6" i="179"/>
  <c r="H5" i="179"/>
  <c r="A10" i="112" l="1"/>
  <c r="B7" i="167"/>
  <c r="F7" i="166"/>
  <c r="A18" i="165"/>
  <c r="A10" i="110"/>
  <c r="A9" i="109"/>
  <c r="B14" i="169"/>
  <c r="A9" i="92"/>
  <c r="B11" i="115"/>
  <c r="A10" i="170"/>
  <c r="A14" i="171"/>
  <c r="A7" i="98"/>
  <c r="A13" i="172"/>
  <c r="A8" i="174"/>
  <c r="A8" i="173"/>
  <c r="AD14" i="175" l="1"/>
  <c r="I2" i="177" l="1"/>
  <c r="A12" i="167" l="1"/>
  <c r="M12" i="175" l="1"/>
  <c r="AD12" i="175" s="1"/>
  <c r="M15" i="175" l="1"/>
  <c r="AD13" i="175" s="1"/>
  <c r="C13" i="174" l="1"/>
  <c r="C15" i="174"/>
  <c r="C17" i="174"/>
  <c r="F36" i="174"/>
  <c r="F38" i="174"/>
  <c r="F40" i="174"/>
  <c r="C13" i="173"/>
  <c r="C15" i="173"/>
  <c r="C17" i="173"/>
  <c r="F36" i="173"/>
  <c r="F38" i="173"/>
  <c r="F40" i="173"/>
  <c r="G13" i="172"/>
  <c r="G15" i="172"/>
  <c r="F16" i="172"/>
  <c r="B20" i="172"/>
  <c r="B21" i="172"/>
  <c r="B22" i="172"/>
  <c r="A24" i="172"/>
  <c r="M16" i="171"/>
  <c r="M18" i="171"/>
  <c r="M19" i="171"/>
  <c r="D23" i="171"/>
  <c r="D24" i="171"/>
  <c r="M24" i="171"/>
  <c r="D25" i="171"/>
  <c r="M13" i="170"/>
  <c r="M14" i="170"/>
  <c r="D17" i="170"/>
  <c r="D18" i="170"/>
  <c r="D19" i="170"/>
  <c r="B64" i="169"/>
  <c r="D18" i="169"/>
  <c r="D20" i="169"/>
  <c r="D22" i="169"/>
  <c r="F42" i="169"/>
  <c r="F44" i="169"/>
  <c r="F46" i="169"/>
  <c r="H4" i="168"/>
  <c r="H5" i="168"/>
  <c r="H6" i="168"/>
  <c r="H7" i="168"/>
  <c r="E9" i="167"/>
  <c r="E10" i="167"/>
  <c r="E20" i="167"/>
  <c r="E23" i="167"/>
  <c r="C11" i="166"/>
  <c r="C13" i="166"/>
  <c r="C15" i="166"/>
  <c r="F30" i="166"/>
  <c r="F32" i="166"/>
  <c r="F34" i="166"/>
  <c r="M19" i="165"/>
  <c r="M20" i="165"/>
  <c r="M21" i="165"/>
  <c r="C23" i="165"/>
  <c r="L23" i="165"/>
  <c r="C24" i="165"/>
  <c r="C25" i="165"/>
  <c r="L25" i="165"/>
  <c r="L26" i="165"/>
  <c r="E24" i="167" l="1"/>
  <c r="G13" i="2"/>
  <c r="D36" i="112" l="1"/>
  <c r="Q22" i="96" l="1"/>
  <c r="O32" i="115" l="1"/>
  <c r="A16" i="98"/>
  <c r="O31" i="115"/>
  <c r="O33" i="115" s="1"/>
  <c r="I29" i="115"/>
  <c r="X15" i="115"/>
  <c r="X14" i="115"/>
  <c r="X12" i="115"/>
  <c r="D34" i="112"/>
  <c r="D32" i="112"/>
  <c r="D29" i="112"/>
  <c r="D28" i="112"/>
  <c r="F14" i="112"/>
  <c r="F13" i="112"/>
  <c r="F11" i="112"/>
  <c r="D30" i="111"/>
  <c r="D29" i="111"/>
  <c r="C28" i="111"/>
  <c r="E17" i="111"/>
  <c r="E16" i="111"/>
  <c r="E14" i="111"/>
  <c r="L27" i="110"/>
  <c r="X25" i="110"/>
  <c r="L25" i="110"/>
  <c r="J23" i="110"/>
  <c r="W15" i="110"/>
  <c r="W14" i="110"/>
  <c r="W12" i="110"/>
  <c r="J32" i="109"/>
  <c r="U29" i="109"/>
  <c r="I29" i="109"/>
  <c r="H26" i="109"/>
  <c r="H25" i="109"/>
  <c r="X13" i="109"/>
  <c r="X12" i="109"/>
  <c r="X10" i="109"/>
  <c r="B18" i="92" l="1"/>
  <c r="I13" i="92"/>
  <c r="I12" i="92"/>
  <c r="I10" i="92"/>
  <c r="A20" i="98" l="1"/>
  <c r="D12" i="98"/>
  <c r="D11" i="98"/>
  <c r="D8" i="98"/>
  <c r="Q9" i="96" l="1"/>
  <c r="AD25" i="96" s="1"/>
  <c r="AD26" i="96" s="1"/>
  <c r="Q25" i="96" s="1"/>
  <c r="Q28" i="96" s="1"/>
</calcChain>
</file>

<file path=xl/comments1.xml><?xml version="1.0" encoding="utf-8"?>
<comments xmlns="http://schemas.openxmlformats.org/spreadsheetml/2006/main">
  <authors>
    <author>企画課　金子（内線4446）</author>
  </authors>
  <commentList>
    <comment ref="C24" authorId="0" shapeId="0">
      <text>
        <r>
          <rPr>
            <b/>
            <sz val="9"/>
            <color indexed="81"/>
            <rFont val="MS P ゴシック"/>
            <family val="3"/>
            <charset val="128"/>
          </rPr>
          <t>入力される請負代金額で提出書類の宛名表示を変更するようにデータを修正
３千万円未満「福岡県〇〇県土整備事務所長　殿」
（事務所名は従来通り「発注事務所」入力欄からリンク）
３千万円以上「福岡県知事　殿」</t>
        </r>
      </text>
    </comment>
  </commentList>
</comments>
</file>

<file path=xl/comments10.xml><?xml version="1.0" encoding="utf-8"?>
<comments xmlns="http://schemas.openxmlformats.org/spreadsheetml/2006/main">
  <authors>
    <author>作成者</author>
  </authors>
  <commentList>
    <comment ref="F7"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M18" authorId="0" shapeId="0">
      <text>
        <r>
          <rPr>
            <b/>
            <sz val="9"/>
            <color indexed="81"/>
            <rFont val="ＭＳ Ｐゴシック"/>
            <family val="3"/>
            <charset val="128"/>
          </rPr>
          <t>「YYYY/MM/DD」形式で入力する。
入力例：2003/06/06
表示は「平成15年6月6日」となる。</t>
        </r>
      </text>
    </comment>
    <comment ref="K35"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 ref="W3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J29"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N1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E28"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E3"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K39"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福岡県県土整備部</author>
  </authors>
  <commentList>
    <comment ref="D2" authorId="0"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N7"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O34" authorId="1"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福岡県県土整備部</author>
  </authors>
  <commentList>
    <comment ref="L7" authorId="0" shapeId="0">
      <text>
        <r>
          <rPr>
            <b/>
            <sz val="9"/>
            <color indexed="81"/>
            <rFont val="ＭＳ Ｐゴシック"/>
            <family val="3"/>
            <charset val="128"/>
          </rPr>
          <t>「YYYY/MM/DD」形式で入力する。
入力例：2003/06/06
表示は「平成15年6月6日」となる。</t>
        </r>
      </text>
    </comment>
    <comment ref="D27"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D40"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<sst xmlns="http://schemas.openxmlformats.org/spreadsheetml/2006/main" count="1338" uniqueCount="906">
  <si>
    <t>事務所監督員</t>
    <rPh sb="0" eb="2">
      <t>ジム</t>
    </rPh>
    <rPh sb="2" eb="3">
      <t>ショ</t>
    </rPh>
    <rPh sb="3" eb="6">
      <t>カントクイン</t>
    </rPh>
    <phoneticPr fontId="7"/>
  </si>
  <si>
    <t>様式１</t>
    <rPh sb="0" eb="2">
      <t>ヨウシキ</t>
    </rPh>
    <phoneticPr fontId="7"/>
  </si>
  <si>
    <t>記</t>
  </si>
  <si>
    <t>事務所電話番号</t>
    <rPh sb="0" eb="2">
      <t>ジム</t>
    </rPh>
    <rPh sb="2" eb="3">
      <t>ショ</t>
    </rPh>
    <rPh sb="3" eb="5">
      <t>デンワ</t>
    </rPh>
    <rPh sb="5" eb="7">
      <t>バンゴウ</t>
    </rPh>
    <phoneticPr fontId="7"/>
  </si>
  <si>
    <t>会社名</t>
    <rPh sb="0" eb="3">
      <t>カイシャメイ</t>
    </rPh>
    <phoneticPr fontId="7"/>
  </si>
  <si>
    <t>代表者</t>
    <rPh sb="0" eb="3">
      <t>ダイヒョウシャ</t>
    </rPh>
    <phoneticPr fontId="7"/>
  </si>
  <si>
    <t>電話</t>
    <rPh sb="0" eb="2">
      <t>デンワ</t>
    </rPh>
    <phoneticPr fontId="7"/>
  </si>
  <si>
    <t>ファックス</t>
    <phoneticPr fontId="7"/>
  </si>
  <si>
    <t>備考欄</t>
    <rPh sb="0" eb="2">
      <t>ビコウ</t>
    </rPh>
    <rPh sb="2" eb="3">
      <t>ラン</t>
    </rPh>
    <phoneticPr fontId="7"/>
  </si>
  <si>
    <t>項目</t>
    <rPh sb="0" eb="2">
      <t>コウモク</t>
    </rPh>
    <phoneticPr fontId="7"/>
  </si>
  <si>
    <t>入力欄</t>
    <rPh sb="0" eb="2">
      <t>ニュウリョク</t>
    </rPh>
    <rPh sb="2" eb="3">
      <t>ラン</t>
    </rPh>
    <phoneticPr fontId="7"/>
  </si>
  <si>
    <t>小項目</t>
    <rPh sb="0" eb="3">
      <t>ショウコウモク</t>
    </rPh>
    <phoneticPr fontId="7"/>
  </si>
  <si>
    <t>契約書鏡の上の欄１行目が事業名です</t>
    <rPh sb="0" eb="3">
      <t>ケイヤクショ</t>
    </rPh>
    <rPh sb="3" eb="4">
      <t>カガミ</t>
    </rPh>
    <rPh sb="5" eb="6">
      <t>ウエ</t>
    </rPh>
    <rPh sb="7" eb="8">
      <t>ラン</t>
    </rPh>
    <rPh sb="9" eb="11">
      <t>ギョウメ</t>
    </rPh>
    <rPh sb="12" eb="14">
      <t>ジギョウ</t>
    </rPh>
    <rPh sb="14" eb="15">
      <t>メイ</t>
    </rPh>
    <phoneticPr fontId="7"/>
  </si>
  <si>
    <t>契約書鏡の上の欄２行目が工事名です</t>
    <rPh sb="0" eb="3">
      <t>ケイヤクショ</t>
    </rPh>
    <rPh sb="3" eb="4">
      <t>カガミ</t>
    </rPh>
    <rPh sb="5" eb="6">
      <t>ウエ</t>
    </rPh>
    <rPh sb="7" eb="8">
      <t>ラン</t>
    </rPh>
    <rPh sb="9" eb="11">
      <t>ギョウメ</t>
    </rPh>
    <rPh sb="12" eb="14">
      <t>コウジ</t>
    </rPh>
    <rPh sb="14" eb="15">
      <t>メイ</t>
    </rPh>
    <phoneticPr fontId="7"/>
  </si>
  <si>
    <t>契約書鏡の２段目の欄２行目が工事箇所です</t>
    <rPh sb="0" eb="3">
      <t>ケイヤクショ</t>
    </rPh>
    <rPh sb="3" eb="4">
      <t>カガミ</t>
    </rPh>
    <rPh sb="6" eb="8">
      <t>ダンメ</t>
    </rPh>
    <rPh sb="9" eb="10">
      <t>ラン</t>
    </rPh>
    <rPh sb="11" eb="13">
      <t>ギョウメ</t>
    </rPh>
    <rPh sb="14" eb="16">
      <t>コウジ</t>
    </rPh>
    <rPh sb="16" eb="18">
      <t>カショ</t>
    </rPh>
    <phoneticPr fontId="7"/>
  </si>
  <si>
    <t>契約書鏡の２段目の欄１行目が路線・河川名です</t>
    <rPh sb="0" eb="3">
      <t>ケイヤクショ</t>
    </rPh>
    <rPh sb="3" eb="4">
      <t>カガミ</t>
    </rPh>
    <rPh sb="6" eb="8">
      <t>ダンメ</t>
    </rPh>
    <rPh sb="9" eb="10">
      <t>ラン</t>
    </rPh>
    <rPh sb="11" eb="13">
      <t>ギョウメ</t>
    </rPh>
    <rPh sb="14" eb="16">
      <t>ロセン</t>
    </rPh>
    <rPh sb="17" eb="19">
      <t>カセン</t>
    </rPh>
    <rPh sb="19" eb="20">
      <t>メイ</t>
    </rPh>
    <phoneticPr fontId="7"/>
  </si>
  <si>
    <t>・様式で個別に記入が必要な項目については、直接入力または手書きによりご記入下さい。</t>
    <rPh sb="1" eb="3">
      <t>ヨウシキ</t>
    </rPh>
    <rPh sb="4" eb="6">
      <t>コベツ</t>
    </rPh>
    <rPh sb="7" eb="9">
      <t>キニュウ</t>
    </rPh>
    <rPh sb="10" eb="12">
      <t>ヒツヨウ</t>
    </rPh>
    <rPh sb="13" eb="15">
      <t>コウモク</t>
    </rPh>
    <rPh sb="21" eb="23">
      <t>チョクセツ</t>
    </rPh>
    <rPh sb="23" eb="25">
      <t>ニュウリョク</t>
    </rPh>
    <rPh sb="28" eb="30">
      <t>テガ</t>
    </rPh>
    <rPh sb="35" eb="37">
      <t>キニュウ</t>
    </rPh>
    <rPh sb="37" eb="38">
      <t>クダ</t>
    </rPh>
    <phoneticPr fontId="7"/>
  </si>
  <si>
    <t>・全ての様式を網羅しているわけではありませんので、提出書類については契約時及び監督員との協議においてご確認下さい</t>
    <rPh sb="1" eb="2">
      <t>スベ</t>
    </rPh>
    <rPh sb="4" eb="6">
      <t>ヨウシキ</t>
    </rPh>
    <rPh sb="7" eb="9">
      <t>モウラ</t>
    </rPh>
    <rPh sb="25" eb="27">
      <t>テイシュツ</t>
    </rPh>
    <rPh sb="27" eb="29">
      <t>ショルイ</t>
    </rPh>
    <rPh sb="34" eb="37">
      <t>ケイヤクジ</t>
    </rPh>
    <rPh sb="37" eb="38">
      <t>オヨ</t>
    </rPh>
    <rPh sb="39" eb="41">
      <t>カントク</t>
    </rPh>
    <rPh sb="41" eb="42">
      <t>イン</t>
    </rPh>
    <rPh sb="44" eb="46">
      <t>キョウギ</t>
    </rPh>
    <rPh sb="51" eb="53">
      <t>カクニン</t>
    </rPh>
    <rPh sb="53" eb="54">
      <t>クダ</t>
    </rPh>
    <phoneticPr fontId="7"/>
  </si>
  <si>
    <t>・入力欄（着色部）の項目に入力すればすべての様式に反映されます（誤りのないようにご注意下さい）</t>
    <rPh sb="1" eb="4">
      <t>ニュウリョクラン</t>
    </rPh>
    <rPh sb="5" eb="7">
      <t>チャクショク</t>
    </rPh>
    <rPh sb="7" eb="8">
      <t>ブ</t>
    </rPh>
    <rPh sb="10" eb="12">
      <t>コウモク</t>
    </rPh>
    <rPh sb="13" eb="15">
      <t>ニュウリョク</t>
    </rPh>
    <rPh sb="22" eb="24">
      <t>ヨウシキ</t>
    </rPh>
    <rPh sb="25" eb="27">
      <t>ハンエイ</t>
    </rPh>
    <rPh sb="32" eb="33">
      <t>アヤマ</t>
    </rPh>
    <rPh sb="41" eb="43">
      <t>チュウイ</t>
    </rPh>
    <rPh sb="43" eb="44">
      <t>クダ</t>
    </rPh>
    <phoneticPr fontId="7"/>
  </si>
  <si>
    <t>書   類   名</t>
    <rPh sb="0" eb="1">
      <t>ショ</t>
    </rPh>
    <rPh sb="4" eb="5">
      <t>タグイ</t>
    </rPh>
    <rPh sb="8" eb="9">
      <t>メイ</t>
    </rPh>
    <phoneticPr fontId="7"/>
  </si>
  <si>
    <t>摘          要</t>
    <rPh sb="0" eb="1">
      <t>チャク</t>
    </rPh>
    <rPh sb="11" eb="12">
      <t>ヨウ</t>
    </rPh>
    <phoneticPr fontId="7"/>
  </si>
  <si>
    <t>工程表</t>
    <rPh sb="0" eb="3">
      <t>コウテイヒョウ</t>
    </rPh>
    <phoneticPr fontId="7"/>
  </si>
  <si>
    <t>14検第164号</t>
    <rPh sb="2" eb="3">
      <t>ケン</t>
    </rPh>
    <rPh sb="3" eb="4">
      <t>ダイ</t>
    </rPh>
    <rPh sb="7" eb="8">
      <t>ゴウ</t>
    </rPh>
    <phoneticPr fontId="7"/>
  </si>
  <si>
    <t>着工前
又は
行為前</t>
    <rPh sb="0" eb="3">
      <t>チャッコウマエ</t>
    </rPh>
    <rPh sb="4" eb="5">
      <t>マタ</t>
    </rPh>
    <rPh sb="7" eb="9">
      <t>コウイ</t>
    </rPh>
    <rPh sb="9" eb="10">
      <t>マエ</t>
    </rPh>
    <phoneticPr fontId="7"/>
  </si>
  <si>
    <t>交通安全管理計画書</t>
    <rPh sb="0" eb="2">
      <t>コウツウ</t>
    </rPh>
    <rPh sb="2" eb="4">
      <t>アンゼン</t>
    </rPh>
    <rPh sb="4" eb="6">
      <t>カンリ</t>
    </rPh>
    <rPh sb="6" eb="9">
      <t>ケイカクショ</t>
    </rPh>
    <phoneticPr fontId="7"/>
  </si>
  <si>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7"/>
  </si>
  <si>
    <t>～</t>
  </si>
  <si>
    <t>発注者</t>
    <rPh sb="0" eb="3">
      <t>ハッチュウシャ</t>
    </rPh>
    <phoneticPr fontId="7"/>
  </si>
  <si>
    <t>公共事業施行通知書（写）</t>
    <rPh sb="0" eb="2">
      <t>コウキョウ</t>
    </rPh>
    <rPh sb="2" eb="4">
      <t>ジギョウ</t>
    </rPh>
    <rPh sb="4" eb="6">
      <t>シコウ</t>
    </rPh>
    <rPh sb="6" eb="9">
      <t>ツウチショ</t>
    </rPh>
    <rPh sb="10" eb="11">
      <t>シャ</t>
    </rPh>
    <phoneticPr fontId="7"/>
  </si>
  <si>
    <t>失業者吸収の指示がある場合（契約担当者へ）</t>
    <rPh sb="0" eb="3">
      <t>シツギョウシャ</t>
    </rPh>
    <rPh sb="3" eb="5">
      <t>キュウシュウ</t>
    </rPh>
    <rPh sb="6" eb="8">
      <t>シジ</t>
    </rPh>
    <rPh sb="11" eb="13">
      <t>バアイ</t>
    </rPh>
    <rPh sb="14" eb="16">
      <t>ケイヤク</t>
    </rPh>
    <rPh sb="16" eb="19">
      <t>タントウシャ</t>
    </rPh>
    <phoneticPr fontId="7"/>
  </si>
  <si>
    <t>各種試験成績表（公的試験機関）</t>
    <rPh sb="0" eb="2">
      <t>カクシュ</t>
    </rPh>
    <rPh sb="2" eb="4">
      <t>シケン</t>
    </rPh>
    <rPh sb="4" eb="7">
      <t>セイセキヒョウ</t>
    </rPh>
    <rPh sb="8" eb="10">
      <t>コウテキ</t>
    </rPh>
    <rPh sb="10" eb="12">
      <t>シケン</t>
    </rPh>
    <rPh sb="12" eb="14">
      <t>キカン</t>
    </rPh>
    <phoneticPr fontId="7"/>
  </si>
  <si>
    <t>公共事業失業者吸収証明</t>
    <rPh sb="0" eb="2">
      <t>コウキョウ</t>
    </rPh>
    <rPh sb="2" eb="4">
      <t>ジギョウ</t>
    </rPh>
    <rPh sb="4" eb="7">
      <t>シツギョウシャ</t>
    </rPh>
    <rPh sb="7" eb="9">
      <t>キュウシュウ</t>
    </rPh>
    <rPh sb="9" eb="11">
      <t>ショウメイ</t>
    </rPh>
    <phoneticPr fontId="7"/>
  </si>
  <si>
    <t>対象工事の場合（注：工期内に取得すること）</t>
    <rPh sb="0" eb="2">
      <t>タイショウ</t>
    </rPh>
    <rPh sb="2" eb="4">
      <t>コウジ</t>
    </rPh>
    <rPh sb="5" eb="7">
      <t>バアイ</t>
    </rPh>
    <rPh sb="8" eb="9">
      <t>チュウ</t>
    </rPh>
    <rPh sb="10" eb="12">
      <t>コウキ</t>
    </rPh>
    <rPh sb="12" eb="13">
      <t>ナイ</t>
    </rPh>
    <rPh sb="14" eb="16">
      <t>シュトク</t>
    </rPh>
    <phoneticPr fontId="7"/>
  </si>
  <si>
    <t>材料出荷証明書</t>
    <rPh sb="0" eb="2">
      <t>ザイリョウ</t>
    </rPh>
    <rPh sb="2" eb="4">
      <t>シュッカ</t>
    </rPh>
    <rPh sb="4" eb="7">
      <t>ショウメイショ</t>
    </rPh>
    <phoneticPr fontId="7"/>
  </si>
  <si>
    <t>建設発生土処分地確認書</t>
    <rPh sb="0" eb="2">
      <t>ケンセツ</t>
    </rPh>
    <rPh sb="2" eb="4">
      <t>ハッセイ</t>
    </rPh>
    <rPh sb="4" eb="5">
      <t>ド</t>
    </rPh>
    <rPh sb="5" eb="7">
      <t>ショブン</t>
    </rPh>
    <rPh sb="7" eb="8">
      <t>チ</t>
    </rPh>
    <rPh sb="8" eb="11">
      <t>カクニンショ</t>
    </rPh>
    <phoneticPr fontId="7"/>
  </si>
  <si>
    <t>番号</t>
    <rPh sb="0" eb="2">
      <t>バンゴウ</t>
    </rPh>
    <phoneticPr fontId="7"/>
  </si>
  <si>
    <t>共通項目入力シート</t>
    <rPh sb="0" eb="2">
      <t>キョウツウ</t>
    </rPh>
    <rPh sb="2" eb="4">
      <t>コウモク</t>
    </rPh>
    <rPh sb="4" eb="6">
      <t>ニュウリョク</t>
    </rPh>
    <phoneticPr fontId="7"/>
  </si>
  <si>
    <t>住所</t>
    <rPh sb="0" eb="2">
      <t>ジュウショ</t>
    </rPh>
    <phoneticPr fontId="7"/>
  </si>
  <si>
    <t>氏名</t>
    <rPh sb="0" eb="2">
      <t>シメイ</t>
    </rPh>
    <phoneticPr fontId="7"/>
  </si>
  <si>
    <t>生年月日</t>
    <rPh sb="0" eb="2">
      <t>セイネン</t>
    </rPh>
    <rPh sb="2" eb="4">
      <t>ガッピ</t>
    </rPh>
    <phoneticPr fontId="7"/>
  </si>
  <si>
    <t>資格</t>
    <rPh sb="0" eb="2">
      <t>シカク</t>
    </rPh>
    <phoneticPr fontId="7"/>
  </si>
  <si>
    <t>工事名</t>
    <rPh sb="0" eb="3">
      <t>コウジメイ</t>
    </rPh>
    <phoneticPr fontId="7"/>
  </si>
  <si>
    <t>工事箇所</t>
    <rPh sb="0" eb="2">
      <t>コウジ</t>
    </rPh>
    <rPh sb="2" eb="4">
      <t>カショ</t>
    </rPh>
    <phoneticPr fontId="7"/>
  </si>
  <si>
    <t>工期</t>
    <rPh sb="0" eb="2">
      <t>コウキ</t>
    </rPh>
    <phoneticPr fontId="7"/>
  </si>
  <si>
    <t>現場代理人</t>
    <rPh sb="0" eb="2">
      <t>ゲンバ</t>
    </rPh>
    <rPh sb="2" eb="5">
      <t>ダイリニン</t>
    </rPh>
    <phoneticPr fontId="7"/>
  </si>
  <si>
    <t>主任技術者</t>
    <rPh sb="0" eb="2">
      <t>シュニン</t>
    </rPh>
    <rPh sb="2" eb="5">
      <t>ギジュツシャ</t>
    </rPh>
    <phoneticPr fontId="7"/>
  </si>
  <si>
    <t>請負代金</t>
    <rPh sb="0" eb="2">
      <t>ウケオイ</t>
    </rPh>
    <rPh sb="2" eb="4">
      <t>ダイキン</t>
    </rPh>
    <phoneticPr fontId="7"/>
  </si>
  <si>
    <t>事業名</t>
    <rPh sb="0" eb="2">
      <t>ジギョウ</t>
    </rPh>
    <rPh sb="2" eb="3">
      <t>メイ</t>
    </rPh>
    <phoneticPr fontId="7"/>
  </si>
  <si>
    <t>契約</t>
    <rPh sb="0" eb="2">
      <t>ケイヤク</t>
    </rPh>
    <phoneticPr fontId="7"/>
  </si>
  <si>
    <t>１級土木施工管理技士第１２３４５６７８号</t>
    <rPh sb="1" eb="2">
      <t>キュウ</t>
    </rPh>
    <rPh sb="2" eb="4">
      <t>ドボク</t>
    </rPh>
    <rPh sb="4" eb="6">
      <t>セコウ</t>
    </rPh>
    <rPh sb="6" eb="8">
      <t>カンリ</t>
    </rPh>
    <rPh sb="8" eb="10">
      <t>ギシ</t>
    </rPh>
    <rPh sb="10" eb="11">
      <t>ダイ</t>
    </rPh>
    <rPh sb="19" eb="20">
      <t>ゴウ</t>
    </rPh>
    <phoneticPr fontId="7"/>
  </si>
  <si>
    <t>福岡太郎</t>
    <rPh sb="0" eb="2">
      <t>フクオカ</t>
    </rPh>
    <rPh sb="2" eb="4">
      <t>タロウ</t>
    </rPh>
    <phoneticPr fontId="7"/>
  </si>
  <si>
    <t>税込み</t>
    <rPh sb="0" eb="2">
      <t>ゼイコ</t>
    </rPh>
    <phoneticPr fontId="7"/>
  </si>
  <si>
    <t>福岡次郎</t>
    <rPh sb="0" eb="2">
      <t>フクオカ</t>
    </rPh>
    <rPh sb="2" eb="4">
      <t>ジロウ</t>
    </rPh>
    <phoneticPr fontId="7"/>
  </si>
  <si>
    <t>福岡三郎</t>
    <rPh sb="0" eb="2">
      <t>フクオカ</t>
    </rPh>
    <rPh sb="2" eb="4">
      <t>サブロウ</t>
    </rPh>
    <phoneticPr fontId="7"/>
  </si>
  <si>
    <t>起工番号</t>
    <rPh sb="0" eb="2">
      <t>キコウ</t>
    </rPh>
    <rPh sb="2" eb="4">
      <t>バンゴウ</t>
    </rPh>
    <phoneticPr fontId="7"/>
  </si>
  <si>
    <t>所長</t>
    <rPh sb="0" eb="2">
      <t>ショチョウ</t>
    </rPh>
    <phoneticPr fontId="7"/>
  </si>
  <si>
    <t>商号</t>
    <rPh sb="0" eb="2">
      <t>ショウゴウ</t>
    </rPh>
    <phoneticPr fontId="7"/>
  </si>
  <si>
    <t>係長</t>
    <rPh sb="0" eb="2">
      <t>カカリチョウ</t>
    </rPh>
    <phoneticPr fontId="7"/>
  </si>
  <si>
    <t>路線・河川名</t>
    <rPh sb="0" eb="2">
      <t>ロセン</t>
    </rPh>
    <rPh sb="3" eb="5">
      <t>カセン</t>
    </rPh>
    <rPh sb="5" eb="6">
      <t>メイ</t>
    </rPh>
    <phoneticPr fontId="7"/>
  </si>
  <si>
    <t>段階確認書</t>
    <rPh sb="0" eb="2">
      <t>ダンカイ</t>
    </rPh>
    <rPh sb="2" eb="5">
      <t>カクニンショ</t>
    </rPh>
    <phoneticPr fontId="7"/>
  </si>
  <si>
    <t>工　　　期</t>
    <rPh sb="0" eb="1">
      <t>コウ</t>
    </rPh>
    <rPh sb="4" eb="5">
      <t>キ</t>
    </rPh>
    <phoneticPr fontId="7"/>
  </si>
  <si>
    <t>係員</t>
    <rPh sb="0" eb="2">
      <t>カカリイン</t>
    </rPh>
    <phoneticPr fontId="7"/>
  </si>
  <si>
    <t>工事安全対策自己点検チェックリスト</t>
    <rPh sb="0" eb="2">
      <t>コウジ</t>
    </rPh>
    <rPh sb="2" eb="4">
      <t>アンゼン</t>
    </rPh>
    <rPh sb="4" eb="6">
      <t>タイサク</t>
    </rPh>
    <rPh sb="6" eb="8">
      <t>ジコ</t>
    </rPh>
    <rPh sb="8" eb="10">
      <t>テンケン</t>
    </rPh>
    <phoneticPr fontId="7"/>
  </si>
  <si>
    <t>27企画第4205号</t>
    <rPh sb="2" eb="4">
      <t>キカク</t>
    </rPh>
    <rPh sb="4" eb="5">
      <t>ダイ</t>
    </rPh>
    <rPh sb="9" eb="10">
      <t>ゴウ</t>
    </rPh>
    <phoneticPr fontId="7"/>
  </si>
  <si>
    <t>29企画第5429号</t>
    <rPh sb="2" eb="4">
      <t>キカク</t>
    </rPh>
    <rPh sb="4" eb="5">
      <t>ダイ</t>
    </rPh>
    <rPh sb="9" eb="10">
      <t>ゴウ</t>
    </rPh>
    <phoneticPr fontId="7"/>
  </si>
  <si>
    <t>工事打合せ簿</t>
    <rPh sb="0" eb="2">
      <t>コウジ</t>
    </rPh>
    <rPh sb="2" eb="4">
      <t>ウチアワ</t>
    </rPh>
    <rPh sb="5" eb="6">
      <t>ボ</t>
    </rPh>
    <phoneticPr fontId="7"/>
  </si>
  <si>
    <t>発生土量・運搬距離・処分地・処分先の確認（3,000㎡を超える場合　残土処分場の県知事許可が必要）</t>
    <rPh sb="0" eb="2">
      <t>ハッセイ</t>
    </rPh>
    <rPh sb="2" eb="3">
      <t>ド</t>
    </rPh>
    <rPh sb="3" eb="4">
      <t>リョウ</t>
    </rPh>
    <rPh sb="5" eb="7">
      <t>ウンパン</t>
    </rPh>
    <rPh sb="7" eb="9">
      <t>キョリ</t>
    </rPh>
    <rPh sb="10" eb="13">
      <t>ショブンチ</t>
    </rPh>
    <phoneticPr fontId="7"/>
  </si>
  <si>
    <t>発生土量・運搬距離・処分地・処分先の確認（3,000㎡を超える場合、残土処分場の県知事許可が必要）</t>
    <rPh sb="0" eb="2">
      <t>ハッセイ</t>
    </rPh>
    <rPh sb="2" eb="3">
      <t>ド</t>
    </rPh>
    <rPh sb="3" eb="4">
      <t>リョウ</t>
    </rPh>
    <rPh sb="5" eb="7">
      <t>ウンパン</t>
    </rPh>
    <rPh sb="7" eb="9">
      <t>キョリ</t>
    </rPh>
    <rPh sb="10" eb="13">
      <t>ショブンチ</t>
    </rPh>
    <phoneticPr fontId="7"/>
  </si>
  <si>
    <t>１月当たり半日以上行う
委託工事及び工期が60日未満の工事は除く</t>
    <rPh sb="1" eb="2">
      <t>ガツ</t>
    </rPh>
    <rPh sb="2" eb="3">
      <t>ア</t>
    </rPh>
    <rPh sb="5" eb="7">
      <t>ハンニチ</t>
    </rPh>
    <rPh sb="7" eb="9">
      <t>イジョウ</t>
    </rPh>
    <rPh sb="9" eb="10">
      <t>オコナ</t>
    </rPh>
    <phoneticPr fontId="7"/>
  </si>
  <si>
    <t>要領17条</t>
    <rPh sb="4" eb="5">
      <t>ジョウ</t>
    </rPh>
    <phoneticPr fontId="7"/>
  </si>
  <si>
    <t>契約後
10日以内</t>
    <rPh sb="0" eb="3">
      <t>ケイヤクゴ</t>
    </rPh>
    <rPh sb="6" eb="7">
      <t>ヒ</t>
    </rPh>
    <rPh sb="7" eb="9">
      <t>イナイ</t>
    </rPh>
    <phoneticPr fontId="7"/>
  </si>
  <si>
    <t>請負金額500万円以上の工事</t>
    <rPh sb="0" eb="2">
      <t>ウケオイ</t>
    </rPh>
    <rPh sb="2" eb="4">
      <t>キンガク</t>
    </rPh>
    <rPh sb="7" eb="8">
      <t>マン</t>
    </rPh>
    <rPh sb="8" eb="9">
      <t>エン</t>
    </rPh>
    <rPh sb="9" eb="11">
      <t>イジョウ</t>
    </rPh>
    <rPh sb="12" eb="14">
      <t>コウジ</t>
    </rPh>
    <phoneticPr fontId="7"/>
  </si>
  <si>
    <t>1企画第1512号</t>
    <rPh sb="1" eb="3">
      <t>キカク</t>
    </rPh>
    <rPh sb="3" eb="4">
      <t>ダイ</t>
    </rPh>
    <rPh sb="8" eb="9">
      <t>ゴウ</t>
    </rPh>
    <phoneticPr fontId="7"/>
  </si>
  <si>
    <t>1企画第1520号</t>
    <rPh sb="1" eb="3">
      <t>キカク</t>
    </rPh>
    <rPh sb="3" eb="4">
      <t>ダイ</t>
    </rPh>
    <rPh sb="8" eb="9">
      <t>ゴウ</t>
    </rPh>
    <phoneticPr fontId="7"/>
  </si>
  <si>
    <t>ICT活用工事関連書類</t>
    <rPh sb="3" eb="5">
      <t>カツヨウ</t>
    </rPh>
    <rPh sb="5" eb="7">
      <t>コウジ</t>
    </rPh>
    <rPh sb="7" eb="9">
      <t>カンレン</t>
    </rPh>
    <rPh sb="9" eb="11">
      <t>ショルイ</t>
    </rPh>
    <phoneticPr fontId="7"/>
  </si>
  <si>
    <t>週休2日工事関連書類</t>
    <rPh sb="0" eb="2">
      <t>シュウキュウ</t>
    </rPh>
    <rPh sb="3" eb="4">
      <t>ニチ</t>
    </rPh>
    <rPh sb="4" eb="6">
      <t>コウジ</t>
    </rPh>
    <rPh sb="6" eb="8">
      <t>カンレン</t>
    </rPh>
    <rPh sb="8" eb="10">
      <t>ショルイ</t>
    </rPh>
    <phoneticPr fontId="7"/>
  </si>
  <si>
    <t>1企画第1341号</t>
    <rPh sb="1" eb="3">
      <t>キカク</t>
    </rPh>
    <rPh sb="3" eb="4">
      <t>ダイ</t>
    </rPh>
    <rPh sb="8" eb="9">
      <t>ゴウ</t>
    </rPh>
    <phoneticPr fontId="7"/>
  </si>
  <si>
    <t>1企画1554号</t>
    <rPh sb="1" eb="3">
      <t>キカク</t>
    </rPh>
    <rPh sb="7" eb="8">
      <t>ゴウ</t>
    </rPh>
    <phoneticPr fontId="7"/>
  </si>
  <si>
    <t>工事名</t>
    <rPh sb="0" eb="2">
      <t>コウジ</t>
    </rPh>
    <rPh sb="2" eb="3">
      <t>メイ</t>
    </rPh>
    <phoneticPr fontId="7"/>
  </si>
  <si>
    <t>年月日：</t>
    <rPh sb="0" eb="3">
      <t>ネンガッピ</t>
    </rPh>
    <phoneticPr fontId="7"/>
  </si>
  <si>
    <t>殿</t>
    <rPh sb="0" eb="1">
      <t>トノ</t>
    </rPh>
    <phoneticPr fontId="46"/>
  </si>
  <si>
    <t>自</t>
    <rPh sb="0" eb="1">
      <t>ジ</t>
    </rPh>
    <phoneticPr fontId="46"/>
  </si>
  <si>
    <t>至</t>
    <rPh sb="0" eb="1">
      <t>イタル</t>
    </rPh>
    <phoneticPr fontId="46"/>
  </si>
  <si>
    <t>変更工程表</t>
    <rPh sb="0" eb="2">
      <t>ヘンコウ</t>
    </rPh>
    <rPh sb="2" eb="5">
      <t>コウテイヒョウ</t>
    </rPh>
    <phoneticPr fontId="7"/>
  </si>
  <si>
    <t>年月日：</t>
    <rPh sb="0" eb="3">
      <t>ネンガッピ</t>
    </rPh>
    <phoneticPr fontId="46"/>
  </si>
  <si>
    <t>様式－１(3)</t>
    <rPh sb="0" eb="2">
      <t>ヨウシキ</t>
    </rPh>
    <phoneticPr fontId="52"/>
  </si>
  <si>
    <t>年月日：</t>
    <rPh sb="0" eb="3">
      <t>ネンガッピ</t>
    </rPh>
    <phoneticPr fontId="52"/>
  </si>
  <si>
    <t>殿</t>
  </si>
  <si>
    <t>現 場 代 理 人 等 変 更 通 知 書</t>
  </si>
  <si>
    <t>変更したいので、別紙経歴書を添え、工事請負契約書第10条にもとづき通知します。</t>
    <phoneticPr fontId="51"/>
  </si>
  <si>
    <t>変更する現場代理人等区分</t>
    <phoneticPr fontId="52"/>
  </si>
  <si>
    <t>旧現場代理人等氏名</t>
    <phoneticPr fontId="52"/>
  </si>
  <si>
    <t>新現場代理人等氏名</t>
    <rPh sb="6" eb="7">
      <t>ナド</t>
    </rPh>
    <phoneticPr fontId="52"/>
  </si>
  <si>
    <t>変　 更　 事 　由</t>
    <phoneticPr fontId="52"/>
  </si>
  <si>
    <t>※「資格者証（写し）」を添付する。</t>
    <rPh sb="7" eb="8">
      <t>ウツ</t>
    </rPh>
    <phoneticPr fontId="52"/>
  </si>
  <si>
    <t>(注)1．</t>
    <phoneticPr fontId="7"/>
  </si>
  <si>
    <t>新現場代理人等の記入内容は様式－1に準ずる。</t>
    <rPh sb="6" eb="7">
      <t>ナド</t>
    </rPh>
    <phoneticPr fontId="52"/>
  </si>
  <si>
    <t>・現場代理人</t>
    <rPh sb="1" eb="3">
      <t>ゲンバ</t>
    </rPh>
    <rPh sb="3" eb="6">
      <t>ダイリニン</t>
    </rPh>
    <phoneticPr fontId="7"/>
  </si>
  <si>
    <t>・主任技術者</t>
    <rPh sb="1" eb="3">
      <t>シュニン</t>
    </rPh>
    <rPh sb="3" eb="6">
      <t>ギジュツシャ</t>
    </rPh>
    <phoneticPr fontId="7"/>
  </si>
  <si>
    <t>・監理技術者</t>
    <rPh sb="1" eb="3">
      <t>カンリ</t>
    </rPh>
    <rPh sb="3" eb="6">
      <t>ギジュツシャ</t>
    </rPh>
    <phoneticPr fontId="7"/>
  </si>
  <si>
    <t>・専門技術者</t>
    <rPh sb="1" eb="3">
      <t>センモン</t>
    </rPh>
    <rPh sb="3" eb="6">
      <t>ギジュツシャ</t>
    </rPh>
    <phoneticPr fontId="7"/>
  </si>
  <si>
    <t>請負代金内訳書</t>
    <rPh sb="0" eb="2">
      <t>ウケオイ</t>
    </rPh>
    <rPh sb="2" eb="4">
      <t>ダイキン</t>
    </rPh>
    <rPh sb="4" eb="7">
      <t>ウチワケショ</t>
    </rPh>
    <phoneticPr fontId="7"/>
  </si>
  <si>
    <t>￥</t>
  </si>
  <si>
    <t>請求書</t>
    <rPh sb="0" eb="3">
      <t>セイキュウショ</t>
    </rPh>
    <phoneticPr fontId="7"/>
  </si>
  <si>
    <t>契約担当者へ</t>
    <rPh sb="0" eb="2">
      <t>ケイヤク</t>
    </rPh>
    <rPh sb="2" eb="5">
      <t>タントウシャ</t>
    </rPh>
    <phoneticPr fontId="7"/>
  </si>
  <si>
    <t>￥</t>
    <phoneticPr fontId="46"/>
  </si>
  <si>
    <t>様式－５(2)</t>
    <rPh sb="0" eb="2">
      <t>ヨウシキ</t>
    </rPh>
    <phoneticPr fontId="46"/>
  </si>
  <si>
    <t>（部分払の場合）</t>
    <rPh sb="1" eb="3">
      <t>ブブン</t>
    </rPh>
    <rPh sb="3" eb="4">
      <t>バラ</t>
    </rPh>
    <rPh sb="5" eb="7">
      <t>バアイ</t>
    </rPh>
    <phoneticPr fontId="46"/>
  </si>
  <si>
    <t>請　　求　　内　　訳　　書</t>
    <phoneticPr fontId="46"/>
  </si>
  <si>
    <t>1.</t>
    <phoneticPr fontId="46"/>
  </si>
  <si>
    <t>請負代金額</t>
  </si>
  <si>
    <t>（A）</t>
    <phoneticPr fontId="9"/>
  </si>
  <si>
    <t>2.</t>
    <phoneticPr fontId="46"/>
  </si>
  <si>
    <t>前払金額</t>
  </si>
  <si>
    <t>（B）</t>
    <phoneticPr fontId="9"/>
  </si>
  <si>
    <t>3.</t>
    <phoneticPr fontId="46"/>
  </si>
  <si>
    <t>出来高金額</t>
    <phoneticPr fontId="46"/>
  </si>
  <si>
    <t>（C）</t>
    <phoneticPr fontId="9"/>
  </si>
  <si>
    <t>4.</t>
    <phoneticPr fontId="46"/>
  </si>
  <si>
    <t>前回までの出来高金額</t>
    <rPh sb="0" eb="2">
      <t>ゼンカイ</t>
    </rPh>
    <rPh sb="5" eb="8">
      <t>デキダカ</t>
    </rPh>
    <rPh sb="8" eb="10">
      <t>キンガク</t>
    </rPh>
    <phoneticPr fontId="46"/>
  </si>
  <si>
    <t>（D）</t>
    <phoneticPr fontId="9"/>
  </si>
  <si>
    <t>5.</t>
    <phoneticPr fontId="46"/>
  </si>
  <si>
    <t>今回の出来高金額</t>
    <rPh sb="0" eb="2">
      <t>コンカイ</t>
    </rPh>
    <rPh sb="3" eb="6">
      <t>デキダカ</t>
    </rPh>
    <rPh sb="6" eb="8">
      <t>キンガク</t>
    </rPh>
    <phoneticPr fontId="7"/>
  </si>
  <si>
    <t>（E=C-D）</t>
    <phoneticPr fontId="9"/>
  </si>
  <si>
    <t>6.</t>
    <phoneticPr fontId="46"/>
  </si>
  <si>
    <t>請求し得る金額</t>
  </si>
  <si>
    <t>(E×(9/10-B/A))</t>
    <phoneticPr fontId="9"/>
  </si>
  <si>
    <t>B/A=</t>
    <phoneticPr fontId="46"/>
  </si>
  <si>
    <t>％</t>
    <phoneticPr fontId="46"/>
  </si>
  <si>
    <t>≒</t>
    <phoneticPr fontId="46"/>
  </si>
  <si>
    <t>7.</t>
    <phoneticPr fontId="46"/>
  </si>
  <si>
    <t>今回請求する金額</t>
  </si>
  <si>
    <t>（注）</t>
  </si>
  <si>
    <t>工事請負契約書第38条第6項及び第7項により算出</t>
    <rPh sb="14" eb="15">
      <t>オヨ</t>
    </rPh>
    <rPh sb="16" eb="17">
      <t>ダイ</t>
    </rPh>
    <rPh sb="18" eb="19">
      <t>コウ</t>
    </rPh>
    <phoneticPr fontId="46"/>
  </si>
  <si>
    <t>請求内訳書（指定部分払）</t>
    <rPh sb="0" eb="2">
      <t>セイキュウ</t>
    </rPh>
    <rPh sb="2" eb="5">
      <t>ウチワケショ</t>
    </rPh>
    <rPh sb="6" eb="8">
      <t>シテイ</t>
    </rPh>
    <rPh sb="8" eb="10">
      <t>ブブン</t>
    </rPh>
    <rPh sb="10" eb="11">
      <t>バラ</t>
    </rPh>
    <phoneticPr fontId="7"/>
  </si>
  <si>
    <t>請求内訳書（部分払）</t>
    <rPh sb="0" eb="2">
      <t>セイキュウ</t>
    </rPh>
    <rPh sb="2" eb="5">
      <t>ウチワケショ</t>
    </rPh>
    <rPh sb="6" eb="8">
      <t>ブブン</t>
    </rPh>
    <rPh sb="8" eb="9">
      <t>バラ</t>
    </rPh>
    <phoneticPr fontId="7"/>
  </si>
  <si>
    <t>(注)</t>
  </si>
  <si>
    <t>VE提案書</t>
    <rPh sb="2" eb="5">
      <t>テイアンショ</t>
    </rPh>
    <phoneticPr fontId="7"/>
  </si>
  <si>
    <t>　工事請負契約書第１９条の２に基づきＶＥ提案書を提出いたします。</t>
  </si>
  <si>
    <t>連絡者</t>
  </si>
  <si>
    <t>契約締結日：                              　</t>
  </si>
  <si>
    <t xml:space="preserve">                                　　  追記して下さい。なお、概算低減額は、提案を審</t>
  </si>
  <si>
    <t>　　　　　　　　　　　　　　　　　　　査する上で参考とするものです。</t>
  </si>
  <si>
    <t>様式－６(2)</t>
    <phoneticPr fontId="7"/>
  </si>
  <si>
    <t xml:space="preserve"> 番　号</t>
  </si>
  <si>
    <t>項　目　内　容</t>
    <phoneticPr fontId="7"/>
  </si>
  <si>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</si>
  <si>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</si>
  <si>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</si>
  <si>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</si>
  <si>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</si>
  <si>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</si>
  <si>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</si>
  <si>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</si>
  <si>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7"/>
  </si>
  <si>
    <t>番　　号</t>
  </si>
  <si>
    <t>項目内容</t>
  </si>
  <si>
    <t xml:space="preserve">    ＶＥ提案による概算低減額及び算出根拠</t>
  </si>
  <si>
    <t xml:space="preserve">【 現  状 】                            　　        </t>
    <phoneticPr fontId="7"/>
  </si>
  <si>
    <t>単位：千円</t>
    <phoneticPr fontId="7"/>
  </si>
  <si>
    <t xml:space="preserve">【 改善案 】                            　      　  </t>
    <phoneticPr fontId="7"/>
  </si>
  <si>
    <t>単位：千円</t>
  </si>
  <si>
    <t>摘　　要</t>
    <phoneticPr fontId="7"/>
  </si>
  <si>
    <t>名　　　称</t>
    <phoneticPr fontId="7"/>
  </si>
  <si>
    <t>規　格</t>
    <phoneticPr fontId="7"/>
  </si>
  <si>
    <t>単位</t>
  </si>
  <si>
    <t>数　　量</t>
    <phoneticPr fontId="7"/>
  </si>
  <si>
    <t>単　価</t>
    <phoneticPr fontId="7"/>
  </si>
  <si>
    <t>金　　　　額</t>
    <phoneticPr fontId="7"/>
  </si>
  <si>
    <t xml:space="preserve"> 名　　　称</t>
  </si>
  <si>
    <t>数　　量</t>
  </si>
  <si>
    <t>単　価</t>
  </si>
  <si>
    <t>様式－６(4)</t>
    <phoneticPr fontId="7"/>
  </si>
  <si>
    <t>番　号</t>
  </si>
  <si>
    <t>（１）工業所有権等の排他的権利を含むＶＥ提案である場合、その取扱いに関する事項</t>
  </si>
  <si>
    <t>（２）ＶＥ提案が採用された場合に留意すべき事項（提案内容の公表に係る所見等）</t>
  </si>
  <si>
    <t>事故速報</t>
    <rPh sb="0" eb="2">
      <t>ジコ</t>
    </rPh>
    <rPh sb="2" eb="4">
      <t>ソクホウ</t>
    </rPh>
    <phoneticPr fontId="7"/>
  </si>
  <si>
    <t>工事履行報告書</t>
    <rPh sb="0" eb="2">
      <t>コウジ</t>
    </rPh>
    <rPh sb="2" eb="4">
      <t>リコウ</t>
    </rPh>
    <rPh sb="4" eb="7">
      <t>ホウコクショ</t>
    </rPh>
    <phoneticPr fontId="7"/>
  </si>
  <si>
    <t>自</t>
  </si>
  <si>
    <t>至</t>
  </si>
  <si>
    <t>国庫債務負担行為に基づく契約の場合は請負代金額欄の下段に各年度の</t>
    <rPh sb="18" eb="20">
      <t>ウケオイ</t>
    </rPh>
    <rPh sb="20" eb="22">
      <t>ダイキン</t>
    </rPh>
    <rPh sb="22" eb="23">
      <t>ガク</t>
    </rPh>
    <rPh sb="23" eb="24">
      <t>ラン</t>
    </rPh>
    <rPh sb="25" eb="27">
      <t>ゲダン</t>
    </rPh>
    <phoneticPr fontId="7"/>
  </si>
  <si>
    <t>出来高予定額を記入すること。</t>
  </si>
  <si>
    <t>【記載例】</t>
    <rPh sb="1" eb="4">
      <t>キサイレイ</t>
    </rPh>
    <phoneticPr fontId="7"/>
  </si>
  <si>
    <t>（出来高予定額）</t>
    <rPh sb="1" eb="4">
      <t>デキダカ</t>
    </rPh>
    <rPh sb="4" eb="7">
      <t>ヨテイガク</t>
    </rPh>
    <phoneticPr fontId="7"/>
  </si>
  <si>
    <t>指定部分完成通知書</t>
    <rPh sb="0" eb="2">
      <t>シテイ</t>
    </rPh>
    <rPh sb="2" eb="4">
      <t>ブブン</t>
    </rPh>
    <rPh sb="4" eb="6">
      <t>カンセイ</t>
    </rPh>
    <rPh sb="6" eb="9">
      <t>ツウチショ</t>
    </rPh>
    <phoneticPr fontId="7"/>
  </si>
  <si>
    <t>様式－１６</t>
    <rPh sb="0" eb="2">
      <t>ヨウシキ</t>
    </rPh>
    <phoneticPr fontId="46"/>
  </si>
  <si>
    <t>記</t>
    <rPh sb="0" eb="1">
      <t>キ</t>
    </rPh>
    <phoneticPr fontId="46"/>
  </si>
  <si>
    <t>工事名</t>
    <phoneticPr fontId="46"/>
  </si>
  <si>
    <t>指定部分工期</t>
  </si>
  <si>
    <t>指定部分に対する請負代金額</t>
  </si>
  <si>
    <t>指定部分引渡書</t>
    <rPh sb="0" eb="2">
      <t>シテイ</t>
    </rPh>
    <rPh sb="2" eb="4">
      <t>ブブン</t>
    </rPh>
    <rPh sb="4" eb="6">
      <t>ヒキワタシ</t>
    </rPh>
    <rPh sb="6" eb="7">
      <t>ショ</t>
    </rPh>
    <phoneticPr fontId="7"/>
  </si>
  <si>
    <t>様式－１７</t>
    <rPh sb="0" eb="2">
      <t>ヨウシキ</t>
    </rPh>
    <phoneticPr fontId="46"/>
  </si>
  <si>
    <t>全　体　工　期</t>
    <phoneticPr fontId="46"/>
  </si>
  <si>
    <t>指定部分に係る工期</t>
    <phoneticPr fontId="46"/>
  </si>
  <si>
    <t>様式－１９</t>
    <rPh sb="0" eb="2">
      <t>ヨウシキ</t>
    </rPh>
    <phoneticPr fontId="58"/>
  </si>
  <si>
    <t>年月日：</t>
    <rPh sb="0" eb="3">
      <t>ネンガッピ</t>
    </rPh>
    <phoneticPr fontId="58"/>
  </si>
  <si>
    <t>工事請負契約書第38条第2項により既済部分検査を請求します。</t>
    <rPh sb="24" eb="26">
      <t>セイキュウ</t>
    </rPh>
    <phoneticPr fontId="52"/>
  </si>
  <si>
    <t>様式－２１</t>
    <rPh sb="0" eb="2">
      <t>ヨウシキ</t>
    </rPh>
    <phoneticPr fontId="46"/>
  </si>
  <si>
    <t>　　　　　　　　　　　　　　　　　　　　　　　　　　　年　　　月　　　日</t>
    <phoneticPr fontId="51"/>
  </si>
  <si>
    <t>　　　　　　　年　　　月　　　日の（　　　　）検査において、指示されました</t>
    <rPh sb="30" eb="32">
      <t>シジ</t>
    </rPh>
    <phoneticPr fontId="7"/>
  </si>
  <si>
    <t>　　　　　　　　　　　　　　　　　　　記</t>
  </si>
  <si>
    <t>　　　工  　事　　名</t>
  </si>
  <si>
    <t>　　　契　　約　　額</t>
  </si>
  <si>
    <t>　　　工  事  場　所</t>
  </si>
  <si>
    <t>　　</t>
  </si>
  <si>
    <t>　　　修補、改造箇所及び補修内容</t>
    <rPh sb="10" eb="11">
      <t>オヨ</t>
    </rPh>
    <rPh sb="12" eb="14">
      <t>ホシュウ</t>
    </rPh>
    <rPh sb="14" eb="16">
      <t>ナイヨウ</t>
    </rPh>
    <phoneticPr fontId="7"/>
  </si>
  <si>
    <t>－－－－－－－－－－－－－－－－－－－－－－－－－－－－－－－－－－－－－－－</t>
  </si>
  <si>
    <t>様式－２２</t>
    <rPh sb="0" eb="2">
      <t>ヨウシキ</t>
    </rPh>
    <phoneticPr fontId="46"/>
  </si>
  <si>
    <t>協議の場合は、受信者を「受注者名」、発信者を「発注者名」として、発注者が作成する。</t>
    <rPh sb="0" eb="2">
      <t>キョウギ</t>
    </rPh>
    <rPh sb="3" eb="5">
      <t>バアイ</t>
    </rPh>
    <rPh sb="7" eb="10">
      <t>ジュシンシャ</t>
    </rPh>
    <rPh sb="18" eb="21">
      <t>ハッシンシャ</t>
    </rPh>
    <phoneticPr fontId="7"/>
  </si>
  <si>
    <t>承諾の場合は、受信者を「発注者名」、発信者を『受注者名』として、受注者が作成する。</t>
    <rPh sb="0" eb="2">
      <t>ショウダク</t>
    </rPh>
    <rPh sb="3" eb="5">
      <t>バアイ</t>
    </rPh>
    <rPh sb="7" eb="10">
      <t>ジュシンシャ</t>
    </rPh>
    <phoneticPr fontId="7"/>
  </si>
  <si>
    <t>工期延期届</t>
    <rPh sb="0" eb="2">
      <t>コウキ</t>
    </rPh>
    <rPh sb="2" eb="4">
      <t>エンキ</t>
    </rPh>
    <rPh sb="4" eb="5">
      <t>トドケ</t>
    </rPh>
    <phoneticPr fontId="7"/>
  </si>
  <si>
    <t>様式－２３</t>
    <rPh sb="0" eb="2">
      <t>ヨウシキ</t>
    </rPh>
    <phoneticPr fontId="46"/>
  </si>
  <si>
    <t>工　期　延　期　届</t>
    <rPh sb="6" eb="7">
      <t>キ</t>
    </rPh>
    <rPh sb="8" eb="9">
      <t>トドケ</t>
    </rPh>
    <phoneticPr fontId="46"/>
  </si>
  <si>
    <t>工事請負契約書第22条による工期の延長を下記のとおり請求します。</t>
    <rPh sb="26" eb="28">
      <t>セイキュウ</t>
    </rPh>
    <phoneticPr fontId="7"/>
  </si>
  <si>
    <t>工　　事　　名</t>
    <phoneticPr fontId="46"/>
  </si>
  <si>
    <t>必要により下記書類を添付すること。</t>
  </si>
  <si>
    <t>工程表（契約当初工程と現在迄の実際の工程及び延長工程の3工程を対照させ、詳細に記入）</t>
    <rPh sb="31" eb="33">
      <t>タイショウ</t>
    </rPh>
    <phoneticPr fontId="46"/>
  </si>
  <si>
    <t>写真、図面等</t>
  </si>
  <si>
    <t>理由は詳細に記入すること。</t>
  </si>
  <si>
    <t>支給品受領書</t>
    <rPh sb="0" eb="2">
      <t>シキュウ</t>
    </rPh>
    <rPh sb="2" eb="3">
      <t>ヒン</t>
    </rPh>
    <rPh sb="3" eb="6">
      <t>ジュリョウショ</t>
    </rPh>
    <phoneticPr fontId="7"/>
  </si>
  <si>
    <t>支給品清算書（支給材料清算書）</t>
    <rPh sb="0" eb="2">
      <t>シキュウ</t>
    </rPh>
    <rPh sb="2" eb="3">
      <t>ヒン</t>
    </rPh>
    <rPh sb="3" eb="6">
      <t>セイサンショ</t>
    </rPh>
    <rPh sb="7" eb="9">
      <t>シキュウ</t>
    </rPh>
    <rPh sb="9" eb="11">
      <t>ザイリョウ</t>
    </rPh>
    <rPh sb="11" eb="14">
      <t>セイサンショ</t>
    </rPh>
    <phoneticPr fontId="7"/>
  </si>
  <si>
    <t>現場発生品調書</t>
    <rPh sb="0" eb="2">
      <t>ゲンバ</t>
    </rPh>
    <rPh sb="2" eb="4">
      <t>ハッセイ</t>
    </rPh>
    <rPh sb="4" eb="5">
      <t>ヒン</t>
    </rPh>
    <rPh sb="5" eb="7">
      <t>チョウショ</t>
    </rPh>
    <phoneticPr fontId="7"/>
  </si>
  <si>
    <t>引渡書</t>
    <rPh sb="0" eb="2">
      <t>ヒキワタシ</t>
    </rPh>
    <rPh sb="2" eb="3">
      <t>ショ</t>
    </rPh>
    <phoneticPr fontId="7"/>
  </si>
  <si>
    <t>創意工夫・社会性等に関する実施状況</t>
    <rPh sb="0" eb="2">
      <t>ソウイ</t>
    </rPh>
    <rPh sb="2" eb="4">
      <t>クフウ</t>
    </rPh>
    <rPh sb="5" eb="7">
      <t>シャカイ</t>
    </rPh>
    <rPh sb="7" eb="8">
      <t>セイ</t>
    </rPh>
    <rPh sb="8" eb="9">
      <t>トウ</t>
    </rPh>
    <rPh sb="10" eb="11">
      <t>カン</t>
    </rPh>
    <rPh sb="13" eb="15">
      <t>ジッシ</t>
    </rPh>
    <rPh sb="15" eb="17">
      <t>ジョウキョウ</t>
    </rPh>
    <phoneticPr fontId="7"/>
  </si>
  <si>
    <t>現場代理人等変更年月日</t>
    <phoneticPr fontId="52"/>
  </si>
  <si>
    <t>2．</t>
    <phoneticPr fontId="9"/>
  </si>
  <si>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7"/>
  </si>
  <si>
    <t>3．</t>
    <phoneticPr fontId="9"/>
  </si>
  <si>
    <t>主任技術者及び監理技術者を変更する場合は、発注者の承認後提出する。</t>
    <phoneticPr fontId="7" type="Hiragana" alignment="center"/>
  </si>
  <si>
    <t>様式－６(1)</t>
    <phoneticPr fontId="7"/>
  </si>
  <si>
    <t>Ｖ　Ｅ　提　案　書</t>
    <phoneticPr fontId="7"/>
  </si>
  <si>
    <t>ＶＥ提案の概要              　　  注）記入欄が不足する場合には、様式－６(1)の２として</t>
    <phoneticPr fontId="7"/>
  </si>
  <si>
    <t>概算低減額：千円</t>
    <phoneticPr fontId="7"/>
  </si>
  <si>
    <t>番　号</t>
    <phoneticPr fontId="7"/>
  </si>
  <si>
    <t>項　目　内　容</t>
    <phoneticPr fontId="7"/>
  </si>
  <si>
    <t>概　　算　　低　　減　　額　　合　　計</t>
    <phoneticPr fontId="7"/>
  </si>
  <si>
    <t>氏名</t>
    <rPh sb="0" eb="2">
      <t>シメイ</t>
    </rPh>
    <phoneticPr fontId="60"/>
  </si>
  <si>
    <t>指　定　部　分　完　成　通　知　書</t>
    <phoneticPr fontId="46"/>
  </si>
  <si>
    <t>をもって完成したので工事請負</t>
    <phoneticPr fontId="46"/>
  </si>
  <si>
    <t>契約書第32条第1項に基づき通知します。</t>
    <phoneticPr fontId="51"/>
  </si>
  <si>
    <t>工事検査員任命伺</t>
    <rPh sb="0" eb="2">
      <t>コウジ</t>
    </rPh>
    <rPh sb="2" eb="4">
      <t>ケンサ</t>
    </rPh>
    <rPh sb="4" eb="5">
      <t>イン</t>
    </rPh>
    <rPh sb="5" eb="7">
      <t>ニンメイ</t>
    </rPh>
    <rPh sb="7" eb="8">
      <t>ウカガ</t>
    </rPh>
    <phoneticPr fontId="60"/>
  </si>
  <si>
    <t>上記工事の完成検査について、下記の者を任命してよろしいか伺います。</t>
    <rPh sb="0" eb="2">
      <t>ジョウキ</t>
    </rPh>
    <rPh sb="2" eb="4">
      <t>コウジ</t>
    </rPh>
    <rPh sb="5" eb="7">
      <t>カンセイ</t>
    </rPh>
    <rPh sb="7" eb="9">
      <t>ケンサ</t>
    </rPh>
    <rPh sb="14" eb="16">
      <t>カキ</t>
    </rPh>
    <rPh sb="17" eb="18">
      <t>モノ</t>
    </rPh>
    <rPh sb="19" eb="21">
      <t>ニンメイ</t>
    </rPh>
    <rPh sb="28" eb="29">
      <t>ウカガ</t>
    </rPh>
    <phoneticPr fontId="60"/>
  </si>
  <si>
    <t>工事検査員</t>
    <rPh sb="0" eb="2">
      <t>コウジ</t>
    </rPh>
    <rPh sb="2" eb="5">
      <t>ケンサイン</t>
    </rPh>
    <phoneticPr fontId="60"/>
  </si>
  <si>
    <t>職</t>
    <rPh sb="0" eb="1">
      <t>ショク</t>
    </rPh>
    <phoneticPr fontId="60"/>
  </si>
  <si>
    <t>指　定　部　分　引　渡　書</t>
    <phoneticPr fontId="46"/>
  </si>
  <si>
    <t>下記工事の指定部分を工事請負契約書第39条第1項に基づき引渡します。</t>
    <phoneticPr fontId="51"/>
  </si>
  <si>
    <t>工　　 事　　 名</t>
    <phoneticPr fontId="46"/>
  </si>
  <si>
    <t>指　定　部　分</t>
    <phoneticPr fontId="46"/>
  </si>
  <si>
    <t>請　負　代　金　額</t>
    <phoneticPr fontId="46"/>
  </si>
  <si>
    <t>指定部分に係る請負代金額</t>
    <phoneticPr fontId="46"/>
  </si>
  <si>
    <t>指定部分に係る検査年月日</t>
    <phoneticPr fontId="46"/>
  </si>
  <si>
    <t>上記工事の検査について、下記の者を任命してよろしいか伺います。</t>
    <rPh sb="0" eb="2">
      <t>ジョウキ</t>
    </rPh>
    <rPh sb="2" eb="4">
      <t>コウジ</t>
    </rPh>
    <rPh sb="5" eb="7">
      <t>ケンサ</t>
    </rPh>
    <rPh sb="12" eb="14">
      <t>カキ</t>
    </rPh>
    <rPh sb="15" eb="16">
      <t>モノ</t>
    </rPh>
    <rPh sb="17" eb="19">
      <t>ニンメイ</t>
    </rPh>
    <rPh sb="26" eb="27">
      <t>ウカガ</t>
    </rPh>
    <phoneticPr fontId="60"/>
  </si>
  <si>
    <t>職　氏名</t>
    <rPh sb="0" eb="1">
      <t>ショク</t>
    </rPh>
    <phoneticPr fontId="60"/>
  </si>
  <si>
    <t>　　　期　　　　　限</t>
    <phoneticPr fontId="7"/>
  </si>
  <si>
    <t>　　　年  月  日</t>
    <phoneticPr fontId="7"/>
  </si>
  <si>
    <t>受信者：「受注者名」又は「発注者名」</t>
    <rPh sb="5" eb="7">
      <t>ジュチュウ</t>
    </rPh>
    <rPh sb="13" eb="16">
      <t>ハッチュウシャ</t>
    </rPh>
    <rPh sb="16" eb="17">
      <t>メイ</t>
    </rPh>
    <phoneticPr fontId="7"/>
  </si>
  <si>
    <t>発信者：「発注者名」又は『受注者名』</t>
    <rPh sb="0" eb="3">
      <t>ハッシンシャ</t>
    </rPh>
    <rPh sb="5" eb="8">
      <t>ハッチュウシャ</t>
    </rPh>
    <rPh sb="8" eb="9">
      <t>メイ</t>
    </rPh>
    <rPh sb="13" eb="15">
      <t>ジュチュウ</t>
    </rPh>
    <phoneticPr fontId="46"/>
  </si>
  <si>
    <t>協議　・　承諾</t>
    <rPh sb="0" eb="2">
      <t>キョウギ</t>
    </rPh>
    <rPh sb="5" eb="7">
      <t>ショウダク</t>
    </rPh>
    <phoneticPr fontId="7"/>
  </si>
  <si>
    <t>工　　　　　期</t>
    <phoneticPr fontId="46"/>
  </si>
  <si>
    <t>a</t>
    <phoneticPr fontId="46"/>
  </si>
  <si>
    <t>建設業退職金共済制度の掛金収納書</t>
    <rPh sb="0" eb="3">
      <t>ケンセツギョウ</t>
    </rPh>
    <rPh sb="3" eb="6">
      <t>タイショクキン</t>
    </rPh>
    <rPh sb="6" eb="8">
      <t>キョウサイ</t>
    </rPh>
    <rPh sb="8" eb="10">
      <t>セイド</t>
    </rPh>
    <rPh sb="11" eb="13">
      <t>カケキン</t>
    </rPh>
    <rPh sb="13" eb="15">
      <t>シュウノウ</t>
    </rPh>
    <rPh sb="15" eb="16">
      <t>ショ</t>
    </rPh>
    <phoneticPr fontId="7"/>
  </si>
  <si>
    <t>指名停止業者との資材、原材料購入契約等承認申請書</t>
    <rPh sb="0" eb="2">
      <t>シメイ</t>
    </rPh>
    <rPh sb="2" eb="4">
      <t>テイシ</t>
    </rPh>
    <rPh sb="4" eb="6">
      <t>ギョウシャ</t>
    </rPh>
    <rPh sb="8" eb="10">
      <t>シザイ</t>
    </rPh>
    <rPh sb="11" eb="14">
      <t>ゲンザイリョウ</t>
    </rPh>
    <rPh sb="14" eb="16">
      <t>コウニュウ</t>
    </rPh>
    <rPh sb="16" eb="18">
      <t>ケイヤク</t>
    </rPh>
    <rPh sb="18" eb="19">
      <t>トウ</t>
    </rPh>
    <rPh sb="19" eb="21">
      <t>ショウニン</t>
    </rPh>
    <rPh sb="21" eb="24">
      <t>シンセイショ</t>
    </rPh>
    <phoneticPr fontId="7"/>
  </si>
  <si>
    <t>氏名</t>
  </si>
  <si>
    <t>2企画第6161号</t>
    <rPh sb="1" eb="3">
      <t>キカク</t>
    </rPh>
    <rPh sb="3" eb="4">
      <t>ダイ</t>
    </rPh>
    <rPh sb="8" eb="9">
      <t>ゴウ</t>
    </rPh>
    <phoneticPr fontId="7"/>
  </si>
  <si>
    <t>材料承認願</t>
    <rPh sb="0" eb="2">
      <t>ザイリョウ</t>
    </rPh>
    <rPh sb="2" eb="4">
      <t>ショウニン</t>
    </rPh>
    <rPh sb="4" eb="5">
      <t>ネガ</t>
    </rPh>
    <phoneticPr fontId="7"/>
  </si>
  <si>
    <t>材料確認書</t>
    <rPh sb="0" eb="2">
      <t>ザイリョウ</t>
    </rPh>
    <rPh sb="2" eb="5">
      <t>カクニンショ</t>
    </rPh>
    <phoneticPr fontId="7"/>
  </si>
  <si>
    <t>下記工事の指定部分は、</t>
    <phoneticPr fontId="46"/>
  </si>
  <si>
    <t>工　期</t>
    <phoneticPr fontId="46"/>
  </si>
  <si>
    <t>￥</t>
    <phoneticPr fontId="46"/>
  </si>
  <si>
    <t>￥　△△△</t>
    <phoneticPr fontId="7"/>
  </si>
  <si>
    <t>～</t>
    <phoneticPr fontId="7"/>
  </si>
  <si>
    <t>～</t>
    <phoneticPr fontId="7"/>
  </si>
  <si>
    <t>￥　×××</t>
    <phoneticPr fontId="7"/>
  </si>
  <si>
    <t xml:space="preserve"> 　　　　　 　　　修　補　完　了　届</t>
    <phoneticPr fontId="7"/>
  </si>
  <si>
    <t>　　　修補部分については、下記のとおり完了しましたのでお届けいたします。</t>
    <phoneticPr fontId="7"/>
  </si>
  <si>
    <t>　　　契　　　　　約　</t>
    <phoneticPr fontId="7"/>
  </si>
  <si>
    <t>　　　年  月  日</t>
    <phoneticPr fontId="7"/>
  </si>
  <si>
    <t>　　　完　　　　　了</t>
    <phoneticPr fontId="7"/>
  </si>
  <si>
    <t>　　（注）本文（　　　　）内には検査種類を記入する。</t>
    <phoneticPr fontId="7"/>
  </si>
  <si>
    <t>工事の部分使用について</t>
    <phoneticPr fontId="46"/>
  </si>
  <si>
    <t>　標記について、下記のとおり部分使用することを、工事請負契約書第34条第1項</t>
    <phoneticPr fontId="51"/>
  </si>
  <si>
    <t>に基づき（</t>
    <phoneticPr fontId="46"/>
  </si>
  <si>
    <t>）する。</t>
    <phoneticPr fontId="46"/>
  </si>
  <si>
    <t>1．使用目的</t>
    <phoneticPr fontId="9"/>
  </si>
  <si>
    <t>2．使用部分</t>
    <phoneticPr fontId="9"/>
  </si>
  <si>
    <t>3．使用期間</t>
    <phoneticPr fontId="9"/>
  </si>
  <si>
    <t>4．使用者</t>
    <phoneticPr fontId="9"/>
  </si>
  <si>
    <t>5．その他</t>
    <phoneticPr fontId="9"/>
  </si>
  <si>
    <t>(注)</t>
    <phoneticPr fontId="46"/>
  </si>
  <si>
    <t>1.</t>
    <phoneticPr fontId="7"/>
  </si>
  <si>
    <t>（協議・承諾）には、いずれかに印をつける。</t>
    <phoneticPr fontId="7"/>
  </si>
  <si>
    <t>2.</t>
    <phoneticPr fontId="7"/>
  </si>
  <si>
    <t>3.</t>
    <phoneticPr fontId="7"/>
  </si>
  <si>
    <t>契　約　月　日</t>
    <phoneticPr fontId="46"/>
  </si>
  <si>
    <t>延　長　工　期</t>
    <phoneticPr fontId="46"/>
  </si>
  <si>
    <t>理　　　　　由</t>
    <phoneticPr fontId="46"/>
  </si>
  <si>
    <t>b</t>
    <phoneticPr fontId="46"/>
  </si>
  <si>
    <t>天候表、気温表、湿度表、雨量表、積雪表、風速表等工期中と過去の平均とを対照し最寄気象台等の証明等をうけること。　</t>
    <phoneticPr fontId="46"/>
  </si>
  <si>
    <t>c</t>
    <phoneticPr fontId="46"/>
  </si>
  <si>
    <t>現場代理人</t>
    <rPh sb="0" eb="2">
      <t>ゲンバ</t>
    </rPh>
    <rPh sb="2" eb="5">
      <t>ダイリニン</t>
    </rPh>
    <phoneticPr fontId="7"/>
  </si>
  <si>
    <t>主任技術者</t>
    <rPh sb="0" eb="2">
      <t>シュニン</t>
    </rPh>
    <rPh sb="2" eb="5">
      <t>ギジュツシャ</t>
    </rPh>
    <phoneticPr fontId="7"/>
  </si>
  <si>
    <t>管理技術者</t>
    <rPh sb="0" eb="2">
      <t>カンリ</t>
    </rPh>
    <rPh sb="2" eb="5">
      <t>ギジュツシャ</t>
    </rPh>
    <phoneticPr fontId="7"/>
  </si>
  <si>
    <t>専門技術者</t>
    <rPh sb="0" eb="2">
      <t>センモン</t>
    </rPh>
    <rPh sb="2" eb="5">
      <t>ギジュツシャ</t>
    </rPh>
    <phoneticPr fontId="7"/>
  </si>
  <si>
    <t>補修完了届</t>
    <rPh sb="0" eb="2">
      <t>ホシュウ</t>
    </rPh>
    <rPh sb="2" eb="4">
      <t>カンリョウ</t>
    </rPh>
    <rPh sb="4" eb="5">
      <t>トドケ</t>
    </rPh>
    <phoneticPr fontId="7"/>
  </si>
  <si>
    <t>完成通知書</t>
    <rPh sb="0" eb="2">
      <t>カンセイ</t>
    </rPh>
    <rPh sb="2" eb="5">
      <t>ツウチショ</t>
    </rPh>
    <phoneticPr fontId="7"/>
  </si>
  <si>
    <t>請 負 工 事 既 済 部 分 検 査 請 求 書</t>
    <phoneticPr fontId="58"/>
  </si>
  <si>
    <t>現場代理人等変更通知書</t>
    <rPh sb="0" eb="2">
      <t>ゲンバ</t>
    </rPh>
    <rPh sb="2" eb="5">
      <t>ダイリニン</t>
    </rPh>
    <rPh sb="5" eb="6">
      <t>トウ</t>
    </rPh>
    <rPh sb="6" eb="8">
      <t>ヘンコウ</t>
    </rPh>
    <rPh sb="8" eb="11">
      <t>ツウチショ</t>
    </rPh>
    <phoneticPr fontId="7"/>
  </si>
  <si>
    <t>工事の部分使用について</t>
    <rPh sb="0" eb="2">
      <t>コウジ</t>
    </rPh>
    <rPh sb="3" eb="5">
      <t>ブブン</t>
    </rPh>
    <rPh sb="5" eb="7">
      <t>シヨウ</t>
    </rPh>
    <phoneticPr fontId="7"/>
  </si>
  <si>
    <t>再資源化等報告</t>
    <rPh sb="0" eb="1">
      <t>サイ</t>
    </rPh>
    <rPh sb="1" eb="4">
      <t>シゲンカ</t>
    </rPh>
    <rPh sb="4" eb="5">
      <t>トウ</t>
    </rPh>
    <rPh sb="5" eb="7">
      <t>ホウコク</t>
    </rPh>
    <phoneticPr fontId="7"/>
  </si>
  <si>
    <t>材料確認が必要な場合</t>
    <rPh sb="0" eb="2">
      <t>ザイリョウ</t>
    </rPh>
    <rPh sb="2" eb="4">
      <t>カクニン</t>
    </rPh>
    <rPh sb="5" eb="7">
      <t>ヒツヨウ</t>
    </rPh>
    <rPh sb="8" eb="10">
      <t>バアイ</t>
    </rPh>
    <phoneticPr fontId="7"/>
  </si>
  <si>
    <t>現場代理人等通知書</t>
    <rPh sb="0" eb="2">
      <t>ゲンバ</t>
    </rPh>
    <rPh sb="2" eb="5">
      <t>ダイリニン</t>
    </rPh>
    <rPh sb="5" eb="6">
      <t>トウ</t>
    </rPh>
    <rPh sb="6" eb="9">
      <t>ツウチショ</t>
    </rPh>
    <phoneticPr fontId="7"/>
  </si>
  <si>
    <t>経歴書</t>
    <rPh sb="0" eb="3">
      <t>ケイレキショ</t>
    </rPh>
    <phoneticPr fontId="7"/>
  </si>
  <si>
    <t>土工または路盤を含む工事で受注者が希望する場合、工事打合せ簿にICT活用工事計画書及びICT活用施工範囲図を添付の上提出</t>
    <rPh sb="0" eb="2">
      <t>ドコウ</t>
    </rPh>
    <rPh sb="5" eb="7">
      <t>ロバン</t>
    </rPh>
    <rPh sb="8" eb="9">
      <t>フク</t>
    </rPh>
    <rPh sb="10" eb="12">
      <t>コウジ</t>
    </rPh>
    <rPh sb="13" eb="15">
      <t>ジュチュウ</t>
    </rPh>
    <rPh sb="15" eb="16">
      <t>シャ</t>
    </rPh>
    <rPh sb="17" eb="19">
      <t>キボウ</t>
    </rPh>
    <rPh sb="21" eb="23">
      <t>バアイ</t>
    </rPh>
    <phoneticPr fontId="7"/>
  </si>
  <si>
    <t>現場発生品がある場合に提出</t>
    <rPh sb="0" eb="2">
      <t>ゲンバ</t>
    </rPh>
    <rPh sb="2" eb="4">
      <t>ハッセイ</t>
    </rPh>
    <rPh sb="4" eb="5">
      <t>ヒン</t>
    </rPh>
    <rPh sb="8" eb="10">
      <t>バアイ</t>
    </rPh>
    <rPh sb="11" eb="13">
      <t>テイシュツ</t>
    </rPh>
    <phoneticPr fontId="7"/>
  </si>
  <si>
    <t>完成検査終了後に提出</t>
    <rPh sb="0" eb="2">
      <t>カンセイ</t>
    </rPh>
    <rPh sb="2" eb="4">
      <t>ケンサ</t>
    </rPh>
    <rPh sb="4" eb="7">
      <t>シュウリョウゴ</t>
    </rPh>
    <rPh sb="8" eb="10">
      <t>テイシュツ</t>
    </rPh>
    <phoneticPr fontId="7"/>
  </si>
  <si>
    <t>部分払を請求する場合に提出（契約担当者へ）</t>
    <rPh sb="0" eb="2">
      <t>ブブン</t>
    </rPh>
    <rPh sb="2" eb="3">
      <t>バライ</t>
    </rPh>
    <rPh sb="4" eb="6">
      <t>セイキュウ</t>
    </rPh>
    <rPh sb="8" eb="10">
      <t>バアイ</t>
    </rPh>
    <rPh sb="11" eb="13">
      <t>テイシュツ</t>
    </rPh>
    <rPh sb="14" eb="16">
      <t>ケイヤク</t>
    </rPh>
    <rPh sb="16" eb="19">
      <t>タントウシャ</t>
    </rPh>
    <phoneticPr fontId="7"/>
  </si>
  <si>
    <t>指定部分払を請求する場合に提出（契約担当者へ）</t>
    <rPh sb="0" eb="2">
      <t>シテイ</t>
    </rPh>
    <rPh sb="2" eb="4">
      <t>ブブン</t>
    </rPh>
    <rPh sb="4" eb="5">
      <t>バライ</t>
    </rPh>
    <rPh sb="6" eb="8">
      <t>セイキュウ</t>
    </rPh>
    <rPh sb="10" eb="12">
      <t>バアイ</t>
    </rPh>
    <rPh sb="13" eb="15">
      <t>テイシュツ</t>
    </rPh>
    <rPh sb="16" eb="18">
      <t>ケイヤク</t>
    </rPh>
    <rPh sb="18" eb="21">
      <t>タントウシャ</t>
    </rPh>
    <phoneticPr fontId="7"/>
  </si>
  <si>
    <t>県外品使用の場合は「材料承認願」に添付</t>
    <rPh sb="0" eb="2">
      <t>ケンガイ</t>
    </rPh>
    <rPh sb="2" eb="3">
      <t>ヒン</t>
    </rPh>
    <rPh sb="3" eb="5">
      <t>シヨウ</t>
    </rPh>
    <rPh sb="6" eb="8">
      <t>バアイ</t>
    </rPh>
    <rPh sb="10" eb="12">
      <t>ザイリョウ</t>
    </rPh>
    <rPh sb="12" eb="14">
      <t>ショウニン</t>
    </rPh>
    <rPh sb="14" eb="15">
      <t>ネガイ</t>
    </rPh>
    <rPh sb="17" eb="19">
      <t>テンプ</t>
    </rPh>
    <phoneticPr fontId="7"/>
  </si>
  <si>
    <t>中間前金払に係る認定を請求する場合</t>
    <rPh sb="15" eb="17">
      <t>バアイ</t>
    </rPh>
    <phoneticPr fontId="7"/>
  </si>
  <si>
    <t>指定部分が完成した場合</t>
    <rPh sb="0" eb="2">
      <t>シテイ</t>
    </rPh>
    <rPh sb="2" eb="4">
      <t>ブブン</t>
    </rPh>
    <rPh sb="5" eb="7">
      <t>カンセイ</t>
    </rPh>
    <rPh sb="9" eb="11">
      <t>バアイ</t>
    </rPh>
    <phoneticPr fontId="7"/>
  </si>
  <si>
    <t>指定部分を引渡す場合</t>
    <rPh sb="0" eb="2">
      <t>シテイ</t>
    </rPh>
    <rPh sb="2" eb="4">
      <t>ブブン</t>
    </rPh>
    <rPh sb="5" eb="7">
      <t>ヒキワタ</t>
    </rPh>
    <rPh sb="8" eb="10">
      <t>バアイ</t>
    </rPh>
    <phoneticPr fontId="7"/>
  </si>
  <si>
    <t>工事が完成した時点</t>
    <rPh sb="0" eb="2">
      <t>コウジ</t>
    </rPh>
    <rPh sb="3" eb="5">
      <t>カンセイ</t>
    </rPh>
    <rPh sb="7" eb="9">
      <t>ジテン</t>
    </rPh>
    <phoneticPr fontId="7"/>
  </si>
  <si>
    <t>各種試験成績がある場合</t>
    <rPh sb="0" eb="2">
      <t>カクシュ</t>
    </rPh>
    <rPh sb="2" eb="4">
      <t>シケン</t>
    </rPh>
    <rPh sb="4" eb="6">
      <t>セイセキ</t>
    </rPh>
    <rPh sb="9" eb="11">
      <t>バアイ</t>
    </rPh>
    <phoneticPr fontId="7"/>
  </si>
  <si>
    <t>工事名</t>
    <phoneticPr fontId="7"/>
  </si>
  <si>
    <t>工期</t>
    <phoneticPr fontId="7"/>
  </si>
  <si>
    <t>雇用関係が確認できる書類、資格証の写し等添付</t>
    <rPh sb="0" eb="2">
      <t>コヨウ</t>
    </rPh>
    <rPh sb="2" eb="4">
      <t>カンケイ</t>
    </rPh>
    <rPh sb="5" eb="7">
      <t>カクニン</t>
    </rPh>
    <rPh sb="10" eb="12">
      <t>ショルイ</t>
    </rPh>
    <rPh sb="13" eb="15">
      <t>シカク</t>
    </rPh>
    <rPh sb="15" eb="16">
      <t>ショウ</t>
    </rPh>
    <rPh sb="17" eb="18">
      <t>ウツ</t>
    </rPh>
    <rPh sb="19" eb="20">
      <t>ナド</t>
    </rPh>
    <rPh sb="20" eb="22">
      <t>テンプ</t>
    </rPh>
    <phoneticPr fontId="7"/>
  </si>
  <si>
    <t>「現場代理人等通知書」「経歴書」を添付して提出</t>
    <rPh sb="1" eb="3">
      <t>ゲンバ</t>
    </rPh>
    <rPh sb="3" eb="6">
      <t>ダイリニン</t>
    </rPh>
    <rPh sb="6" eb="7">
      <t>トウ</t>
    </rPh>
    <rPh sb="7" eb="10">
      <t>ツウチショ</t>
    </rPh>
    <rPh sb="12" eb="15">
      <t>ケイレキショ</t>
    </rPh>
    <rPh sb="17" eb="19">
      <t>テンプ</t>
    </rPh>
    <rPh sb="21" eb="23">
      <t>テイシュツ</t>
    </rPh>
    <phoneticPr fontId="7"/>
  </si>
  <si>
    <t>指名停止期間中の建設業者の資材・原材料を使用しなければ県発注工事に影響を及ぼすおそれがある等やむを得ない特別の事由がある場合、「材料承認願」に添付</t>
    <rPh sb="71" eb="73">
      <t>テンプ</t>
    </rPh>
    <phoneticPr fontId="7"/>
  </si>
  <si>
    <t>契約締結後にＶＥ提案を行う場合に提出</t>
    <rPh sb="0" eb="2">
      <t>ケイヤク</t>
    </rPh>
    <rPh sb="2" eb="4">
      <t>テイケツ</t>
    </rPh>
    <rPh sb="4" eb="5">
      <t>ゴ</t>
    </rPh>
    <rPh sb="8" eb="10">
      <t>テイアン</t>
    </rPh>
    <rPh sb="11" eb="12">
      <t>オコナ</t>
    </rPh>
    <rPh sb="13" eb="15">
      <t>バアイ</t>
    </rPh>
    <rPh sb="16" eb="18">
      <t>テイシュツ</t>
    </rPh>
    <phoneticPr fontId="7"/>
  </si>
  <si>
    <t>請負金額5千万円以上及び監督員の指示した工事</t>
    <rPh sb="0" eb="2">
      <t>ウケオイ</t>
    </rPh>
    <rPh sb="2" eb="4">
      <t>キンガク</t>
    </rPh>
    <rPh sb="5" eb="10">
      <t>センマンエンイジョウ</t>
    </rPh>
    <rPh sb="10" eb="11">
      <t>オヨ</t>
    </rPh>
    <rPh sb="12" eb="15">
      <t>カントクイン</t>
    </rPh>
    <rPh sb="16" eb="18">
      <t>シジ</t>
    </rPh>
    <rPh sb="20" eb="22">
      <t>コウジ</t>
    </rPh>
    <phoneticPr fontId="7"/>
  </si>
  <si>
    <t>支給品を受領した場合に提出</t>
    <rPh sb="0" eb="2">
      <t>シキュウ</t>
    </rPh>
    <rPh sb="2" eb="3">
      <t>ヒン</t>
    </rPh>
    <rPh sb="4" eb="6">
      <t>ジュリョウ</t>
    </rPh>
    <rPh sb="8" eb="10">
      <t>バアイ</t>
    </rPh>
    <rPh sb="11" eb="13">
      <t>テイシュツ</t>
    </rPh>
    <phoneticPr fontId="7"/>
  </si>
  <si>
    <t>事故が発生した場合に直ちに連絡し、速やかに概要を書面で報告</t>
    <rPh sb="0" eb="2">
      <t>ジコ</t>
    </rPh>
    <rPh sb="3" eb="5">
      <t>ハッセイ</t>
    </rPh>
    <rPh sb="7" eb="9">
      <t>バアイ</t>
    </rPh>
    <rPh sb="10" eb="11">
      <t>タダ</t>
    </rPh>
    <rPh sb="13" eb="15">
      <t>レンラク</t>
    </rPh>
    <rPh sb="17" eb="18">
      <t>スミ</t>
    </rPh>
    <rPh sb="21" eb="23">
      <t>ガイヨウ</t>
    </rPh>
    <rPh sb="24" eb="26">
      <t>ショメン</t>
    </rPh>
    <rPh sb="27" eb="29">
      <t>ホウコク</t>
    </rPh>
    <phoneticPr fontId="7"/>
  </si>
  <si>
    <t>現場代理人等の変更がある場合に提出</t>
    <rPh sb="0" eb="2">
      <t>ゲンバ</t>
    </rPh>
    <rPh sb="2" eb="5">
      <t>ダイリニン</t>
    </rPh>
    <rPh sb="5" eb="6">
      <t>トウ</t>
    </rPh>
    <rPh sb="7" eb="9">
      <t>ヘンコウ</t>
    </rPh>
    <rPh sb="12" eb="14">
      <t>バアイ</t>
    </rPh>
    <rPh sb="15" eb="17">
      <t>テイシュツ</t>
    </rPh>
    <phoneticPr fontId="7"/>
  </si>
  <si>
    <t>工期、工程に変更がある場合に提出</t>
    <rPh sb="0" eb="2">
      <t>コウキ</t>
    </rPh>
    <rPh sb="3" eb="5">
      <t>コウテイ</t>
    </rPh>
    <rPh sb="6" eb="8">
      <t>ヘンコウ</t>
    </rPh>
    <rPh sb="11" eb="13">
      <t>バアイ</t>
    </rPh>
    <rPh sb="14" eb="16">
      <t>テイシュツ</t>
    </rPh>
    <phoneticPr fontId="7"/>
  </si>
  <si>
    <t>請負工事既済部分検査請求書</t>
    <rPh sb="0" eb="2">
      <t>ウケオイ</t>
    </rPh>
    <rPh sb="2" eb="4">
      <t>コウジ</t>
    </rPh>
    <rPh sb="4" eb="5">
      <t>スデ</t>
    </rPh>
    <rPh sb="5" eb="6">
      <t>スミ</t>
    </rPh>
    <rPh sb="6" eb="8">
      <t>ブブン</t>
    </rPh>
    <rPh sb="8" eb="10">
      <t>ケンサ</t>
    </rPh>
    <rPh sb="10" eb="13">
      <t>セイキュウショ</t>
    </rPh>
    <phoneticPr fontId="7"/>
  </si>
  <si>
    <t>創意工夫、地域社会への貢献等を実施した場合に提出</t>
    <rPh sb="0" eb="2">
      <t>ソウイ</t>
    </rPh>
    <rPh sb="2" eb="4">
      <t>クフウ</t>
    </rPh>
    <rPh sb="5" eb="7">
      <t>チイキ</t>
    </rPh>
    <rPh sb="7" eb="9">
      <t>シャカイ</t>
    </rPh>
    <rPh sb="11" eb="13">
      <t>コウケン</t>
    </rPh>
    <rPh sb="13" eb="14">
      <t>トウ</t>
    </rPh>
    <rPh sb="15" eb="17">
      <t>ジッシ</t>
    </rPh>
    <rPh sb="19" eb="21">
      <t>バアイ</t>
    </rPh>
    <rPh sb="22" eb="24">
      <t>テイシュツ</t>
    </rPh>
    <phoneticPr fontId="7"/>
  </si>
  <si>
    <t>支給品がある場合に提出</t>
    <rPh sb="0" eb="2">
      <t>シキュウ</t>
    </rPh>
    <rPh sb="2" eb="3">
      <t>ヒン</t>
    </rPh>
    <rPh sb="6" eb="8">
      <t>バアイ</t>
    </rPh>
    <rPh sb="9" eb="11">
      <t>テイシュツ</t>
    </rPh>
    <phoneticPr fontId="7"/>
  </si>
  <si>
    <t>修補がある場合に提出</t>
    <rPh sb="0" eb="2">
      <t>シュウホ</t>
    </rPh>
    <rPh sb="5" eb="7">
      <t>バアイ</t>
    </rPh>
    <rPh sb="8" eb="10">
      <t>テイシュツ</t>
    </rPh>
    <phoneticPr fontId="7"/>
  </si>
  <si>
    <t>引渡し前の工事目的物において、発注者から部分使用の協議があり、承諾する場合に提出</t>
    <rPh sb="0" eb="2">
      <t>ヒキワタ</t>
    </rPh>
    <rPh sb="3" eb="4">
      <t>マエ</t>
    </rPh>
    <rPh sb="5" eb="7">
      <t>コウジ</t>
    </rPh>
    <rPh sb="7" eb="10">
      <t>モクテキブツ</t>
    </rPh>
    <rPh sb="15" eb="18">
      <t>ハッチュウシャ</t>
    </rPh>
    <rPh sb="20" eb="22">
      <t>ブブン</t>
    </rPh>
    <rPh sb="22" eb="24">
      <t>シヨウ</t>
    </rPh>
    <rPh sb="25" eb="27">
      <t>キョウギ</t>
    </rPh>
    <rPh sb="31" eb="33">
      <t>ショウダク</t>
    </rPh>
    <rPh sb="35" eb="37">
      <t>バアイ</t>
    </rPh>
    <rPh sb="38" eb="40">
      <t>テイシュツ</t>
    </rPh>
    <phoneticPr fontId="7"/>
  </si>
  <si>
    <t>最終学歴</t>
    <rPh sb="0" eb="2">
      <t>サイシュウ</t>
    </rPh>
    <rPh sb="2" eb="4">
      <t>ガクレキ</t>
    </rPh>
    <phoneticPr fontId="7"/>
  </si>
  <si>
    <t>契約後
1ヶ月以内</t>
    <rPh sb="0" eb="2">
      <t>ケイヤク</t>
    </rPh>
    <rPh sb="2" eb="3">
      <t>ゴ</t>
    </rPh>
    <rPh sb="6" eb="7">
      <t>ゲツ</t>
    </rPh>
    <rPh sb="7" eb="9">
      <t>イナイ</t>
    </rPh>
    <phoneticPr fontId="7"/>
  </si>
  <si>
    <t>昭和46年1月1日であれば「1971/1/1」と記入して下さい</t>
    <rPh sb="0" eb="2">
      <t>ショウワ</t>
    </rPh>
    <rPh sb="4" eb="5">
      <t>ネン</t>
    </rPh>
    <rPh sb="6" eb="7">
      <t>ガツ</t>
    </rPh>
    <rPh sb="8" eb="9">
      <t>ニチ</t>
    </rPh>
    <rPh sb="24" eb="26">
      <t>キニュウ</t>
    </rPh>
    <rPh sb="28" eb="29">
      <t>クダ</t>
    </rPh>
    <phoneticPr fontId="7"/>
  </si>
  <si>
    <t>予算年度</t>
    <rPh sb="0" eb="2">
      <t>ヨサン</t>
    </rPh>
    <rPh sb="2" eb="4">
      <t>ネンド</t>
    </rPh>
    <phoneticPr fontId="7"/>
  </si>
  <si>
    <t>発注事務所</t>
    <rPh sb="0" eb="2">
      <t>ハッチュウ</t>
    </rPh>
    <rPh sb="2" eb="5">
      <t>ジムショ</t>
    </rPh>
    <phoneticPr fontId="7"/>
  </si>
  <si>
    <t>資格名及び資格番号を記入して下さい</t>
    <rPh sb="0" eb="2">
      <t>シカク</t>
    </rPh>
    <rPh sb="2" eb="3">
      <t>メイ</t>
    </rPh>
    <rPh sb="3" eb="4">
      <t>オヨ</t>
    </rPh>
    <rPh sb="5" eb="7">
      <t>シカク</t>
    </rPh>
    <rPh sb="7" eb="9">
      <t>バンゴウ</t>
    </rPh>
    <rPh sb="10" eb="12">
      <t>キニュウ</t>
    </rPh>
    <rPh sb="14" eb="15">
      <t>クダ</t>
    </rPh>
    <phoneticPr fontId="7"/>
  </si>
  <si>
    <t>「現場代理人等通知書」に添付</t>
    <rPh sb="1" eb="3">
      <t>ゲンバ</t>
    </rPh>
    <rPh sb="3" eb="6">
      <t>ダイリニン</t>
    </rPh>
    <rPh sb="6" eb="7">
      <t>トウ</t>
    </rPh>
    <rPh sb="7" eb="10">
      <t>ツウチショ</t>
    </rPh>
    <rPh sb="12" eb="14">
      <t>テンプ</t>
    </rPh>
    <phoneticPr fontId="7"/>
  </si>
  <si>
    <t>道路用路盤材料等（*1 参照）の新材を使用する場合、材料承認願に添付</t>
    <rPh sb="0" eb="3">
      <t>ドウロヨウ</t>
    </rPh>
    <rPh sb="3" eb="5">
      <t>ロバン</t>
    </rPh>
    <rPh sb="5" eb="7">
      <t>ザイリョウ</t>
    </rPh>
    <rPh sb="7" eb="8">
      <t>トウ</t>
    </rPh>
    <rPh sb="26" eb="28">
      <t>ザイリョウ</t>
    </rPh>
    <rPh sb="28" eb="30">
      <t>ショウニン</t>
    </rPh>
    <rPh sb="30" eb="31">
      <t>ネガ</t>
    </rPh>
    <rPh sb="32" eb="34">
      <t>テンプ</t>
    </rPh>
    <phoneticPr fontId="7"/>
  </si>
  <si>
    <t>県外業者と下請契約を締結する場合必須
（下請契約締結後、遅滞なく）</t>
    <rPh sb="0" eb="2">
      <t>ケンガイ</t>
    </rPh>
    <rPh sb="2" eb="4">
      <t>ギョウシャ</t>
    </rPh>
    <rPh sb="5" eb="7">
      <t>シタウケ</t>
    </rPh>
    <rPh sb="7" eb="9">
      <t>ケイヤク</t>
    </rPh>
    <rPh sb="10" eb="12">
      <t>テイケツ</t>
    </rPh>
    <rPh sb="14" eb="16">
      <t>バアイ</t>
    </rPh>
    <rPh sb="16" eb="18">
      <t>ヒッス</t>
    </rPh>
    <rPh sb="20" eb="22">
      <t>シタウ</t>
    </rPh>
    <rPh sb="22" eb="24">
      <t>ケイヤク</t>
    </rPh>
    <rPh sb="24" eb="26">
      <t>テイケツ</t>
    </rPh>
    <rPh sb="26" eb="27">
      <t>ゴ</t>
    </rPh>
    <rPh sb="28" eb="30">
      <t>チタイ</t>
    </rPh>
    <phoneticPr fontId="7"/>
  </si>
  <si>
    <t>　　氏　名　　　：　</t>
    <phoneticPr fontId="7"/>
  </si>
  <si>
    <t>　　ＴＥＬ  　　：　</t>
    <phoneticPr fontId="7"/>
  </si>
  <si>
    <t>　　ＦＡＸ　　　：　</t>
    <phoneticPr fontId="7"/>
  </si>
  <si>
    <t>12345-001</t>
    <phoneticPr fontId="7"/>
  </si>
  <si>
    <t>092-643-3644</t>
    <phoneticPr fontId="7"/>
  </si>
  <si>
    <t>道路整備事業</t>
    <rPh sb="0" eb="2">
      <t>ドウロ</t>
    </rPh>
    <rPh sb="2" eb="4">
      <t>セイビ</t>
    </rPh>
    <rPh sb="4" eb="6">
      <t>ジギョウ</t>
    </rPh>
    <phoneticPr fontId="7"/>
  </si>
  <si>
    <t>県道博多天神線排水性舗装工事（第２工区）</t>
    <rPh sb="0" eb="2">
      <t>ケンドウ</t>
    </rPh>
    <rPh sb="2" eb="4">
      <t>ハカタ</t>
    </rPh>
    <rPh sb="4" eb="6">
      <t>テンジン</t>
    </rPh>
    <rPh sb="6" eb="7">
      <t>セン</t>
    </rPh>
    <rPh sb="7" eb="9">
      <t>ハイスイ</t>
    </rPh>
    <rPh sb="9" eb="10">
      <t>セイ</t>
    </rPh>
    <rPh sb="10" eb="12">
      <t>ホソウ</t>
    </rPh>
    <rPh sb="12" eb="14">
      <t>コウジ</t>
    </rPh>
    <rPh sb="15" eb="16">
      <t>ダイ</t>
    </rPh>
    <rPh sb="17" eb="19">
      <t>コウク</t>
    </rPh>
    <phoneticPr fontId="7"/>
  </si>
  <si>
    <t>主要地方道博多天神線</t>
    <rPh sb="0" eb="2">
      <t>シュヨウ</t>
    </rPh>
    <rPh sb="2" eb="5">
      <t>チホウドウ</t>
    </rPh>
    <rPh sb="5" eb="7">
      <t>ハカタ</t>
    </rPh>
    <rPh sb="7" eb="9">
      <t>テンジン</t>
    </rPh>
    <rPh sb="9" eb="10">
      <t>セン</t>
    </rPh>
    <phoneticPr fontId="7"/>
  </si>
  <si>
    <t>福岡市博多区東公園地内</t>
    <rPh sb="0" eb="3">
      <t>フクオカシ</t>
    </rPh>
    <rPh sb="3" eb="6">
      <t>ハカタク</t>
    </rPh>
    <rPh sb="6" eb="9">
      <t>ヒガシコウエン</t>
    </rPh>
    <rPh sb="9" eb="11">
      <t>チナイ</t>
    </rPh>
    <phoneticPr fontId="7"/>
  </si>
  <si>
    <t>福岡県立企画高校卒業</t>
    <rPh sb="0" eb="2">
      <t>フクオカ</t>
    </rPh>
    <rPh sb="2" eb="4">
      <t>ケンリツ</t>
    </rPh>
    <rPh sb="4" eb="6">
      <t>キカク</t>
    </rPh>
    <rPh sb="6" eb="8">
      <t>コウコウ</t>
    </rPh>
    <rPh sb="8" eb="10">
      <t>ソツギョウ</t>
    </rPh>
    <phoneticPr fontId="7"/>
  </si>
  <si>
    <t>１級土木施工管理技士第２３４５６７８９号</t>
    <rPh sb="1" eb="2">
      <t>キュウ</t>
    </rPh>
    <rPh sb="2" eb="4">
      <t>ドボク</t>
    </rPh>
    <rPh sb="4" eb="6">
      <t>セコウ</t>
    </rPh>
    <rPh sb="6" eb="8">
      <t>カンリ</t>
    </rPh>
    <rPh sb="8" eb="10">
      <t>ギシ</t>
    </rPh>
    <rPh sb="10" eb="11">
      <t>ダイ</t>
    </rPh>
    <rPh sb="19" eb="20">
      <t>ゴウ</t>
    </rPh>
    <phoneticPr fontId="7"/>
  </si>
  <si>
    <t>福岡市博多区東公園７－７</t>
    <rPh sb="0" eb="3">
      <t>フクオカシ</t>
    </rPh>
    <rPh sb="3" eb="6">
      <t>ハカタク</t>
    </rPh>
    <rPh sb="6" eb="9">
      <t>ヒガシコウエン</t>
    </rPh>
    <phoneticPr fontId="7"/>
  </si>
  <si>
    <t>(株）福岡企画技調</t>
    <rPh sb="1" eb="2">
      <t>カブ</t>
    </rPh>
    <rPh sb="3" eb="5">
      <t>フクオカ</t>
    </rPh>
    <rPh sb="5" eb="7">
      <t>キカク</t>
    </rPh>
    <rPh sb="7" eb="9">
      <t>ギチョウ</t>
    </rPh>
    <phoneticPr fontId="7"/>
  </si>
  <si>
    <t>代表取締役　企画太郎</t>
    <rPh sb="0" eb="2">
      <t>ダイヒョウ</t>
    </rPh>
    <rPh sb="2" eb="5">
      <t>トリシマリヤク</t>
    </rPh>
    <rPh sb="6" eb="8">
      <t>キカク</t>
    </rPh>
    <rPh sb="8" eb="10">
      <t>タロウ</t>
    </rPh>
    <phoneticPr fontId="7"/>
  </si>
  <si>
    <t>092-643-3646</t>
    <phoneticPr fontId="7"/>
  </si>
  <si>
    <t>令和○○年度</t>
    <rPh sb="0" eb="1">
      <t>レイ</t>
    </rPh>
    <rPh sb="1" eb="2">
      <t>カズ</t>
    </rPh>
    <rPh sb="4" eb="6">
      <t>ネンド</t>
    </rPh>
    <phoneticPr fontId="7"/>
  </si>
  <si>
    <t>令和□□年度</t>
    <rPh sb="0" eb="2">
      <t>レイワ</t>
    </rPh>
    <rPh sb="4" eb="6">
      <t>ネンド</t>
    </rPh>
    <phoneticPr fontId="7"/>
  </si>
  <si>
    <t>課・係名</t>
    <rPh sb="0" eb="1">
      <t>カ</t>
    </rPh>
    <rPh sb="2" eb="4">
      <t>カカリメイ</t>
    </rPh>
    <phoneticPr fontId="7"/>
  </si>
  <si>
    <t>道路課維持係</t>
    <rPh sb="0" eb="3">
      <t>ドウロカ</t>
    </rPh>
    <rPh sb="3" eb="6">
      <t>イジカカリ</t>
    </rPh>
    <phoneticPr fontId="7"/>
  </si>
  <si>
    <t>令和3年7月1日であれば「2021/7/1」と記入して下さい</t>
    <rPh sb="0" eb="2">
      <t>レイワ</t>
    </rPh>
    <rPh sb="3" eb="4">
      <t>ネン</t>
    </rPh>
    <rPh sb="5" eb="6">
      <t>ガツ</t>
    </rPh>
    <rPh sb="7" eb="8">
      <t>ニチ</t>
    </rPh>
    <rPh sb="23" eb="25">
      <t>キニュウ</t>
    </rPh>
    <rPh sb="27" eb="28">
      <t>クダ</t>
    </rPh>
    <phoneticPr fontId="7"/>
  </si>
  <si>
    <t>令和3年7月2日であれば「2021/7/2」と記入して下さい</t>
    <rPh sb="0" eb="2">
      <t>レイワ</t>
    </rPh>
    <rPh sb="3" eb="4">
      <t>ネン</t>
    </rPh>
    <rPh sb="5" eb="6">
      <t>ガツ</t>
    </rPh>
    <rPh sb="7" eb="8">
      <t>ニチ</t>
    </rPh>
    <rPh sb="23" eb="25">
      <t>キニュウ</t>
    </rPh>
    <rPh sb="27" eb="28">
      <t>クダ</t>
    </rPh>
    <phoneticPr fontId="7"/>
  </si>
  <si>
    <t>令和3年9月27日であれば「2021/9/27」と記入して下さい</t>
    <rPh sb="0" eb="2">
      <t>レイワ</t>
    </rPh>
    <rPh sb="3" eb="4">
      <t>ネン</t>
    </rPh>
    <rPh sb="5" eb="6">
      <t>ガツ</t>
    </rPh>
    <rPh sb="8" eb="9">
      <t>ニチ</t>
    </rPh>
    <rPh sb="25" eb="27">
      <t>キニュウ</t>
    </rPh>
    <rPh sb="29" eb="30">
      <t>クダ</t>
    </rPh>
    <phoneticPr fontId="7"/>
  </si>
  <si>
    <t>契約後1ヶ月以内（電子申請は40日）に提出（契約担当者へ）</t>
    <rPh sb="0" eb="2">
      <t>ケイヤク</t>
    </rPh>
    <rPh sb="2" eb="3">
      <t>ゴ</t>
    </rPh>
    <rPh sb="5" eb="6">
      <t>ゲツ</t>
    </rPh>
    <rPh sb="6" eb="8">
      <t>イナイ</t>
    </rPh>
    <rPh sb="9" eb="11">
      <t>デンシ</t>
    </rPh>
    <rPh sb="11" eb="13">
      <t>シンセイ</t>
    </rPh>
    <rPh sb="16" eb="17">
      <t>ニチ</t>
    </rPh>
    <rPh sb="19" eb="21">
      <t>テイシュツ</t>
    </rPh>
    <rPh sb="22" eb="24">
      <t>ケイヤク</t>
    </rPh>
    <rPh sb="24" eb="27">
      <t>タントウシャ</t>
    </rPh>
    <phoneticPr fontId="7"/>
  </si>
  <si>
    <t>提出先</t>
    <rPh sb="0" eb="3">
      <t>テイシュツサキ</t>
    </rPh>
    <phoneticPr fontId="7"/>
  </si>
  <si>
    <t>配置予定技術者届</t>
    <rPh sb="0" eb="2">
      <t>ハイチ</t>
    </rPh>
    <rPh sb="2" eb="4">
      <t>ヨテイ</t>
    </rPh>
    <rPh sb="4" eb="7">
      <t>ギジュツシャ</t>
    </rPh>
    <rPh sb="7" eb="8">
      <t>トドケ</t>
    </rPh>
    <phoneticPr fontId="7"/>
  </si>
  <si>
    <t>工期通知書</t>
    <rPh sb="0" eb="2">
      <t>コウキ</t>
    </rPh>
    <rPh sb="2" eb="5">
      <t>ツウチショ</t>
    </rPh>
    <phoneticPr fontId="7"/>
  </si>
  <si>
    <t>建設資材調達不能証明書</t>
    <rPh sb="0" eb="2">
      <t>ケンセツ</t>
    </rPh>
    <rPh sb="2" eb="4">
      <t>シザイ</t>
    </rPh>
    <rPh sb="4" eb="6">
      <t>チョウタツ</t>
    </rPh>
    <rPh sb="6" eb="8">
      <t>フノウ</t>
    </rPh>
    <rPh sb="8" eb="11">
      <t>ショウメイショ</t>
    </rPh>
    <phoneticPr fontId="7"/>
  </si>
  <si>
    <t>「三者協議会」開催依頼書</t>
    <rPh sb="1" eb="3">
      <t>サンシャ</t>
    </rPh>
    <rPh sb="3" eb="6">
      <t>キョウギカイ</t>
    </rPh>
    <rPh sb="7" eb="9">
      <t>カイサイ</t>
    </rPh>
    <rPh sb="9" eb="12">
      <t>イライショ</t>
    </rPh>
    <phoneticPr fontId="7"/>
  </si>
  <si>
    <t>三者協議会に対する質問書</t>
    <rPh sb="0" eb="2">
      <t>サンシャ</t>
    </rPh>
    <rPh sb="2" eb="5">
      <t>キョウギカイ</t>
    </rPh>
    <rPh sb="6" eb="7">
      <t>タイ</t>
    </rPh>
    <rPh sb="9" eb="11">
      <t>シツモン</t>
    </rPh>
    <rPh sb="11" eb="12">
      <t>ショ</t>
    </rPh>
    <phoneticPr fontId="7"/>
  </si>
  <si>
    <t>簡易な施工計画不履行協議書</t>
    <rPh sb="0" eb="2">
      <t>カンイ</t>
    </rPh>
    <rPh sb="3" eb="7">
      <t>セコウケイカク</t>
    </rPh>
    <rPh sb="7" eb="10">
      <t>フリコウ</t>
    </rPh>
    <rPh sb="10" eb="13">
      <t>キョウギショ</t>
    </rPh>
    <phoneticPr fontId="7"/>
  </si>
  <si>
    <t>福岡県産緑化木出荷証明書</t>
    <rPh sb="0" eb="2">
      <t>フクオカ</t>
    </rPh>
    <rPh sb="2" eb="3">
      <t>ケン</t>
    </rPh>
    <rPh sb="3" eb="4">
      <t>サン</t>
    </rPh>
    <rPh sb="4" eb="6">
      <t>リョクカ</t>
    </rPh>
    <rPh sb="6" eb="7">
      <t>キ</t>
    </rPh>
    <rPh sb="7" eb="9">
      <t>シュッカ</t>
    </rPh>
    <rPh sb="9" eb="12">
      <t>ショウメイショ</t>
    </rPh>
    <phoneticPr fontId="7"/>
  </si>
  <si>
    <t>労働者確保に係る実績報告書</t>
    <rPh sb="0" eb="3">
      <t>ロウドウシャ</t>
    </rPh>
    <rPh sb="3" eb="5">
      <t>カクホ</t>
    </rPh>
    <rPh sb="6" eb="7">
      <t>カカ</t>
    </rPh>
    <rPh sb="8" eb="10">
      <t>ジッセキ</t>
    </rPh>
    <rPh sb="10" eb="13">
      <t>ホウコクショ</t>
    </rPh>
    <phoneticPr fontId="7"/>
  </si>
  <si>
    <t>被災者雇用実績一覧表</t>
    <rPh sb="0" eb="3">
      <t>ヒサイシャ</t>
    </rPh>
    <rPh sb="3" eb="5">
      <t>コヨウ</t>
    </rPh>
    <rPh sb="5" eb="7">
      <t>ジッセキ</t>
    </rPh>
    <rPh sb="7" eb="10">
      <t>イチランヒョウ</t>
    </rPh>
    <phoneticPr fontId="7"/>
  </si>
  <si>
    <t>地下埋設物確認書</t>
    <rPh sb="0" eb="2">
      <t>チカ</t>
    </rPh>
    <rPh sb="2" eb="5">
      <t>マイセツブツ</t>
    </rPh>
    <rPh sb="5" eb="8">
      <t>カクニンショ</t>
    </rPh>
    <phoneticPr fontId="7"/>
  </si>
  <si>
    <t>建設リサイクル法の対象工事の場合、提出</t>
    <rPh sb="0" eb="2">
      <t>ケンセツ</t>
    </rPh>
    <rPh sb="7" eb="8">
      <t>ホウ</t>
    </rPh>
    <rPh sb="9" eb="11">
      <t>タイショウ</t>
    </rPh>
    <rPh sb="11" eb="13">
      <t>コウジ</t>
    </rPh>
    <rPh sb="14" eb="16">
      <t>バアイ</t>
    </rPh>
    <rPh sb="17" eb="19">
      <t>テイシュツ</t>
    </rPh>
    <phoneticPr fontId="7"/>
  </si>
  <si>
    <t>起工番号</t>
    <rPh sb="0" eb="2">
      <t>キコウ</t>
    </rPh>
    <phoneticPr fontId="7"/>
  </si>
  <si>
    <t>一般競争入札の場合には入札参加者は資格確認資料提出日に、指名競争入札または随意契約の場合は契約締結までに、発注者に通知する</t>
    <rPh sb="0" eb="2">
      <t>イッパン</t>
    </rPh>
    <rPh sb="2" eb="4">
      <t>キョウソウ</t>
    </rPh>
    <rPh sb="4" eb="6">
      <t>ニュウサツ</t>
    </rPh>
    <rPh sb="7" eb="9">
      <t>バアイ</t>
    </rPh>
    <rPh sb="11" eb="13">
      <t>ニュウサツ</t>
    </rPh>
    <rPh sb="13" eb="16">
      <t>サンカシャ</t>
    </rPh>
    <rPh sb="17" eb="19">
      <t>シカク</t>
    </rPh>
    <rPh sb="19" eb="21">
      <t>カクニン</t>
    </rPh>
    <rPh sb="21" eb="23">
      <t>シリョウ</t>
    </rPh>
    <rPh sb="23" eb="25">
      <t>テイシュツ</t>
    </rPh>
    <rPh sb="25" eb="26">
      <t>ビ</t>
    </rPh>
    <rPh sb="28" eb="30">
      <t>シメイ</t>
    </rPh>
    <rPh sb="30" eb="32">
      <t>キョウソウ</t>
    </rPh>
    <rPh sb="32" eb="34">
      <t>ニュウサツ</t>
    </rPh>
    <rPh sb="37" eb="39">
      <t>ズイイ</t>
    </rPh>
    <rPh sb="39" eb="41">
      <t>ケイヤク</t>
    </rPh>
    <rPh sb="42" eb="44">
      <t>バアイ</t>
    </rPh>
    <rPh sb="45" eb="47">
      <t>ケイヤク</t>
    </rPh>
    <rPh sb="47" eb="49">
      <t>テイケツ</t>
    </rPh>
    <rPh sb="53" eb="56">
      <t>ハッチュウシャ</t>
    </rPh>
    <rPh sb="57" eb="59">
      <t>ツウチ</t>
    </rPh>
    <phoneticPr fontId="7"/>
  </si>
  <si>
    <t>警察協議（工事が現道にかかる場合）が必要の場合、提出</t>
    <rPh sb="0" eb="2">
      <t>ケイサツ</t>
    </rPh>
    <rPh sb="2" eb="4">
      <t>キョウギ</t>
    </rPh>
    <rPh sb="5" eb="7">
      <t>コウジ</t>
    </rPh>
    <rPh sb="8" eb="9">
      <t>ゲン</t>
    </rPh>
    <rPh sb="9" eb="10">
      <t>ドウ</t>
    </rPh>
    <rPh sb="14" eb="16">
      <t>バアイ</t>
    </rPh>
    <rPh sb="18" eb="20">
      <t>ヒツヨウ</t>
    </rPh>
    <rPh sb="21" eb="23">
      <t>バアイ</t>
    </rPh>
    <rPh sb="24" eb="26">
      <t>テイシュツ</t>
    </rPh>
    <phoneticPr fontId="7"/>
  </si>
  <si>
    <t>決裁
区分</t>
    <rPh sb="0" eb="2">
      <t>ケッサイ</t>
    </rPh>
    <rPh sb="3" eb="5">
      <t>クブン</t>
    </rPh>
    <phoneticPr fontId="7"/>
  </si>
  <si>
    <t>ひび割れ調査票（1）～(５)</t>
    <rPh sb="2" eb="3">
      <t>ワ</t>
    </rPh>
    <rPh sb="4" eb="7">
      <t>チョウサヒョウ</t>
    </rPh>
    <phoneticPr fontId="7"/>
  </si>
  <si>
    <t>13検第391号</t>
    <rPh sb="2" eb="3">
      <t>ケン</t>
    </rPh>
    <rPh sb="3" eb="4">
      <t>ダイ</t>
    </rPh>
    <rPh sb="7" eb="8">
      <t>ゴウ</t>
    </rPh>
    <phoneticPr fontId="7"/>
  </si>
  <si>
    <t>　　再生資源利用実施書</t>
    <rPh sb="2" eb="4">
      <t>サイセイ</t>
    </rPh>
    <rPh sb="4" eb="6">
      <t>シゲン</t>
    </rPh>
    <rPh sb="6" eb="8">
      <t>リヨウ</t>
    </rPh>
    <rPh sb="8" eb="10">
      <t>ジッシ</t>
    </rPh>
    <rPh sb="10" eb="11">
      <t>ショ</t>
    </rPh>
    <phoneticPr fontId="7"/>
  </si>
  <si>
    <t>　　再生資源利用促進実施書</t>
    <rPh sb="2" eb="4">
      <t>サイセイ</t>
    </rPh>
    <rPh sb="4" eb="6">
      <t>シゲン</t>
    </rPh>
    <rPh sb="6" eb="8">
      <t>リヨウ</t>
    </rPh>
    <rPh sb="8" eb="10">
      <t>ソクシン</t>
    </rPh>
    <rPh sb="10" eb="12">
      <t>ジッシ</t>
    </rPh>
    <rPh sb="12" eb="13">
      <t>ショ</t>
    </rPh>
    <phoneticPr fontId="7"/>
  </si>
  <si>
    <t>30企画第4272号</t>
    <rPh sb="2" eb="4">
      <t>キカク</t>
    </rPh>
    <phoneticPr fontId="7"/>
  </si>
  <si>
    <t>専任を要する主任技術者（現場代理人）の兼務申請書</t>
    <rPh sb="0" eb="2">
      <t>センニン</t>
    </rPh>
    <rPh sb="3" eb="4">
      <t>ヨウ</t>
    </rPh>
    <rPh sb="6" eb="8">
      <t>シュニン</t>
    </rPh>
    <rPh sb="8" eb="11">
      <t>ギジュツシャ</t>
    </rPh>
    <rPh sb="12" eb="14">
      <t>ゲンバ</t>
    </rPh>
    <rPh sb="14" eb="17">
      <t>ダイリニン</t>
    </rPh>
    <rPh sb="19" eb="21">
      <t>ケンム</t>
    </rPh>
    <rPh sb="21" eb="24">
      <t>シンセイショ</t>
    </rPh>
    <phoneticPr fontId="7"/>
  </si>
  <si>
    <t>不使用の場合は「材料承認願」に添付</t>
    <rPh sb="0" eb="3">
      <t>フシヨウ</t>
    </rPh>
    <rPh sb="1" eb="3">
      <t>シヨウ</t>
    </rPh>
    <rPh sb="4" eb="6">
      <t>バアイ</t>
    </rPh>
    <rPh sb="8" eb="10">
      <t>ザイリョウ</t>
    </rPh>
    <rPh sb="10" eb="12">
      <t>ショウニン</t>
    </rPh>
    <rPh sb="12" eb="13">
      <t>ネガイ</t>
    </rPh>
    <rPh sb="15" eb="17">
      <t>テンプ</t>
    </rPh>
    <phoneticPr fontId="7"/>
  </si>
  <si>
    <t>調達不可能の場合は「材料承認願」に添付</t>
    <rPh sb="0" eb="2">
      <t>チョウタツ</t>
    </rPh>
    <rPh sb="2" eb="5">
      <t>フカノウ</t>
    </rPh>
    <rPh sb="6" eb="8">
      <t>バアイ</t>
    </rPh>
    <rPh sb="10" eb="12">
      <t>ザイリョウ</t>
    </rPh>
    <rPh sb="12" eb="14">
      <t>ショウニン</t>
    </rPh>
    <rPh sb="14" eb="15">
      <t>ネガイ</t>
    </rPh>
    <rPh sb="17" eb="19">
      <t>テンプ</t>
    </rPh>
    <phoneticPr fontId="7"/>
  </si>
  <si>
    <t>または</t>
    <phoneticPr fontId="7"/>
  </si>
  <si>
    <t>監理技術者</t>
    <rPh sb="0" eb="2">
      <t>カンリ</t>
    </rPh>
    <rPh sb="2" eb="5">
      <t>ギジュツシャ</t>
    </rPh>
    <phoneticPr fontId="7"/>
  </si>
  <si>
    <t>様式-1</t>
    <rPh sb="0" eb="2">
      <t>ヨウシキ</t>
    </rPh>
    <phoneticPr fontId="7"/>
  </si>
  <si>
    <t>様式-1(2)</t>
    <rPh sb="0" eb="2">
      <t>ヨウシキ</t>
    </rPh>
    <phoneticPr fontId="7"/>
  </si>
  <si>
    <t>様式-1(3)</t>
    <rPh sb="0" eb="2">
      <t>ヨウシキ</t>
    </rPh>
    <phoneticPr fontId="7"/>
  </si>
  <si>
    <t>様式-2</t>
    <rPh sb="0" eb="2">
      <t>ヨウシキ</t>
    </rPh>
    <phoneticPr fontId="7"/>
  </si>
  <si>
    <t>様式-3（1）</t>
    <rPh sb="0" eb="2">
      <t>ヨウシキ</t>
    </rPh>
    <phoneticPr fontId="7"/>
  </si>
  <si>
    <t>様式-3(2)</t>
    <rPh sb="0" eb="2">
      <t>ヨウシキ</t>
    </rPh>
    <phoneticPr fontId="7"/>
  </si>
  <si>
    <t>様式-5（1）</t>
    <rPh sb="0" eb="2">
      <t>ヨウシキ</t>
    </rPh>
    <phoneticPr fontId="7"/>
  </si>
  <si>
    <t>様式-5（2）</t>
    <rPh sb="0" eb="2">
      <t>ヨウシキ</t>
    </rPh>
    <phoneticPr fontId="7"/>
  </si>
  <si>
    <t>様式-5（4）</t>
    <rPh sb="0" eb="2">
      <t>ヨウシキ</t>
    </rPh>
    <phoneticPr fontId="7"/>
  </si>
  <si>
    <t>様式-9</t>
    <rPh sb="0" eb="2">
      <t>ヨウシキ</t>
    </rPh>
    <phoneticPr fontId="7"/>
  </si>
  <si>
    <t>様式-10</t>
    <rPh sb="0" eb="2">
      <t>ヨウシキ</t>
    </rPh>
    <phoneticPr fontId="7"/>
  </si>
  <si>
    <t>県様式</t>
    <rPh sb="0" eb="3">
      <t>ケンヨウシキ</t>
    </rPh>
    <phoneticPr fontId="7"/>
  </si>
  <si>
    <t>様式-11</t>
    <rPh sb="0" eb="2">
      <t>ヨウシキ</t>
    </rPh>
    <phoneticPr fontId="7"/>
  </si>
  <si>
    <t>様式-13</t>
    <rPh sb="0" eb="2">
      <t>ヨウシキ</t>
    </rPh>
    <phoneticPr fontId="7"/>
  </si>
  <si>
    <t>様式-14</t>
    <rPh sb="0" eb="2">
      <t>ヨウシキ</t>
    </rPh>
    <phoneticPr fontId="7"/>
  </si>
  <si>
    <t>様式-16</t>
    <rPh sb="0" eb="2">
      <t>ヨウシキ</t>
    </rPh>
    <phoneticPr fontId="7"/>
  </si>
  <si>
    <t>様式-17</t>
    <rPh sb="0" eb="2">
      <t>ヨウシキ</t>
    </rPh>
    <phoneticPr fontId="7"/>
  </si>
  <si>
    <t>様式-19</t>
    <rPh sb="0" eb="2">
      <t>ヨウシキ</t>
    </rPh>
    <phoneticPr fontId="7"/>
  </si>
  <si>
    <t>様式-21</t>
    <rPh sb="0" eb="2">
      <t>ヨウシキ</t>
    </rPh>
    <phoneticPr fontId="7"/>
  </si>
  <si>
    <t>様式-22</t>
    <rPh sb="0" eb="2">
      <t>ヨウシキ</t>
    </rPh>
    <phoneticPr fontId="7"/>
  </si>
  <si>
    <t>様式-23</t>
    <rPh sb="0" eb="2">
      <t>ヨウシキ</t>
    </rPh>
    <phoneticPr fontId="7"/>
  </si>
  <si>
    <t>様式-24</t>
    <rPh sb="0" eb="2">
      <t>ヨウシキ</t>
    </rPh>
    <phoneticPr fontId="7"/>
  </si>
  <si>
    <t>様式-25</t>
    <rPh sb="0" eb="2">
      <t>ヨウシキ</t>
    </rPh>
    <phoneticPr fontId="7"/>
  </si>
  <si>
    <t>様式-28</t>
    <rPh sb="0" eb="2">
      <t>ヨウシキ</t>
    </rPh>
    <phoneticPr fontId="7"/>
  </si>
  <si>
    <t>様式-29</t>
    <rPh sb="0" eb="2">
      <t>ヨウシキ</t>
    </rPh>
    <phoneticPr fontId="7"/>
  </si>
  <si>
    <t>様式-30</t>
    <rPh sb="0" eb="2">
      <t>ヨウシキ</t>
    </rPh>
    <phoneticPr fontId="7"/>
  </si>
  <si>
    <t>出来形管理・品質管理書類</t>
    <rPh sb="2" eb="3">
      <t>カタ</t>
    </rPh>
    <rPh sb="3" eb="5">
      <t>カンリ</t>
    </rPh>
    <rPh sb="10" eb="12">
      <t>ショルイ</t>
    </rPh>
    <phoneticPr fontId="7"/>
  </si>
  <si>
    <t>様式-31、32</t>
    <rPh sb="0" eb="2">
      <t>ヨウシキ</t>
    </rPh>
    <phoneticPr fontId="7"/>
  </si>
  <si>
    <t>2企画第4635号</t>
  </si>
  <si>
    <t>2企画第4635号</t>
    <phoneticPr fontId="7"/>
  </si>
  <si>
    <t>様式-34</t>
    <rPh sb="0" eb="2">
      <t>ヨウシキ</t>
    </rPh>
    <phoneticPr fontId="7"/>
  </si>
  <si>
    <t>様式-6(1)
～（4）</t>
    <rPh sb="0" eb="2">
      <t>ヨウシキ</t>
    </rPh>
    <phoneticPr fontId="7"/>
  </si>
  <si>
    <t>排出ガス対策型建設機械不使用理由書</t>
    <rPh sb="0" eb="1">
      <t>ハイ</t>
    </rPh>
    <rPh sb="1" eb="2">
      <t>シュツ</t>
    </rPh>
    <rPh sb="4" eb="6">
      <t>タイサク</t>
    </rPh>
    <rPh sb="6" eb="7">
      <t>ガタ</t>
    </rPh>
    <rPh sb="7" eb="9">
      <t>ケンセツ</t>
    </rPh>
    <rPh sb="9" eb="11">
      <t>キカイ</t>
    </rPh>
    <rPh sb="11" eb="14">
      <t>フシヨウ</t>
    </rPh>
    <rPh sb="14" eb="17">
      <t>リユウショ</t>
    </rPh>
    <phoneticPr fontId="7"/>
  </si>
  <si>
    <t>(上記協議事項について、判定結果とその理由を記入する。）</t>
    <rPh sb="1" eb="3">
      <t>ジョウキ</t>
    </rPh>
    <rPh sb="3" eb="5">
      <t>キョウギ</t>
    </rPh>
    <rPh sb="5" eb="7">
      <t>ジコウ</t>
    </rPh>
    <rPh sb="12" eb="14">
      <t>ハンテイ</t>
    </rPh>
    <rPh sb="14" eb="16">
      <t>ケッカ</t>
    </rPh>
    <rPh sb="19" eb="21">
      <t>リユウ</t>
    </rPh>
    <rPh sb="22" eb="24">
      <t>キニュウ</t>
    </rPh>
    <phoneticPr fontId="7"/>
  </si>
  <si>
    <t>(発注者記入）</t>
    <rPh sb="1" eb="4">
      <t>ハッチュウシャ</t>
    </rPh>
    <rPh sb="4" eb="6">
      <t>キニュウ</t>
    </rPh>
    <phoneticPr fontId="7"/>
  </si>
  <si>
    <t>履行判定</t>
    <rPh sb="0" eb="2">
      <t>リコウ</t>
    </rPh>
    <rPh sb="2" eb="4">
      <t>ハンテイ</t>
    </rPh>
    <phoneticPr fontId="7"/>
  </si>
  <si>
    <t>（テーマで提案された内容のうち、実施できなくなった項目について、その理由と内容を記入する）</t>
    <rPh sb="5" eb="7">
      <t>テイアン</t>
    </rPh>
    <rPh sb="10" eb="12">
      <t>ナイヨウ</t>
    </rPh>
    <rPh sb="16" eb="18">
      <t>ジッシ</t>
    </rPh>
    <rPh sb="25" eb="27">
      <t>コウモク</t>
    </rPh>
    <rPh sb="34" eb="36">
      <t>リユウ</t>
    </rPh>
    <rPh sb="37" eb="39">
      <t>ナイヨウ</t>
    </rPh>
    <rPh sb="40" eb="42">
      <t>キニュウ</t>
    </rPh>
    <phoneticPr fontId="7"/>
  </si>
  <si>
    <t>簡易な施工計画（技術提案）
のテーマ</t>
    <rPh sb="0" eb="2">
      <t>カンイ</t>
    </rPh>
    <rPh sb="3" eb="5">
      <t>セコウ</t>
    </rPh>
    <rPh sb="5" eb="7">
      <t>ケイカク</t>
    </rPh>
    <rPh sb="8" eb="10">
      <t>ギジュツ</t>
    </rPh>
    <rPh sb="10" eb="12">
      <t>テイアン</t>
    </rPh>
    <phoneticPr fontId="7"/>
  </si>
  <si>
    <t>河 川 名</t>
    <rPh sb="0" eb="1">
      <t>カワ</t>
    </rPh>
    <rPh sb="2" eb="3">
      <t>カワ</t>
    </rPh>
    <rPh sb="4" eb="5">
      <t>メイ</t>
    </rPh>
    <phoneticPr fontId="7"/>
  </si>
  <si>
    <t>路 線 名</t>
    <rPh sb="0" eb="1">
      <t>ミチ</t>
    </rPh>
    <rPh sb="2" eb="3">
      <t>セン</t>
    </rPh>
    <rPh sb="4" eb="5">
      <t>メイ</t>
    </rPh>
    <phoneticPr fontId="7"/>
  </si>
  <si>
    <t>工 事 名</t>
    <rPh sb="0" eb="1">
      <t>コウ</t>
    </rPh>
    <rPh sb="2" eb="3">
      <t>コト</t>
    </rPh>
    <rPh sb="4" eb="5">
      <t>メイ</t>
    </rPh>
    <phoneticPr fontId="7"/>
  </si>
  <si>
    <t>簡易な施工計画（技術提案）不履行協議書</t>
    <rPh sb="8" eb="10">
      <t>ギジュツ</t>
    </rPh>
    <rPh sb="10" eb="12">
      <t>テイアン</t>
    </rPh>
    <rPh sb="13" eb="14">
      <t>フ</t>
    </rPh>
    <rPh sb="16" eb="18">
      <t>キョウギ</t>
    </rPh>
    <phoneticPr fontId="7"/>
  </si>
  <si>
    <t>副所長</t>
    <rPh sb="0" eb="3">
      <t>フクショチョウ</t>
    </rPh>
    <phoneticPr fontId="7"/>
  </si>
  <si>
    <t>課(室）長</t>
    <rPh sb="0" eb="1">
      <t>カ</t>
    </rPh>
    <rPh sb="2" eb="3">
      <t>シツ</t>
    </rPh>
    <rPh sb="4" eb="5">
      <t>チョウ</t>
    </rPh>
    <phoneticPr fontId="7"/>
  </si>
  <si>
    <t>　　年　　月　　日 決裁</t>
    <rPh sb="2" eb="3">
      <t>ネン</t>
    </rPh>
    <rPh sb="5" eb="6">
      <t>ガツ</t>
    </rPh>
    <rPh sb="8" eb="9">
      <t>ニチ</t>
    </rPh>
    <rPh sb="10" eb="12">
      <t>ケッサイ</t>
    </rPh>
    <phoneticPr fontId="7"/>
  </si>
  <si>
    <t>　　年　　月　　日 起案</t>
    <rPh sb="2" eb="3">
      <t>ネン</t>
    </rPh>
    <rPh sb="5" eb="6">
      <t>ガツ</t>
    </rPh>
    <rPh sb="8" eb="9">
      <t>ニチ</t>
    </rPh>
    <rPh sb="10" eb="12">
      <t>キアン</t>
    </rPh>
    <phoneticPr fontId="7"/>
  </si>
  <si>
    <t>印</t>
    <rPh sb="0" eb="1">
      <t>イン</t>
    </rPh>
    <phoneticPr fontId="7"/>
  </si>
  <si>
    <t xml:space="preserve">                             代表者名</t>
    <phoneticPr fontId="7"/>
  </si>
  <si>
    <t xml:space="preserve">                             商　号</t>
  </si>
  <si>
    <t xml:space="preserve">                             住　所</t>
  </si>
  <si>
    <t>理由</t>
    <phoneticPr fontId="7"/>
  </si>
  <si>
    <t xml:space="preserve">          この事由により、減額となる当該工事の変更契約に応じます。</t>
  </si>
  <si>
    <t>　　　　対策型建設機械を使用出来ません。</t>
  </si>
  <si>
    <t xml:space="preserve">          上記工事において、以下の理由により、設計図書に示された排出ガス</t>
  </si>
  <si>
    <t>工事名</t>
    <phoneticPr fontId="7"/>
  </si>
  <si>
    <t>路線・河川名</t>
    <phoneticPr fontId="7"/>
  </si>
  <si>
    <t>工事番号</t>
    <phoneticPr fontId="7"/>
  </si>
  <si>
    <t>排出ガス対策型建設機械不使用理由書</t>
    <phoneticPr fontId="7"/>
  </si>
  <si>
    <t>別紙－１</t>
    <phoneticPr fontId="7"/>
  </si>
  <si>
    <t>　合　　計</t>
    <rPh sb="1" eb="2">
      <t>ア</t>
    </rPh>
    <rPh sb="4" eb="5">
      <t>ケイ</t>
    </rPh>
    <phoneticPr fontId="7"/>
  </si>
  <si>
    <t>　小　　計</t>
    <rPh sb="1" eb="2">
      <t>ショウ</t>
    </rPh>
    <rPh sb="4" eb="5">
      <t>ケイ</t>
    </rPh>
    <phoneticPr fontId="7"/>
  </si>
  <si>
    <t>労働者の食事補助、交通費の支給</t>
    <rPh sb="0" eb="3">
      <t>ロウドウシャ</t>
    </rPh>
    <rPh sb="4" eb="6">
      <t>ショクジ</t>
    </rPh>
    <rPh sb="6" eb="8">
      <t>ホジョ</t>
    </rPh>
    <rPh sb="9" eb="11">
      <t>コウツウ</t>
    </rPh>
    <rPh sb="11" eb="12">
      <t>ヒ</t>
    </rPh>
    <rPh sb="13" eb="15">
      <t>シキュウ</t>
    </rPh>
    <phoneticPr fontId="7"/>
  </si>
  <si>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7"/>
  </si>
  <si>
    <t>労働者の赴任手当、労働者の帰省旅費、労働者の帰省手当</t>
    <rPh sb="0" eb="3">
      <t>ロウドウシャ</t>
    </rPh>
    <rPh sb="4" eb="6">
      <t>フニン</t>
    </rPh>
    <rPh sb="6" eb="8">
      <t>テアテ</t>
    </rPh>
    <rPh sb="9" eb="12">
      <t>ロウドウシャ</t>
    </rPh>
    <rPh sb="13" eb="15">
      <t>キセイ</t>
    </rPh>
    <rPh sb="15" eb="17">
      <t>リョヒ</t>
    </rPh>
    <rPh sb="18" eb="21">
      <t>ロウドウシャ</t>
    </rPh>
    <rPh sb="22" eb="24">
      <t>キセイ</t>
    </rPh>
    <rPh sb="24" eb="26">
      <t>テアテ</t>
    </rPh>
    <phoneticPr fontId="7"/>
  </si>
  <si>
    <t>募集及び解散に要する費用</t>
    <rPh sb="0" eb="2">
      <t>ボシュウ</t>
    </rPh>
    <rPh sb="2" eb="3">
      <t>オヨ</t>
    </rPh>
    <rPh sb="4" eb="6">
      <t>カイサン</t>
    </rPh>
    <rPh sb="7" eb="8">
      <t>ヨウ</t>
    </rPh>
    <rPh sb="10" eb="12">
      <t>ヒヨウ</t>
    </rPh>
    <phoneticPr fontId="7"/>
  </si>
  <si>
    <t xml:space="preserve">
労務管理費</t>
    <rPh sb="1" eb="3">
      <t>ロウム</t>
    </rPh>
    <rPh sb="3" eb="5">
      <t>カンリ</t>
    </rPh>
    <rPh sb="5" eb="6">
      <t>ヒ</t>
    </rPh>
    <phoneticPr fontId="7"/>
  </si>
  <si>
    <t xml:space="preserve">
現　場
管理費</t>
    <rPh sb="1" eb="2">
      <t>ゲン</t>
    </rPh>
    <rPh sb="3" eb="4">
      <t>バ</t>
    </rPh>
    <rPh sb="5" eb="8">
      <t>カンリヒ</t>
    </rPh>
    <phoneticPr fontId="7"/>
  </si>
  <si>
    <t>労働者をマイクロバス等で日々当該現場に送迎輸送するために要した費用（運転手賃金、車両損料、燃料費等含む）</t>
    <rPh sb="0" eb="3">
      <t>ロウドウシャ</t>
    </rPh>
    <rPh sb="10" eb="11">
      <t>トウ</t>
    </rPh>
    <rPh sb="12" eb="14">
      <t>ヒビ</t>
    </rPh>
    <rPh sb="14" eb="16">
      <t>トウガイ</t>
    </rPh>
    <rPh sb="16" eb="18">
      <t>ゲンバ</t>
    </rPh>
    <rPh sb="19" eb="21">
      <t>ソウゲイ</t>
    </rPh>
    <rPh sb="21" eb="23">
      <t>ユソウ</t>
    </rPh>
    <rPh sb="28" eb="29">
      <t>ヨウ</t>
    </rPh>
    <rPh sb="31" eb="33">
      <t>ヒヨウ</t>
    </rPh>
    <rPh sb="34" eb="37">
      <t>ウンテンシュ</t>
    </rPh>
    <rPh sb="37" eb="39">
      <t>チンギン</t>
    </rPh>
    <rPh sb="40" eb="42">
      <t>シャリョウ</t>
    </rPh>
    <rPh sb="42" eb="44">
      <t>ソンリョウ</t>
    </rPh>
    <rPh sb="45" eb="48">
      <t>ネンリョウヒ</t>
    </rPh>
    <rPh sb="48" eb="49">
      <t>トウ</t>
    </rPh>
    <rPh sb="49" eb="50">
      <t>フク</t>
    </rPh>
    <phoneticPr fontId="7"/>
  </si>
  <si>
    <t>労働者送迎費</t>
    <rPh sb="0" eb="3">
      <t>ロウドウシャ</t>
    </rPh>
    <rPh sb="3" eb="5">
      <t>ソウゲイ</t>
    </rPh>
    <rPh sb="5" eb="6">
      <t>ヒ</t>
    </rPh>
    <phoneticPr fontId="7"/>
  </si>
  <si>
    <t>労働者が旅館、ホテル等に宿泊した場合に要した費用</t>
    <rPh sb="0" eb="3">
      <t>ロウドウシャ</t>
    </rPh>
    <rPh sb="4" eb="6">
      <t>リョカン</t>
    </rPh>
    <rPh sb="10" eb="11">
      <t>トウ</t>
    </rPh>
    <rPh sb="12" eb="14">
      <t>シュクハク</t>
    </rPh>
    <rPh sb="16" eb="18">
      <t>バアイ</t>
    </rPh>
    <rPh sb="19" eb="20">
      <t>ヨウ</t>
    </rPh>
    <rPh sb="22" eb="24">
      <t>ヒヨウ</t>
    </rPh>
    <phoneticPr fontId="7"/>
  </si>
  <si>
    <t>宿泊費</t>
    <rPh sb="0" eb="3">
      <t>シュクハクヒ</t>
    </rPh>
    <phoneticPr fontId="7"/>
  </si>
  <si>
    <t>労働者宿舎の敷地借上げに要した地代及び建物を建築する代わりに貸しビル、マンション、民家等を長期借上げした場合に要した費用</t>
    <rPh sb="0" eb="3">
      <t>ロウドウシャ</t>
    </rPh>
    <rPh sb="3" eb="5">
      <t>シュクシャ</t>
    </rPh>
    <rPh sb="6" eb="8">
      <t>シキチ</t>
    </rPh>
    <rPh sb="8" eb="10">
      <t>カリア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9">
      <t>カリア</t>
    </rPh>
    <rPh sb="52" eb="54">
      <t>バアイ</t>
    </rPh>
    <rPh sb="55" eb="56">
      <t>ヨウ</t>
    </rPh>
    <rPh sb="58" eb="60">
      <t>ヒヨウ</t>
    </rPh>
    <phoneticPr fontId="7"/>
  </si>
  <si>
    <t>借上費</t>
    <rPh sb="0" eb="2">
      <t>カリア</t>
    </rPh>
    <rPh sb="2" eb="3">
      <t>ヒ</t>
    </rPh>
    <phoneticPr fontId="7"/>
  </si>
  <si>
    <t xml:space="preserve">
営繕費</t>
    <rPh sb="1" eb="3">
      <t>エイゼン</t>
    </rPh>
    <rPh sb="3" eb="4">
      <t>ヒ</t>
    </rPh>
    <phoneticPr fontId="7"/>
  </si>
  <si>
    <t xml:space="preserve">
共　通
仮設費</t>
    <rPh sb="1" eb="2">
      <t>キョウ</t>
    </rPh>
    <rPh sb="3" eb="4">
      <t>ツウ</t>
    </rPh>
    <rPh sb="5" eb="7">
      <t>カセツ</t>
    </rPh>
    <rPh sb="7" eb="8">
      <t>ヒ</t>
    </rPh>
    <phoneticPr fontId="7"/>
  </si>
  <si>
    <t>支払額（税抜き）</t>
    <rPh sb="0" eb="2">
      <t>シハライ</t>
    </rPh>
    <rPh sb="2" eb="3">
      <t>ガク</t>
    </rPh>
    <rPh sb="4" eb="6">
      <t>ゼイヌキ</t>
    </rPh>
    <phoneticPr fontId="7"/>
  </si>
  <si>
    <t>内容</t>
    <rPh sb="0" eb="2">
      <t>ナイヨウ</t>
    </rPh>
    <phoneticPr fontId="7"/>
  </si>
  <si>
    <t>費用</t>
    <rPh sb="0" eb="2">
      <t>ヒヨウ</t>
    </rPh>
    <phoneticPr fontId="7"/>
  </si>
  <si>
    <t>費目</t>
    <rPh sb="0" eb="2">
      <t>ヒモク</t>
    </rPh>
    <phoneticPr fontId="7"/>
  </si>
  <si>
    <t>受注者　</t>
    <phoneticPr fontId="7"/>
  </si>
  <si>
    <t>（例）別途、〇〇〇〇工事、○○○○○工事に従事し加点申請。</t>
    <rPh sb="1" eb="2">
      <t>レイ</t>
    </rPh>
    <rPh sb="3" eb="5">
      <t>ベット</t>
    </rPh>
    <rPh sb="10" eb="12">
      <t>コウジ</t>
    </rPh>
    <rPh sb="18" eb="20">
      <t>コウジ</t>
    </rPh>
    <rPh sb="21" eb="23">
      <t>ジュウジ</t>
    </rPh>
    <rPh sb="24" eb="26">
      <t>カテン</t>
    </rPh>
    <rPh sb="26" eb="28">
      <t>シンセイ</t>
    </rPh>
    <phoneticPr fontId="7"/>
  </si>
  <si>
    <t>0 0 0 0 0 0 0 0</t>
    <phoneticPr fontId="7"/>
  </si>
  <si>
    <t>　　〇日間</t>
    <rPh sb="3" eb="4">
      <t>ニチ</t>
    </rPh>
    <rPh sb="4" eb="5">
      <t>カン</t>
    </rPh>
    <phoneticPr fontId="7"/>
  </si>
  <si>
    <t>〇〇　〇〇</t>
    <phoneticPr fontId="7"/>
  </si>
  <si>
    <t>備　　　　　考
【複数工事に従事し、加点申請した場合は全ての工事を記載。】</t>
    <phoneticPr fontId="7"/>
  </si>
  <si>
    <t>建退共
被共済者番号</t>
    <phoneticPr fontId="7"/>
  </si>
  <si>
    <t>雇用期間</t>
  </si>
  <si>
    <t>被災者雇用実績一覧表</t>
    <phoneticPr fontId="7"/>
  </si>
  <si>
    <t xml:space="preserve">                             代表者名 　　　　　　               　            印</t>
    <phoneticPr fontId="7"/>
  </si>
  <si>
    <t xml:space="preserve">                             商　号</t>
    <phoneticPr fontId="7"/>
  </si>
  <si>
    <t xml:space="preserve">                             住　所</t>
    <phoneticPr fontId="7"/>
  </si>
  <si>
    <t xml:space="preserve">                           平成○○年□月□△日</t>
    <phoneticPr fontId="7"/>
  </si>
  <si>
    <t>(株)△△△</t>
    <rPh sb="0" eb="3">
      <t>カブ</t>
    </rPh>
    <phoneticPr fontId="7"/>
  </si>
  <si>
    <t>平成○○年◇月△日</t>
    <rPh sb="0" eb="2">
      <t>ヘイセイ</t>
    </rPh>
    <rPh sb="4" eb="5">
      <t>ネン</t>
    </rPh>
    <rPh sb="6" eb="7">
      <t>ゲツ</t>
    </rPh>
    <rPh sb="8" eb="9">
      <t>ニチ</t>
    </rPh>
    <phoneticPr fontId="7"/>
  </si>
  <si>
    <t>〃</t>
    <phoneticPr fontId="7"/>
  </si>
  <si>
    <t>〃</t>
    <phoneticPr fontId="7"/>
  </si>
  <si>
    <t>◇◇◇(株)</t>
    <rPh sb="3" eb="6">
      <t>カブ</t>
    </rPh>
    <phoneticPr fontId="7"/>
  </si>
  <si>
    <t>平成○○年◇月□日</t>
    <rPh sb="0" eb="2">
      <t>ヘイセイ</t>
    </rPh>
    <rPh sb="4" eb="5">
      <t>ネン</t>
    </rPh>
    <rPh sb="6" eb="7">
      <t>ゲツ</t>
    </rPh>
    <rPh sb="8" eb="9">
      <t>ニチ</t>
    </rPh>
    <phoneticPr fontId="7"/>
  </si>
  <si>
    <t>(株)○○○</t>
    <rPh sb="0" eb="3">
      <t>カブ</t>
    </rPh>
    <phoneticPr fontId="7"/>
  </si>
  <si>
    <t>平成○○年◇月○日</t>
    <rPh sb="0" eb="2">
      <t>ヘイセイ</t>
    </rPh>
    <rPh sb="4" eb="5">
      <t>ネン</t>
    </rPh>
    <rPh sb="6" eb="7">
      <t>ゲツ</t>
    </rPh>
    <rPh sb="8" eb="9">
      <t>ニチ</t>
    </rPh>
    <phoneticPr fontId="7"/>
  </si>
  <si>
    <t>平成○○年□月△日</t>
    <rPh sb="0" eb="2">
      <t>ヘイセイ</t>
    </rPh>
    <rPh sb="4" eb="5">
      <t>ネン</t>
    </rPh>
    <rPh sb="6" eb="7">
      <t>ツキ</t>
    </rPh>
    <rPh sb="8" eb="9">
      <t>ニチ</t>
    </rPh>
    <phoneticPr fontId="7"/>
  </si>
  <si>
    <t>環境保全型積ブロック</t>
    <rPh sb="0" eb="2">
      <t>カンキョウ</t>
    </rPh>
    <rPh sb="2" eb="5">
      <t>ホゼンガタ</t>
    </rPh>
    <rPh sb="5" eb="6">
      <t>ツ</t>
    </rPh>
    <phoneticPr fontId="7"/>
  </si>
  <si>
    <t>〃</t>
    <phoneticPr fontId="7"/>
  </si>
  <si>
    <t>〃</t>
    <phoneticPr fontId="7"/>
  </si>
  <si>
    <t>間知ブロック</t>
    <rPh sb="0" eb="2">
      <t>ケンチ</t>
    </rPh>
    <phoneticPr fontId="7"/>
  </si>
  <si>
    <t>メーカー等</t>
    <phoneticPr fontId="7"/>
  </si>
  <si>
    <t>納品可能日</t>
    <rPh sb="0" eb="2">
      <t>ノウヒン</t>
    </rPh>
    <rPh sb="2" eb="4">
      <t>カノウ</t>
    </rPh>
    <rPh sb="4" eb="5">
      <t>ビ</t>
    </rPh>
    <phoneticPr fontId="7"/>
  </si>
  <si>
    <t>納品希望日</t>
    <rPh sb="0" eb="2">
      <t>ノウヒン</t>
    </rPh>
    <rPh sb="2" eb="5">
      <t>キボウビ</t>
    </rPh>
    <phoneticPr fontId="7"/>
  </si>
  <si>
    <t>建設資材</t>
    <rPh sb="0" eb="2">
      <t>ケンセツ</t>
    </rPh>
    <rPh sb="2" eb="4">
      <t>シザイ</t>
    </rPh>
    <phoneticPr fontId="7"/>
  </si>
  <si>
    <t>※原則として、同じ資材について複数のメーカーに確認し、全て記載すること。</t>
    <rPh sb="1" eb="3">
      <t>ゲンソク</t>
    </rPh>
    <rPh sb="7" eb="8">
      <t>オナ</t>
    </rPh>
    <rPh sb="9" eb="11">
      <t>シザイ</t>
    </rPh>
    <rPh sb="15" eb="17">
      <t>フクスウ</t>
    </rPh>
    <rPh sb="23" eb="25">
      <t>カクニン</t>
    </rPh>
    <rPh sb="27" eb="28">
      <t>スベ</t>
    </rPh>
    <rPh sb="29" eb="31">
      <t>キサイ</t>
    </rPh>
    <phoneticPr fontId="7"/>
  </si>
  <si>
    <t>※表の行については適宜追加・削除してよい。又別紙で表を作成してもよいこととする。</t>
    <rPh sb="1" eb="2">
      <t>ヒョウ</t>
    </rPh>
    <rPh sb="3" eb="4">
      <t>ギョウ</t>
    </rPh>
    <rPh sb="9" eb="11">
      <t>テキギ</t>
    </rPh>
    <rPh sb="11" eb="13">
      <t>ツイカ</t>
    </rPh>
    <rPh sb="14" eb="16">
      <t>サクジョ</t>
    </rPh>
    <rPh sb="21" eb="22">
      <t>マタ</t>
    </rPh>
    <rPh sb="22" eb="24">
      <t>ベッシ</t>
    </rPh>
    <rPh sb="25" eb="26">
      <t>ヒョウ</t>
    </rPh>
    <rPh sb="27" eb="29">
      <t>サクセイ</t>
    </rPh>
    <phoneticPr fontId="7"/>
  </si>
  <si>
    <t xml:space="preserve">    　　    　  上記工事において、以下の建設資材を納品希望日までに調達することができません。</t>
    <rPh sb="25" eb="27">
      <t>ケンセツ</t>
    </rPh>
    <rPh sb="27" eb="29">
      <t>シザイ</t>
    </rPh>
    <rPh sb="30" eb="32">
      <t>ノウヒン</t>
    </rPh>
    <rPh sb="32" eb="35">
      <t>キボウビ</t>
    </rPh>
    <rPh sb="38" eb="40">
      <t>チョウタツ</t>
    </rPh>
    <phoneticPr fontId="7"/>
  </si>
  <si>
    <t>工事名　　　　　○○川　△△△工事××工区</t>
    <rPh sb="10" eb="11">
      <t>カワ</t>
    </rPh>
    <rPh sb="15" eb="17">
      <t>コウジ</t>
    </rPh>
    <rPh sb="19" eb="21">
      <t>コウク</t>
    </rPh>
    <phoneticPr fontId="7"/>
  </si>
  <si>
    <t>路線・河川名　○○川</t>
    <rPh sb="9" eb="10">
      <t>カワ</t>
    </rPh>
    <phoneticPr fontId="7"/>
  </si>
  <si>
    <t>起工番号　　○○○－□□□□□－△△△号</t>
    <rPh sb="0" eb="2">
      <t>キコウ</t>
    </rPh>
    <rPh sb="19" eb="20">
      <t>ゴウ</t>
    </rPh>
    <phoneticPr fontId="7"/>
  </si>
  <si>
    <t>建設資材調達不能証明書</t>
    <rPh sb="0" eb="2">
      <t>ケンセツ</t>
    </rPh>
    <rPh sb="2" eb="4">
      <t>シザイ</t>
    </rPh>
    <rPh sb="4" eb="6">
      <t>チョウタツ</t>
    </rPh>
    <rPh sb="6" eb="8">
      <t>フノウ</t>
    </rPh>
    <rPh sb="8" eb="10">
      <t>ショウメイ</t>
    </rPh>
    <rPh sb="10" eb="11">
      <t>ショ</t>
    </rPh>
    <phoneticPr fontId="7"/>
  </si>
  <si>
    <t>（記載例）</t>
    <rPh sb="1" eb="4">
      <t>キサイレイ</t>
    </rPh>
    <phoneticPr fontId="7"/>
  </si>
  <si>
    <t xml:space="preserve">                             住　所</t>
    <phoneticPr fontId="7"/>
  </si>
  <si>
    <t xml:space="preserve">                           平成　　年　　月　　日</t>
    <phoneticPr fontId="7"/>
  </si>
  <si>
    <t>メーカー等</t>
    <phoneticPr fontId="7"/>
  </si>
  <si>
    <t>路線・河川名</t>
    <phoneticPr fontId="7"/>
  </si>
  <si>
    <t>三者協議会の開催時期に影響するので、速やかに作成すること。</t>
    <phoneticPr fontId="7"/>
  </si>
  <si>
    <t>（注２）</t>
    <phoneticPr fontId="7"/>
  </si>
  <si>
    <t>質問事項は、設計内容（設計意図等含む）及び図面に関する質問とし、協議会の目的に添ったものとする。（質問事項が上枠内に収まらない場合は、任意様式に別途記載も可。）また、資料が必要な場合はこれに添付すること。</t>
    <phoneticPr fontId="7"/>
  </si>
  <si>
    <t>（注１）</t>
    <phoneticPr fontId="7"/>
  </si>
  <si>
    <t>質　問　事　項</t>
    <rPh sb="0" eb="1">
      <t>シツ</t>
    </rPh>
    <rPh sb="2" eb="3">
      <t>トイ</t>
    </rPh>
    <rPh sb="4" eb="5">
      <t>コト</t>
    </rPh>
    <rPh sb="6" eb="7">
      <t>コウ</t>
    </rPh>
    <phoneticPr fontId="7"/>
  </si>
  <si>
    <t>工事場所：</t>
    <phoneticPr fontId="7"/>
  </si>
  <si>
    <t>工 事 名 ：</t>
    <phoneticPr fontId="7"/>
  </si>
  <si>
    <t>起工番号：</t>
    <phoneticPr fontId="7"/>
  </si>
  <si>
    <t>商号又は名称</t>
    <phoneticPr fontId="7"/>
  </si>
  <si>
    <t>住　　　　所</t>
    <phoneticPr fontId="7"/>
  </si>
  <si>
    <t>三者協議会に対する質問書</t>
    <phoneticPr fontId="7"/>
  </si>
  <si>
    <t>（様式４）</t>
    <phoneticPr fontId="7"/>
  </si>
  <si>
    <t>事由（質問事項等含む。別途資料等必要な場合は添付のこと。）</t>
  </si>
  <si>
    <t>　(うち取引に係る消費税及び地方消費税の額　　　　　　　　　円)</t>
  </si>
  <si>
    <r>
      <t>　￥</t>
    </r>
    <r>
      <rPr>
        <u/>
        <sz val="10.5"/>
        <rFont val="ＭＳ 明朝"/>
        <family val="1"/>
        <charset val="128"/>
      </rPr>
      <t>　　　　　　　　　　　　　　　　　　　　</t>
    </r>
  </si>
  <si>
    <t>請負金額</t>
  </si>
  <si>
    <t>工事場所</t>
  </si>
  <si>
    <t>事 業 名</t>
    <phoneticPr fontId="7"/>
  </si>
  <si>
    <t>番　  号</t>
    <phoneticPr fontId="7"/>
  </si>
  <si>
    <t>　　下記により「三者協議会」の開催を依頼します。</t>
  </si>
  <si>
    <t>氏　名</t>
    <rPh sb="0" eb="1">
      <t>シ</t>
    </rPh>
    <rPh sb="2" eb="3">
      <t>ナ</t>
    </rPh>
    <phoneticPr fontId="7"/>
  </si>
  <si>
    <t>住　所</t>
    <rPh sb="0" eb="1">
      <t>ジュウ</t>
    </rPh>
    <rPh sb="2" eb="3">
      <t>ショ</t>
    </rPh>
    <phoneticPr fontId="7"/>
  </si>
  <si>
    <t>「三者協議会」開催依頼書</t>
  </si>
  <si>
    <t>課長</t>
  </si>
  <si>
    <t>係長</t>
  </si>
  <si>
    <t>係員</t>
  </si>
  <si>
    <r>
      <t>　</t>
    </r>
    <r>
      <rPr>
        <sz val="10"/>
        <rFont val="ＭＳ 明朝"/>
        <family val="1"/>
        <charset val="128"/>
      </rPr>
      <t>三者協議会について、決裁のうえは、請負者あて（様式６）又は（様式７）にて通知してよろしいか。</t>
    </r>
  </si>
  <si>
    <t>所長</t>
  </si>
  <si>
    <t>副所長</t>
  </si>
  <si>
    <t xml:space="preserve"> 令和　　年　　月　　日決裁</t>
    <rPh sb="1" eb="3">
      <t>レイワ</t>
    </rPh>
    <phoneticPr fontId="7"/>
  </si>
  <si>
    <t xml:space="preserve"> 令和　　年　　月　　日起案　</t>
    <rPh sb="1" eb="3">
      <t>レイワ</t>
    </rPh>
    <phoneticPr fontId="7"/>
  </si>
  <si>
    <t>　（様式５）</t>
    <phoneticPr fontId="7"/>
  </si>
  <si>
    <t>（注）品質の確保等やむを得ない場合のみ記入。（取引がない等の理由は認められない。）</t>
  </si>
  <si>
    <t>②その他（①の理由でない場合に記入）</t>
  </si>
  <si>
    <t>（注）原則指名停止期間中の建設業者以外からの聞き取りを行う。</t>
  </si>
  <si>
    <t>会社（工場）名</t>
  </si>
  <si>
    <t xml:space="preserve"> 相手方</t>
    <phoneticPr fontId="7"/>
  </si>
  <si>
    <t>住　　　　所</t>
  </si>
  <si>
    <t xml:space="preserve"> 確認した</t>
    <phoneticPr fontId="7"/>
  </si>
  <si>
    <t>①指名停止期間中の建設業者以外から購入ができないため</t>
  </si>
  <si>
    <t>２．指名停止期間中の建設業者以外から購入できない理由</t>
  </si>
  <si>
    <t xml:space="preserve"> 相手方</t>
    <phoneticPr fontId="7"/>
  </si>
  <si>
    <t>住　　　　所</t>
    <phoneticPr fontId="7"/>
  </si>
  <si>
    <t xml:space="preserve"> 申請の</t>
    <phoneticPr fontId="7"/>
  </si>
  <si>
    <t>資材・原材料の名称</t>
    <phoneticPr fontId="7"/>
  </si>
  <si>
    <t>１．購入予定先（指名停止期間中の建設業者）</t>
  </si>
  <si>
    <t>期間中の建設業者から購入契約等の相手方にする必要がありますので、承認願います。</t>
    <phoneticPr fontId="7"/>
  </si>
  <si>
    <t>工　　期</t>
    <phoneticPr fontId="7"/>
  </si>
  <si>
    <t>工事名</t>
    <phoneticPr fontId="7"/>
  </si>
  <si>
    <t>工事箇所</t>
    <phoneticPr fontId="7"/>
  </si>
  <si>
    <t>住　所</t>
  </si>
  <si>
    <t>　　年　　月　　日</t>
  </si>
  <si>
    <t>指名停止業者との資材、原材料購入契約等承認申請書</t>
    <phoneticPr fontId="7"/>
  </si>
  <si>
    <t xml:space="preserve">                             代表者名                                 </t>
    <phoneticPr fontId="7"/>
  </si>
  <si>
    <t>理由</t>
    <phoneticPr fontId="7"/>
  </si>
  <si>
    <t xml:space="preserve">    　　    　  上記工事において、以下の理由により、設計図書に示された改良土を使用出来ません。</t>
    <rPh sb="40" eb="42">
      <t>カイリョウ</t>
    </rPh>
    <rPh sb="42" eb="43">
      <t>ド</t>
    </rPh>
    <rPh sb="44" eb="46">
      <t>シヨウ</t>
    </rPh>
    <rPh sb="46" eb="48">
      <t>デキ</t>
    </rPh>
    <phoneticPr fontId="7"/>
  </si>
  <si>
    <t>路線・河川名</t>
    <phoneticPr fontId="7"/>
  </si>
  <si>
    <t>改良土 　不使用理由書</t>
    <rPh sb="0" eb="2">
      <t>カイリョウ</t>
    </rPh>
    <rPh sb="2" eb="3">
      <t>ド</t>
    </rPh>
    <phoneticPr fontId="7"/>
  </si>
  <si>
    <t xml:space="preserve">                             代表者名                                 </t>
    <phoneticPr fontId="7"/>
  </si>
  <si>
    <t>　　　　　　　を使用出来ません。</t>
    <phoneticPr fontId="7"/>
  </si>
  <si>
    <t xml:space="preserve">    　　    　  上記工事において、以下の理由により、設計図書に示された「認定リサイクル製品」</t>
    <rPh sb="41" eb="43">
      <t>ニンテイ</t>
    </rPh>
    <rPh sb="48" eb="50">
      <t>セイヒン</t>
    </rPh>
    <phoneticPr fontId="7"/>
  </si>
  <si>
    <t>路線・河川名</t>
    <phoneticPr fontId="7"/>
  </si>
  <si>
    <t>認定リサイクル製品　不使用理由書</t>
    <rPh sb="0" eb="2">
      <t>ニンテイ</t>
    </rPh>
    <rPh sb="7" eb="9">
      <t>セイヒン</t>
    </rPh>
    <phoneticPr fontId="7"/>
  </si>
  <si>
    <t>別紙－１</t>
    <phoneticPr fontId="7"/>
  </si>
  <si>
    <t>請負業者が工事施工中、三者協議会が必要と判断した場合、提出</t>
    <rPh sb="0" eb="4">
      <t>ウケオイギョウシャ</t>
    </rPh>
    <rPh sb="5" eb="7">
      <t>コウジ</t>
    </rPh>
    <rPh sb="7" eb="9">
      <t>セコウ</t>
    </rPh>
    <rPh sb="9" eb="10">
      <t>チュウ</t>
    </rPh>
    <rPh sb="11" eb="13">
      <t>サンシャ</t>
    </rPh>
    <rPh sb="13" eb="16">
      <t>キョウギカイ</t>
    </rPh>
    <rPh sb="17" eb="19">
      <t>ヒツヨウ</t>
    </rPh>
    <rPh sb="20" eb="22">
      <t>ハンダン</t>
    </rPh>
    <rPh sb="24" eb="26">
      <t>バアイ</t>
    </rPh>
    <rPh sb="27" eb="29">
      <t>テイシュツ</t>
    </rPh>
    <phoneticPr fontId="7"/>
  </si>
  <si>
    <t>三者協議会に対する質問がある場合、提出</t>
    <rPh sb="0" eb="2">
      <t>サンシャ</t>
    </rPh>
    <rPh sb="2" eb="5">
      <t>キョウギカイ</t>
    </rPh>
    <rPh sb="6" eb="7">
      <t>タイ</t>
    </rPh>
    <rPh sb="9" eb="11">
      <t>シツモン</t>
    </rPh>
    <rPh sb="14" eb="16">
      <t>バアイ</t>
    </rPh>
    <rPh sb="17" eb="19">
      <t>テイシュツ</t>
    </rPh>
    <phoneticPr fontId="7"/>
  </si>
  <si>
    <t>工事施工箇所に地下埋設物件等が予想される場合、提出</t>
    <rPh sb="0" eb="2">
      <t>コウジ</t>
    </rPh>
    <rPh sb="2" eb="6">
      <t>セコウカショ</t>
    </rPh>
    <rPh sb="7" eb="9">
      <t>チカ</t>
    </rPh>
    <rPh sb="9" eb="11">
      <t>マイセツ</t>
    </rPh>
    <rPh sb="11" eb="14">
      <t>ブッケントウ</t>
    </rPh>
    <rPh sb="15" eb="17">
      <t>ヨソウ</t>
    </rPh>
    <rPh sb="20" eb="22">
      <t>バアイ</t>
    </rPh>
    <rPh sb="23" eb="25">
      <t>テイシュツ</t>
    </rPh>
    <phoneticPr fontId="7"/>
  </si>
  <si>
    <t>建設資材のひっ迫が懸念される地域において、工事実施段階で当初の調達条件によりがたい場合に提出</t>
    <rPh sb="44" eb="46">
      <t>テイシュツ</t>
    </rPh>
    <phoneticPr fontId="7"/>
  </si>
  <si>
    <t>対策型機械を使用できない場合や、対策型機械の使用実績が確認できない場合、提出</t>
    <rPh sb="36" eb="38">
      <t>テイシュツ</t>
    </rPh>
    <phoneticPr fontId="7"/>
  </si>
  <si>
    <t>県産緑化木を調達した場合、提出</t>
    <rPh sb="0" eb="2">
      <t>ケンサン</t>
    </rPh>
    <rPh sb="2" eb="4">
      <t>リョクカ</t>
    </rPh>
    <rPh sb="4" eb="5">
      <t>キ</t>
    </rPh>
    <rPh sb="6" eb="8">
      <t>チョウタツ</t>
    </rPh>
    <rPh sb="10" eb="12">
      <t>バアイ</t>
    </rPh>
    <rPh sb="13" eb="15">
      <t>テイシュツ</t>
    </rPh>
    <phoneticPr fontId="7"/>
  </si>
  <si>
    <t>朝倉県土発注において、H29・30年災害に伴う工事のうち、地域外からの労働者確保が必要になる場合、提出（事前協議必要）</t>
    <rPh sb="0" eb="4">
      <t>アサクラケンド</t>
    </rPh>
    <rPh sb="4" eb="6">
      <t>ハッチュウ</t>
    </rPh>
    <rPh sb="17" eb="18">
      <t>ネン</t>
    </rPh>
    <rPh sb="18" eb="20">
      <t>サイガイ</t>
    </rPh>
    <rPh sb="21" eb="22">
      <t>トモナ</t>
    </rPh>
    <rPh sb="23" eb="25">
      <t>コウジ</t>
    </rPh>
    <rPh sb="29" eb="31">
      <t>チイキ</t>
    </rPh>
    <rPh sb="30" eb="31">
      <t>セイチ</t>
    </rPh>
    <rPh sb="49" eb="51">
      <t>テイシュツ</t>
    </rPh>
    <rPh sb="52" eb="54">
      <t>ジゼン</t>
    </rPh>
    <rPh sb="54" eb="56">
      <t>キョウギ</t>
    </rPh>
    <rPh sb="56" eb="58">
      <t>ヒツヨウ</t>
    </rPh>
    <phoneticPr fontId="7"/>
  </si>
  <si>
    <t>平成２９年７月九州北部豪雨又は平成３０年７月豪雨による被災者を、対象工事の現場作業員として、１０日以上雇用した場合、提出</t>
    <rPh sb="58" eb="60">
      <t>テイシュツ</t>
    </rPh>
    <phoneticPr fontId="7"/>
  </si>
  <si>
    <t>様式－５(4)</t>
    <rPh sb="0" eb="2">
      <t>ヨウシキ</t>
    </rPh>
    <phoneticPr fontId="46"/>
  </si>
  <si>
    <t>（指定部分払の場合）</t>
    <rPh sb="1" eb="3">
      <t>シテイ</t>
    </rPh>
    <rPh sb="3" eb="5">
      <t>ブブン</t>
    </rPh>
    <rPh sb="5" eb="6">
      <t>バライ</t>
    </rPh>
    <rPh sb="7" eb="9">
      <t>バアイ</t>
    </rPh>
    <phoneticPr fontId="46"/>
  </si>
  <si>
    <t>請　　求　　内　　訳　　書</t>
    <phoneticPr fontId="46"/>
  </si>
  <si>
    <t>区分</t>
    <rPh sb="0" eb="2">
      <t>クブン</t>
    </rPh>
    <phoneticPr fontId="46"/>
  </si>
  <si>
    <t>総額</t>
    <rPh sb="0" eb="2">
      <t>ソウガク</t>
    </rPh>
    <phoneticPr fontId="46"/>
  </si>
  <si>
    <t>内訳</t>
    <rPh sb="0" eb="2">
      <t>ウチワケ</t>
    </rPh>
    <phoneticPr fontId="46"/>
  </si>
  <si>
    <t>名称</t>
    <rPh sb="0" eb="2">
      <t>メイショウ</t>
    </rPh>
    <phoneticPr fontId="46"/>
  </si>
  <si>
    <t>指定部分</t>
    <rPh sb="0" eb="2">
      <t>シテイ</t>
    </rPh>
    <rPh sb="2" eb="4">
      <t>ブブン</t>
    </rPh>
    <phoneticPr fontId="46"/>
  </si>
  <si>
    <t>その他</t>
    <rPh sb="2" eb="3">
      <t>タ</t>
    </rPh>
    <phoneticPr fontId="46"/>
  </si>
  <si>
    <t>請負代金額</t>
    <phoneticPr fontId="46"/>
  </si>
  <si>
    <t>A</t>
    <phoneticPr fontId="46"/>
  </si>
  <si>
    <t>a'</t>
  </si>
  <si>
    <t>a"</t>
  </si>
  <si>
    <t>前払金額</t>
    <phoneticPr fontId="46"/>
  </si>
  <si>
    <t>B</t>
    <phoneticPr fontId="46"/>
  </si>
  <si>
    <t>b'</t>
  </si>
  <si>
    <t>b"</t>
  </si>
  <si>
    <t>前回までの出来高
部分払金受領済額</t>
    <phoneticPr fontId="46"/>
  </si>
  <si>
    <t>C</t>
    <phoneticPr fontId="46"/>
  </si>
  <si>
    <t>c'</t>
  </si>
  <si>
    <t>c"</t>
  </si>
  <si>
    <t>請求し得る金額</t>
    <phoneticPr fontId="46"/>
  </si>
  <si>
    <t>D</t>
    <phoneticPr fontId="46"/>
  </si>
  <si>
    <t>d'</t>
  </si>
  <si>
    <t>1.</t>
    <phoneticPr fontId="46"/>
  </si>
  <si>
    <t>計算は次によるものとする。</t>
    <phoneticPr fontId="51"/>
  </si>
  <si>
    <t>D＝a'×（１－B/A）　※B/Aの計算において、小数点第３位以下に端数が</t>
    <phoneticPr fontId="9"/>
  </si>
  <si>
    <t>生じる場合は、これを第２位に切り上げることとする。</t>
    <phoneticPr fontId="51"/>
  </si>
  <si>
    <t>2.</t>
  </si>
  <si>
    <t>上記の計算は国債工事以外の場合に使用し、国債工事の場合は、</t>
    <phoneticPr fontId="9"/>
  </si>
  <si>
    <t>契約担当が指示する。</t>
  </si>
  <si>
    <t>令和　年　月　日付けで通知した上記工事の現場代理人及び技術者を下記のとおり</t>
    <phoneticPr fontId="7"/>
  </si>
  <si>
    <t>（6）欄の末尾にはB/Aの割合を記入すること。ただし、B/Aの率は1％未満は切上げること。</t>
    <phoneticPr fontId="46"/>
  </si>
  <si>
    <t>工事関係書類一覧表（参考）　【その他】</t>
    <rPh sb="0" eb="2">
      <t>コウジ</t>
    </rPh>
    <rPh sb="2" eb="4">
      <t>カンケイ</t>
    </rPh>
    <rPh sb="4" eb="6">
      <t>ショルイ</t>
    </rPh>
    <rPh sb="6" eb="9">
      <t>イチランヒョウ</t>
    </rPh>
    <rPh sb="10" eb="12">
      <t>サンコウ</t>
    </rPh>
    <rPh sb="17" eb="18">
      <t>タ</t>
    </rPh>
    <phoneticPr fontId="7"/>
  </si>
  <si>
    <t>■改定履歴</t>
    <rPh sb="1" eb="3">
      <t>カイテイ</t>
    </rPh>
    <rPh sb="3" eb="5">
      <t>リレキ</t>
    </rPh>
    <phoneticPr fontId="7"/>
  </si>
  <si>
    <t>改定日</t>
    <rPh sb="0" eb="2">
      <t>カイテイ</t>
    </rPh>
    <rPh sb="2" eb="3">
      <t>ビ</t>
    </rPh>
    <phoneticPr fontId="7"/>
  </si>
  <si>
    <t>書類番号</t>
    <rPh sb="0" eb="2">
      <t>ショルイ</t>
    </rPh>
    <rPh sb="2" eb="4">
      <t>バンゴウ</t>
    </rPh>
    <phoneticPr fontId="7"/>
  </si>
  <si>
    <t>新規</t>
    <rPh sb="0" eb="2">
      <t>シンキ</t>
    </rPh>
    <phoneticPr fontId="7"/>
  </si>
  <si>
    <t>新規作成公開</t>
    <rPh sb="0" eb="2">
      <t>シンキ</t>
    </rPh>
    <rPh sb="2" eb="4">
      <t>サクセイ</t>
    </rPh>
    <rPh sb="4" eb="6">
      <t>コウカイ</t>
    </rPh>
    <phoneticPr fontId="7"/>
  </si>
  <si>
    <t>（1.0版）</t>
    <rPh sb="4" eb="5">
      <t>バン</t>
    </rPh>
    <phoneticPr fontId="7"/>
  </si>
  <si>
    <r>
      <t>このファイルには</t>
    </r>
    <r>
      <rPr>
        <b/>
        <sz val="16"/>
        <color rgb="FF0070C0"/>
        <rFont val="ＭＳ Ｐゴシック"/>
        <family val="3"/>
        <charset val="128"/>
      </rPr>
      <t>青色番号</t>
    </r>
    <r>
      <rPr>
        <b/>
        <sz val="16"/>
        <color indexed="10"/>
        <rFont val="ＭＳ Ｐゴシック"/>
        <family val="3"/>
        <charset val="128"/>
      </rPr>
      <t>の様式が含まれています。入力シートに入力後、</t>
    </r>
    <r>
      <rPr>
        <b/>
        <sz val="16"/>
        <color rgb="FF0070C0"/>
        <rFont val="ＭＳ Ｐゴシック"/>
        <family val="3"/>
        <charset val="128"/>
      </rPr>
      <t>青色番号</t>
    </r>
    <r>
      <rPr>
        <b/>
        <sz val="16"/>
        <color indexed="10"/>
        <rFont val="ＭＳ Ｐゴシック"/>
        <family val="3"/>
        <charset val="128"/>
      </rPr>
      <t>をクリックしワークシートを選択記入して印刷して下さい。</t>
    </r>
    <rPh sb="8" eb="10">
      <t>アオイロ</t>
    </rPh>
    <rPh sb="10" eb="12">
      <t>バンゴウ</t>
    </rPh>
    <rPh sb="13" eb="15">
      <t>ヨウシキ</t>
    </rPh>
    <rPh sb="16" eb="17">
      <t>フク</t>
    </rPh>
    <rPh sb="24" eb="26">
      <t>ニュウリョク</t>
    </rPh>
    <rPh sb="30" eb="32">
      <t>ニュウリョク</t>
    </rPh>
    <rPh sb="32" eb="33">
      <t>ゴ</t>
    </rPh>
    <rPh sb="34" eb="36">
      <t>アオイロ</t>
    </rPh>
    <rPh sb="36" eb="38">
      <t>バンゴウ</t>
    </rPh>
    <rPh sb="53" eb="55">
      <t>キニュウ</t>
    </rPh>
    <rPh sb="57" eb="59">
      <t>インサツ</t>
    </rPh>
    <rPh sb="61" eb="62">
      <t>クダ</t>
    </rPh>
    <phoneticPr fontId="7"/>
  </si>
  <si>
    <t>提出
時期</t>
    <rPh sb="0" eb="2">
      <t>テイシュツ</t>
    </rPh>
    <rPh sb="3" eb="5">
      <t>ジキ</t>
    </rPh>
    <phoneticPr fontId="7"/>
  </si>
  <si>
    <t>統一化
様式等</t>
    <rPh sb="0" eb="2">
      <t>トウイツ</t>
    </rPh>
    <rPh sb="2" eb="3">
      <t>カ</t>
    </rPh>
    <rPh sb="4" eb="6">
      <t>ヨウシキ</t>
    </rPh>
    <rPh sb="6" eb="7">
      <t>トウ</t>
    </rPh>
    <phoneticPr fontId="7"/>
  </si>
  <si>
    <t>提出日
等メモ</t>
    <rPh sb="0" eb="2">
      <t>テイシュツ</t>
    </rPh>
    <rPh sb="2" eb="3">
      <t>ビ</t>
    </rPh>
    <rPh sb="4" eb="5">
      <t>トウ</t>
    </rPh>
    <phoneticPr fontId="7"/>
  </si>
  <si>
    <t>監</t>
    <rPh sb="0" eb="1">
      <t>カン</t>
    </rPh>
    <phoneticPr fontId="7"/>
  </si>
  <si>
    <t>契</t>
    <rPh sb="0" eb="1">
      <t>ケイ</t>
    </rPh>
    <phoneticPr fontId="7"/>
  </si>
  <si>
    <t>―</t>
  </si>
  <si>
    <t>入札前：予定価格250万円を超える工事
予定される複数者の提出も認める</t>
    <rPh sb="0" eb="3">
      <t>ニュウサツマエ</t>
    </rPh>
    <rPh sb="4" eb="6">
      <t>ヨテイ</t>
    </rPh>
    <rPh sb="6" eb="8">
      <t>カカク</t>
    </rPh>
    <rPh sb="11" eb="13">
      <t>マンエン</t>
    </rPh>
    <rPh sb="14" eb="15">
      <t>コ</t>
    </rPh>
    <rPh sb="17" eb="19">
      <t>コウジ</t>
    </rPh>
    <phoneticPr fontId="7"/>
  </si>
  <si>
    <t>手引き</t>
    <rPh sb="0" eb="2">
      <t>テビ</t>
    </rPh>
    <phoneticPr fontId="7"/>
  </si>
  <si>
    <t>○</t>
  </si>
  <si>
    <t>契約時</t>
    <phoneticPr fontId="7"/>
  </si>
  <si>
    <r>
      <t>専任を要する配置予定技術者（もしくは現場代理人）が、既契約工事の専任を要する主任技術者（もしくは現場代理人）と兼務申請する場合、</t>
    </r>
    <r>
      <rPr>
        <i/>
        <u/>
        <sz val="11"/>
        <color theme="1"/>
        <rFont val="ＭＳ Ｐゴシック"/>
        <family val="3"/>
        <charset val="128"/>
      </rPr>
      <t>契約前</t>
    </r>
    <r>
      <rPr>
        <sz val="11"/>
        <color theme="1"/>
        <rFont val="ＭＳ Ｐゴシック"/>
        <family val="3"/>
        <charset val="128"/>
      </rPr>
      <t>に提出</t>
    </r>
    <rPh sb="64" eb="66">
      <t>ケイヤク</t>
    </rPh>
    <rPh sb="66" eb="67">
      <t>マエ</t>
    </rPh>
    <rPh sb="68" eb="70">
      <t>テイシュツ</t>
    </rPh>
    <phoneticPr fontId="7"/>
  </si>
  <si>
    <t>特記</t>
    <phoneticPr fontId="7"/>
  </si>
  <si>
    <t>建設リサイクル法に伴う書類</t>
    <rPh sb="0" eb="2">
      <t>ケンセツ</t>
    </rPh>
    <rPh sb="7" eb="8">
      <t>ホウ</t>
    </rPh>
    <rPh sb="9" eb="10">
      <t>トモナ</t>
    </rPh>
    <rPh sb="11" eb="13">
      <t>ショルイ</t>
    </rPh>
    <phoneticPr fontId="7"/>
  </si>
  <si>
    <t>契約後
７日以内</t>
    <phoneticPr fontId="7"/>
  </si>
  <si>
    <t>全ての工事で提出（契約担当者へ）</t>
    <rPh sb="0" eb="1">
      <t>スベ</t>
    </rPh>
    <rPh sb="3" eb="5">
      <t>コウジ</t>
    </rPh>
    <rPh sb="6" eb="8">
      <t>テイシュツ</t>
    </rPh>
    <rPh sb="9" eb="11">
      <t>ケイヤク</t>
    </rPh>
    <rPh sb="11" eb="14">
      <t>タントウシャ</t>
    </rPh>
    <phoneticPr fontId="7"/>
  </si>
  <si>
    <t>コリンズ「登録内容確認書」
（受注登録）</t>
    <rPh sb="5" eb="9">
      <t>トウロクナイヨウ</t>
    </rPh>
    <rPh sb="9" eb="12">
      <t>カクニンショ</t>
    </rPh>
    <rPh sb="15" eb="19">
      <t>ジュチュウトウロク</t>
    </rPh>
    <phoneticPr fontId="7"/>
  </si>
  <si>
    <t>JACIC
所定様式</t>
    <phoneticPr fontId="7"/>
  </si>
  <si>
    <t>事前協議チェックシート【工事】</t>
    <rPh sb="0" eb="2">
      <t>ジゼン</t>
    </rPh>
    <rPh sb="2" eb="4">
      <t>キョウギ</t>
    </rPh>
    <rPh sb="12" eb="14">
      <t>コウジ</t>
    </rPh>
    <phoneticPr fontId="7"/>
  </si>
  <si>
    <t>県様式</t>
    <phoneticPr fontId="7"/>
  </si>
  <si>
    <t>電子納品、情報共有、電子検査についての協議
すべての工事で必ず提出</t>
    <rPh sb="0" eb="4">
      <t>デンシノウヒン</t>
    </rPh>
    <rPh sb="5" eb="9">
      <t>ジョウホウキョウユウ</t>
    </rPh>
    <rPh sb="10" eb="14">
      <t>デンシケンサ</t>
    </rPh>
    <rPh sb="19" eb="21">
      <t>キョウギ</t>
    </rPh>
    <rPh sb="26" eb="28">
      <t>コウジ</t>
    </rPh>
    <rPh sb="29" eb="30">
      <t>カナラ</t>
    </rPh>
    <rPh sb="31" eb="33">
      <t>テイシュツ</t>
    </rPh>
    <phoneticPr fontId="7"/>
  </si>
  <si>
    <t>施工計画書、施工計画書（簡易版）</t>
    <rPh sb="0" eb="2">
      <t>セコウ</t>
    </rPh>
    <rPh sb="2" eb="5">
      <t>ケイカクショ</t>
    </rPh>
    <rPh sb="6" eb="11">
      <t>セコウケイカクショ</t>
    </rPh>
    <rPh sb="12" eb="15">
      <t>カンイバン</t>
    </rPh>
    <phoneticPr fontId="7"/>
  </si>
  <si>
    <t>請負金額5,000万円未満は施工計画書（簡易版）
◇の書類を添付して提出</t>
    <rPh sb="0" eb="4">
      <t>ウケオイキンガク</t>
    </rPh>
    <rPh sb="9" eb="13">
      <t>マンエンミマン</t>
    </rPh>
    <rPh sb="14" eb="19">
      <t>セコウケイカクショ</t>
    </rPh>
    <rPh sb="20" eb="22">
      <t>カンイ</t>
    </rPh>
    <rPh sb="22" eb="23">
      <t>バン</t>
    </rPh>
    <rPh sb="27" eb="29">
      <t>ショルイ</t>
    </rPh>
    <rPh sb="30" eb="32">
      <t>テンプ</t>
    </rPh>
    <rPh sb="34" eb="36">
      <t>テイシュツ</t>
    </rPh>
    <phoneticPr fontId="7"/>
  </si>
  <si>
    <t>◇出来形・品質管理計画表</t>
    <rPh sb="1" eb="3">
      <t>デキ</t>
    </rPh>
    <rPh sb="3" eb="4">
      <t>ガタ</t>
    </rPh>
    <rPh sb="5" eb="9">
      <t>ヒンシツカンリ</t>
    </rPh>
    <rPh sb="9" eb="12">
      <t>ケイカクヒョウ</t>
    </rPh>
    <phoneticPr fontId="7"/>
  </si>
  <si>
    <t>手引きの管理基準に無いものは監督員と協議</t>
    <rPh sb="0" eb="2">
      <t>テビ</t>
    </rPh>
    <rPh sb="4" eb="8">
      <t>カンリキジュン</t>
    </rPh>
    <rPh sb="9" eb="10">
      <t>ナ</t>
    </rPh>
    <rPh sb="14" eb="17">
      <t>カントクイン</t>
    </rPh>
    <rPh sb="18" eb="20">
      <t>キョウギ</t>
    </rPh>
    <phoneticPr fontId="7"/>
  </si>
  <si>
    <t>◇段階確認計画</t>
    <rPh sb="1" eb="5">
      <t>ダンカイカクニン</t>
    </rPh>
    <rPh sb="5" eb="7">
      <t>ケイカク</t>
    </rPh>
    <phoneticPr fontId="7"/>
  </si>
  <si>
    <t>段階確認書の施工予定表に一覧で記載したもので良い</t>
    <rPh sb="0" eb="5">
      <t>ダンカイカクニンショ</t>
    </rPh>
    <rPh sb="6" eb="11">
      <t>セコウヨテイヒョウ</t>
    </rPh>
    <rPh sb="12" eb="14">
      <t>イチラン</t>
    </rPh>
    <rPh sb="15" eb="17">
      <t>キサイ</t>
    </rPh>
    <rPh sb="22" eb="23">
      <t>ヨ</t>
    </rPh>
    <phoneticPr fontId="7"/>
  </si>
  <si>
    <t>○</t>
    <phoneticPr fontId="7"/>
  </si>
  <si>
    <t>◇安全・訓練等の活動計画書</t>
    <rPh sb="1" eb="3">
      <t>アンゼン</t>
    </rPh>
    <rPh sb="4" eb="7">
      <t>クンレンナド</t>
    </rPh>
    <rPh sb="8" eb="10">
      <t>カツドウ</t>
    </rPh>
    <rPh sb="10" eb="13">
      <t>ケイカクショ</t>
    </rPh>
    <phoneticPr fontId="7"/>
  </si>
  <si>
    <t>◇建設発生土処分地計画書</t>
    <rPh sb="1" eb="3">
      <t>ケンセツ</t>
    </rPh>
    <rPh sb="3" eb="5">
      <t>ハッセイ</t>
    </rPh>
    <rPh sb="5" eb="6">
      <t>ド</t>
    </rPh>
    <rPh sb="6" eb="8">
      <t>ショブン</t>
    </rPh>
    <rPh sb="8" eb="9">
      <t>チ</t>
    </rPh>
    <rPh sb="9" eb="12">
      <t>ケイカクショ</t>
    </rPh>
    <phoneticPr fontId="7"/>
  </si>
  <si>
    <t>◇建設廃棄物処理計画書</t>
    <rPh sb="1" eb="3">
      <t>ケンセツ</t>
    </rPh>
    <rPh sb="3" eb="6">
      <t>ハイキブツ</t>
    </rPh>
    <rPh sb="6" eb="8">
      <t>ショリ</t>
    </rPh>
    <rPh sb="8" eb="10">
      <t>ケイカク</t>
    </rPh>
    <rPh sb="10" eb="11">
      <t>ショ</t>
    </rPh>
    <phoneticPr fontId="7"/>
  </si>
  <si>
    <t>産業廃棄物処理業許可証の写しを添付</t>
    <rPh sb="0" eb="2">
      <t>サンギョウ</t>
    </rPh>
    <rPh sb="2" eb="5">
      <t>ハイキブツ</t>
    </rPh>
    <rPh sb="5" eb="7">
      <t>ショリ</t>
    </rPh>
    <rPh sb="7" eb="8">
      <t>ギョウ</t>
    </rPh>
    <rPh sb="8" eb="11">
      <t>キョカショウ</t>
    </rPh>
    <rPh sb="12" eb="13">
      <t>ウツ</t>
    </rPh>
    <rPh sb="15" eb="17">
      <t>テンプ</t>
    </rPh>
    <phoneticPr fontId="7"/>
  </si>
  <si>
    <t>◇再生資源利用計画書</t>
    <rPh sb="1" eb="3">
      <t>サイセイ</t>
    </rPh>
    <rPh sb="3" eb="5">
      <t>シゲン</t>
    </rPh>
    <rPh sb="5" eb="7">
      <t>リヨウ</t>
    </rPh>
    <rPh sb="7" eb="10">
      <t>ケイカクショ</t>
    </rPh>
    <phoneticPr fontId="7"/>
  </si>
  <si>
    <t>◇再生資源利用促進計画書</t>
    <rPh sb="1" eb="3">
      <t>サイセイ</t>
    </rPh>
    <rPh sb="3" eb="5">
      <t>シゲン</t>
    </rPh>
    <rPh sb="5" eb="7">
      <t>リヨウ</t>
    </rPh>
    <rPh sb="7" eb="9">
      <t>ソクシン</t>
    </rPh>
    <rPh sb="9" eb="12">
      <t>ケイカクショ</t>
    </rPh>
    <phoneticPr fontId="7"/>
  </si>
  <si>
    <t>監督員と日程調整が可能なタイミングで、確認日毎に作成する</t>
    <rPh sb="0" eb="3">
      <t>カントクイン</t>
    </rPh>
    <rPh sb="4" eb="8">
      <t>ニッテイチョウセイ</t>
    </rPh>
    <rPh sb="9" eb="11">
      <t>カノウ</t>
    </rPh>
    <rPh sb="19" eb="23">
      <t>カクニンビゴト</t>
    </rPh>
    <rPh sb="24" eb="26">
      <t>サクセイ</t>
    </rPh>
    <phoneticPr fontId="7"/>
  </si>
  <si>
    <t>着工前測量成果簿</t>
    <rPh sb="0" eb="2">
      <t>チャッコウ</t>
    </rPh>
    <rPh sb="2" eb="3">
      <t>マエ</t>
    </rPh>
    <rPh sb="3" eb="5">
      <t>ソクリョウ</t>
    </rPh>
    <rPh sb="5" eb="7">
      <t>セイカ</t>
    </rPh>
    <rPh sb="7" eb="8">
      <t>ボ</t>
    </rPh>
    <phoneticPr fontId="7"/>
  </si>
  <si>
    <t>仮KBの設置、中心線・縦横断・用地境界等の測量結果</t>
    <rPh sb="0" eb="1">
      <t>カリ</t>
    </rPh>
    <rPh sb="4" eb="6">
      <t>セッチ</t>
    </rPh>
    <rPh sb="7" eb="10">
      <t>チュウシンセン</t>
    </rPh>
    <rPh sb="11" eb="14">
      <t>ジュウオウダン</t>
    </rPh>
    <rPh sb="15" eb="17">
      <t>ヨウチ</t>
    </rPh>
    <rPh sb="17" eb="19">
      <t>キョウカイ</t>
    </rPh>
    <rPh sb="19" eb="20">
      <t>トウ</t>
    </rPh>
    <rPh sb="21" eb="23">
      <t>ソクリョウ</t>
    </rPh>
    <rPh sb="23" eb="25">
      <t>ケッカ</t>
    </rPh>
    <phoneticPr fontId="7"/>
  </si>
  <si>
    <t>施工体系図
（福岡県発注工事用様式）</t>
    <rPh sb="0" eb="2">
      <t>セコウ</t>
    </rPh>
    <rPh sb="2" eb="5">
      <t>タイケイズ</t>
    </rPh>
    <rPh sb="7" eb="10">
      <t>フクオカケン</t>
    </rPh>
    <rPh sb="10" eb="12">
      <t>ハッチュウ</t>
    </rPh>
    <rPh sb="12" eb="15">
      <t>コウジヨウ</t>
    </rPh>
    <rPh sb="15" eb="17">
      <t>ヨウシキ</t>
    </rPh>
    <phoneticPr fontId="7"/>
  </si>
  <si>
    <t>施工体制台帳
（福岡県発注工事用様式）</t>
    <rPh sb="0" eb="2">
      <t>セコウ</t>
    </rPh>
    <rPh sb="2" eb="4">
      <t>タイセイ</t>
    </rPh>
    <rPh sb="4" eb="6">
      <t>ダイチョウ</t>
    </rPh>
    <phoneticPr fontId="7"/>
  </si>
  <si>
    <t>下請、再下請契約を締結した場合、施工体系図と共に提出
（下請契約締結後、遅滞なく、変更時も）</t>
    <rPh sb="0" eb="2">
      <t>シタウケ</t>
    </rPh>
    <rPh sb="3" eb="4">
      <t>サイ</t>
    </rPh>
    <rPh sb="4" eb="6">
      <t>シタウケ</t>
    </rPh>
    <rPh sb="6" eb="8">
      <t>ケイヤク</t>
    </rPh>
    <rPh sb="9" eb="11">
      <t>テイケツ</t>
    </rPh>
    <rPh sb="13" eb="15">
      <t>バアイ</t>
    </rPh>
    <rPh sb="16" eb="18">
      <t>セコウ</t>
    </rPh>
    <rPh sb="18" eb="21">
      <t>タイケイズ</t>
    </rPh>
    <rPh sb="22" eb="23">
      <t>トモ</t>
    </rPh>
    <rPh sb="24" eb="26">
      <t>テイシュツ</t>
    </rPh>
    <rPh sb="28" eb="30">
      <t>シタウ</t>
    </rPh>
    <rPh sb="30" eb="32">
      <t>ケイヤク</t>
    </rPh>
    <rPh sb="32" eb="34">
      <t>テイケツ</t>
    </rPh>
    <rPh sb="34" eb="35">
      <t>ゴ</t>
    </rPh>
    <rPh sb="36" eb="38">
      <t>チタイ</t>
    </rPh>
    <rPh sb="41" eb="44">
      <t>ヘンコウジ</t>
    </rPh>
    <phoneticPr fontId="7"/>
  </si>
  <si>
    <t>再下請通知書
（福岡県発注工事用様式）</t>
    <rPh sb="0" eb="1">
      <t>サイ</t>
    </rPh>
    <rPh sb="1" eb="3">
      <t>シタウケ</t>
    </rPh>
    <rPh sb="3" eb="6">
      <t>ツウチショ</t>
    </rPh>
    <phoneticPr fontId="7"/>
  </si>
  <si>
    <t>再下請契約を締結した場合
（再下請契約締結後、遅滞なく、変更時も）</t>
    <rPh sb="0" eb="1">
      <t>サイ</t>
    </rPh>
    <rPh sb="1" eb="3">
      <t>シタウケ</t>
    </rPh>
    <rPh sb="3" eb="5">
      <t>ケイヤク</t>
    </rPh>
    <rPh sb="6" eb="8">
      <t>テイケツ</t>
    </rPh>
    <rPh sb="10" eb="12">
      <t>バアイ</t>
    </rPh>
    <rPh sb="14" eb="15">
      <t>サイ</t>
    </rPh>
    <rPh sb="15" eb="17">
      <t>シタウ</t>
    </rPh>
    <rPh sb="17" eb="19">
      <t>ケイヤク</t>
    </rPh>
    <rPh sb="19" eb="21">
      <t>テイケツ</t>
    </rPh>
    <rPh sb="21" eb="22">
      <t>ゴ</t>
    </rPh>
    <rPh sb="23" eb="25">
      <t>チタイ</t>
    </rPh>
    <rPh sb="28" eb="31">
      <t>ヘンコウジ</t>
    </rPh>
    <phoneticPr fontId="7"/>
  </si>
  <si>
    <t>（参考様式）作業員名簿</t>
    <rPh sb="1" eb="3">
      <t>サンコウ</t>
    </rPh>
    <rPh sb="3" eb="5">
      <t>ヨウシキ</t>
    </rPh>
    <rPh sb="6" eb="9">
      <t>サギョウイン</t>
    </rPh>
    <rPh sb="9" eb="11">
      <t>メイボ</t>
    </rPh>
    <phoneticPr fontId="7"/>
  </si>
  <si>
    <t>施工体制台帳の記載事項（建設業法施行規則第14条の2）
（受注者の作業員が従事する場合、受注者分も必要）</t>
    <rPh sb="0" eb="2">
      <t>セコウ</t>
    </rPh>
    <rPh sb="2" eb="4">
      <t>タイセイ</t>
    </rPh>
    <rPh sb="4" eb="6">
      <t>ダイチョウ</t>
    </rPh>
    <rPh sb="7" eb="9">
      <t>キサイ</t>
    </rPh>
    <rPh sb="9" eb="11">
      <t>ジコウ</t>
    </rPh>
    <rPh sb="12" eb="15">
      <t>ケンセツギョウ</t>
    </rPh>
    <rPh sb="15" eb="16">
      <t>ホウ</t>
    </rPh>
    <rPh sb="16" eb="18">
      <t>シコウ</t>
    </rPh>
    <rPh sb="18" eb="20">
      <t>キソク</t>
    </rPh>
    <rPh sb="20" eb="21">
      <t>ダイ</t>
    </rPh>
    <rPh sb="23" eb="24">
      <t>ジョウ</t>
    </rPh>
    <rPh sb="29" eb="32">
      <t>ジュチュウシャ</t>
    </rPh>
    <rPh sb="33" eb="36">
      <t>サギョウイン</t>
    </rPh>
    <rPh sb="37" eb="39">
      <t>ジュウジ</t>
    </rPh>
    <rPh sb="41" eb="43">
      <t>バアイ</t>
    </rPh>
    <rPh sb="44" eb="46">
      <t>ジュチュウ</t>
    </rPh>
    <rPh sb="46" eb="47">
      <t>シャ</t>
    </rPh>
    <rPh sb="47" eb="48">
      <t>ブン</t>
    </rPh>
    <rPh sb="49" eb="51">
      <t>ヒツヨウ</t>
    </rPh>
    <phoneticPr fontId="7"/>
  </si>
  <si>
    <t>選定理由書（県外下請業者）</t>
    <rPh sb="0" eb="2">
      <t>センテイ</t>
    </rPh>
    <rPh sb="2" eb="5">
      <t>リユウショ</t>
    </rPh>
    <rPh sb="6" eb="8">
      <t>ケンガイ</t>
    </rPh>
    <rPh sb="8" eb="10">
      <t>シタウ</t>
    </rPh>
    <rPh sb="10" eb="12">
      <t>ギョウシャ</t>
    </rPh>
    <phoneticPr fontId="7"/>
  </si>
  <si>
    <t>「工事打合せ簿」により提出
変更や有効期限切れがある場合も提出</t>
    <rPh sb="1" eb="5">
      <t>コウジウチアワ</t>
    </rPh>
    <rPh sb="6" eb="7">
      <t>ボ</t>
    </rPh>
    <rPh sb="11" eb="13">
      <t>テイシュツ</t>
    </rPh>
    <rPh sb="14" eb="16">
      <t>ヘンコウ</t>
    </rPh>
    <rPh sb="17" eb="22">
      <t>ユウコウキゲンギ</t>
    </rPh>
    <rPh sb="26" eb="28">
      <t>バアイ</t>
    </rPh>
    <rPh sb="29" eb="31">
      <t>テイシュツ</t>
    </rPh>
    <phoneticPr fontId="7"/>
  </si>
  <si>
    <t>県産資材不使用理由書</t>
    <rPh sb="0" eb="1">
      <t>ケン</t>
    </rPh>
    <rPh sb="1" eb="2">
      <t>サン</t>
    </rPh>
    <rPh sb="2" eb="4">
      <t>シザイ</t>
    </rPh>
    <rPh sb="4" eb="7">
      <t>フシヨウ</t>
    </rPh>
    <rPh sb="7" eb="10">
      <t>リユウショ</t>
    </rPh>
    <phoneticPr fontId="7"/>
  </si>
  <si>
    <t>改良土不使用理由書</t>
    <rPh sb="0" eb="3">
      <t>カイリョウド</t>
    </rPh>
    <rPh sb="3" eb="6">
      <t>フシヨウ</t>
    </rPh>
    <rPh sb="6" eb="9">
      <t>リユウショ</t>
    </rPh>
    <phoneticPr fontId="7"/>
  </si>
  <si>
    <t>認定リサイクル製品不使用理由書</t>
    <rPh sb="0" eb="2">
      <t>ニンテイ</t>
    </rPh>
    <rPh sb="7" eb="9">
      <t>セイヒン</t>
    </rPh>
    <rPh sb="9" eb="12">
      <t>フシヨウ</t>
    </rPh>
    <rPh sb="12" eb="15">
      <t>リユウショ</t>
    </rPh>
    <phoneticPr fontId="7"/>
  </si>
  <si>
    <t>福岡県産緑化木調達不可能理由書</t>
    <rPh sb="0" eb="2">
      <t>フクオカ</t>
    </rPh>
    <rPh sb="2" eb="3">
      <t>ケン</t>
    </rPh>
    <rPh sb="3" eb="4">
      <t>サン</t>
    </rPh>
    <rPh sb="4" eb="6">
      <t>リョクカ</t>
    </rPh>
    <rPh sb="6" eb="7">
      <t>キ</t>
    </rPh>
    <rPh sb="7" eb="9">
      <t>チョウタツ</t>
    </rPh>
    <rPh sb="9" eb="12">
      <t>フカノウ</t>
    </rPh>
    <rPh sb="12" eb="15">
      <t>リユウショ</t>
    </rPh>
    <phoneticPr fontId="7"/>
  </si>
  <si>
    <t>岩石採取計画認可証（写）</t>
    <rPh sb="0" eb="2">
      <t>ガンセキ</t>
    </rPh>
    <rPh sb="2" eb="4">
      <t>サイシュ</t>
    </rPh>
    <rPh sb="4" eb="6">
      <t>ケイカク</t>
    </rPh>
    <rPh sb="6" eb="8">
      <t>ニンカ</t>
    </rPh>
    <rPh sb="8" eb="9">
      <t>アカシ</t>
    </rPh>
    <rPh sb="10" eb="11">
      <t>シャ</t>
    </rPh>
    <phoneticPr fontId="7"/>
  </si>
  <si>
    <t>実施、未実施の意向を工事打合せ簿で提出
実施の場合、休日取得計画・実績表を毎月提出</t>
    <rPh sb="0" eb="2">
      <t>ジッシ</t>
    </rPh>
    <rPh sb="3" eb="6">
      <t>ミジッシ</t>
    </rPh>
    <rPh sb="7" eb="9">
      <t>イコウ</t>
    </rPh>
    <rPh sb="10" eb="12">
      <t>コウジ</t>
    </rPh>
    <rPh sb="12" eb="14">
      <t>ウチアワ</t>
    </rPh>
    <rPh sb="15" eb="16">
      <t>ボ</t>
    </rPh>
    <rPh sb="17" eb="19">
      <t>テイシュツ</t>
    </rPh>
    <rPh sb="37" eb="39">
      <t>マイツキ</t>
    </rPh>
    <phoneticPr fontId="7"/>
  </si>
  <si>
    <t>受注者が履行不可能と判断するものについて、随時協議が必要</t>
    <rPh sb="0" eb="3">
      <t>ジュチュウシャ</t>
    </rPh>
    <rPh sb="4" eb="6">
      <t>リコウ</t>
    </rPh>
    <rPh sb="6" eb="9">
      <t>フカノウ</t>
    </rPh>
    <rPh sb="10" eb="12">
      <t>ハンダン</t>
    </rPh>
    <rPh sb="21" eb="23">
      <t>ズイジ</t>
    </rPh>
    <rPh sb="23" eb="25">
      <t>キョウギ</t>
    </rPh>
    <rPh sb="26" eb="28">
      <t>ヒツヨウ</t>
    </rPh>
    <phoneticPr fontId="7"/>
  </si>
  <si>
    <t>安全・訓練等の活動報告</t>
    <rPh sb="0" eb="2">
      <t>アンゼン</t>
    </rPh>
    <rPh sb="3" eb="6">
      <t>クンレンナド</t>
    </rPh>
    <rPh sb="7" eb="9">
      <t>カツドウ</t>
    </rPh>
    <rPh sb="9" eb="11">
      <t>ホウコク</t>
    </rPh>
    <phoneticPr fontId="7"/>
  </si>
  <si>
    <t>「工事打合せ簿」の内容に活動報告を記載しチェックリストを添付して提出
実施状況写真等の添付は不要（写真管理は必要）</t>
    <rPh sb="1" eb="5">
      <t>コウジウチアワ</t>
    </rPh>
    <rPh sb="6" eb="7">
      <t>ボ</t>
    </rPh>
    <rPh sb="9" eb="11">
      <t>ナイヨウ</t>
    </rPh>
    <rPh sb="12" eb="16">
      <t>カツドウホウコク</t>
    </rPh>
    <rPh sb="17" eb="19">
      <t>キサイ</t>
    </rPh>
    <rPh sb="28" eb="30">
      <t>テンプ</t>
    </rPh>
    <rPh sb="32" eb="34">
      <t>テイシュツ</t>
    </rPh>
    <rPh sb="41" eb="42">
      <t>トウ</t>
    </rPh>
    <rPh sb="46" eb="48">
      <t>フヨウ</t>
    </rPh>
    <rPh sb="49" eb="53">
      <t>シャシンカンリ</t>
    </rPh>
    <rPh sb="54" eb="56">
      <t>ヒツヨウ</t>
    </rPh>
    <phoneticPr fontId="7"/>
  </si>
  <si>
    <t>手引き</t>
  </si>
  <si>
    <t>施工中</t>
    <phoneticPr fontId="7"/>
  </si>
  <si>
    <t>毎月1回、チェックリストによる安全点検実施結果（現場稼働日に実施）を安全・訓練等の活動報告に添付して提出
※発注者側においても毎月1回点検を実施する</t>
    <rPh sb="0" eb="2">
      <t>マイツキ</t>
    </rPh>
    <rPh sb="3" eb="4">
      <t>カイ</t>
    </rPh>
    <rPh sb="15" eb="17">
      <t>アンゼン</t>
    </rPh>
    <rPh sb="17" eb="19">
      <t>テンケン</t>
    </rPh>
    <rPh sb="19" eb="21">
      <t>ジッシ</t>
    </rPh>
    <rPh sb="21" eb="23">
      <t>ケッカ</t>
    </rPh>
    <rPh sb="24" eb="29">
      <t>ゲンバカドウビ</t>
    </rPh>
    <rPh sb="30" eb="32">
      <t>ジッシ</t>
    </rPh>
    <rPh sb="34" eb="36">
      <t>アンゼン</t>
    </rPh>
    <rPh sb="37" eb="39">
      <t>クンレン</t>
    </rPh>
    <rPh sb="39" eb="40">
      <t>トウ</t>
    </rPh>
    <rPh sb="41" eb="43">
      <t>カツドウ</t>
    </rPh>
    <rPh sb="43" eb="45">
      <t>ホウコク</t>
    </rPh>
    <rPh sb="46" eb="48">
      <t>テンプ</t>
    </rPh>
    <rPh sb="50" eb="52">
      <t>テイシュツ</t>
    </rPh>
    <rPh sb="54" eb="57">
      <t>ハッチュウシャ</t>
    </rPh>
    <rPh sb="57" eb="58">
      <t>ガワ</t>
    </rPh>
    <rPh sb="63" eb="65">
      <t>マイツキ</t>
    </rPh>
    <rPh sb="66" eb="67">
      <t>カイ</t>
    </rPh>
    <rPh sb="67" eb="69">
      <t>テンケン</t>
    </rPh>
    <rPh sb="70" eb="72">
      <t>ジッシ</t>
    </rPh>
    <phoneticPr fontId="7"/>
  </si>
  <si>
    <t>受注者の請求による工期の延長</t>
    <rPh sb="0" eb="3">
      <t>ジュチュウシャ</t>
    </rPh>
    <rPh sb="4" eb="6">
      <t>セイキュウ</t>
    </rPh>
    <rPh sb="9" eb="11">
      <t>コウキ</t>
    </rPh>
    <rPh sb="12" eb="14">
      <t>エンチョウ</t>
    </rPh>
    <phoneticPr fontId="7"/>
  </si>
  <si>
    <t>コリンズ「登録内容確認書」
（変更登録）</t>
    <rPh sb="15" eb="17">
      <t>ヘンコウ</t>
    </rPh>
    <phoneticPr fontId="7"/>
  </si>
  <si>
    <t>総括
監督員</t>
    <phoneticPr fontId="7"/>
  </si>
  <si>
    <t>伝票を用いた伝票管理</t>
    <rPh sb="0" eb="2">
      <t>デンピョウ</t>
    </rPh>
    <rPh sb="3" eb="4">
      <t>モチ</t>
    </rPh>
    <rPh sb="6" eb="10">
      <t>デンピョウカンリ</t>
    </rPh>
    <phoneticPr fontId="7"/>
  </si>
  <si>
    <t>集計表を作成し提出すること。監督員が伝票等の原本と照合し受付簿押印等を行う。伝票等は提示とし、写しは不要。</t>
    <rPh sb="0" eb="3">
      <t>シュウケイヒョウ</t>
    </rPh>
    <rPh sb="4" eb="6">
      <t>サクセイ</t>
    </rPh>
    <rPh sb="7" eb="9">
      <t>テイシュツ</t>
    </rPh>
    <rPh sb="14" eb="17">
      <t>カントクイン</t>
    </rPh>
    <rPh sb="18" eb="21">
      <t>デンピョウトウ</t>
    </rPh>
    <rPh sb="22" eb="24">
      <t>ゲンポン</t>
    </rPh>
    <rPh sb="25" eb="27">
      <t>ショウゴウ</t>
    </rPh>
    <rPh sb="28" eb="34">
      <t>ウケツケボオウイントウ</t>
    </rPh>
    <rPh sb="35" eb="36">
      <t>オコナ</t>
    </rPh>
    <rPh sb="38" eb="41">
      <t>デンピョウトウ</t>
    </rPh>
    <rPh sb="42" eb="44">
      <t>テイジ</t>
    </rPh>
    <rPh sb="47" eb="48">
      <t>ウツ</t>
    </rPh>
    <rPh sb="50" eb="52">
      <t>フヨウ</t>
    </rPh>
    <phoneticPr fontId="7"/>
  </si>
  <si>
    <t>産業廃棄物集計表</t>
    <rPh sb="0" eb="5">
      <t>サンギョウハイキブツ</t>
    </rPh>
    <rPh sb="5" eb="8">
      <t>シュウケイヒョウ</t>
    </rPh>
    <phoneticPr fontId="7"/>
  </si>
  <si>
    <t>完成前までに集計表を作成し提出すること。監督員がA票・E票の原本と照合し確認する。マニフェストは提示とし、写しは不要。</t>
    <rPh sb="0" eb="3">
      <t>カンセイマエ</t>
    </rPh>
    <rPh sb="6" eb="9">
      <t>シュウケイヒョウ</t>
    </rPh>
    <rPh sb="10" eb="12">
      <t>サクセイ</t>
    </rPh>
    <rPh sb="13" eb="15">
      <t>テイシュツ</t>
    </rPh>
    <rPh sb="20" eb="23">
      <t>カントクイン</t>
    </rPh>
    <rPh sb="25" eb="26">
      <t>ヒョウ</t>
    </rPh>
    <rPh sb="28" eb="29">
      <t>ヒョウ</t>
    </rPh>
    <rPh sb="30" eb="32">
      <t>ゲンポン</t>
    </rPh>
    <rPh sb="33" eb="35">
      <t>ショウゴウ</t>
    </rPh>
    <rPh sb="36" eb="38">
      <t>カクニン</t>
    </rPh>
    <rPh sb="48" eb="50">
      <t>テイジ</t>
    </rPh>
    <rPh sb="53" eb="54">
      <t>ウツ</t>
    </rPh>
    <rPh sb="56" eb="58">
      <t>フヨウ</t>
    </rPh>
    <phoneticPr fontId="7"/>
  </si>
  <si>
    <t>共仕</t>
    <phoneticPr fontId="7"/>
  </si>
  <si>
    <t>出来形
中間
検査時</t>
    <phoneticPr fontId="7"/>
  </si>
  <si>
    <t>黄本</t>
  </si>
  <si>
    <t>完成時</t>
    <phoneticPr fontId="7"/>
  </si>
  <si>
    <t>各機関
様式</t>
    <rPh sb="0" eb="1">
      <t>カク</t>
    </rPh>
    <rPh sb="1" eb="3">
      <t>キカン</t>
    </rPh>
    <rPh sb="4" eb="6">
      <t>ヨウシキ</t>
    </rPh>
    <phoneticPr fontId="7"/>
  </si>
  <si>
    <t>任意様式</t>
    <rPh sb="2" eb="4">
      <t>ヨウシキ</t>
    </rPh>
    <phoneticPr fontId="7"/>
  </si>
  <si>
    <t>建設リサイクル法及び資源有効利用促進法に係る工事の場合、システムにて証明書を出力し「再生資源利用（促進）実施書」と併せて提出</t>
    <rPh sb="10" eb="12">
      <t>シゲン</t>
    </rPh>
    <rPh sb="12" eb="14">
      <t>ユウコウ</t>
    </rPh>
    <rPh sb="14" eb="16">
      <t>リヨウ</t>
    </rPh>
    <rPh sb="16" eb="18">
      <t>ソクシン</t>
    </rPh>
    <rPh sb="20" eb="21">
      <t>カカ</t>
    </rPh>
    <rPh sb="22" eb="24">
      <t>コウジ</t>
    </rPh>
    <rPh sb="25" eb="27">
      <t>バアイ</t>
    </rPh>
    <rPh sb="34" eb="37">
      <t>ショウメイショ</t>
    </rPh>
    <rPh sb="38" eb="40">
      <t>シュツリョク</t>
    </rPh>
    <rPh sb="42" eb="44">
      <t>サイセイ</t>
    </rPh>
    <rPh sb="44" eb="46">
      <t>シゲン</t>
    </rPh>
    <rPh sb="46" eb="48">
      <t>リヨウ</t>
    </rPh>
    <rPh sb="49" eb="51">
      <t>ソクシン</t>
    </rPh>
    <rPh sb="57" eb="58">
      <t>アワ</t>
    </rPh>
    <phoneticPr fontId="7"/>
  </si>
  <si>
    <t>「再生資源利用促進実施書」提出の場合に添付</t>
    <rPh sb="1" eb="3">
      <t>サイセイ</t>
    </rPh>
    <rPh sb="3" eb="5">
      <t>シゲン</t>
    </rPh>
    <rPh sb="5" eb="7">
      <t>リヨウ</t>
    </rPh>
    <rPh sb="7" eb="9">
      <t>ソクシン</t>
    </rPh>
    <rPh sb="9" eb="11">
      <t>ジッシ</t>
    </rPh>
    <rPh sb="11" eb="12">
      <t>ショ</t>
    </rPh>
    <rPh sb="13" eb="15">
      <t>テイシュツ</t>
    </rPh>
    <rPh sb="16" eb="18">
      <t>バアイ</t>
    </rPh>
    <rPh sb="19" eb="21">
      <t>テンプ</t>
    </rPh>
    <phoneticPr fontId="7"/>
  </si>
  <si>
    <t>コリンズ「登録内容確認書」
（竣工登録）</t>
    <rPh sb="15" eb="17">
      <t>シュンコウ</t>
    </rPh>
    <phoneticPr fontId="7"/>
  </si>
  <si>
    <t>請負金額500万円以上の工事（工事検査員が合格と認めた日から10日以内）</t>
    <rPh sb="0" eb="2">
      <t>ウケオイ</t>
    </rPh>
    <rPh sb="2" eb="4">
      <t>キンガク</t>
    </rPh>
    <rPh sb="7" eb="8">
      <t>マン</t>
    </rPh>
    <rPh sb="8" eb="9">
      <t>エン</t>
    </rPh>
    <rPh sb="9" eb="11">
      <t>イジョウ</t>
    </rPh>
    <rPh sb="12" eb="14">
      <t>コウジ</t>
    </rPh>
    <rPh sb="15" eb="20">
      <t>コウジケンサイン</t>
    </rPh>
    <rPh sb="21" eb="23">
      <t>ゴウカク</t>
    </rPh>
    <rPh sb="24" eb="25">
      <t>ミト</t>
    </rPh>
    <rPh sb="27" eb="28">
      <t>ヒ</t>
    </rPh>
    <rPh sb="32" eb="33">
      <t>ヒ</t>
    </rPh>
    <rPh sb="33" eb="35">
      <t>イナイ</t>
    </rPh>
    <phoneticPr fontId="7"/>
  </si>
  <si>
    <t>完成時</t>
    <phoneticPr fontId="7"/>
  </si>
  <si>
    <t>監督員への書類提出は、原則として工事打合せ簿によること
監督員は決裁区分に応じて、適宜決裁欄を追加すること</t>
    <rPh sb="0" eb="3">
      <t>カントクイン</t>
    </rPh>
    <rPh sb="5" eb="7">
      <t>ショルイ</t>
    </rPh>
    <rPh sb="7" eb="9">
      <t>テイシュツ</t>
    </rPh>
    <rPh sb="11" eb="13">
      <t>ゲンソク</t>
    </rPh>
    <rPh sb="16" eb="20">
      <t>コウジウチアワ</t>
    </rPh>
    <rPh sb="21" eb="22">
      <t>ボ</t>
    </rPh>
    <rPh sb="28" eb="31">
      <t>カントクイン</t>
    </rPh>
    <rPh sb="32" eb="36">
      <t>ケッサイクブン</t>
    </rPh>
    <rPh sb="37" eb="38">
      <t>オウ</t>
    </rPh>
    <rPh sb="41" eb="43">
      <t>テキギ</t>
    </rPh>
    <rPh sb="43" eb="46">
      <t>ケッサイラン</t>
    </rPh>
    <rPh sb="47" eb="49">
      <t>ツイカ</t>
    </rPh>
    <phoneticPr fontId="7"/>
  </si>
  <si>
    <t>その他</t>
    <phoneticPr fontId="7"/>
  </si>
  <si>
    <t>15企画第10231号</t>
    <phoneticPr fontId="7"/>
  </si>
  <si>
    <t>提出先の「監」とは担当監督員、「契」とは契約担当</t>
    <rPh sb="0" eb="3">
      <t>テイシュツサキ</t>
    </rPh>
    <rPh sb="5" eb="6">
      <t>カン</t>
    </rPh>
    <rPh sb="9" eb="11">
      <t>タントウ</t>
    </rPh>
    <rPh sb="11" eb="14">
      <t>カントクイン</t>
    </rPh>
    <rPh sb="16" eb="17">
      <t>ケイ</t>
    </rPh>
    <rPh sb="20" eb="24">
      <t>ケイヤクタントウ</t>
    </rPh>
    <phoneticPr fontId="7"/>
  </si>
  <si>
    <t>(* ) 契約後○日とは、契約日の翌日を1日目とし、土日祝日を含む。（コリンズの登録は土日祝日を除く。）ただし年末年始等長期閉庁日に掛かる場合は別途特記仕様書等で定めるところによる。</t>
    <rPh sb="5" eb="7">
      <t>ケイヤク</t>
    </rPh>
    <rPh sb="7" eb="8">
      <t>ゴ</t>
    </rPh>
    <rPh sb="9" eb="10">
      <t>ニチ</t>
    </rPh>
    <rPh sb="13" eb="16">
      <t>ケイヤクビ</t>
    </rPh>
    <rPh sb="17" eb="19">
      <t>ヨクジツ</t>
    </rPh>
    <rPh sb="21" eb="22">
      <t>ニチ</t>
    </rPh>
    <rPh sb="22" eb="23">
      <t>メ</t>
    </rPh>
    <rPh sb="26" eb="28">
      <t>ドニチ</t>
    </rPh>
    <rPh sb="28" eb="30">
      <t>シュクジツ</t>
    </rPh>
    <rPh sb="31" eb="32">
      <t>フク</t>
    </rPh>
    <rPh sb="40" eb="42">
      <t>トウロク</t>
    </rPh>
    <rPh sb="43" eb="45">
      <t>ドニチ</t>
    </rPh>
    <rPh sb="45" eb="47">
      <t>シュクジツ</t>
    </rPh>
    <rPh sb="48" eb="49">
      <t>ノゾ</t>
    </rPh>
    <rPh sb="55" eb="57">
      <t>ネンマツ</t>
    </rPh>
    <rPh sb="57" eb="59">
      <t>ネンシ</t>
    </rPh>
    <rPh sb="59" eb="60">
      <t>トウ</t>
    </rPh>
    <rPh sb="60" eb="62">
      <t>チョウキ</t>
    </rPh>
    <rPh sb="62" eb="64">
      <t>ヘイチョウ</t>
    </rPh>
    <rPh sb="64" eb="65">
      <t>ビ</t>
    </rPh>
    <rPh sb="66" eb="67">
      <t>カ</t>
    </rPh>
    <rPh sb="69" eb="71">
      <t>バアイ</t>
    </rPh>
    <rPh sb="72" eb="74">
      <t>ベット</t>
    </rPh>
    <rPh sb="74" eb="75">
      <t>トク</t>
    </rPh>
    <rPh sb="75" eb="76">
      <t>キ</t>
    </rPh>
    <rPh sb="76" eb="79">
      <t>シヨウショ</t>
    </rPh>
    <rPh sb="79" eb="80">
      <t>トウ</t>
    </rPh>
    <rPh sb="81" eb="82">
      <t>サダ</t>
    </rPh>
    <phoneticPr fontId="7"/>
  </si>
  <si>
    <t>削除</t>
    <rPh sb="0" eb="2">
      <t>サクジョ</t>
    </rPh>
    <phoneticPr fontId="7"/>
  </si>
  <si>
    <t>「標準：受注者用」へ移動したため削除</t>
    <rPh sb="1" eb="3">
      <t>ヒョウジュン</t>
    </rPh>
    <rPh sb="4" eb="7">
      <t>ジュチュウシャ</t>
    </rPh>
    <rPh sb="7" eb="8">
      <t>ヨウ</t>
    </rPh>
    <rPh sb="10" eb="12">
      <t>イドウ</t>
    </rPh>
    <rPh sb="16" eb="18">
      <t>サクジョ</t>
    </rPh>
    <phoneticPr fontId="7"/>
  </si>
  <si>
    <t>1270</t>
    <phoneticPr fontId="7"/>
  </si>
  <si>
    <t>改定</t>
    <rPh sb="0" eb="2">
      <t>カイテイ</t>
    </rPh>
    <phoneticPr fontId="7"/>
  </si>
  <si>
    <t>提出書類一覧</t>
    <rPh sb="0" eb="2">
      <t>テイシュツ</t>
    </rPh>
    <rPh sb="2" eb="4">
      <t>ショルイ</t>
    </rPh>
    <rPh sb="4" eb="6">
      <t>イチラン</t>
    </rPh>
    <phoneticPr fontId="7"/>
  </si>
  <si>
    <t>「標準：受注者用」と同じものに統一</t>
    <rPh sb="1" eb="3">
      <t>ヒョウジュン</t>
    </rPh>
    <rPh sb="4" eb="8">
      <t>ジュチュウシャヨウ</t>
    </rPh>
    <rPh sb="10" eb="11">
      <t>オナ</t>
    </rPh>
    <rPh sb="15" eb="17">
      <t>トウイツ</t>
    </rPh>
    <phoneticPr fontId="7"/>
  </si>
  <si>
    <t>工事完成図・工事写真・工程管理表</t>
    <rPh sb="0" eb="2">
      <t>コウジ</t>
    </rPh>
    <rPh sb="2" eb="4">
      <t>カンセイ</t>
    </rPh>
    <rPh sb="4" eb="5">
      <t>ズ</t>
    </rPh>
    <rPh sb="6" eb="8">
      <t>コウジ</t>
    </rPh>
    <rPh sb="8" eb="10">
      <t>シャシン</t>
    </rPh>
    <rPh sb="11" eb="13">
      <t>コウテイ</t>
    </rPh>
    <rPh sb="13" eb="15">
      <t>カンリ</t>
    </rPh>
    <rPh sb="15" eb="16">
      <t>ヒョウ</t>
    </rPh>
    <phoneticPr fontId="7"/>
  </si>
  <si>
    <t>任意様式</t>
    <rPh sb="0" eb="2">
      <t>ニンイ</t>
    </rPh>
    <rPh sb="2" eb="4">
      <t>ヨウシキ</t>
    </rPh>
    <phoneticPr fontId="7"/>
  </si>
  <si>
    <t>出来形展開図、横断図、構造図等
電子納品の場合、写真はCDで提出（着工前写真及び竣工写真は紙で提出）</t>
    <rPh sb="0" eb="3">
      <t>デキガタ</t>
    </rPh>
    <rPh sb="3" eb="6">
      <t>テンカイズ</t>
    </rPh>
    <rPh sb="7" eb="10">
      <t>オウダンズ</t>
    </rPh>
    <rPh sb="11" eb="14">
      <t>コウゾウズ</t>
    </rPh>
    <rPh sb="14" eb="15">
      <t>トウ</t>
    </rPh>
    <rPh sb="16" eb="18">
      <t>デンシ</t>
    </rPh>
    <rPh sb="18" eb="20">
      <t>ノウヒン</t>
    </rPh>
    <rPh sb="21" eb="23">
      <t>バアイ</t>
    </rPh>
    <rPh sb="24" eb="26">
      <t>シャシン</t>
    </rPh>
    <rPh sb="30" eb="32">
      <t>テイシュツ</t>
    </rPh>
    <rPh sb="33" eb="35">
      <t>チャッコウ</t>
    </rPh>
    <rPh sb="35" eb="36">
      <t>マエ</t>
    </rPh>
    <rPh sb="36" eb="38">
      <t>シャシン</t>
    </rPh>
    <rPh sb="38" eb="39">
      <t>オヨ</t>
    </rPh>
    <rPh sb="40" eb="42">
      <t>シュンコウ</t>
    </rPh>
    <rPh sb="42" eb="44">
      <t>シャシン</t>
    </rPh>
    <rPh sb="45" eb="46">
      <t>カミ</t>
    </rPh>
    <rPh sb="47" eb="49">
      <t>テイシュツ</t>
    </rPh>
    <phoneticPr fontId="7"/>
  </si>
  <si>
    <t>手引き</t>
    <phoneticPr fontId="7"/>
  </si>
  <si>
    <t>施設台帳
（照明、標識、橋梁、舗装、堰、水門等）</t>
    <rPh sb="0" eb="2">
      <t>シセツ</t>
    </rPh>
    <rPh sb="2" eb="4">
      <t>ダイチョウ</t>
    </rPh>
    <rPh sb="6" eb="8">
      <t>ショウメイ</t>
    </rPh>
    <rPh sb="9" eb="11">
      <t>ヒョウシキ</t>
    </rPh>
    <rPh sb="12" eb="14">
      <t>キョウリョウ</t>
    </rPh>
    <rPh sb="15" eb="17">
      <t>ホソウ</t>
    </rPh>
    <rPh sb="18" eb="19">
      <t>セキ</t>
    </rPh>
    <rPh sb="20" eb="22">
      <t>スイモン</t>
    </rPh>
    <rPh sb="22" eb="23">
      <t>トウ</t>
    </rPh>
    <phoneticPr fontId="7"/>
  </si>
  <si>
    <t>道路施設台帳整備・河川現況台帳調書の作成・更新に係る場合</t>
    <rPh sb="0" eb="2">
      <t>ドウロ</t>
    </rPh>
    <rPh sb="2" eb="4">
      <t>シセツ</t>
    </rPh>
    <rPh sb="4" eb="6">
      <t>ダイチョウ</t>
    </rPh>
    <rPh sb="6" eb="8">
      <t>セイビ</t>
    </rPh>
    <rPh sb="9" eb="11">
      <t>カセン</t>
    </rPh>
    <rPh sb="11" eb="13">
      <t>ゲンキョウ</t>
    </rPh>
    <rPh sb="13" eb="15">
      <t>ダイチョウ</t>
    </rPh>
    <rPh sb="15" eb="17">
      <t>チョウショ</t>
    </rPh>
    <rPh sb="18" eb="20">
      <t>サクセイ</t>
    </rPh>
    <rPh sb="21" eb="23">
      <t>コウシン</t>
    </rPh>
    <rPh sb="24" eb="25">
      <t>カカ</t>
    </rPh>
    <rPh sb="26" eb="28">
      <t>バアイ</t>
    </rPh>
    <phoneticPr fontId="7"/>
  </si>
  <si>
    <t>技術提案履行報告書</t>
    <rPh sb="0" eb="2">
      <t>ギジュツ</t>
    </rPh>
    <rPh sb="2" eb="4">
      <t>テイアン</t>
    </rPh>
    <rPh sb="4" eb="6">
      <t>リコウ</t>
    </rPh>
    <rPh sb="6" eb="9">
      <t>ホウコクショ</t>
    </rPh>
    <phoneticPr fontId="7"/>
  </si>
  <si>
    <t>総合評価の場合</t>
    <rPh sb="0" eb="2">
      <t>ソウゴウ</t>
    </rPh>
    <rPh sb="2" eb="4">
      <t>ヒョウカ</t>
    </rPh>
    <rPh sb="5" eb="7">
      <t>バアイ</t>
    </rPh>
    <phoneticPr fontId="7"/>
  </si>
  <si>
    <t>各様式</t>
    <rPh sb="0" eb="1">
      <t>カク</t>
    </rPh>
    <rPh sb="1" eb="3">
      <t>ヨウシキ</t>
    </rPh>
    <phoneticPr fontId="7"/>
  </si>
  <si>
    <t>福岡　太郎</t>
    <rPh sb="0" eb="2">
      <t>ふくおか</t>
    </rPh>
    <rPh sb="3" eb="5">
      <t>たろう</t>
    </rPh>
    <phoneticPr fontId="14" type="Hiragana"/>
  </si>
  <si>
    <t>博多　太郎</t>
    <rPh sb="0" eb="2">
      <t>はかた</t>
    </rPh>
    <rPh sb="3" eb="5">
      <t>たろう</t>
    </rPh>
    <phoneticPr fontId="14" type="Hiragana"/>
  </si>
  <si>
    <t>例）病気療養のため</t>
    <rPh sb="0" eb="1">
      <t>れい</t>
    </rPh>
    <rPh sb="2" eb="4">
      <t>びょうき</t>
    </rPh>
    <rPh sb="4" eb="6">
      <t>りょうよう</t>
    </rPh>
    <phoneticPr fontId="14" type="Hiragana"/>
  </si>
  <si>
    <t>○○工の・・・を・・・に変更する</t>
    <rPh sb="2" eb="3">
      <t>コウ</t>
    </rPh>
    <rPh sb="12" eb="14">
      <t>ヘンコウ</t>
    </rPh>
    <phoneticPr fontId="7"/>
  </si>
  <si>
    <t>○○○千円</t>
    <rPh sb="3" eb="5">
      <t>センエン</t>
    </rPh>
    <phoneticPr fontId="7"/>
  </si>
  <si>
    <t>○○市受託工事箇所
・・・・L=○○ｍ、・・・・</t>
    <rPh sb="2" eb="3">
      <t>シ</t>
    </rPh>
    <rPh sb="3" eb="5">
      <t>ジュタク</t>
    </rPh>
    <rPh sb="5" eb="7">
      <t>コウジ</t>
    </rPh>
    <rPh sb="7" eb="9">
      <t>カショ</t>
    </rPh>
    <phoneticPr fontId="7"/>
  </si>
  <si>
    <t>工事用道路</t>
    <rPh sb="0" eb="3">
      <t>コウジヨウ</t>
    </rPh>
    <rPh sb="3" eb="5">
      <t>ドウロ</t>
    </rPh>
    <phoneticPr fontId="7"/>
  </si>
  <si>
    <t>路体盛土部分（別紙参照）</t>
    <rPh sb="0" eb="2">
      <t>ロタイ</t>
    </rPh>
    <rPh sb="2" eb="4">
      <t>モリツチ</t>
    </rPh>
    <rPh sb="4" eb="6">
      <t>ブブン</t>
    </rPh>
    <rPh sb="7" eb="9">
      <t>ベッシ</t>
    </rPh>
    <rPh sb="9" eb="11">
      <t>サンショウ</t>
    </rPh>
    <phoneticPr fontId="7"/>
  </si>
  <si>
    <t>○○線道路改良工事（〇工区）受注者及び関係者
（株）□□組　他</t>
    <rPh sb="2" eb="3">
      <t>セン</t>
    </rPh>
    <rPh sb="3" eb="5">
      <t>ドウロ</t>
    </rPh>
    <rPh sb="5" eb="7">
      <t>カイリョウ</t>
    </rPh>
    <rPh sb="7" eb="9">
      <t>コウジ</t>
    </rPh>
    <rPh sb="11" eb="13">
      <t>コウク</t>
    </rPh>
    <rPh sb="14" eb="17">
      <t>ジュチュウシャ</t>
    </rPh>
    <rPh sb="17" eb="18">
      <t>オヨ</t>
    </rPh>
    <rPh sb="19" eb="22">
      <t>カンケイシャ</t>
    </rPh>
    <rPh sb="23" eb="26">
      <t>カブ</t>
    </rPh>
    <rPh sb="28" eb="29">
      <t>クミ</t>
    </rPh>
    <rPh sb="30" eb="31">
      <t>ホカ</t>
    </rPh>
    <phoneticPr fontId="7"/>
  </si>
  <si>
    <t>使用部分について、・・・・にて養生を実施</t>
    <rPh sb="0" eb="2">
      <t>シヨウ</t>
    </rPh>
    <rPh sb="2" eb="4">
      <t>ブブン</t>
    </rPh>
    <rPh sb="15" eb="17">
      <t>ヨウジョウ</t>
    </rPh>
    <rPh sb="18" eb="20">
      <t>ジッシ</t>
    </rPh>
    <phoneticPr fontId="7"/>
  </si>
  <si>
    <t>　当該工事における○○工の施工において、・・・が発生し、その対応として・・・を実施したことにより、工期が○○日必要となったため、・・・・</t>
    <rPh sb="1" eb="3">
      <t>トウガイ</t>
    </rPh>
    <rPh sb="3" eb="5">
      <t>コウジ</t>
    </rPh>
    <rPh sb="11" eb="12">
      <t>コウ</t>
    </rPh>
    <rPh sb="13" eb="15">
      <t>セコウ</t>
    </rPh>
    <rPh sb="24" eb="26">
      <t>ハッセイ</t>
    </rPh>
    <rPh sb="30" eb="32">
      <t>タイオウ</t>
    </rPh>
    <rPh sb="39" eb="41">
      <t>ジッシ</t>
    </rPh>
    <rPh sb="49" eb="51">
      <t>コウキ</t>
    </rPh>
    <rPh sb="54" eb="55">
      <t>ニチ</t>
    </rPh>
    <rPh sb="55" eb="57">
      <t>ヒツヨウ</t>
    </rPh>
    <phoneticPr fontId="7"/>
  </si>
  <si>
    <t>修正</t>
    <rPh sb="0" eb="2">
      <t>シュウセイ</t>
    </rPh>
    <phoneticPr fontId="7"/>
  </si>
  <si>
    <t>統一様式</t>
    <rPh sb="0" eb="2">
      <t>トウイツ</t>
    </rPh>
    <rPh sb="2" eb="4">
      <t>ヨウシキ</t>
    </rPh>
    <phoneticPr fontId="7"/>
  </si>
  <si>
    <t>参考記入例の記載</t>
    <rPh sb="0" eb="2">
      <t>サンコウ</t>
    </rPh>
    <rPh sb="2" eb="4">
      <t>キニュウ</t>
    </rPh>
    <rPh sb="4" eb="5">
      <t>レイ</t>
    </rPh>
    <rPh sb="6" eb="8">
      <t>キサイ</t>
    </rPh>
    <phoneticPr fontId="7"/>
  </si>
  <si>
    <t>（2.0版）</t>
    <rPh sb="4" eb="5">
      <t>バン</t>
    </rPh>
    <phoneticPr fontId="7"/>
  </si>
  <si>
    <t>1企画第1565号</t>
    <phoneticPr fontId="7"/>
  </si>
  <si>
    <t>令和元年9月24 日</t>
    <phoneticPr fontId="7"/>
  </si>
  <si>
    <t>工事施行事務取扱</t>
    <phoneticPr fontId="7"/>
  </si>
  <si>
    <t>黄本</t>
    <phoneticPr fontId="7"/>
  </si>
  <si>
    <t>16企画第3756号</t>
    <phoneticPr fontId="7"/>
  </si>
  <si>
    <t>様式第033号</t>
    <rPh sb="0" eb="2">
      <t>ヨウシキ</t>
    </rPh>
    <rPh sb="2" eb="3">
      <t>ダイ</t>
    </rPh>
    <rPh sb="6" eb="7">
      <t>ゴウ</t>
    </rPh>
    <phoneticPr fontId="7"/>
  </si>
  <si>
    <t>任意様式</t>
    <phoneticPr fontId="7"/>
  </si>
  <si>
    <t>19企画第2710号</t>
    <phoneticPr fontId="7"/>
  </si>
  <si>
    <t>P1-21</t>
    <phoneticPr fontId="7"/>
  </si>
  <si>
    <t>20企交第3694号</t>
    <phoneticPr fontId="7"/>
  </si>
  <si>
    <t>24企交第7052号</t>
    <phoneticPr fontId="7"/>
  </si>
  <si>
    <t>高さが5m以上の鉄筋コンクリート擁壁(ただしプレキャスト製品は除く)、内空断面積が25m2以上の鉄筋コンクリートカルバート類、橋梁上・下部工(ただし、PC橋は除く)、高さが3m以上の堰・水門・樋門、その他これらに類するもの</t>
    <phoneticPr fontId="7"/>
  </si>
  <si>
    <t>建設業退職金共済制度掛金充当実績総括表</t>
    <rPh sb="0" eb="3">
      <t>ケンセツギョウ</t>
    </rPh>
    <rPh sb="3" eb="5">
      <t>タイショク</t>
    </rPh>
    <rPh sb="5" eb="6">
      <t>キン</t>
    </rPh>
    <rPh sb="6" eb="8">
      <t>キョウサイ</t>
    </rPh>
    <rPh sb="8" eb="10">
      <t>セイド</t>
    </rPh>
    <rPh sb="10" eb="12">
      <t>カケキン</t>
    </rPh>
    <rPh sb="12" eb="14">
      <t>ジュウトウ</t>
    </rPh>
    <rPh sb="14" eb="16">
      <t>ジッセキ</t>
    </rPh>
    <rPh sb="16" eb="19">
      <t>ソウカツヒョウ</t>
    </rPh>
    <phoneticPr fontId="7"/>
  </si>
  <si>
    <t>様式第031号</t>
    <rPh sb="0" eb="2">
      <t>ヨウシキ</t>
    </rPh>
    <rPh sb="2" eb="3">
      <t>ダイ</t>
    </rPh>
    <rPh sb="6" eb="7">
      <t>ゴウ</t>
    </rPh>
    <phoneticPr fontId="7"/>
  </si>
  <si>
    <t>1企画第861号</t>
    <phoneticPr fontId="7"/>
  </si>
  <si>
    <t>令和元年9月24日</t>
    <phoneticPr fontId="7"/>
  </si>
  <si>
    <t>30企画第2329号</t>
    <phoneticPr fontId="7"/>
  </si>
  <si>
    <t>（2.1版）</t>
    <rPh sb="4" eb="5">
      <t>バン</t>
    </rPh>
    <phoneticPr fontId="7"/>
  </si>
  <si>
    <t>1企画第858号</t>
    <phoneticPr fontId="7"/>
  </si>
  <si>
    <t>○</t>
    <phoneticPr fontId="7"/>
  </si>
  <si>
    <t>共仕</t>
    <phoneticPr fontId="7"/>
  </si>
  <si>
    <t>総括
監督員</t>
    <phoneticPr fontId="7"/>
  </si>
  <si>
    <t>53検第103号</t>
    <phoneticPr fontId="7"/>
  </si>
  <si>
    <t>県様式</t>
    <phoneticPr fontId="7"/>
  </si>
  <si>
    <t>16企画第3756号</t>
    <phoneticPr fontId="7"/>
  </si>
  <si>
    <t>手引き</t>
    <phoneticPr fontId="7"/>
  </si>
  <si>
    <t>任意様式</t>
    <phoneticPr fontId="7"/>
  </si>
  <si>
    <t>特記</t>
    <phoneticPr fontId="7"/>
  </si>
  <si>
    <t>28企画第325号</t>
    <phoneticPr fontId="7"/>
  </si>
  <si>
    <t>21企交第3655号</t>
    <phoneticPr fontId="7"/>
  </si>
  <si>
    <t>〇〇県土整備事務所</t>
    <rPh sb="2" eb="4">
      <t>ケンド</t>
    </rPh>
    <rPh sb="4" eb="6">
      <t>セイビ</t>
    </rPh>
    <rPh sb="6" eb="8">
      <t>ジム</t>
    </rPh>
    <rPh sb="8" eb="9">
      <t>ショ</t>
    </rPh>
    <phoneticPr fontId="7"/>
  </si>
  <si>
    <t>請負金額３千万円以上の場合、提出書類宛名を「福岡県知事　殿」と表示</t>
    <rPh sb="0" eb="2">
      <t>ウケオイ</t>
    </rPh>
    <rPh sb="2" eb="4">
      <t>キンガク</t>
    </rPh>
    <rPh sb="5" eb="6">
      <t>セン</t>
    </rPh>
    <rPh sb="6" eb="8">
      <t>マンエン</t>
    </rPh>
    <rPh sb="8" eb="10">
      <t>イジョウ</t>
    </rPh>
    <rPh sb="11" eb="13">
      <t>バアイ</t>
    </rPh>
    <rPh sb="14" eb="16">
      <t>テイシュツ</t>
    </rPh>
    <rPh sb="16" eb="18">
      <t>ショルイ</t>
    </rPh>
    <rPh sb="18" eb="20">
      <t>アテナ</t>
    </rPh>
    <rPh sb="22" eb="25">
      <t>フクオカケン</t>
    </rPh>
    <rPh sb="25" eb="27">
      <t>チジ</t>
    </rPh>
    <rPh sb="28" eb="29">
      <t>ドノ</t>
    </rPh>
    <rPh sb="31" eb="33">
      <t>ヒョウジ</t>
    </rPh>
    <phoneticPr fontId="7"/>
  </si>
  <si>
    <t>2024/4/1</t>
    <phoneticPr fontId="7"/>
  </si>
  <si>
    <t>（3.0版）</t>
    <rPh sb="4" eb="5">
      <t>バン</t>
    </rPh>
    <phoneticPr fontId="7"/>
  </si>
  <si>
    <t>搬入（土砂500㎡、砕石500t、ｱｽﾌｧﾙﾄ200t以上）</t>
    <rPh sb="0" eb="2">
      <t>ハンニュウ</t>
    </rPh>
    <rPh sb="3" eb="5">
      <t>ドシャ</t>
    </rPh>
    <rPh sb="10" eb="12">
      <t>サイセキ</t>
    </rPh>
    <rPh sb="27" eb="29">
      <t>イジョウ</t>
    </rPh>
    <phoneticPr fontId="7"/>
  </si>
  <si>
    <t>搬出（500㎡以上の土砂、ｱｽﾌｧﾙﾄ・ｺﾝｸﾘｰﾄ塊200t以上）</t>
    <rPh sb="0" eb="2">
      <t>ハンシュツ</t>
    </rPh>
    <rPh sb="7" eb="9">
      <t>イジョウ</t>
    </rPh>
    <rPh sb="10" eb="12">
      <t>ドシャ</t>
    </rPh>
    <rPh sb="26" eb="27">
      <t>カイ</t>
    </rPh>
    <rPh sb="31" eb="33">
      <t>イジョウ</t>
    </rPh>
    <phoneticPr fontId="7"/>
  </si>
  <si>
    <t>土・石材等（*1 参照）の新材・再生材を使用する場合</t>
    <rPh sb="0" eb="1">
      <t>ツチ</t>
    </rPh>
    <rPh sb="2" eb="4">
      <t>セキザイ</t>
    </rPh>
    <rPh sb="4" eb="5">
      <t>トウ</t>
    </rPh>
    <rPh sb="9" eb="11">
      <t>サンショウ</t>
    </rPh>
    <rPh sb="13" eb="14">
      <t>シン</t>
    </rPh>
    <rPh sb="14" eb="15">
      <t>ザイ</t>
    </rPh>
    <rPh sb="16" eb="18">
      <t>サイセイ</t>
    </rPh>
    <rPh sb="18" eb="19">
      <t>ザイ</t>
    </rPh>
    <phoneticPr fontId="7"/>
  </si>
  <si>
    <t>搬入（土砂500㎡、砕石500t、ｱｽﾌｧﾙﾄ200t以上）
完成時に実績数量を記入する</t>
    <rPh sb="0" eb="2">
      <t>ハンニュウ</t>
    </rPh>
    <rPh sb="3" eb="5">
      <t>ドシャ</t>
    </rPh>
    <rPh sb="10" eb="12">
      <t>サイセキ</t>
    </rPh>
    <rPh sb="27" eb="29">
      <t>イジョウ</t>
    </rPh>
    <phoneticPr fontId="7"/>
  </si>
  <si>
    <t>搬出（500㎡以上の土砂、ｱｽﾌｧﾙﾄ・ｺﾝｸﾘｰﾄ塊200t以上）
完成時に実績数量を記入する</t>
    <rPh sb="0" eb="2">
      <t>ハンシュツ</t>
    </rPh>
    <rPh sb="7" eb="9">
      <t>イジョウ</t>
    </rPh>
    <rPh sb="10" eb="12">
      <t>ドシャ</t>
    </rPh>
    <rPh sb="26" eb="27">
      <t>カイ</t>
    </rPh>
    <rPh sb="31" eb="33">
      <t>イジョウ</t>
    </rPh>
    <phoneticPr fontId="7"/>
  </si>
  <si>
    <t>建設業退職金共済制度の履行確認、工事完成時に監督員に提示</t>
    <rPh sb="0" eb="3">
      <t>ケンセツギョウ</t>
    </rPh>
    <rPh sb="3" eb="6">
      <t>タイショクキン</t>
    </rPh>
    <rPh sb="6" eb="8">
      <t>キョウサイ</t>
    </rPh>
    <rPh sb="8" eb="10">
      <t>セイド</t>
    </rPh>
    <rPh sb="11" eb="13">
      <t>リコウ</t>
    </rPh>
    <rPh sb="13" eb="15">
      <t>カクニン</t>
    </rPh>
    <rPh sb="16" eb="18">
      <t>コウジ</t>
    </rPh>
    <rPh sb="18" eb="20">
      <t>カンセイ</t>
    </rPh>
    <rPh sb="20" eb="21">
      <t>ジ</t>
    </rPh>
    <rPh sb="22" eb="25">
      <t>カントクイン</t>
    </rPh>
    <rPh sb="26" eb="28">
      <t>テイジ</t>
    </rPh>
    <phoneticPr fontId="7"/>
  </si>
  <si>
    <t>(*1) 土・石材等(砕石・粒調砕石・ｸﾗｯｼｬｰﾗﾝ・切込砕石・割栗石・砕石ﾁｯﾌﾟ・山ずり・真砂土・護岸・捨石用石材等)</t>
    <rPh sb="5" eb="6">
      <t>ツチ</t>
    </rPh>
    <rPh sb="7" eb="9">
      <t>セキザイ</t>
    </rPh>
    <rPh sb="9" eb="10">
      <t>トウ</t>
    </rPh>
    <rPh sb="11" eb="13">
      <t>サイセキ</t>
    </rPh>
    <rPh sb="14" eb="15">
      <t>リュウ</t>
    </rPh>
    <rPh sb="15" eb="16">
      <t>チョウ</t>
    </rPh>
    <rPh sb="16" eb="18">
      <t>サイセキ</t>
    </rPh>
    <rPh sb="28" eb="29">
      <t>キ</t>
    </rPh>
    <rPh sb="29" eb="30">
      <t>コ</t>
    </rPh>
    <rPh sb="30" eb="32">
      <t>サイセキ</t>
    </rPh>
    <rPh sb="33" eb="34">
      <t>ワリ</t>
    </rPh>
    <rPh sb="34" eb="35">
      <t>クリ</t>
    </rPh>
    <rPh sb="35" eb="36">
      <t>イシ</t>
    </rPh>
    <rPh sb="37" eb="39">
      <t>サイセキ</t>
    </rPh>
    <phoneticPr fontId="7"/>
  </si>
  <si>
    <t>受注者</t>
    <rPh sb="0" eb="3">
      <t>ジュチュウシャ</t>
    </rPh>
    <phoneticPr fontId="7"/>
  </si>
  <si>
    <t>受注者　　</t>
    <phoneticPr fontId="7"/>
  </si>
  <si>
    <t xml:space="preserve">                                      受　注　者</t>
    <phoneticPr fontId="7"/>
  </si>
  <si>
    <t>受注者　</t>
    <rPh sb="0" eb="3">
      <t>ジュチュウシャ</t>
    </rPh>
    <phoneticPr fontId="7"/>
  </si>
  <si>
    <t>請負者→受注者</t>
    <rPh sb="0" eb="2">
      <t>ウケオイ</t>
    </rPh>
    <rPh sb="2" eb="3">
      <t>シャ</t>
    </rPh>
    <rPh sb="4" eb="7">
      <t>ジュチュウシャ</t>
    </rPh>
    <phoneticPr fontId="7"/>
  </si>
  <si>
    <t>提出書類一覧、共通項目入力シート、1110、1130、1230</t>
    <phoneticPr fontId="7"/>
  </si>
  <si>
    <t>ひびわれ調査票（１）</t>
    <rPh sb="4" eb="7">
      <t>チョウサヒョウ</t>
    </rPh>
    <phoneticPr fontId="7"/>
  </si>
  <si>
    <t>受注者名</t>
    <rPh sb="0" eb="2">
      <t>ジュチュウ</t>
    </rPh>
    <rPh sb="2" eb="3">
      <t>シャ</t>
    </rPh>
    <rPh sb="3" eb="4">
      <t>メイ</t>
    </rPh>
    <phoneticPr fontId="7"/>
  </si>
  <si>
    <t>構造物名</t>
    <rPh sb="0" eb="3">
      <t>コウゾウブツ</t>
    </rPh>
    <rPh sb="3" eb="4">
      <t>メイ</t>
    </rPh>
    <phoneticPr fontId="7"/>
  </si>
  <si>
    <t>（工種・種別・細別等構造物が判断出来る名称）</t>
    <rPh sb="1" eb="3">
      <t>コウシュ</t>
    </rPh>
    <rPh sb="4" eb="6">
      <t>シュベツ</t>
    </rPh>
    <rPh sb="7" eb="9">
      <t>サイベツ</t>
    </rPh>
    <rPh sb="9" eb="10">
      <t>ナド</t>
    </rPh>
    <rPh sb="10" eb="13">
      <t>コウゾウブツ</t>
    </rPh>
    <rPh sb="14" eb="16">
      <t>ハンダン</t>
    </rPh>
    <rPh sb="16" eb="18">
      <t>デキ</t>
    </rPh>
    <rPh sb="19" eb="21">
      <t>メイショウ</t>
    </rPh>
    <phoneticPr fontId="7"/>
  </si>
  <si>
    <t>現場代理人名</t>
    <rPh sb="0" eb="2">
      <t>ゲンバ</t>
    </rPh>
    <rPh sb="2" eb="4">
      <t>ダイリ</t>
    </rPh>
    <rPh sb="4" eb="5">
      <t>ニン</t>
    </rPh>
    <rPh sb="5" eb="6">
      <t>メイ</t>
    </rPh>
    <phoneticPr fontId="7"/>
  </si>
  <si>
    <t>主任技術者名</t>
    <rPh sb="0" eb="2">
      <t>シュニン</t>
    </rPh>
    <rPh sb="2" eb="5">
      <t>ギジュツシャ</t>
    </rPh>
    <rPh sb="5" eb="6">
      <t>メイ</t>
    </rPh>
    <phoneticPr fontId="7"/>
  </si>
  <si>
    <t>監理技術者名</t>
    <rPh sb="0" eb="2">
      <t>カンリ</t>
    </rPh>
    <rPh sb="2" eb="5">
      <t>ギジュツシャ</t>
    </rPh>
    <rPh sb="5" eb="6">
      <t>メイ</t>
    </rPh>
    <phoneticPr fontId="7"/>
  </si>
  <si>
    <t>測定者名</t>
    <rPh sb="0" eb="3">
      <t>ソクテイシャ</t>
    </rPh>
    <rPh sb="3" eb="4">
      <t>メイ</t>
    </rPh>
    <phoneticPr fontId="7"/>
  </si>
  <si>
    <t>位置</t>
    <rPh sb="0" eb="2">
      <t>イチ</t>
    </rPh>
    <phoneticPr fontId="7"/>
  </si>
  <si>
    <t>測定ＮＯ</t>
    <rPh sb="0" eb="2">
      <t>ソクテイ</t>
    </rPh>
    <phoneticPr fontId="7"/>
  </si>
  <si>
    <t>構造物形式</t>
    <rPh sb="0" eb="3">
      <t>コウゾウブツ</t>
    </rPh>
    <rPh sb="3" eb="5">
      <t>ケイシキ</t>
    </rPh>
    <phoneticPr fontId="7"/>
  </si>
  <si>
    <t>構造物寸法</t>
    <rPh sb="0" eb="3">
      <t>コウゾウブツ</t>
    </rPh>
    <rPh sb="3" eb="5">
      <t>スンポウ</t>
    </rPh>
    <phoneticPr fontId="7"/>
  </si>
  <si>
    <t>竣工年月日</t>
    <rPh sb="0" eb="2">
      <t>シュンコウ</t>
    </rPh>
    <rPh sb="2" eb="5">
      <t>ネンガッピ</t>
    </rPh>
    <phoneticPr fontId="7"/>
  </si>
  <si>
    <t>適用仕様書</t>
    <rPh sb="0" eb="2">
      <t>テキヨウ</t>
    </rPh>
    <rPh sb="2" eb="5">
      <t>シヨウショ</t>
    </rPh>
    <phoneticPr fontId="7"/>
  </si>
  <si>
    <t>コンクリートの種類</t>
    <rPh sb="7" eb="9">
      <t>シュルイ</t>
    </rPh>
    <phoneticPr fontId="7"/>
  </si>
  <si>
    <t>コンクリートの</t>
    <phoneticPr fontId="7"/>
  </si>
  <si>
    <t>コンクリート</t>
    <phoneticPr fontId="7"/>
  </si>
  <si>
    <t>　設計基準強度</t>
    <rPh sb="1" eb="3">
      <t>セッケイ</t>
    </rPh>
    <rPh sb="3" eb="5">
      <t>キジュン</t>
    </rPh>
    <rPh sb="5" eb="7">
      <t>キョウド</t>
    </rPh>
    <phoneticPr fontId="7"/>
  </si>
  <si>
    <t>N/mm2</t>
    <phoneticPr fontId="7"/>
  </si>
  <si>
    <t>　　　の呼び強度</t>
    <rPh sb="4" eb="5">
      <t>ヨ</t>
    </rPh>
    <rPh sb="6" eb="8">
      <t>キョウド</t>
    </rPh>
    <phoneticPr fontId="7"/>
  </si>
  <si>
    <t>海岸からの距離</t>
    <rPh sb="0" eb="2">
      <t>カイガン</t>
    </rPh>
    <rPh sb="5" eb="7">
      <t>キョリ</t>
    </rPh>
    <phoneticPr fontId="7"/>
  </si>
  <si>
    <t>海上、海岸沿い、海岸から</t>
    <rPh sb="0" eb="2">
      <t>カイジョウ</t>
    </rPh>
    <rPh sb="3" eb="5">
      <t>カイガン</t>
    </rPh>
    <rPh sb="5" eb="6">
      <t>ゾ</t>
    </rPh>
    <rPh sb="8" eb="10">
      <t>カイガン</t>
    </rPh>
    <phoneticPr fontId="7"/>
  </si>
  <si>
    <t>ｋｍ</t>
    <phoneticPr fontId="7"/>
  </si>
  <si>
    <t>周辺環境①</t>
    <rPh sb="0" eb="2">
      <t>シュウヘン</t>
    </rPh>
    <rPh sb="2" eb="4">
      <t>カンキョウ</t>
    </rPh>
    <phoneticPr fontId="7"/>
  </si>
  <si>
    <t>工場、住宅、商業地、農地、山地、その他（</t>
    <rPh sb="0" eb="2">
      <t>コウジョウ</t>
    </rPh>
    <rPh sb="3" eb="5">
      <t>ジュウタク</t>
    </rPh>
    <rPh sb="6" eb="9">
      <t>ショウギョウチ</t>
    </rPh>
    <rPh sb="10" eb="12">
      <t>ノウチ</t>
    </rPh>
    <rPh sb="13" eb="15">
      <t>サンチ</t>
    </rPh>
    <rPh sb="18" eb="19">
      <t>タ</t>
    </rPh>
    <phoneticPr fontId="7"/>
  </si>
  <si>
    <t>）</t>
    <phoneticPr fontId="7"/>
  </si>
  <si>
    <t>周辺環境②</t>
    <rPh sb="0" eb="2">
      <t>シュウヘン</t>
    </rPh>
    <rPh sb="2" eb="4">
      <t>カンキョウ</t>
    </rPh>
    <phoneticPr fontId="7"/>
  </si>
  <si>
    <t>普通地、雪寒地、その他（</t>
    <rPh sb="0" eb="2">
      <t>フツウ</t>
    </rPh>
    <rPh sb="2" eb="3">
      <t>チ</t>
    </rPh>
    <rPh sb="4" eb="5">
      <t>ユキ</t>
    </rPh>
    <rPh sb="5" eb="6">
      <t>サム</t>
    </rPh>
    <rPh sb="6" eb="7">
      <t>チ</t>
    </rPh>
    <rPh sb="10" eb="11">
      <t>タ</t>
    </rPh>
    <phoneticPr fontId="7"/>
  </si>
  <si>
    <t>直下周辺環境</t>
    <rPh sb="0" eb="2">
      <t>チョッカ</t>
    </rPh>
    <rPh sb="2" eb="4">
      <t>シュウヘン</t>
    </rPh>
    <rPh sb="4" eb="6">
      <t>カンキョウ</t>
    </rPh>
    <phoneticPr fontId="7"/>
  </si>
  <si>
    <t>河川・海、道路、その他（</t>
    <rPh sb="0" eb="2">
      <t>カセン</t>
    </rPh>
    <rPh sb="3" eb="4">
      <t>ウミ</t>
    </rPh>
    <rPh sb="5" eb="7">
      <t>ドウロ</t>
    </rPh>
    <rPh sb="10" eb="11">
      <t>タ</t>
    </rPh>
    <phoneticPr fontId="7"/>
  </si>
  <si>
    <t>構造物位置図（１／５００００を標準とする)</t>
    <rPh sb="0" eb="3">
      <t>コウゾウブツ</t>
    </rPh>
    <rPh sb="3" eb="5">
      <t>イチ</t>
    </rPh>
    <rPh sb="5" eb="6">
      <t>ズ</t>
    </rPh>
    <rPh sb="15" eb="17">
      <t>ヒョウジュン</t>
    </rPh>
    <phoneticPr fontId="7"/>
  </si>
  <si>
    <t>添付しない場合は</t>
    <rPh sb="0" eb="2">
      <t>テンプ</t>
    </rPh>
    <rPh sb="5" eb="7">
      <t>バアイ</t>
    </rPh>
    <phoneticPr fontId="7"/>
  </si>
  <si>
    <t>（別添資料－○参照）と記入し、資料提出</t>
    <rPh sb="1" eb="3">
      <t>ベッテン</t>
    </rPh>
    <rPh sb="3" eb="5">
      <t>シリョウ</t>
    </rPh>
    <rPh sb="7" eb="9">
      <t>サンショウ</t>
    </rPh>
    <rPh sb="11" eb="13">
      <t>キニュウ</t>
    </rPh>
    <rPh sb="15" eb="17">
      <t>シリョウ</t>
    </rPh>
    <rPh sb="17" eb="19">
      <t>テイシュツ</t>
    </rPh>
    <phoneticPr fontId="7"/>
  </si>
  <si>
    <t>ひびわれ調査票（２）</t>
    <rPh sb="4" eb="7">
      <t>チョウサヒョウ</t>
    </rPh>
    <phoneticPr fontId="7"/>
  </si>
  <si>
    <t>構造物一般図</t>
    <rPh sb="0" eb="3">
      <t>コウゾウブツ</t>
    </rPh>
    <rPh sb="3" eb="5">
      <t>イッパン</t>
    </rPh>
    <rPh sb="5" eb="6">
      <t>ズ</t>
    </rPh>
    <phoneticPr fontId="7"/>
  </si>
  <si>
    <t>ひびわれ調査票（３）</t>
    <rPh sb="4" eb="7">
      <t>チョウサヒョウ</t>
    </rPh>
    <phoneticPr fontId="7"/>
  </si>
  <si>
    <t>本数：１～２本、３～５本、多数</t>
    <rPh sb="0" eb="2">
      <t>ホンスウ</t>
    </rPh>
    <rPh sb="6" eb="7">
      <t>ホン</t>
    </rPh>
    <rPh sb="11" eb="12">
      <t>ホン</t>
    </rPh>
    <rPh sb="13" eb="15">
      <t>タスウ</t>
    </rPh>
    <phoneticPr fontId="7"/>
  </si>
  <si>
    <t>ひびわれ</t>
    <phoneticPr fontId="7"/>
  </si>
  <si>
    <t>有</t>
    <rPh sb="0" eb="1">
      <t>ア</t>
    </rPh>
    <phoneticPr fontId="7"/>
  </si>
  <si>
    <t>，</t>
    <phoneticPr fontId="7"/>
  </si>
  <si>
    <t>無</t>
    <rPh sb="0" eb="1">
      <t>ナ</t>
    </rPh>
    <phoneticPr fontId="7"/>
  </si>
  <si>
    <t>ひび割れ総延長</t>
    <rPh sb="2" eb="3">
      <t>ワ</t>
    </rPh>
    <rPh sb="4" eb="7">
      <t>ソウエンチョウ</t>
    </rPh>
    <phoneticPr fontId="7"/>
  </si>
  <si>
    <t>約</t>
    <rPh sb="0" eb="1">
      <t>ヤク</t>
    </rPh>
    <phoneticPr fontId="7"/>
  </si>
  <si>
    <t>ｍ</t>
    <phoneticPr fontId="7"/>
  </si>
  <si>
    <t>最大ひび割れ幅（○で囲む）</t>
    <rPh sb="0" eb="2">
      <t>サイダイ</t>
    </rPh>
    <rPh sb="4" eb="5">
      <t>ワ</t>
    </rPh>
    <rPh sb="6" eb="7">
      <t>ハバ</t>
    </rPh>
    <rPh sb="10" eb="11">
      <t>カコ</t>
    </rPh>
    <phoneticPr fontId="7"/>
  </si>
  <si>
    <t>０．２ｍｍ以下、０．３ｍｍ以下、</t>
    <rPh sb="5" eb="7">
      <t>イカ</t>
    </rPh>
    <rPh sb="13" eb="15">
      <t>イカ</t>
    </rPh>
    <phoneticPr fontId="7"/>
  </si>
  <si>
    <t>０．４ｍｍ以下、０．５ｍｍ以下、</t>
    <rPh sb="5" eb="7">
      <t>イカ</t>
    </rPh>
    <rPh sb="13" eb="15">
      <t>イカ</t>
    </rPh>
    <phoneticPr fontId="7"/>
  </si>
  <si>
    <t>０．６ｍｍ以下、０．８ｍｍ以下、</t>
    <rPh sb="5" eb="7">
      <t>イカ</t>
    </rPh>
    <rPh sb="13" eb="15">
      <t>イカ</t>
    </rPh>
    <phoneticPr fontId="7"/>
  </si>
  <si>
    <t>ｍｍ</t>
    <phoneticPr fontId="7"/>
  </si>
  <si>
    <t>発生時期（○で囲む）</t>
    <rPh sb="0" eb="2">
      <t>ハッセイ</t>
    </rPh>
    <rPh sb="2" eb="4">
      <t>ジキ</t>
    </rPh>
    <rPh sb="7" eb="8">
      <t>カコ</t>
    </rPh>
    <phoneticPr fontId="7"/>
  </si>
  <si>
    <t>数時間～１日、数日、数１０日以上、不明</t>
    <rPh sb="0" eb="3">
      <t>スウジカン</t>
    </rPh>
    <rPh sb="5" eb="6">
      <t>ニチ</t>
    </rPh>
    <rPh sb="7" eb="9">
      <t>スウジツ</t>
    </rPh>
    <rPh sb="10" eb="11">
      <t>スウ</t>
    </rPh>
    <rPh sb="13" eb="14">
      <t>ニチ</t>
    </rPh>
    <rPh sb="14" eb="16">
      <t>イジョウ</t>
    </rPh>
    <rPh sb="17" eb="19">
      <t>フメイ</t>
    </rPh>
    <phoneticPr fontId="7"/>
  </si>
  <si>
    <t>規則性：有、無</t>
    <rPh sb="0" eb="3">
      <t>キソクセイ</t>
    </rPh>
    <rPh sb="4" eb="5">
      <t>ア</t>
    </rPh>
    <rPh sb="6" eb="7">
      <t>ナ</t>
    </rPh>
    <phoneticPr fontId="7"/>
  </si>
  <si>
    <t>形態：網状、表層、貫通、表層ｏｒ貫通</t>
    <rPh sb="0" eb="2">
      <t>ケイタイ</t>
    </rPh>
    <rPh sb="3" eb="4">
      <t>アミ</t>
    </rPh>
    <rPh sb="4" eb="5">
      <t>ジョウ</t>
    </rPh>
    <rPh sb="6" eb="8">
      <t>ヒョウソウ</t>
    </rPh>
    <rPh sb="9" eb="11">
      <t>カンツウ</t>
    </rPh>
    <rPh sb="12" eb="14">
      <t>ヒョウソウ</t>
    </rPh>
    <rPh sb="16" eb="18">
      <t>カンツウ</t>
    </rPh>
    <phoneticPr fontId="7"/>
  </si>
  <si>
    <t>方向：主鉄筋方向、直角方向、両方向、鉄筋とは無関係</t>
    <rPh sb="0" eb="2">
      <t>ホウコウ</t>
    </rPh>
    <rPh sb="3" eb="4">
      <t>シュ</t>
    </rPh>
    <rPh sb="4" eb="6">
      <t>テッキン</t>
    </rPh>
    <rPh sb="6" eb="8">
      <t>ホウコウ</t>
    </rPh>
    <rPh sb="9" eb="11">
      <t>チョッカク</t>
    </rPh>
    <rPh sb="11" eb="13">
      <t>ホウコウ</t>
    </rPh>
    <rPh sb="14" eb="17">
      <t>リョウホウコウ</t>
    </rPh>
    <rPh sb="18" eb="20">
      <t>テッキン</t>
    </rPh>
    <rPh sb="22" eb="25">
      <t>ムカンケイ</t>
    </rPh>
    <phoneticPr fontId="7"/>
  </si>
  <si>
    <t>ひびわれ調査票（４）</t>
    <rPh sb="4" eb="7">
      <t>チョウサヒョウ</t>
    </rPh>
    <phoneticPr fontId="7"/>
  </si>
  <si>
    <t>ひび割れ発生状況のスケッチ図</t>
    <rPh sb="2" eb="3">
      <t>ワ</t>
    </rPh>
    <rPh sb="4" eb="6">
      <t>ハッセイ</t>
    </rPh>
    <rPh sb="6" eb="8">
      <t>ジョウキョウ</t>
    </rPh>
    <rPh sb="13" eb="14">
      <t>ズ</t>
    </rPh>
    <phoneticPr fontId="7"/>
  </si>
  <si>
    <t>ひびわれ調査票（５）</t>
    <rPh sb="4" eb="7">
      <t>チョウサヒョウ</t>
    </rPh>
    <phoneticPr fontId="7"/>
  </si>
  <si>
    <t>ひび割れ発生箇所の写真</t>
    <rPh sb="2" eb="3">
      <t>ワ</t>
    </rPh>
    <rPh sb="4" eb="6">
      <t>ハッセイ</t>
    </rPh>
    <rPh sb="6" eb="8">
      <t>カショ</t>
    </rPh>
    <rPh sb="9" eb="11">
      <t>シャシン</t>
    </rPh>
    <phoneticPr fontId="7"/>
  </si>
  <si>
    <t>追加</t>
    <rPh sb="0" eb="2">
      <t>ツイカ</t>
    </rPh>
    <phoneticPr fontId="7"/>
  </si>
  <si>
    <t>ひび割れ調査票（1）～(５)の追加</t>
    <rPh sb="15" eb="17">
      <t>ツイカ</t>
    </rPh>
    <phoneticPr fontId="7"/>
  </si>
  <si>
    <t>発注者名を表示する様式全て</t>
    <rPh sb="0" eb="3">
      <t>ハッチュウシャ</t>
    </rPh>
    <rPh sb="3" eb="4">
      <t>メイ</t>
    </rPh>
    <rPh sb="5" eb="7">
      <t>ヒョウジ</t>
    </rPh>
    <rPh sb="9" eb="11">
      <t>ヨウシキ</t>
    </rPh>
    <rPh sb="11" eb="12">
      <t>スベ</t>
    </rPh>
    <phoneticPr fontId="7"/>
  </si>
  <si>
    <t>（2.2版）</t>
    <rPh sb="4" eb="5">
      <t>バン</t>
    </rPh>
    <phoneticPr fontId="7"/>
  </si>
  <si>
    <t>2024/10/1</t>
    <phoneticPr fontId="7"/>
  </si>
  <si>
    <t>（3.1版）</t>
    <rPh sb="4" eb="5">
      <t>バン</t>
    </rPh>
    <phoneticPr fontId="7"/>
  </si>
  <si>
    <t>提出書類一覧</t>
    <phoneticPr fontId="7"/>
  </si>
  <si>
    <t>(*2)「共仕」とは「土木工事共通仕様書」、「手引き」とは「土木工事施工管理の手引き」であり、電子データ検索等して参照すること。</t>
    <rPh sb="5" eb="7">
      <t>キョウシ</t>
    </rPh>
    <rPh sb="11" eb="15">
      <t>ドボクコウジ</t>
    </rPh>
    <rPh sb="15" eb="20">
      <t>キョウツウシヨウショ</t>
    </rPh>
    <rPh sb="23" eb="25">
      <t>テビ</t>
    </rPh>
    <rPh sb="30" eb="34">
      <t>ドボクコウジ</t>
    </rPh>
    <rPh sb="34" eb="38">
      <t>セコウカンリ</t>
    </rPh>
    <rPh sb="39" eb="41">
      <t>テビ</t>
    </rPh>
    <rPh sb="47" eb="49">
      <t>デンシ</t>
    </rPh>
    <rPh sb="52" eb="54">
      <t>ケンサク</t>
    </rPh>
    <rPh sb="54" eb="55">
      <t>トウ</t>
    </rPh>
    <rPh sb="57" eb="59">
      <t>サンショウ</t>
    </rPh>
    <phoneticPr fontId="7"/>
  </si>
  <si>
    <t>受注者からの要求</t>
    <rPh sb="0" eb="2">
      <t>ジュチュウ</t>
    </rPh>
    <rPh sb="2" eb="3">
      <t>シャ</t>
    </rPh>
    <rPh sb="6" eb="8">
      <t>ヨウキュウ</t>
    </rPh>
    <phoneticPr fontId="7"/>
  </si>
  <si>
    <t>参照 ( * 2 )の修正</t>
    <rPh sb="11" eb="13">
      <t>シュウセイ</t>
    </rPh>
    <phoneticPr fontId="7"/>
  </si>
  <si>
    <t>参照 ( * 2 )</t>
    <rPh sb="0" eb="1">
      <t>サン</t>
    </rPh>
    <rPh sb="1" eb="2">
      <t>アキラ</t>
    </rPh>
    <phoneticPr fontId="7"/>
  </si>
  <si>
    <t>修正</t>
    <rPh sb="0" eb="2">
      <t>シュウセイ</t>
    </rPh>
    <phoneticPr fontId="7"/>
  </si>
  <si>
    <t>中間前金払認定請求書から統一様式-15「認定請求書」に修正</t>
    <rPh sb="12" eb="14">
      <t>トウイツ</t>
    </rPh>
    <rPh sb="14" eb="16">
      <t>ヨウシキ</t>
    </rPh>
    <rPh sb="27" eb="29">
      <t>シュウセイ</t>
    </rPh>
    <phoneticPr fontId="7"/>
  </si>
  <si>
    <t>様式-15</t>
    <rPh sb="0" eb="2">
      <t>ヨウシキ</t>
    </rPh>
    <phoneticPr fontId="7"/>
  </si>
  <si>
    <t>認定請求書</t>
    <rPh sb="0" eb="2">
      <t>ニンテイ</t>
    </rPh>
    <rPh sb="2" eb="5">
      <t>セイキュウショ</t>
    </rPh>
    <phoneticPr fontId="7"/>
  </si>
  <si>
    <t>殿</t>
    <rPh sb="0" eb="1">
      <t>トノ</t>
    </rPh>
    <phoneticPr fontId="9"/>
  </si>
  <si>
    <t>（受注者）</t>
    <rPh sb="1" eb="3">
      <t>ジュチュウ</t>
    </rPh>
    <phoneticPr fontId="7"/>
  </si>
  <si>
    <t>認　　定　　請　　求　　書</t>
    <phoneticPr fontId="51"/>
  </si>
  <si>
    <t>工事請負契約書第35条第4項に基づき、下記工事の中間前金払の認定を請求します。</t>
    <rPh sb="7" eb="8">
      <t>ダイ</t>
    </rPh>
    <rPh sb="10" eb="11">
      <t>ジョウ</t>
    </rPh>
    <rPh sb="11" eb="12">
      <t>ダイ</t>
    </rPh>
    <rPh sb="13" eb="14">
      <t>コウ</t>
    </rPh>
    <rPh sb="15" eb="16">
      <t>モト</t>
    </rPh>
    <phoneticPr fontId="7"/>
  </si>
  <si>
    <t>契　　約　　日</t>
  </si>
  <si>
    <t>工　　事　　名</t>
  </si>
  <si>
    <t>工　　　　　期</t>
  </si>
  <si>
    <t>工  事  場  所</t>
  </si>
  <si>
    <t>請 負 代 金 額</t>
  </si>
  <si>
    <t>￥</t>
    <phoneticPr fontId="9"/>
  </si>
  <si>
    <t>様式－15</t>
    <rPh sb="0" eb="2">
      <t>ヨウシキ</t>
    </rPh>
    <phoneticPr fontId="51"/>
  </si>
  <si>
    <t>2024/12/5</t>
    <phoneticPr fontId="7"/>
  </si>
  <si>
    <t>（3.2版）</t>
    <rPh sb="4" eb="5">
      <t>バン</t>
    </rPh>
    <phoneticPr fontId="7"/>
  </si>
  <si>
    <t>任意様式</t>
    <phoneticPr fontId="7"/>
  </si>
  <si>
    <t>総括
監督員</t>
    <phoneticPr fontId="7"/>
  </si>
  <si>
    <t>共仕</t>
    <phoneticPr fontId="7"/>
  </si>
  <si>
    <t>架空線等上空施設調査書</t>
    <rPh sb="0" eb="2">
      <t>カクウ</t>
    </rPh>
    <rPh sb="2" eb="3">
      <t>セン</t>
    </rPh>
    <rPh sb="3" eb="4">
      <t>トウ</t>
    </rPh>
    <rPh sb="4" eb="6">
      <t>ジョウクウ</t>
    </rPh>
    <rPh sb="6" eb="8">
      <t>シセツ</t>
    </rPh>
    <rPh sb="8" eb="10">
      <t>チョウサ</t>
    </rPh>
    <rPh sb="10" eb="11">
      <t>ショ</t>
    </rPh>
    <phoneticPr fontId="7"/>
  </si>
  <si>
    <t>架空線等上空施設調査書は支障物件の有無に関わらず提出</t>
    <rPh sb="0" eb="3">
      <t>カクウセン</t>
    </rPh>
    <rPh sb="3" eb="4">
      <t>トウ</t>
    </rPh>
    <rPh sb="4" eb="6">
      <t>ジョウクウ</t>
    </rPh>
    <rPh sb="6" eb="8">
      <t>シセツ</t>
    </rPh>
    <rPh sb="8" eb="11">
      <t>チョウサショ</t>
    </rPh>
    <rPh sb="12" eb="14">
      <t>シショウ</t>
    </rPh>
    <rPh sb="14" eb="16">
      <t>ブッケン</t>
    </rPh>
    <rPh sb="17" eb="19">
      <t>ウム</t>
    </rPh>
    <rPh sb="20" eb="21">
      <t>カカ</t>
    </rPh>
    <rPh sb="24" eb="26">
      <t>テイシュツ</t>
    </rPh>
    <phoneticPr fontId="7"/>
  </si>
  <si>
    <t>1220</t>
    <phoneticPr fontId="7"/>
  </si>
  <si>
    <t>出来形管理総括表、出来形管理展開図、出来高数量総括表、出来形数量計算表、品質管理総括表、材料品質証明資料等を提出</t>
    <rPh sb="0" eb="3">
      <t>デキガタ</t>
    </rPh>
    <rPh sb="3" eb="5">
      <t>カンリ</t>
    </rPh>
    <rPh sb="5" eb="8">
      <t>ソウカツヒョウ</t>
    </rPh>
    <rPh sb="9" eb="12">
      <t>デキガタ</t>
    </rPh>
    <rPh sb="12" eb="14">
      <t>カンリ</t>
    </rPh>
    <rPh sb="14" eb="17">
      <t>テンカイズ</t>
    </rPh>
    <rPh sb="36" eb="38">
      <t>ヒンシツ</t>
    </rPh>
    <rPh sb="38" eb="40">
      <t>カンリ</t>
    </rPh>
    <rPh sb="40" eb="43">
      <t>ソウカツヒョウ</t>
    </rPh>
    <rPh sb="44" eb="46">
      <t>ザイリョウ</t>
    </rPh>
    <rPh sb="46" eb="48">
      <t>ヒンシツ</t>
    </rPh>
    <rPh sb="48" eb="50">
      <t>ショウメイ</t>
    </rPh>
    <rPh sb="50" eb="52">
      <t>シリョウ</t>
    </rPh>
    <rPh sb="52" eb="53">
      <t>トウ</t>
    </rPh>
    <rPh sb="54" eb="56">
      <t>テイシュツ</t>
    </rPh>
    <phoneticPr fontId="7"/>
  </si>
  <si>
    <t>共仕</t>
    <phoneticPr fontId="7"/>
  </si>
  <si>
    <t>手引き</t>
    <phoneticPr fontId="7"/>
  </si>
  <si>
    <t>出来形管理図表・品質管理図表</t>
    <rPh sb="0" eb="3">
      <t>デキガタ</t>
    </rPh>
    <rPh sb="3" eb="5">
      <t>カンリ</t>
    </rPh>
    <rPh sb="5" eb="6">
      <t>ズ</t>
    </rPh>
    <rPh sb="6" eb="7">
      <t>ヒョウ</t>
    </rPh>
    <rPh sb="8" eb="10">
      <t>ヒンシツ</t>
    </rPh>
    <rPh sb="10" eb="13">
      <t>カンリズ</t>
    </rPh>
    <rPh sb="13" eb="14">
      <t>ヒョウ</t>
    </rPh>
    <phoneticPr fontId="7"/>
  </si>
  <si>
    <t>出来形管理・品質管理がある場合</t>
    <rPh sb="0" eb="3">
      <t>デキガタ</t>
    </rPh>
    <rPh sb="8" eb="10">
      <t>カンリ</t>
    </rPh>
    <rPh sb="13" eb="15">
      <t>バアイ</t>
    </rPh>
    <phoneticPr fontId="7"/>
  </si>
  <si>
    <t>手引き</t>
    <phoneticPr fontId="7"/>
  </si>
  <si>
    <t>2025/4/1</t>
    <phoneticPr fontId="7"/>
  </si>
  <si>
    <t>（3.3版）</t>
    <rPh sb="4" eb="5">
      <t>バン</t>
    </rPh>
    <phoneticPr fontId="7"/>
  </si>
  <si>
    <t>契約書鏡の左上に記載　　（例）「令和3年度補助・・・」</t>
    <rPh sb="0" eb="3">
      <t>ケイヤクショ</t>
    </rPh>
    <rPh sb="3" eb="4">
      <t>カガミ</t>
    </rPh>
    <rPh sb="5" eb="7">
      <t>ヒダリウエ</t>
    </rPh>
    <rPh sb="8" eb="10">
      <t>キサイ</t>
    </rPh>
    <rPh sb="13" eb="14">
      <t>レイ</t>
    </rPh>
    <rPh sb="16" eb="18">
      <t>レイワ</t>
    </rPh>
    <rPh sb="19" eb="21">
      <t>ネンド</t>
    </rPh>
    <rPh sb="21" eb="23">
      <t>ホジョ</t>
    </rPh>
    <phoneticPr fontId="7"/>
  </si>
  <si>
    <t>契約書鏡の左上に記載　　（例）「令和3年度補助第12345-001号」</t>
    <rPh sb="0" eb="3">
      <t>ケイヤクショ</t>
    </rPh>
    <rPh sb="3" eb="4">
      <t>カガミ</t>
    </rPh>
    <rPh sb="5" eb="7">
      <t>ヒダリウエ</t>
    </rPh>
    <rPh sb="8" eb="10">
      <t>キサイ</t>
    </rPh>
    <rPh sb="13" eb="14">
      <t>レイ</t>
    </rPh>
    <rPh sb="19" eb="21">
      <t>ネンド</t>
    </rPh>
    <rPh sb="21" eb="23">
      <t>ホジョ</t>
    </rPh>
    <rPh sb="23" eb="24">
      <t>ダイ</t>
    </rPh>
    <rPh sb="33" eb="34">
      <t>ゴウ</t>
    </rPh>
    <phoneticPr fontId="7"/>
  </si>
  <si>
    <t>情報通信機器利用による非専任技術者等の配置申請書</t>
    <phoneticPr fontId="7"/>
  </si>
  <si>
    <t>特記</t>
    <phoneticPr fontId="7"/>
  </si>
  <si>
    <t>監理技術者（専任特例２号）の配置申請書</t>
    <phoneticPr fontId="7"/>
  </si>
  <si>
    <r>
      <t>監理技術者（専任特例２号）の配置申請する場合、</t>
    </r>
    <r>
      <rPr>
        <i/>
        <u/>
        <sz val="11"/>
        <color rgb="FFFF0000"/>
        <rFont val="ＭＳ Ｐゴシック"/>
        <family val="3"/>
        <charset val="128"/>
      </rPr>
      <t>契約前</t>
    </r>
    <r>
      <rPr>
        <sz val="11"/>
        <color rgb="FFFF0000"/>
        <rFont val="ＭＳ Ｐゴシック"/>
        <family val="3"/>
        <charset val="128"/>
      </rPr>
      <t>に提出</t>
    </r>
    <rPh sb="23" eb="25">
      <t>ケイヤク</t>
    </rPh>
    <rPh sb="25" eb="26">
      <t>マエ</t>
    </rPh>
    <rPh sb="27" eb="29">
      <t>テイシュツ</t>
    </rPh>
    <phoneticPr fontId="7"/>
  </si>
  <si>
    <t>内　　　容　　　　　　　　　　　　　　　(受注者記入）</t>
    <rPh sb="0" eb="1">
      <t>ウチ</t>
    </rPh>
    <rPh sb="4" eb="5">
      <t>カタチ</t>
    </rPh>
    <rPh sb="24" eb="26">
      <t>キニュウ</t>
    </rPh>
    <phoneticPr fontId="7"/>
  </si>
  <si>
    <r>
      <t>情報通信機器等の要件を満たし、専任を要する技術者（専任特例１号もしくは営業所技術者等）が現場を兼務する場合、</t>
    </r>
    <r>
      <rPr>
        <i/>
        <u/>
        <sz val="11"/>
        <color rgb="FFFF0000"/>
        <rFont val="ＭＳ Ｐゴシック"/>
        <family val="3"/>
        <charset val="128"/>
      </rPr>
      <t>契約前</t>
    </r>
    <r>
      <rPr>
        <sz val="11"/>
        <color rgb="FFFF0000"/>
        <rFont val="ＭＳ Ｐゴシック"/>
        <family val="3"/>
        <charset val="128"/>
      </rPr>
      <t>に提出</t>
    </r>
    <rPh sb="6" eb="7">
      <t>トウ</t>
    </rPh>
    <rPh sb="8" eb="10">
      <t>ヨウケン</t>
    </rPh>
    <rPh sb="11" eb="12">
      <t>ミ</t>
    </rPh>
    <rPh sb="15" eb="17">
      <t>センニン</t>
    </rPh>
    <rPh sb="18" eb="19">
      <t>ヨウ</t>
    </rPh>
    <rPh sb="21" eb="23">
      <t>ギジュツ</t>
    </rPh>
    <rPh sb="23" eb="24">
      <t>シャ</t>
    </rPh>
    <rPh sb="44" eb="46">
      <t>ゲンバ</t>
    </rPh>
    <rPh sb="47" eb="49">
      <t>ケンム</t>
    </rPh>
    <rPh sb="51" eb="53">
      <t>バアイ</t>
    </rPh>
    <rPh sb="58" eb="60">
      <t>テイシュツ</t>
    </rPh>
    <phoneticPr fontId="7"/>
  </si>
  <si>
    <t>コブリス・プラス登録済確認書（実施）</t>
    <rPh sb="8" eb="10">
      <t>トウロク</t>
    </rPh>
    <rPh sb="10" eb="11">
      <t>ズ</t>
    </rPh>
    <rPh sb="11" eb="14">
      <t>カクニンショ</t>
    </rPh>
    <rPh sb="15" eb="17">
      <t>ジッシ</t>
    </rPh>
    <phoneticPr fontId="7"/>
  </si>
  <si>
    <t>◇コブリス・プラス登録済確認書（計画）
※監督員はﾘｻｲｸﾙ通知書を用地課長へ</t>
    <rPh sb="9" eb="11">
      <t>トウロク</t>
    </rPh>
    <rPh sb="11" eb="12">
      <t>ズ</t>
    </rPh>
    <rPh sb="12" eb="15">
      <t>カクニンショ</t>
    </rPh>
    <rPh sb="16" eb="18">
      <t>ケイカク</t>
    </rPh>
    <rPh sb="22" eb="25">
      <t>カントクイン</t>
    </rPh>
    <rPh sb="31" eb="33">
      <t>ツウチ</t>
    </rPh>
    <rPh sb="33" eb="34">
      <t>ショ</t>
    </rPh>
    <rPh sb="35" eb="37">
      <t>ヨウチ</t>
    </rPh>
    <rPh sb="37" eb="39">
      <t>カチョウ</t>
    </rPh>
    <phoneticPr fontId="7"/>
  </si>
  <si>
    <t>建設ﾘｻｲｸﾙ法及び資源有効利用促進法に係る工事の場合、「コブリス・プラス」にて証明書を出力し「再生資源利用（促進）計画書」と併せて工事着手前に速やかに提出
※担当監督員は建設ﾘｻｲｸﾙ法第11条の通知書を作成し、証明書・計画書もしくは法第12条に基づく「説明書」および「分別解体等の計画等（別表3）を添付して工事着手までに所内決裁後、用地課長へｺﾋﾟｰを2部提出</t>
    <rPh sb="0" eb="2">
      <t>ケンセツ</t>
    </rPh>
    <rPh sb="7" eb="8">
      <t>ホウ</t>
    </rPh>
    <rPh sb="8" eb="9">
      <t>オヨ</t>
    </rPh>
    <rPh sb="10" eb="12">
      <t>シゲン</t>
    </rPh>
    <rPh sb="12" eb="14">
      <t>ユウコウ</t>
    </rPh>
    <rPh sb="14" eb="16">
      <t>リヨウ</t>
    </rPh>
    <rPh sb="16" eb="18">
      <t>ソクシン</t>
    </rPh>
    <rPh sb="20" eb="21">
      <t>カカ</t>
    </rPh>
    <rPh sb="22" eb="24">
      <t>コウジ</t>
    </rPh>
    <rPh sb="25" eb="27">
      <t>バアイ</t>
    </rPh>
    <rPh sb="40" eb="43">
      <t>ショウメイショ</t>
    </rPh>
    <rPh sb="44" eb="46">
      <t>シュツリョク</t>
    </rPh>
    <rPh sb="48" eb="50">
      <t>サイセイ</t>
    </rPh>
    <rPh sb="50" eb="52">
      <t>シゲン</t>
    </rPh>
    <rPh sb="52" eb="54">
      <t>リヨウ</t>
    </rPh>
    <rPh sb="55" eb="57">
      <t>ソクシン</t>
    </rPh>
    <rPh sb="58" eb="61">
      <t>ケイカクショ</t>
    </rPh>
    <rPh sb="63" eb="64">
      <t>アワ</t>
    </rPh>
    <rPh sb="86" eb="88">
      <t>ケンセツ</t>
    </rPh>
    <rPh sb="93" eb="94">
      <t>ホウ</t>
    </rPh>
    <rPh sb="94" eb="95">
      <t>ダイ</t>
    </rPh>
    <rPh sb="97" eb="98">
      <t>ジョウ</t>
    </rPh>
    <rPh sb="103" eb="105">
      <t>サクセイ</t>
    </rPh>
    <rPh sb="107" eb="110">
      <t>ショウメイショ</t>
    </rPh>
    <rPh sb="111" eb="114">
      <t>ケイカクショ</t>
    </rPh>
    <rPh sb="118" eb="119">
      <t>ホウ</t>
    </rPh>
    <rPh sb="119" eb="120">
      <t>ダイ</t>
    </rPh>
    <rPh sb="122" eb="123">
      <t>ジョウ</t>
    </rPh>
    <rPh sb="124" eb="125">
      <t>モト</t>
    </rPh>
    <rPh sb="128" eb="131">
      <t>セツメイショ</t>
    </rPh>
    <rPh sb="136" eb="138">
      <t>ブンベツ</t>
    </rPh>
    <rPh sb="138" eb="140">
      <t>カイタイ</t>
    </rPh>
    <rPh sb="140" eb="141">
      <t>トウ</t>
    </rPh>
    <rPh sb="151" eb="153">
      <t>テンプ</t>
    </rPh>
    <rPh sb="179" eb="180">
      <t>ブ</t>
    </rPh>
    <rPh sb="180" eb="182">
      <t>テイシュツ</t>
    </rPh>
    <phoneticPr fontId="7"/>
  </si>
  <si>
    <t>コブリス・プラス
所定様式</t>
    <phoneticPr fontId="7"/>
  </si>
  <si>
    <t>令和７年10月１日現在</t>
    <rPh sb="0" eb="2">
      <t>レイワ</t>
    </rPh>
    <rPh sb="3" eb="4">
      <t>ネン</t>
    </rPh>
    <rPh sb="6" eb="7">
      <t>ガツ</t>
    </rPh>
    <rPh sb="8" eb="9">
      <t>ニチ</t>
    </rPh>
    <rPh sb="9" eb="11">
      <t>ゲンザイ</t>
    </rPh>
    <phoneticPr fontId="7"/>
  </si>
  <si>
    <t>始</t>
    <rPh sb="0" eb="1">
      <t>ハジ</t>
    </rPh>
    <phoneticPr fontId="7"/>
  </si>
  <si>
    <t>終</t>
    <rPh sb="0" eb="1">
      <t>オ</t>
    </rPh>
    <phoneticPr fontId="7"/>
  </si>
  <si>
    <t>（4.0版）</t>
    <rPh sb="4" eb="5">
      <t>バン</t>
    </rPh>
    <phoneticPr fontId="7"/>
  </si>
  <si>
    <t>コブリス→コブリス・プラスへ改定</t>
    <rPh sb="14" eb="16">
      <t>カイテイ</t>
    </rPh>
    <phoneticPr fontId="7"/>
  </si>
  <si>
    <t>下請、再下請契約を締結した場合、公衆掲示も必要
（各契約締結後、遅滞なく、変更時も）
(施工体系図は100-1または100-2のいずれかを選択して作成)</t>
    <rPh sb="0" eb="2">
      <t>シタウケ</t>
    </rPh>
    <rPh sb="3" eb="4">
      <t>サイ</t>
    </rPh>
    <rPh sb="4" eb="6">
      <t>シタウケ</t>
    </rPh>
    <rPh sb="6" eb="8">
      <t>ケイヤク</t>
    </rPh>
    <rPh sb="9" eb="11">
      <t>テイケツ</t>
    </rPh>
    <rPh sb="13" eb="15">
      <t>バアイ</t>
    </rPh>
    <rPh sb="16" eb="20">
      <t>コウシュウケイジ</t>
    </rPh>
    <rPh sb="21" eb="23">
      <t>ヒツヨウ</t>
    </rPh>
    <rPh sb="25" eb="26">
      <t>カク</t>
    </rPh>
    <rPh sb="26" eb="28">
      <t>ケイヤク</t>
    </rPh>
    <rPh sb="28" eb="30">
      <t>テイケツ</t>
    </rPh>
    <rPh sb="30" eb="31">
      <t>ゴ</t>
    </rPh>
    <rPh sb="32" eb="34">
      <t>チタイ</t>
    </rPh>
    <rPh sb="37" eb="40">
      <t>ヘンコウジ</t>
    </rPh>
    <rPh sb="44" eb="46">
      <t>セコウ</t>
    </rPh>
    <rPh sb="46" eb="49">
      <t>タイケイズ</t>
    </rPh>
    <rPh sb="69" eb="71">
      <t>センタク</t>
    </rPh>
    <rPh sb="73" eb="75">
      <t>サクセイ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</si>
</sst>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_);[Red]\(0\)"/>
    <numFmt numFmtId="178" formatCode="&quot;¥&quot;#,##0_);[Red]\(&quot;¥&quot;#,##0\)"/>
    <numFmt numFmtId="179" formatCode="0_ "/>
    <numFmt numFmtId="180" formatCode="\ &quot;¥&quot;\ #,##0\ &quot;－&quot;;_ &quot;¥&quot;* \-#,##0_ ;_ &quot;¥&quot;* &quot;-&quot;_ ;_ @_ "/>
    <numFmt numFmtId="181" formatCode="#,##0_ "/>
    <numFmt numFmtId="182" formatCode="#&quot;円&quot;"/>
    <numFmt numFmtId="183" formatCode="#,##0_ ;[Red]\-#,##0\ "/>
    <numFmt numFmtId="184" formatCode="m/d;@"/>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8"/>
      <name val="ＭＳ Ｐゴシック"/>
      <family val="3"/>
      <charset val="128"/>
    </font>
    <font>
      <sz val="10"/>
      <name val="ＭＳ 明朝"/>
      <family val="1"/>
      <charset val="128"/>
    </font>
    <font>
      <sz val="14"/>
      <name val="ＭＳ 明朝"/>
      <family val="1"/>
      <charset val="128"/>
    </font>
    <font>
      <sz val="10.5"/>
      <name val="ＭＳ 明朝"/>
      <family val="1"/>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6"/>
      <name val="ＭＳ 明朝"/>
      <family val="1"/>
      <charset val="128"/>
    </font>
    <font>
      <sz val="12"/>
      <name val="ＭＳ 明朝"/>
      <family val="1"/>
      <charset val="128"/>
    </font>
    <font>
      <sz val="11"/>
      <name val="ＭＳ Ｐ明朝"/>
      <family val="1"/>
      <charset val="128"/>
    </font>
    <font>
      <sz val="11"/>
      <color indexed="8"/>
      <name val="ＭＳ 明朝"/>
      <family val="1"/>
      <charset val="128"/>
    </font>
    <font>
      <b/>
      <sz val="9"/>
      <color indexed="81"/>
      <name val="ＭＳ Ｐゴシック"/>
      <family val="3"/>
      <charset val="128"/>
    </font>
    <font>
      <sz val="9"/>
      <color indexed="81"/>
      <name val="ＭＳ Ｐゴシック"/>
      <family val="3"/>
      <charset val="128"/>
    </font>
    <font>
      <b/>
      <sz val="10"/>
      <color indexed="10"/>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明朝"/>
      <family val="1"/>
      <charset val="128"/>
    </font>
    <font>
      <sz val="18"/>
      <name val="ＭＳ 明朝"/>
      <family val="1"/>
      <charset val="128"/>
    </font>
    <font>
      <sz val="11"/>
      <name val="ＭＳ Ｐゴシック"/>
      <family val="3"/>
      <charset val="128"/>
      <scheme val="minor"/>
    </font>
    <font>
      <sz val="11"/>
      <name val="明朝"/>
      <family val="1"/>
      <charset val="128"/>
    </font>
    <font>
      <sz val="16"/>
      <name val="明朝"/>
      <family val="1"/>
      <charset val="128"/>
    </font>
    <font>
      <sz val="6"/>
      <name val="ＭＳ Ｐゴシック"/>
      <family val="3"/>
      <charset val="128"/>
      <scheme val="minor"/>
    </font>
    <font>
      <sz val="6"/>
      <name val="明朝"/>
      <family val="1"/>
      <charset val="128"/>
    </font>
    <font>
      <sz val="11"/>
      <color rgb="FFFF0000"/>
      <name val="ＭＳ Ｐゴシック"/>
      <family val="3"/>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4"/>
      <name val="明朝"/>
      <family val="1"/>
      <charset val="128"/>
    </font>
    <font>
      <sz val="18"/>
      <name val="明朝"/>
      <family val="1"/>
      <charset val="128"/>
    </font>
    <font>
      <sz val="6"/>
      <name val="ＭＳ Ｐゴシック"/>
      <family val="2"/>
      <charset val="128"/>
      <scheme val="minor"/>
    </font>
    <font>
      <sz val="11"/>
      <color rgb="FFFF0000"/>
      <name val="ＭＳ 明朝"/>
      <family val="1"/>
      <charset val="128"/>
    </font>
    <font>
      <sz val="11"/>
      <color theme="1"/>
      <name val="ＭＳ Ｐゴシック"/>
      <family val="2"/>
      <charset val="128"/>
      <scheme val="minor"/>
    </font>
    <font>
      <sz val="14"/>
      <name val="ＭＳ Ｐ明朝"/>
      <family val="1"/>
      <charset val="128"/>
    </font>
    <font>
      <u/>
      <sz val="11"/>
      <color theme="10"/>
      <name val="ＭＳ Ｐゴシック"/>
      <family val="3"/>
      <charset val="128"/>
    </font>
    <font>
      <sz val="11"/>
      <color theme="1"/>
      <name val="ＭＳ Ｐ明朝"/>
      <family val="1"/>
      <charset val="128"/>
    </font>
    <font>
      <sz val="11"/>
      <color theme="1"/>
      <name val="ＭＳ Ｐゴシック"/>
      <family val="3"/>
      <charset val="128"/>
    </font>
    <font>
      <sz val="14"/>
      <color theme="1"/>
      <name val="ＭＳ Ｐ明朝"/>
      <family val="1"/>
      <charset val="128"/>
    </font>
    <font>
      <sz val="22"/>
      <color theme="1"/>
      <name val="ＭＳ Ｐゴシック"/>
      <family val="3"/>
      <charset val="128"/>
      <scheme val="minor"/>
    </font>
    <font>
      <b/>
      <sz val="10"/>
      <name val="ＭＳ ゴシック"/>
      <family val="3"/>
      <charset val="128"/>
    </font>
    <font>
      <u/>
      <sz val="10.5"/>
      <name val="ＭＳ 明朝"/>
      <family val="1"/>
      <charset val="128"/>
    </font>
    <font>
      <sz val="11"/>
      <color indexed="8"/>
      <name val="ＭＳ ゴシック"/>
      <family val="3"/>
      <charset val="128"/>
    </font>
    <font>
      <sz val="10.5"/>
      <color indexed="8"/>
      <name val="ＭＳ ゴシック"/>
      <family val="3"/>
      <charset val="128"/>
    </font>
    <font>
      <sz val="12"/>
      <color indexed="8"/>
      <name val="ＭＳ ゴシック"/>
      <family val="3"/>
      <charset val="128"/>
    </font>
    <font>
      <b/>
      <sz val="16"/>
      <color indexed="10"/>
      <name val="ＭＳ Ｐゴシック"/>
      <family val="3"/>
      <charset val="128"/>
    </font>
    <font>
      <sz val="18"/>
      <name val="ＭＳ Ｐゴシック"/>
      <family val="3"/>
      <charset val="128"/>
    </font>
    <font>
      <sz val="14"/>
      <name val="ＭＳ Ｐゴシック"/>
      <family val="3"/>
      <charset val="128"/>
    </font>
    <font>
      <b/>
      <sz val="16"/>
      <color rgb="FF0070C0"/>
      <name val="ＭＳ Ｐゴシック"/>
      <family val="3"/>
      <charset val="128"/>
    </font>
    <font>
      <i/>
      <u/>
      <sz val="11"/>
      <color theme="1"/>
      <name val="ＭＳ Ｐゴシック"/>
      <family val="3"/>
      <charset val="128"/>
    </font>
    <font>
      <sz val="12"/>
      <name val="ＭＳ ゴシック"/>
      <family val="3"/>
      <charset val="128"/>
    </font>
    <font>
      <sz val="16"/>
      <color rgb="FFFF0000"/>
      <name val="ＭＳ Ｐゴシック"/>
      <family val="3"/>
      <charset val="128"/>
    </font>
    <font>
      <sz val="12"/>
      <name val="明朝"/>
      <family val="1"/>
      <charset val="128"/>
    </font>
    <font>
      <b/>
      <sz val="9"/>
      <color indexed="81"/>
      <name val="MS P 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2"/>
      <color theme="1"/>
      <name val="ＭＳ Ｐゴシック"/>
      <family val="3"/>
      <charset val="128"/>
    </font>
    <font>
      <sz val="10.5"/>
      <color rgb="FFFF0000"/>
      <name val="ＭＳ 明朝"/>
      <family val="1"/>
      <charset val="128"/>
    </font>
    <font>
      <sz val="12"/>
      <color rgb="FFFF0000"/>
      <name val="ＭＳ Ｐゴシック"/>
      <family val="3"/>
      <charset val="128"/>
    </font>
    <font>
      <u/>
      <sz val="11"/>
      <color rgb="FF0000CC"/>
      <name val="ＭＳ Ｐゴシック"/>
      <family val="3"/>
      <charset val="128"/>
    </font>
    <font>
      <u/>
      <sz val="11"/>
      <color rgb="FF0000FF"/>
      <name val="ＭＳ Ｐゴシック"/>
      <family val="3"/>
      <charset val="128"/>
    </font>
    <font>
      <u/>
      <sz val="11"/>
      <color rgb="FFFF0000"/>
      <name val="ＭＳ Ｐゴシック"/>
      <family val="3"/>
      <charset val="128"/>
    </font>
    <font>
      <i/>
      <u/>
      <sz val="11"/>
      <color rgb="FFFF0000"/>
      <name val="ＭＳ Ｐゴシック"/>
      <family val="3"/>
      <charset val="128"/>
    </font>
    <font>
      <sz val="9"/>
      <color rgb="FFFF0000"/>
      <name val="ＭＳ Ｐゴシック"/>
      <family val="3"/>
      <charset val="128"/>
    </font>
    <font>
      <sz val="11"/>
      <color theme="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39997558519241921"/>
        <bgColor indexed="64"/>
      </patternFill>
    </fill>
    <fill>
      <patternFill patternType="solid">
        <fgColor rgb="FFE0FFFF"/>
        <bgColor indexed="64"/>
      </patternFill>
    </fill>
    <fill>
      <patternFill patternType="solid">
        <fgColor theme="0" tint="-0.249977111117893"/>
        <bgColor indexed="64"/>
      </patternFill>
    </fill>
    <fill>
      <patternFill patternType="solid">
        <fgColor theme="0" tint="-0.14999847407452621"/>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bottom style="dash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top style="thin">
        <color indexed="64"/>
      </top>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Dot">
        <color auto="1"/>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dotted">
        <color theme="0" tint="-0.499984740745262"/>
      </top>
      <bottom style="dotted">
        <color theme="0" tint="-0.499984740745262"/>
      </bottom>
      <diagonal/>
    </border>
    <border>
      <left style="medium">
        <color indexed="64"/>
      </left>
      <right/>
      <top style="dotted">
        <color theme="0" tint="-0.499984740745262"/>
      </top>
      <bottom/>
      <diagonal/>
    </border>
    <border>
      <left style="thin">
        <color indexed="64"/>
      </left>
      <right style="thin">
        <color indexed="64"/>
      </right>
      <top style="dotted">
        <color theme="0" tint="-0.499984740745262"/>
      </top>
      <bottom/>
      <diagonal/>
    </border>
    <border>
      <left style="thin">
        <color indexed="64"/>
      </left>
      <right style="medium">
        <color indexed="64"/>
      </right>
      <top style="dotted">
        <color theme="0" tint="-0.499984740745262"/>
      </top>
      <bottom/>
      <diagonal/>
    </border>
    <border>
      <left/>
      <right style="thin">
        <color indexed="64"/>
      </right>
      <top style="dotted">
        <color theme="0" tint="-0.499984740745262"/>
      </top>
      <bottom/>
      <diagonal/>
    </border>
    <border>
      <left style="medium">
        <color indexed="64"/>
      </left>
      <right style="medium">
        <color indexed="64"/>
      </right>
      <top style="dotted">
        <color theme="0" tint="-0.499984740745262"/>
      </top>
      <bottom/>
      <diagonal/>
    </border>
    <border>
      <left style="medium">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style="thin">
        <color indexed="64"/>
      </right>
      <top/>
      <bottom style="dotted">
        <color theme="0" tint="-0.499984740745262"/>
      </bottom>
      <diagonal/>
    </border>
    <border>
      <left style="medium">
        <color indexed="64"/>
      </left>
      <right style="medium">
        <color indexed="64"/>
      </right>
      <top/>
      <bottom style="dotted">
        <color theme="0" tint="-0.499984740745262"/>
      </bottom>
      <diagonal/>
    </border>
    <border>
      <left style="medium">
        <color indexed="64"/>
      </left>
      <right style="medium">
        <color indexed="64"/>
      </right>
      <top style="dotted">
        <color theme="0" tint="-0.499984740745262"/>
      </top>
      <bottom style="thin">
        <color indexed="64"/>
      </bottom>
      <diagonal/>
    </border>
    <border>
      <left style="medium">
        <color indexed="64"/>
      </left>
      <right style="medium">
        <color indexed="64"/>
      </right>
      <top style="thin">
        <color indexed="64"/>
      </top>
      <bottom style="dotted">
        <color theme="0" tint="-0.499984740745262"/>
      </bottom>
      <diagonal/>
    </border>
    <border>
      <left style="medium">
        <color indexed="64"/>
      </left>
      <right/>
      <top style="dotted">
        <color theme="0" tint="-0.499984740745262"/>
      </top>
      <bottom style="thin">
        <color indexed="64"/>
      </bottom>
      <diagonal/>
    </border>
    <border>
      <left style="medium">
        <color indexed="64"/>
      </left>
      <right/>
      <top style="thin">
        <color indexed="64"/>
      </top>
      <bottom style="dotted">
        <color theme="0" tint="-0.499984740745262"/>
      </bottom>
      <diagonal/>
    </border>
    <border>
      <left style="hair">
        <color indexed="64"/>
      </left>
      <right style="thin">
        <color indexed="64"/>
      </right>
      <top style="thin">
        <color indexed="64"/>
      </top>
      <bottom style="thin">
        <color indexed="64"/>
      </bottom>
      <diagonal/>
    </border>
    <border>
      <left style="thin">
        <color indexed="64"/>
      </left>
      <right/>
      <top/>
      <bottom style="dashed">
        <color indexed="64"/>
      </bottom>
      <diagonal/>
    </border>
    <border>
      <left style="medium">
        <color indexed="64"/>
      </left>
      <right style="medium">
        <color indexed="64"/>
      </right>
      <top style="dotted">
        <color theme="0" tint="-0.34998626667073579"/>
      </top>
      <bottom/>
      <diagonal/>
    </border>
    <border>
      <left style="medium">
        <color indexed="64"/>
      </left>
      <right style="medium">
        <color indexed="64"/>
      </right>
      <top/>
      <bottom style="dotted">
        <color theme="0" tint="-0.34998626667073579"/>
      </bottom>
      <diagonal/>
    </border>
    <border>
      <left style="medium">
        <color indexed="64"/>
      </left>
      <right/>
      <top style="dotted">
        <color theme="0" tint="-0.34998626667073579"/>
      </top>
      <bottom/>
      <diagonal/>
    </border>
    <border>
      <left style="thin">
        <color indexed="64"/>
      </left>
      <right style="thin">
        <color indexed="64"/>
      </right>
      <top style="dotted">
        <color theme="0" tint="-0.34998626667073579"/>
      </top>
      <bottom/>
      <diagonal/>
    </border>
    <border>
      <left style="thin">
        <color indexed="64"/>
      </left>
      <right style="medium">
        <color indexed="64"/>
      </right>
      <top style="dotted">
        <color theme="0" tint="-0.34998626667073579"/>
      </top>
      <bottom/>
      <diagonal/>
    </border>
    <border>
      <left/>
      <right style="thin">
        <color indexed="64"/>
      </right>
      <top style="dotted">
        <color theme="0" tint="-0.34998626667073579"/>
      </top>
      <bottom/>
      <diagonal/>
    </border>
    <border>
      <left style="medium">
        <color indexed="64"/>
      </left>
      <right/>
      <top/>
      <bottom style="dotted">
        <color theme="0" tint="-0.34998626667073579"/>
      </bottom>
      <diagonal/>
    </border>
    <border>
      <left style="thin">
        <color indexed="64"/>
      </left>
      <right style="thin">
        <color indexed="64"/>
      </right>
      <top/>
      <bottom style="dotted">
        <color theme="0" tint="-0.34998626667073579"/>
      </bottom>
      <diagonal/>
    </border>
    <border>
      <left style="thin">
        <color indexed="64"/>
      </left>
      <right style="medium">
        <color indexed="64"/>
      </right>
      <top/>
      <bottom style="dotted">
        <color theme="0" tint="-0.34998626667073579"/>
      </bottom>
      <diagonal/>
    </border>
    <border>
      <left/>
      <right style="thin">
        <color indexed="64"/>
      </right>
      <top/>
      <bottom style="dotted">
        <color theme="0" tint="-0.34998626667073579"/>
      </bottom>
      <diagonal/>
    </border>
    <border diagonalDown="1">
      <left style="thin">
        <color indexed="64"/>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double">
        <color indexed="64"/>
      </bottom>
      <diagonal style="thin">
        <color indexed="64"/>
      </diagonal>
    </border>
    <border>
      <left/>
      <right/>
      <top style="dotted">
        <color theme="0" tint="-0.34998626667073579"/>
      </top>
      <bottom style="thin">
        <color indexed="64"/>
      </bottom>
      <diagonal/>
    </border>
    <border>
      <left/>
      <right/>
      <top style="thin">
        <color indexed="64"/>
      </top>
      <bottom style="dotted">
        <color theme="0" tint="-0.34998626667073579"/>
      </bottom>
      <diagonal/>
    </border>
    <border>
      <left/>
      <right/>
      <top style="dotted">
        <color theme="0" tint="-0.499984740745262"/>
      </top>
      <bottom/>
      <diagonal/>
    </border>
    <border>
      <left/>
      <right/>
      <top/>
      <bottom style="dotted">
        <color theme="0" tint="-0.499984740745262"/>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style="thin">
        <color indexed="64"/>
      </bottom>
      <diagonal/>
    </border>
    <border>
      <left/>
      <right/>
      <top style="dotted">
        <color indexed="64"/>
      </top>
      <bottom/>
      <diagonal/>
    </border>
    <border diagonalUp="1">
      <left style="medium">
        <color indexed="64"/>
      </left>
      <right style="medium">
        <color indexed="64"/>
      </right>
      <top style="dotted">
        <color theme="0" tint="-0.499984740745262"/>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double">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dotted">
        <color theme="0" tint="-0.499984740745262"/>
      </bottom>
      <diagonal/>
    </border>
  </borders>
  <cellStyleXfs count="75">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8"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35" fillId="4" borderId="0" applyNumberFormat="0" applyBorder="0" applyAlignment="0" applyProtection="0">
      <alignment vertical="center"/>
    </xf>
    <xf numFmtId="0" fontId="49" fillId="0" borderId="0"/>
    <xf numFmtId="0" fontId="49" fillId="0" borderId="0"/>
    <xf numFmtId="17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11" fillId="0" borderId="0" applyFont="0" applyFill="0" applyBorder="0" applyAlignment="0" applyProtection="0">
      <alignment vertical="center"/>
    </xf>
    <xf numFmtId="0" fontId="44" fillId="0" borderId="0">
      <alignment vertical="center"/>
    </xf>
    <xf numFmtId="0" fontId="6" fillId="0" borderId="0"/>
    <xf numFmtId="38" fontId="6" fillId="0" borderId="0" applyFont="0" applyFill="0" applyBorder="0" applyAlignment="0" applyProtection="0"/>
    <xf numFmtId="0" fontId="11" fillId="0" borderId="0">
      <alignment vertical="center"/>
    </xf>
    <xf numFmtId="0" fontId="49" fillId="0" borderId="0"/>
    <xf numFmtId="0" fontId="6" fillId="0" borderId="0"/>
    <xf numFmtId="0" fontId="49" fillId="0" borderId="0"/>
    <xf numFmtId="178" fontId="6" fillId="0" borderId="0" applyFont="0" applyFill="0" applyBorder="0" applyAlignment="0" applyProtection="0"/>
    <xf numFmtId="0" fontId="62" fillId="0" borderId="0">
      <alignment vertical="center"/>
    </xf>
    <xf numFmtId="0" fontId="64" fillId="0" borderId="0" applyNumberFormat="0" applyFill="0" applyBorder="0" applyAlignment="0" applyProtection="0"/>
    <xf numFmtId="0" fontId="5"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cellStyleXfs>
  <cellXfs count="1487">
    <xf numFmtId="0" fontId="0" fillId="0" borderId="0" xfId="0"/>
    <xf numFmtId="0" fontId="0" fillId="0" borderId="0" xfId="0" applyAlignment="1">
      <alignment vertical="center"/>
    </xf>
    <xf numFmtId="0" fontId="43" fillId="0" borderId="0" xfId="0" applyFont="1" applyFill="1" applyAlignment="1">
      <alignment vertical="center"/>
    </xf>
    <xf numFmtId="0" fontId="14" fillId="0" borderId="0" xfId="0" applyFont="1" applyFill="1" applyAlignment="1">
      <alignment horizontal="left" vertical="center"/>
    </xf>
    <xf numFmtId="0" fontId="45" fillId="0" borderId="0" xfId="0" applyFont="1" applyFill="1" applyAlignment="1">
      <alignment vertical="center"/>
    </xf>
    <xf numFmtId="0" fontId="16" fillId="0" borderId="18" xfId="0" applyFont="1" applyBorder="1" applyAlignment="1">
      <alignment horizontal="center" vertical="center"/>
    </xf>
    <xf numFmtId="0" fontId="49" fillId="0" borderId="0" xfId="48" applyFont="1" applyFill="1"/>
    <xf numFmtId="0" fontId="49" fillId="0" borderId="0" xfId="48" applyFont="1" applyFill="1" applyAlignment="1">
      <alignment horizontal="right"/>
    </xf>
    <xf numFmtId="0" fontId="9" fillId="0" borderId="0" xfId="45" applyFont="1" applyFill="1">
      <alignment vertical="center"/>
    </xf>
    <xf numFmtId="0" fontId="9" fillId="0" borderId="0" xfId="45" applyFont="1" applyFill="1" applyAlignment="1">
      <alignment horizontal="right" vertical="center"/>
    </xf>
    <xf numFmtId="0" fontId="9" fillId="0" borderId="92" xfId="45" applyFont="1" applyFill="1" applyBorder="1">
      <alignment vertical="center"/>
    </xf>
    <xf numFmtId="0" fontId="9" fillId="0" borderId="0" xfId="49" applyFont="1" applyFill="1"/>
    <xf numFmtId="0" fontId="49" fillId="0" borderId="0" xfId="49" applyFont="1" applyFill="1"/>
    <xf numFmtId="0" fontId="49" fillId="0" borderId="0" xfId="49" applyFont="1" applyFill="1" applyAlignment="1">
      <alignment horizontal="left"/>
    </xf>
    <xf numFmtId="0" fontId="49" fillId="0" borderId="0" xfId="49" applyFont="1" applyFill="1" applyAlignment="1">
      <alignment horizontal="right"/>
    </xf>
    <xf numFmtId="0" fontId="49" fillId="0" borderId="0" xfId="49" applyFont="1" applyFill="1" applyAlignment="1">
      <alignment horizontal="right" vertical="center" shrinkToFit="1"/>
    </xf>
    <xf numFmtId="0" fontId="49" fillId="0" borderId="0" xfId="49" applyFont="1" applyFill="1" applyAlignment="1">
      <alignment horizontal="centerContinuous"/>
    </xf>
    <xf numFmtId="0" fontId="49" fillId="0" borderId="0" xfId="49" applyFont="1" applyFill="1" applyAlignment="1">
      <alignment horizontal="left" indent="1"/>
    </xf>
    <xf numFmtId="0" fontId="49" fillId="0" borderId="0" xfId="49" applyFont="1" applyFill="1" applyBorder="1"/>
    <xf numFmtId="0" fontId="49" fillId="0" borderId="0" xfId="49" applyFont="1" applyFill="1" applyBorder="1" applyAlignment="1">
      <alignment vertical="center"/>
    </xf>
    <xf numFmtId="0" fontId="49" fillId="0" borderId="40" xfId="49" applyFont="1" applyFill="1" applyBorder="1"/>
    <xf numFmtId="0" fontId="9" fillId="0" borderId="0" xfId="45" applyFont="1" applyFill="1" applyAlignment="1">
      <alignment vertical="center"/>
    </xf>
    <xf numFmtId="0" fontId="9" fillId="0" borderId="61" xfId="45" applyFont="1" applyFill="1" applyBorder="1">
      <alignment vertical="center"/>
    </xf>
    <xf numFmtId="0" fontId="9" fillId="0" borderId="0" xfId="45" quotePrefix="1" applyFont="1" applyFill="1">
      <alignment vertical="center"/>
    </xf>
    <xf numFmtId="0" fontId="11" fillId="0" borderId="0" xfId="45" applyFont="1" applyFill="1" applyAlignment="1">
      <alignment horizontal="center"/>
    </xf>
    <xf numFmtId="0" fontId="9" fillId="0" borderId="0" xfId="45" applyFont="1" applyFill="1" applyAlignment="1"/>
    <xf numFmtId="0" fontId="13" fillId="0" borderId="0" xfId="44" applyFont="1" applyAlignment="1"/>
    <xf numFmtId="0" fontId="6" fillId="0" borderId="0" xfId="44" applyFont="1" applyAlignment="1"/>
    <xf numFmtId="0" fontId="13" fillId="0" borderId="79" xfId="44" applyFont="1" applyBorder="1" applyAlignment="1">
      <alignment vertical="top" wrapText="1"/>
    </xf>
    <xf numFmtId="0" fontId="13" fillId="0" borderId="78" xfId="44" applyFont="1" applyBorder="1" applyAlignment="1">
      <alignment vertical="top" wrapText="1"/>
    </xf>
    <xf numFmtId="0" fontId="13" fillId="0" borderId="75" xfId="44" applyFont="1" applyBorder="1" applyAlignment="1">
      <alignment horizontal="center" vertical="top" wrapText="1"/>
    </xf>
    <xf numFmtId="0" fontId="13" fillId="0" borderId="75" xfId="44" applyFont="1" applyBorder="1" applyAlignment="1">
      <alignment horizontal="center" vertical="center"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9" xfId="44" applyFont="1" applyBorder="1" applyAlignment="1">
      <alignment vertical="top" wrapText="1"/>
    </xf>
    <xf numFmtId="0" fontId="13" fillId="0" borderId="100" xfId="44" applyFont="1" applyBorder="1" applyAlignment="1">
      <alignment vertical="top" wrapText="1"/>
    </xf>
    <xf numFmtId="0" fontId="13" fillId="0" borderId="32" xfId="44" applyFont="1" applyBorder="1" applyAlignment="1">
      <alignment vertical="top" wrapText="1"/>
    </xf>
    <xf numFmtId="0" fontId="55" fillId="0" borderId="0" xfId="44" applyFont="1" applyAlignment="1">
      <alignment wrapText="1"/>
    </xf>
    <xf numFmtId="0" fontId="13" fillId="0" borderId="0" xfId="44" applyFont="1" applyAlignment="1">
      <alignment horizontal="left"/>
    </xf>
    <xf numFmtId="0" fontId="44" fillId="0" borderId="0" xfId="44" applyAlignment="1">
      <alignment horizontal="centerContinuous"/>
    </xf>
    <xf numFmtId="0" fontId="44" fillId="0" borderId="0" xfId="44" applyAlignment="1"/>
    <xf numFmtId="0" fontId="56" fillId="0" borderId="79" xfId="44" applyFont="1" applyBorder="1" applyAlignment="1">
      <alignment vertical="top" wrapText="1"/>
    </xf>
    <xf numFmtId="0" fontId="56" fillId="0" borderId="75" xfId="44" applyFont="1" applyBorder="1" applyAlignment="1">
      <alignment horizontal="center" vertical="top" wrapText="1"/>
    </xf>
    <xf numFmtId="0" fontId="56" fillId="0" borderId="78" xfId="44" applyFont="1" applyBorder="1" applyAlignment="1">
      <alignment vertical="top" wrapText="1"/>
    </xf>
    <xf numFmtId="0" fontId="56" fillId="0" borderId="0" xfId="44" applyFont="1" applyBorder="1" applyAlignment="1">
      <alignment horizontal="right" vertical="top" wrapText="1"/>
    </xf>
    <xf numFmtId="0" fontId="56" fillId="0" borderId="32" xfId="44" applyFont="1" applyBorder="1" applyAlignment="1">
      <alignment horizontal="right" vertical="top" wrapText="1"/>
    </xf>
    <xf numFmtId="0" fontId="56" fillId="0" borderId="75" xfId="44" applyFont="1" applyBorder="1" applyAlignment="1">
      <alignment vertical="top" wrapText="1"/>
    </xf>
    <xf numFmtId="0" fontId="56" fillId="0" borderId="94" xfId="44" applyFont="1" applyBorder="1" applyAlignment="1">
      <alignment vertical="top" wrapText="1"/>
    </xf>
    <xf numFmtId="0" fontId="56" fillId="0" borderId="101" xfId="44" applyFont="1" applyBorder="1" applyAlignment="1">
      <alignment vertical="top" wrapText="1"/>
    </xf>
    <xf numFmtId="0" fontId="56" fillId="0" borderId="102" xfId="44" applyFont="1" applyBorder="1" applyAlignment="1">
      <alignment vertical="top" wrapText="1"/>
    </xf>
    <xf numFmtId="0" fontId="56" fillId="0" borderId="70" xfId="44" applyFont="1" applyBorder="1" applyAlignment="1">
      <alignment horizontal="center" vertical="top" wrapText="1"/>
    </xf>
    <xf numFmtId="0" fontId="56" fillId="0" borderId="71" xfId="44" applyFont="1" applyBorder="1" applyAlignment="1">
      <alignment horizontal="center" vertical="top" wrapText="1"/>
    </xf>
    <xf numFmtId="0" fontId="56" fillId="0" borderId="72" xfId="44" applyFont="1" applyBorder="1" applyAlignment="1">
      <alignment horizontal="center" vertical="top" wrapText="1"/>
    </xf>
    <xf numFmtId="0" fontId="44" fillId="0" borderId="78" xfId="44" applyBorder="1" applyAlignment="1">
      <alignment horizontal="center" vertical="top" wrapText="1"/>
    </xf>
    <xf numFmtId="0" fontId="44" fillId="0" borderId="0" xfId="44" applyAlignment="1">
      <alignment horizontal="center" vertical="top"/>
    </xf>
    <xf numFmtId="0" fontId="57" fillId="0" borderId="79" xfId="44" applyFont="1" applyBorder="1" applyAlignment="1">
      <alignment vertical="top" wrapText="1"/>
    </xf>
    <xf numFmtId="0" fontId="57" fillId="0" borderId="75" xfId="44" applyFont="1" applyBorder="1" applyAlignment="1">
      <alignment horizontal="center" vertical="top" wrapText="1"/>
    </xf>
    <xf numFmtId="0" fontId="57" fillId="0" borderId="78" xfId="44" applyFont="1" applyBorder="1" applyAlignment="1">
      <alignment vertical="top" wrapText="1"/>
    </xf>
    <xf numFmtId="0" fontId="57" fillId="0" borderId="0" xfId="44" applyFont="1" applyAlignment="1"/>
    <xf numFmtId="0" fontId="44" fillId="0" borderId="0" xfId="53">
      <alignment vertical="center"/>
    </xf>
    <xf numFmtId="0" fontId="48" fillId="0" borderId="0" xfId="53" applyFont="1">
      <alignment vertical="center"/>
    </xf>
    <xf numFmtId="0" fontId="9" fillId="0" borderId="0" xfId="54" applyFont="1" applyFill="1" applyAlignment="1">
      <alignment horizontal="right" vertical="center"/>
    </xf>
    <xf numFmtId="0" fontId="9" fillId="0" borderId="0" xfId="54" applyFont="1" applyFill="1" applyAlignment="1">
      <alignment horizontal="centerContinuous" vertical="center"/>
    </xf>
    <xf numFmtId="0" fontId="9" fillId="0" borderId="40" xfId="54" applyFont="1" applyFill="1" applyBorder="1" applyAlignment="1">
      <alignment vertical="center"/>
    </xf>
    <xf numFmtId="0" fontId="9" fillId="0" borderId="0" xfId="54" applyFont="1" applyFill="1" applyAlignment="1">
      <alignment vertical="center" textRotation="255"/>
    </xf>
    <xf numFmtId="0" fontId="9" fillId="0" borderId="0" xfId="56" applyFont="1" applyFill="1">
      <alignment vertical="center"/>
    </xf>
    <xf numFmtId="0" fontId="9" fillId="0" borderId="40" xfId="56" applyFont="1" applyFill="1" applyBorder="1">
      <alignment vertical="center"/>
    </xf>
    <xf numFmtId="0" fontId="9" fillId="0" borderId="0" xfId="54" applyFont="1" applyFill="1" applyAlignment="1">
      <alignment textRotation="255"/>
    </xf>
    <xf numFmtId="0" fontId="9" fillId="0" borderId="0" xfId="57" applyFont="1" applyFill="1" applyAlignment="1">
      <alignment vertical="center"/>
    </xf>
    <xf numFmtId="0" fontId="49" fillId="0" borderId="0" xfId="57" applyFont="1" applyFill="1" applyAlignment="1">
      <alignment vertical="center"/>
    </xf>
    <xf numFmtId="0" fontId="49" fillId="0" borderId="0" xfId="57" applyFont="1" applyFill="1" applyAlignment="1">
      <alignment horizontal="right" vertical="center"/>
    </xf>
    <xf numFmtId="0" fontId="49" fillId="0" borderId="0" xfId="57" applyFont="1" applyFill="1" applyAlignment="1">
      <alignment horizontal="left" vertical="center"/>
    </xf>
    <xf numFmtId="0" fontId="50" fillId="0" borderId="0" xfId="57" applyFont="1" applyFill="1" applyAlignment="1">
      <alignment horizontal="centerContinuous" vertical="center"/>
    </xf>
    <xf numFmtId="0" fontId="49" fillId="0" borderId="0" xfId="57" applyFont="1" applyFill="1" applyAlignment="1">
      <alignment horizontal="centerContinuous" vertical="center"/>
    </xf>
    <xf numFmtId="0" fontId="49" fillId="0" borderId="10" xfId="57" applyFont="1" applyFill="1" applyBorder="1" applyAlignment="1">
      <alignment horizontal="center" vertical="center"/>
    </xf>
    <xf numFmtId="0" fontId="49" fillId="0" borderId="0" xfId="57" applyFont="1" applyFill="1" applyBorder="1" applyAlignment="1">
      <alignment vertical="center"/>
    </xf>
    <xf numFmtId="0" fontId="9" fillId="0" borderId="0" xfId="58" applyFont="1"/>
    <xf numFmtId="0" fontId="37" fillId="0" borderId="0" xfId="58" applyFont="1"/>
    <xf numFmtId="0" fontId="40" fillId="0" borderId="0" xfId="54" applyFont="1" applyFill="1" applyAlignment="1">
      <alignment vertical="center"/>
    </xf>
    <xf numFmtId="0" fontId="9" fillId="0" borderId="0" xfId="54" quotePrefix="1" applyFont="1" applyFill="1" applyAlignment="1">
      <alignment vertical="center"/>
    </xf>
    <xf numFmtId="0" fontId="49" fillId="0" borderId="0" xfId="59" applyFont="1" applyFill="1"/>
    <xf numFmtId="0" fontId="49" fillId="0" borderId="0" xfId="59" quotePrefix="1" applyFont="1" applyFill="1"/>
    <xf numFmtId="0" fontId="61" fillId="0" borderId="0" xfId="56" applyFont="1" applyFill="1">
      <alignment vertical="center"/>
    </xf>
    <xf numFmtId="0" fontId="9" fillId="0" borderId="0" xfId="56" applyFont="1" applyFill="1" applyBorder="1">
      <alignment vertical="center"/>
    </xf>
    <xf numFmtId="0" fontId="49" fillId="0" borderId="0" xfId="49" applyFont="1" applyFill="1" applyAlignment="1">
      <alignment horizontal="right" vertical="center" indent="1" shrinkToFit="1"/>
    </xf>
    <xf numFmtId="0" fontId="49" fillId="0" borderId="0" xfId="49" applyFont="1" applyFill="1" applyAlignment="1">
      <alignment horizontal="center" vertical="top"/>
    </xf>
    <xf numFmtId="0" fontId="9" fillId="0" borderId="0" xfId="56" applyFont="1" applyFill="1" applyAlignment="1">
      <alignment horizontal="right"/>
    </xf>
    <xf numFmtId="0" fontId="9" fillId="0" borderId="0" xfId="56" quotePrefix="1" applyFont="1" applyFill="1" applyAlignment="1">
      <alignment horizontal="right"/>
    </xf>
    <xf numFmtId="0" fontId="9" fillId="0" borderId="0" xfId="56" applyFont="1" applyFill="1" applyAlignment="1">
      <alignment horizontal="left"/>
    </xf>
    <xf numFmtId="0" fontId="13" fillId="0" borderId="0" xfId="54" applyFont="1"/>
    <xf numFmtId="0" fontId="6" fillId="0" borderId="0" xfId="54" applyFont="1"/>
    <xf numFmtId="0" fontId="13" fillId="0" borderId="0" xfId="54" applyFont="1" applyAlignment="1"/>
    <xf numFmtId="0" fontId="13" fillId="0" borderId="0" xfId="54" applyFont="1" applyAlignment="1">
      <alignment horizontal="right"/>
    </xf>
    <xf numFmtId="0" fontId="13" fillId="0" borderId="0" xfId="54" applyFont="1" applyFill="1"/>
    <xf numFmtId="0" fontId="13" fillId="0" borderId="79" xfId="54" applyFont="1" applyBorder="1" applyAlignment="1">
      <alignment vertical="top" wrapText="1"/>
    </xf>
    <xf numFmtId="0" fontId="13" fillId="0" borderId="78" xfId="54" applyFont="1" applyBorder="1" applyAlignment="1">
      <alignment horizontal="center" vertical="center" wrapText="1"/>
    </xf>
    <xf numFmtId="0" fontId="6" fillId="0" borderId="0" xfId="54" applyFont="1" applyAlignment="1">
      <alignment horizontal="center" vertical="center"/>
    </xf>
    <xf numFmtId="0" fontId="44" fillId="0" borderId="0" xfId="53" quotePrefix="1">
      <alignment vertical="center"/>
    </xf>
    <xf numFmtId="0" fontId="9" fillId="0" borderId="112" xfId="56" applyFont="1" applyFill="1" applyBorder="1">
      <alignment vertical="center"/>
    </xf>
    <xf numFmtId="0" fontId="61" fillId="0" borderId="0" xfId="56" applyFont="1" applyFill="1" applyAlignment="1">
      <alignment horizontal="center" vertical="center"/>
    </xf>
    <xf numFmtId="0" fontId="9" fillId="0" borderId="0" xfId="56" quotePrefix="1" applyFont="1" applyFill="1" applyBorder="1">
      <alignment vertical="center"/>
    </xf>
    <xf numFmtId="0" fontId="9" fillId="0" borderId="0" xfId="58" applyFont="1" applyAlignment="1">
      <alignment vertical="top"/>
    </xf>
    <xf numFmtId="0" fontId="9" fillId="0" borderId="0" xfId="58" applyFont="1" applyAlignment="1">
      <alignment horizontal="left" vertical="center"/>
    </xf>
    <xf numFmtId="0" fontId="0" fillId="0" borderId="0" xfId="0" applyAlignment="1">
      <alignment vertical="top"/>
    </xf>
    <xf numFmtId="0" fontId="9" fillId="0" borderId="0" xfId="58" quotePrefix="1" applyFont="1"/>
    <xf numFmtId="0" fontId="9" fillId="0" borderId="40" xfId="54" quotePrefix="1" applyFont="1" applyFill="1" applyBorder="1" applyAlignment="1">
      <alignment vertical="center"/>
    </xf>
    <xf numFmtId="0" fontId="9" fillId="0" borderId="0" xfId="54" applyFont="1" applyFill="1" applyAlignment="1"/>
    <xf numFmtId="0" fontId="49" fillId="0" borderId="0" xfId="49" applyNumberFormat="1" applyFont="1" applyFill="1" applyAlignment="1">
      <alignment horizontal="left" vertical="center"/>
    </xf>
    <xf numFmtId="0" fontId="0" fillId="0" borderId="0" xfId="0" applyAlignment="1"/>
    <xf numFmtId="0" fontId="9" fillId="0" borderId="0" xfId="56" applyFont="1" applyFill="1" applyAlignment="1">
      <alignment vertical="center"/>
    </xf>
    <xf numFmtId="0" fontId="9" fillId="0" borderId="0" xfId="56" applyFont="1" applyFill="1" applyAlignment="1">
      <alignment horizontal="right" vertical="center"/>
    </xf>
    <xf numFmtId="176" fontId="9" fillId="0" borderId="0" xfId="54" applyNumberFormat="1" applyFont="1" applyFill="1" applyAlignment="1">
      <alignment horizontal="center" vertical="center" shrinkToFit="1"/>
    </xf>
    <xf numFmtId="0" fontId="9" fillId="0" borderId="0" xfId="56" applyFont="1" applyFill="1" applyBorder="1" applyAlignment="1">
      <alignment horizontal="center" vertical="center"/>
    </xf>
    <xf numFmtId="0" fontId="9" fillId="0" borderId="0" xfId="56" applyFont="1" applyFill="1" applyAlignment="1">
      <alignment horizontal="center" vertical="center"/>
    </xf>
    <xf numFmtId="0" fontId="9" fillId="0" borderId="0" xfId="58" applyFont="1" applyAlignment="1"/>
    <xf numFmtId="0" fontId="0" fillId="0" borderId="0" xfId="0" applyAlignment="1"/>
    <xf numFmtId="0" fontId="9" fillId="0" borderId="0" xfId="54" applyFont="1" applyFill="1" applyAlignment="1">
      <alignment horizontal="center" vertical="center" shrinkToFit="1"/>
    </xf>
    <xf numFmtId="0" fontId="9" fillId="0" borderId="0" xfId="54" applyFont="1" applyFill="1" applyAlignment="1">
      <alignment vertical="center"/>
    </xf>
    <xf numFmtId="0" fontId="49" fillId="0" borderId="0" xfId="49" applyFont="1" applyFill="1" applyAlignment="1">
      <alignment vertical="center"/>
    </xf>
    <xf numFmtId="0" fontId="49" fillId="0" borderId="18" xfId="57" applyFont="1" applyFill="1" applyBorder="1" applyAlignment="1">
      <alignment horizontal="distributed" vertical="center" justifyLastLine="1"/>
    </xf>
    <xf numFmtId="0" fontId="49" fillId="0" borderId="0" xfId="49" applyNumberFormat="1" applyFont="1" applyFill="1" applyAlignment="1"/>
    <xf numFmtId="0" fontId="15" fillId="0" borderId="0" xfId="0" applyFont="1" applyAlignment="1">
      <alignment vertical="center"/>
    </xf>
    <xf numFmtId="0" fontId="16" fillId="0" borderId="11" xfId="0" applyFont="1" applyBorder="1" applyAlignment="1">
      <alignment horizontal="center" vertical="center"/>
    </xf>
    <xf numFmtId="0" fontId="19" fillId="0" borderId="19" xfId="0" applyFont="1" applyBorder="1" applyAlignment="1">
      <alignment horizontal="center" vertical="center"/>
    </xf>
    <xf numFmtId="0" fontId="16" fillId="0" borderId="12" xfId="0" applyFont="1" applyBorder="1" applyAlignment="1">
      <alignment horizontal="center" vertical="center"/>
    </xf>
    <xf numFmtId="0" fontId="0" fillId="0" borderId="1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12"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6" fillId="0" borderId="0" xfId="0" applyFont="1" applyAlignment="1">
      <alignment vertical="center"/>
    </xf>
    <xf numFmtId="0" fontId="0" fillId="25" borderId="23" xfId="0" applyNumberFormat="1" applyFill="1" applyBorder="1" applyAlignment="1" applyProtection="1">
      <alignment horizontal="left" vertical="center"/>
      <protection locked="0"/>
    </xf>
    <xf numFmtId="0" fontId="0" fillId="25" borderId="23" xfId="0" applyFill="1" applyBorder="1" applyAlignment="1" applyProtection="1">
      <alignment horizontal="left" vertical="center"/>
      <protection locked="0"/>
    </xf>
    <xf numFmtId="0" fontId="0" fillId="25" borderId="23" xfId="0" applyFill="1" applyBorder="1" applyAlignment="1" applyProtection="1">
      <alignment vertical="center"/>
      <protection locked="0"/>
    </xf>
    <xf numFmtId="0" fontId="0" fillId="25" borderId="23" xfId="0" applyFill="1" applyBorder="1" applyAlignment="1" applyProtection="1">
      <alignment vertical="center" shrinkToFit="1"/>
      <protection locked="0"/>
    </xf>
    <xf numFmtId="176" fontId="0" fillId="25" borderId="23" xfId="0" applyNumberFormat="1" applyFill="1" applyBorder="1" applyAlignment="1" applyProtection="1">
      <alignment horizontal="left" vertical="center"/>
      <protection locked="0"/>
    </xf>
    <xf numFmtId="38" fontId="0" fillId="25" borderId="23" xfId="33" applyFont="1"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176" fontId="13" fillId="26" borderId="0" xfId="54" applyNumberFormat="1" applyFont="1" applyFill="1" applyAlignment="1">
      <alignment horizontal="center"/>
    </xf>
    <xf numFmtId="0" fontId="13" fillId="26" borderId="75" xfId="54" applyFont="1" applyFill="1" applyBorder="1" applyAlignment="1">
      <alignment vertical="center" wrapText="1"/>
    </xf>
    <xf numFmtId="0" fontId="13" fillId="26" borderId="78" xfId="54" applyFont="1" applyFill="1" applyBorder="1" applyAlignment="1">
      <alignment vertical="center" wrapText="1"/>
    </xf>
    <xf numFmtId="0" fontId="56" fillId="26" borderId="30" xfId="44" applyFont="1" applyFill="1" applyBorder="1" applyAlignment="1">
      <alignment vertical="top" wrapText="1"/>
    </xf>
    <xf numFmtId="0" fontId="56" fillId="26" borderId="31" xfId="44" applyFont="1" applyFill="1" applyBorder="1" applyAlignment="1">
      <alignment vertical="top" wrapText="1"/>
    </xf>
    <xf numFmtId="0" fontId="56" fillId="26" borderId="0" xfId="44" applyFont="1" applyFill="1" applyBorder="1" applyAlignment="1">
      <alignment vertical="top" wrapText="1"/>
    </xf>
    <xf numFmtId="0" fontId="56" fillId="26" borderId="32" xfId="44" applyFont="1" applyFill="1" applyBorder="1" applyAlignment="1">
      <alignment vertical="top" wrapText="1"/>
    </xf>
    <xf numFmtId="0" fontId="56" fillId="26" borderId="33" xfId="44" applyFont="1" applyFill="1" applyBorder="1" applyAlignment="1">
      <alignment vertical="top" wrapText="1"/>
    </xf>
    <xf numFmtId="0" fontId="56" fillId="26" borderId="34" xfId="44" applyFont="1" applyFill="1" applyBorder="1" applyAlignment="1">
      <alignment vertical="top" wrapText="1"/>
    </xf>
    <xf numFmtId="0" fontId="49" fillId="26" borderId="0" xfId="49" applyNumberFormat="1" applyFont="1" applyFill="1" applyAlignment="1">
      <alignment horizontal="left" indent="1"/>
    </xf>
    <xf numFmtId="0" fontId="49" fillId="26" borderId="0" xfId="49" applyNumberFormat="1" applyFont="1" applyFill="1" applyAlignment="1"/>
    <xf numFmtId="0" fontId="9" fillId="26" borderId="0" xfId="58" applyFont="1" applyFill="1"/>
    <xf numFmtId="0" fontId="9" fillId="0" borderId="0" xfId="58" applyFont="1" applyFill="1"/>
    <xf numFmtId="0" fontId="13" fillId="25" borderId="0" xfId="54" applyFont="1" applyFill="1" applyAlignment="1">
      <alignment horizontal="left" shrinkToFit="1"/>
    </xf>
    <xf numFmtId="0" fontId="13" fillId="25" borderId="0" xfId="54" applyFont="1" applyFill="1" applyAlignment="1">
      <alignment horizontal="left" indent="1" shrinkToFit="1"/>
    </xf>
    <xf numFmtId="0" fontId="13" fillId="25" borderId="0" xfId="54" applyFont="1" applyFill="1" applyAlignment="1">
      <alignment horizontal="left" indent="1"/>
    </xf>
    <xf numFmtId="0" fontId="13" fillId="25" borderId="0" xfId="54" applyFont="1" applyFill="1"/>
    <xf numFmtId="0" fontId="9" fillId="25" borderId="0" xfId="54" applyFont="1" applyFill="1" applyAlignment="1">
      <alignment horizontal="right" vertical="center"/>
    </xf>
    <xf numFmtId="0" fontId="0" fillId="25" borderId="0" xfId="0" applyFill="1" applyAlignment="1">
      <alignment shrinkToFit="1"/>
    </xf>
    <xf numFmtId="0" fontId="0" fillId="25" borderId="0" xfId="0" applyFill="1" applyAlignment="1">
      <alignment horizontal="left"/>
    </xf>
    <xf numFmtId="0" fontId="9" fillId="25" borderId="0" xfId="58" applyFont="1" applyFill="1" applyAlignment="1">
      <alignment vertical="top"/>
    </xf>
    <xf numFmtId="0" fontId="9" fillId="25" borderId="0" xfId="58" applyFont="1" applyFill="1" applyAlignment="1">
      <alignment horizontal="left" vertical="center"/>
    </xf>
    <xf numFmtId="0" fontId="15" fillId="0" borderId="0" xfId="0" applyFont="1" applyFill="1" applyAlignment="1">
      <alignment horizontal="center" vertical="center"/>
    </xf>
    <xf numFmtId="0" fontId="14" fillId="27" borderId="0" xfId="0" applyFont="1" applyFill="1" applyAlignment="1">
      <alignment vertical="center"/>
    </xf>
    <xf numFmtId="0" fontId="39" fillId="0" borderId="0" xfId="0" applyFont="1"/>
    <xf numFmtId="0" fontId="39" fillId="0" borderId="92" xfId="0" applyFont="1" applyBorder="1" applyAlignment="1">
      <alignment horizontal="left"/>
    </xf>
    <xf numFmtId="0" fontId="39" fillId="0" borderId="92" xfId="0" applyFont="1" applyBorder="1"/>
    <xf numFmtId="0" fontId="39" fillId="0" borderId="0" xfId="0" applyFont="1" applyBorder="1"/>
    <xf numFmtId="0" fontId="39" fillId="0" borderId="0" xfId="0" applyFont="1" applyAlignment="1">
      <alignment horizontal="left"/>
    </xf>
    <xf numFmtId="0" fontId="39" fillId="0" borderId="0" xfId="0" applyFont="1" applyBorder="1" applyAlignment="1">
      <alignment horizontal="left"/>
    </xf>
    <xf numFmtId="0" fontId="9" fillId="0" borderId="0" xfId="0" applyFont="1"/>
    <xf numFmtId="176" fontId="9" fillId="26" borderId="0" xfId="56" applyNumberFormat="1" applyFont="1" applyFill="1" applyBorder="1" applyAlignment="1">
      <alignment vertical="center" shrinkToFit="1"/>
    </xf>
    <xf numFmtId="0" fontId="0" fillId="24" borderId="0" xfId="0" applyFill="1" applyAlignment="1">
      <alignment vertical="center"/>
    </xf>
    <xf numFmtId="176" fontId="9" fillId="25" borderId="0" xfId="0" applyNumberFormat="1" applyFont="1" applyFill="1" applyAlignment="1">
      <alignment vertical="center"/>
    </xf>
    <xf numFmtId="0" fontId="0" fillId="0" borderId="4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7" fillId="0" borderId="63" xfId="0" applyFont="1" applyFill="1" applyBorder="1" applyAlignment="1">
      <alignment horizontal="center" vertical="center" shrinkToFit="1"/>
    </xf>
    <xf numFmtId="0" fontId="17" fillId="0" borderId="64" xfId="0" applyFont="1" applyFill="1" applyBorder="1" applyAlignment="1">
      <alignment horizontal="center" vertical="center" shrinkToFit="1"/>
    </xf>
    <xf numFmtId="0" fontId="17" fillId="0" borderId="65"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17" fillId="0" borderId="135" xfId="0" applyFont="1" applyFill="1" applyBorder="1" applyAlignment="1">
      <alignment horizontal="center" vertical="center" shrinkToFit="1"/>
    </xf>
    <xf numFmtId="0" fontId="17" fillId="0" borderId="140" xfId="0" applyFont="1" applyFill="1" applyBorder="1" applyAlignment="1">
      <alignment horizontal="center" vertical="center" shrinkToFit="1"/>
    </xf>
    <xf numFmtId="0" fontId="17" fillId="0" borderId="42"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39" fillId="0" borderId="0" xfId="65" applyFont="1">
      <alignment vertical="center"/>
    </xf>
    <xf numFmtId="0" fontId="39" fillId="0" borderId="25" xfId="65" applyFont="1" applyBorder="1">
      <alignment vertical="center"/>
    </xf>
    <xf numFmtId="0" fontId="39" fillId="0" borderId="10" xfId="65" applyFont="1" applyBorder="1">
      <alignment vertical="center"/>
    </xf>
    <xf numFmtId="0" fontId="39" fillId="0" borderId="17" xfId="65" applyFont="1" applyBorder="1">
      <alignment vertical="center"/>
    </xf>
    <xf numFmtId="0" fontId="39" fillId="0" borderId="15" xfId="65" applyFont="1" applyBorder="1">
      <alignment vertical="center"/>
    </xf>
    <xf numFmtId="0" fontId="39" fillId="0" borderId="0" xfId="65" applyFont="1" applyBorder="1">
      <alignment vertical="center"/>
    </xf>
    <xf numFmtId="0" fontId="39" fillId="0" borderId="16" xfId="65" applyFont="1" applyBorder="1">
      <alignment vertical="center"/>
    </xf>
    <xf numFmtId="0" fontId="39" fillId="0" borderId="26" xfId="65" applyFont="1" applyBorder="1">
      <alignment vertical="center"/>
    </xf>
    <xf numFmtId="0" fontId="39" fillId="0" borderId="14" xfId="65" applyFont="1" applyBorder="1">
      <alignment vertical="center"/>
    </xf>
    <xf numFmtId="0" fontId="39" fillId="0" borderId="13" xfId="65" applyFont="1" applyBorder="1">
      <alignment vertical="center"/>
    </xf>
    <xf numFmtId="0" fontId="39" fillId="0" borderId="12" xfId="65" applyFont="1" applyBorder="1" applyAlignment="1">
      <alignment horizontal="center" vertical="center"/>
    </xf>
    <xf numFmtId="0" fontId="39" fillId="0" borderId="27" xfId="65" applyFont="1" applyBorder="1" applyAlignment="1">
      <alignment horizontal="center" vertical="center"/>
    </xf>
    <xf numFmtId="0" fontId="39" fillId="26" borderId="25" xfId="65" applyFont="1" applyFill="1" applyBorder="1">
      <alignment vertical="center"/>
    </xf>
    <xf numFmtId="0" fontId="39" fillId="26" borderId="10" xfId="65" applyFont="1" applyFill="1" applyBorder="1">
      <alignment vertical="center"/>
    </xf>
    <xf numFmtId="0" fontId="39" fillId="26" borderId="17" xfId="65" applyFont="1" applyFill="1" applyBorder="1">
      <alignment vertical="center"/>
    </xf>
    <xf numFmtId="0" fontId="39" fillId="26" borderId="15" xfId="65" applyFont="1" applyFill="1" applyBorder="1">
      <alignment vertical="center"/>
    </xf>
    <xf numFmtId="0" fontId="39" fillId="26" borderId="0" xfId="65" applyFont="1" applyFill="1" applyBorder="1">
      <alignment vertical="center"/>
    </xf>
    <xf numFmtId="0" fontId="39" fillId="26" borderId="16" xfId="65" applyFont="1" applyFill="1" applyBorder="1">
      <alignment vertical="center"/>
    </xf>
    <xf numFmtId="0" fontId="39" fillId="0" borderId="0" xfId="65" applyFont="1" applyBorder="1" applyAlignment="1">
      <alignment vertical="center"/>
    </xf>
    <xf numFmtId="0" fontId="6" fillId="0" borderId="0" xfId="65" applyAlignment="1">
      <alignment horizontal="right" vertical="center"/>
    </xf>
    <xf numFmtId="0" fontId="39" fillId="0" borderId="0" xfId="0" applyFont="1" applyAlignment="1"/>
    <xf numFmtId="0" fontId="39" fillId="0" borderId="40" xfId="0" applyFont="1" applyBorder="1" applyAlignment="1">
      <alignment horizontal="left"/>
    </xf>
    <xf numFmtId="0" fontId="39" fillId="0" borderId="0" xfId="66" applyFont="1" applyAlignment="1">
      <alignment vertical="center"/>
    </xf>
    <xf numFmtId="182" fontId="11" fillId="25" borderId="18" xfId="66" applyNumberFormat="1" applyFont="1" applyFill="1" applyBorder="1" applyAlignment="1">
      <alignment horizontal="right" vertical="center"/>
    </xf>
    <xf numFmtId="182" fontId="11" fillId="28" borderId="18" xfId="66" applyNumberFormat="1" applyFont="1" applyFill="1" applyBorder="1" applyAlignment="1">
      <alignment horizontal="right" vertical="center"/>
    </xf>
    <xf numFmtId="0" fontId="11" fillId="0" borderId="18" xfId="66" applyFont="1" applyBorder="1" applyAlignment="1">
      <alignment vertical="center" wrapText="1"/>
    </xf>
    <xf numFmtId="0" fontId="11" fillId="0" borderId="18" xfId="66" applyFont="1" applyBorder="1" applyAlignment="1">
      <alignment vertical="center"/>
    </xf>
    <xf numFmtId="0" fontId="11" fillId="0" borderId="18" xfId="66" applyFont="1" applyBorder="1" applyAlignment="1">
      <alignment horizontal="left" vertical="center" wrapText="1"/>
    </xf>
    <xf numFmtId="0" fontId="11" fillId="0" borderId="18" xfId="66" applyFont="1" applyBorder="1" applyAlignment="1">
      <alignment horizontal="center" vertical="center"/>
    </xf>
    <xf numFmtId="0" fontId="39" fillId="25" borderId="0" xfId="66" applyFont="1" applyFill="1" applyAlignment="1">
      <alignment horizontal="right" vertical="center"/>
    </xf>
    <xf numFmtId="0" fontId="39" fillId="0" borderId="0" xfId="66" applyFont="1" applyAlignment="1">
      <alignment horizontal="right" vertical="center"/>
    </xf>
    <xf numFmtId="0" fontId="39" fillId="25" borderId="0" xfId="66" applyFont="1" applyFill="1" applyAlignment="1">
      <alignment vertical="center"/>
    </xf>
    <xf numFmtId="0" fontId="9" fillId="0" borderId="0" xfId="66" applyFont="1" applyAlignment="1">
      <alignment horizontal="right" vertical="center"/>
    </xf>
    <xf numFmtId="0" fontId="44" fillId="28" borderId="18" xfId="53" applyFill="1" applyBorder="1">
      <alignment vertical="center"/>
    </xf>
    <xf numFmtId="0" fontId="44" fillId="28" borderId="147" xfId="53" applyFill="1" applyBorder="1">
      <alignment vertical="center"/>
    </xf>
    <xf numFmtId="0" fontId="44" fillId="28" borderId="27" xfId="53" applyFill="1" applyBorder="1">
      <alignment vertical="center"/>
    </xf>
    <xf numFmtId="0" fontId="44" fillId="28" borderId="27" xfId="53" applyFill="1" applyBorder="1" applyAlignment="1">
      <alignment horizontal="center" vertical="center"/>
    </xf>
    <xf numFmtId="0" fontId="44" fillId="28" borderId="11" xfId="53" applyFill="1" applyBorder="1">
      <alignment vertical="center"/>
    </xf>
    <xf numFmtId="0" fontId="44" fillId="0" borderId="18" xfId="53" applyBorder="1" applyAlignment="1">
      <alignment horizontal="center" vertical="center"/>
    </xf>
    <xf numFmtId="0" fontId="44" fillId="0" borderId="18" xfId="53" applyBorder="1" applyAlignment="1">
      <alignment horizontal="center" vertical="center" wrapText="1" shrinkToFit="1"/>
    </xf>
    <xf numFmtId="0" fontId="44" fillId="25" borderId="27" xfId="53" applyFill="1" applyBorder="1">
      <alignment vertical="center"/>
    </xf>
    <xf numFmtId="0" fontId="44" fillId="0" borderId="0" xfId="53" applyBorder="1">
      <alignment vertical="center"/>
    </xf>
    <xf numFmtId="0" fontId="44" fillId="25" borderId="10" xfId="53" applyFill="1" applyBorder="1">
      <alignment vertical="center"/>
    </xf>
    <xf numFmtId="0" fontId="68" fillId="0" borderId="0" xfId="53" applyFont="1">
      <alignment vertical="center"/>
    </xf>
    <xf numFmtId="0" fontId="44" fillId="0" borderId="0" xfId="53" applyAlignment="1">
      <alignment horizontal="right" vertical="center"/>
    </xf>
    <xf numFmtId="0" fontId="39" fillId="0" borderId="0" xfId="67" applyFont="1">
      <alignment vertical="center"/>
    </xf>
    <xf numFmtId="0" fontId="39" fillId="0" borderId="0" xfId="67" applyFont="1" applyBorder="1" applyAlignment="1">
      <alignment horizontal="left"/>
    </xf>
    <xf numFmtId="0" fontId="39" fillId="0" borderId="14" xfId="67" applyFont="1" applyBorder="1" applyAlignment="1">
      <alignment vertical="center"/>
    </xf>
    <xf numFmtId="0" fontId="39" fillId="0" borderId="0" xfId="67" applyFont="1" applyBorder="1" applyAlignment="1">
      <alignment shrinkToFit="1"/>
    </xf>
    <xf numFmtId="0" fontId="39" fillId="0" borderId="0" xfId="67" applyFont="1" applyBorder="1">
      <alignment vertical="center"/>
    </xf>
    <xf numFmtId="0" fontId="69" fillId="0" borderId="0" xfId="67" applyFont="1" applyBorder="1">
      <alignment vertical="center"/>
    </xf>
    <xf numFmtId="0" fontId="39" fillId="0" borderId="0" xfId="67" applyFont="1" applyAlignment="1">
      <alignment horizontal="left"/>
    </xf>
    <xf numFmtId="0" fontId="36" fillId="0" borderId="0" xfId="67" applyFont="1">
      <alignment vertical="center"/>
    </xf>
    <xf numFmtId="0" fontId="39" fillId="0" borderId="0" xfId="67" applyFont="1" applyAlignment="1">
      <alignment horizontal="left" vertical="center"/>
    </xf>
    <xf numFmtId="0" fontId="39" fillId="25" borderId="0" xfId="67" applyFont="1" applyFill="1">
      <alignment vertical="center"/>
    </xf>
    <xf numFmtId="0" fontId="9" fillId="0" borderId="0" xfId="0" applyFont="1" applyBorder="1" applyAlignment="1">
      <alignment vertical="top"/>
    </xf>
    <xf numFmtId="0" fontId="9" fillId="0" borderId="30" xfId="0" applyFont="1" applyBorder="1" applyAlignment="1">
      <alignment vertical="top"/>
    </xf>
    <xf numFmtId="0" fontId="0" fillId="26" borderId="34" xfId="0" applyFill="1" applyBorder="1"/>
    <xf numFmtId="0" fontId="9" fillId="26" borderId="33" xfId="0" applyFont="1" applyFill="1" applyBorder="1"/>
    <xf numFmtId="0" fontId="9" fillId="26" borderId="33" xfId="0" applyFont="1" applyFill="1" applyBorder="1" applyAlignment="1">
      <alignment vertical="center" textRotation="255"/>
    </xf>
    <xf numFmtId="0" fontId="0" fillId="26" borderId="32" xfId="0" applyFill="1" applyBorder="1"/>
    <xf numFmtId="0" fontId="9" fillId="26" borderId="0" xfId="0" applyFont="1" applyFill="1" applyBorder="1"/>
    <xf numFmtId="0" fontId="9" fillId="26" borderId="0" xfId="0" applyFont="1" applyFill="1" applyBorder="1" applyAlignment="1">
      <alignment vertical="center" textRotation="255"/>
    </xf>
    <xf numFmtId="0" fontId="0" fillId="26" borderId="31" xfId="0" applyFill="1" applyBorder="1"/>
    <xf numFmtId="0" fontId="9" fillId="26" borderId="30" xfId="0" applyFont="1" applyFill="1" applyBorder="1"/>
    <xf numFmtId="0" fontId="9" fillId="26" borderId="30" xfId="0" applyFont="1" applyFill="1" applyBorder="1" applyAlignment="1">
      <alignment vertical="center" textRotation="255"/>
    </xf>
    <xf numFmtId="0" fontId="9" fillId="0" borderId="0" xfId="0" applyFont="1" applyAlignment="1">
      <alignment horizontal="center"/>
    </xf>
    <xf numFmtId="0" fontId="12" fillId="0" borderId="0" xfId="0" applyFont="1" applyAlignment="1">
      <alignment horizontal="center"/>
    </xf>
    <xf numFmtId="0" fontId="13" fillId="0" borderId="32" xfId="0" applyFont="1" applyBorder="1" applyAlignment="1">
      <alignment horizontal="justify" vertical="top" wrapText="1"/>
    </xf>
    <xf numFmtId="0" fontId="13" fillId="0" borderId="39" xfId="0" applyFont="1" applyBorder="1" applyAlignment="1">
      <alignment horizontal="justify" vertical="top" wrapText="1"/>
    </xf>
    <xf numFmtId="0" fontId="13" fillId="0" borderId="35"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13" fillId="0" borderId="43" xfId="0" applyFont="1" applyBorder="1" applyAlignment="1">
      <alignment horizontal="justify" vertical="center" wrapText="1"/>
    </xf>
    <xf numFmtId="0" fontId="13" fillId="0" borderId="32" xfId="0" applyFont="1" applyBorder="1" applyAlignment="1">
      <alignment vertical="top" wrapText="1"/>
    </xf>
    <xf numFmtId="0" fontId="13" fillId="0" borderId="0" xfId="0" applyFont="1" applyBorder="1" applyAlignment="1">
      <alignment vertical="top" wrapText="1"/>
    </xf>
    <xf numFmtId="0" fontId="13" fillId="0" borderId="39" xfId="0" applyFont="1" applyBorder="1" applyAlignment="1">
      <alignment vertical="top" wrapText="1"/>
    </xf>
    <xf numFmtId="0" fontId="0" fillId="0" borderId="32" xfId="0" applyBorder="1" applyAlignment="1"/>
    <xf numFmtId="0" fontId="13" fillId="0" borderId="0" xfId="0" applyFont="1" applyBorder="1" applyAlignment="1">
      <alignment horizontal="justify"/>
    </xf>
    <xf numFmtId="0" fontId="13" fillId="0" borderId="0" xfId="0" applyFont="1" applyBorder="1" applyAlignment="1">
      <alignment horizontal="justify" wrapText="1"/>
    </xf>
    <xf numFmtId="0" fontId="13" fillId="0" borderId="39" xfId="0" applyFont="1" applyBorder="1" applyAlignment="1">
      <alignment horizontal="justify" wrapText="1"/>
    </xf>
    <xf numFmtId="0" fontId="71" fillId="0" borderId="0" xfId="44" applyFont="1">
      <alignment vertical="center"/>
    </xf>
    <xf numFmtId="0" fontId="72" fillId="0" borderId="0" xfId="44" applyFont="1" applyAlignment="1">
      <alignment horizontal="justify" vertical="center" wrapText="1"/>
    </xf>
    <xf numFmtId="0" fontId="72" fillId="0" borderId="11" xfId="44" applyFont="1" applyBorder="1" applyAlignment="1">
      <alignment horizontal="center" vertical="center" wrapText="1"/>
    </xf>
    <xf numFmtId="0" fontId="72" fillId="0" borderId="22" xfId="44" applyFont="1" applyBorder="1" applyAlignment="1">
      <alignment horizontal="left" vertical="center" wrapText="1"/>
    </xf>
    <xf numFmtId="0" fontId="72" fillId="0" borderId="20" xfId="44" applyFont="1" applyBorder="1" applyAlignment="1">
      <alignment horizontal="left" vertical="center" wrapText="1"/>
    </xf>
    <xf numFmtId="0" fontId="72" fillId="0" borderId="0" xfId="44" applyFont="1" applyAlignment="1">
      <alignment horizontal="justify" vertical="center"/>
    </xf>
    <xf numFmtId="0" fontId="72" fillId="0" borderId="22" xfId="44" applyFont="1" applyBorder="1" applyAlignment="1">
      <alignment horizontal="justify" vertical="center" wrapText="1"/>
    </xf>
    <xf numFmtId="0" fontId="72" fillId="0" borderId="20" xfId="44" applyFont="1" applyBorder="1" applyAlignment="1">
      <alignment horizontal="justify" vertical="center" wrapText="1"/>
    </xf>
    <xf numFmtId="14" fontId="71" fillId="0" borderId="0" xfId="44" applyNumberFormat="1" applyFont="1">
      <alignment vertical="center"/>
    </xf>
    <xf numFmtId="0" fontId="71" fillId="0" borderId="0" xfId="44" applyFont="1" applyFill="1" applyAlignment="1">
      <alignment horizontal="distributed" vertical="center"/>
    </xf>
    <xf numFmtId="0" fontId="71" fillId="0" borderId="0" xfId="44" applyFont="1" applyFill="1">
      <alignment vertical="center"/>
    </xf>
    <xf numFmtId="0" fontId="72" fillId="0" borderId="0" xfId="44" applyFont="1" applyFill="1" applyAlignment="1">
      <alignment horizontal="justify" vertical="center"/>
    </xf>
    <xf numFmtId="0" fontId="71" fillId="0" borderId="0" xfId="44" applyFont="1" applyFill="1" applyAlignment="1">
      <alignment horizontal="center" vertical="center"/>
    </xf>
    <xf numFmtId="0" fontId="71" fillId="0" borderId="0" xfId="44" applyFont="1" applyFill="1" applyAlignment="1" applyProtection="1">
      <alignment horizontal="center" vertical="center"/>
      <protection locked="0"/>
    </xf>
    <xf numFmtId="0" fontId="71" fillId="0" borderId="0" xfId="44" applyFont="1" applyFill="1" applyProtection="1">
      <alignment vertical="center"/>
      <protection locked="0"/>
    </xf>
    <xf numFmtId="0" fontId="71" fillId="25" borderId="0" xfId="44" applyFont="1" applyFill="1">
      <alignment vertical="center"/>
    </xf>
    <xf numFmtId="0" fontId="71" fillId="0" borderId="0" xfId="44" applyFont="1" applyFill="1" applyAlignment="1" applyProtection="1">
      <alignment vertical="center"/>
      <protection locked="0"/>
    </xf>
    <xf numFmtId="0" fontId="72" fillId="0" borderId="0" xfId="44" applyFont="1" applyFill="1" applyAlignment="1" applyProtection="1">
      <alignment vertical="center" wrapText="1"/>
      <protection locked="0"/>
    </xf>
    <xf numFmtId="0" fontId="73" fillId="0" borderId="0" xfId="44" applyFont="1" applyFill="1" applyAlignment="1">
      <alignment horizontal="center" vertical="center"/>
    </xf>
    <xf numFmtId="0" fontId="72" fillId="0" borderId="18" xfId="44" applyFont="1" applyBorder="1" applyAlignment="1">
      <alignment horizontal="center" vertical="center" wrapText="1"/>
    </xf>
    <xf numFmtId="0" fontId="14" fillId="0" borderId="0" xfId="0" applyFont="1" applyFill="1" applyAlignment="1">
      <alignment horizontal="center" vertical="center"/>
    </xf>
    <xf numFmtId="0" fontId="9" fillId="0" borderId="0" xfId="56" applyFont="1" applyFill="1">
      <alignment vertical="center"/>
    </xf>
    <xf numFmtId="0" fontId="9" fillId="0" borderId="0" xfId="56" applyFont="1">
      <alignment vertical="center"/>
    </xf>
    <xf numFmtId="0" fontId="9" fillId="0" borderId="0" xfId="56" applyFont="1" applyAlignment="1">
      <alignment horizontal="right" vertical="center"/>
    </xf>
    <xf numFmtId="0" fontId="9" fillId="0" borderId="11" xfId="56" applyFont="1" applyBorder="1">
      <alignment vertical="center"/>
    </xf>
    <xf numFmtId="0" fontId="9" fillId="0" borderId="11" xfId="56" applyFont="1" applyFill="1" applyBorder="1">
      <alignment vertical="center"/>
    </xf>
    <xf numFmtId="0" fontId="9" fillId="0" borderId="92" xfId="56" applyFont="1" applyBorder="1">
      <alignment vertical="center"/>
    </xf>
    <xf numFmtId="0" fontId="9" fillId="0" borderId="0" xfId="56" quotePrefix="1" applyFont="1">
      <alignment vertical="center"/>
    </xf>
    <xf numFmtId="0" fontId="9" fillId="0" borderId="0" xfId="56" applyFont="1" applyAlignment="1">
      <alignment vertical="center"/>
    </xf>
    <xf numFmtId="0" fontId="39" fillId="0" borderId="0" xfId="0" applyFont="1" applyFill="1"/>
    <xf numFmtId="0" fontId="14" fillId="0" borderId="0" xfId="0" applyFont="1" applyFill="1" applyAlignment="1">
      <alignment vertical="center"/>
    </xf>
    <xf numFmtId="0" fontId="7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76" fillId="29" borderId="0" xfId="0" applyFont="1" applyFill="1" applyAlignment="1">
      <alignment horizontal="center" vertical="center"/>
    </xf>
    <xf numFmtId="0" fontId="76" fillId="29" borderId="0" xfId="0" applyFont="1" applyFill="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top"/>
    </xf>
    <xf numFmtId="0" fontId="16" fillId="0" borderId="0" xfId="0" applyFont="1" applyFill="1" applyAlignment="1">
      <alignment vertical="center"/>
    </xf>
    <xf numFmtId="0" fontId="16" fillId="0" borderId="113" xfId="0" applyFont="1" applyBorder="1" applyAlignment="1">
      <alignment horizontal="center" vertical="center" wrapText="1"/>
    </xf>
    <xf numFmtId="0" fontId="76" fillId="0" borderId="77" xfId="0" applyFont="1" applyFill="1" applyBorder="1" applyAlignment="1">
      <alignment vertical="center" wrapText="1"/>
    </xf>
    <xf numFmtId="0" fontId="17" fillId="0" borderId="88"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76" fillId="0" borderId="75" xfId="0" applyFont="1" applyFill="1" applyBorder="1" applyAlignment="1">
      <alignment vertical="center" wrapText="1"/>
    </xf>
    <xf numFmtId="58" fontId="10" fillId="0" borderId="22" xfId="0" applyNumberFormat="1"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76" fillId="0" borderId="76" xfId="0" applyFont="1" applyFill="1" applyBorder="1" applyAlignment="1">
      <alignment vertical="center" wrapText="1"/>
    </xf>
    <xf numFmtId="0" fontId="17" fillId="0" borderId="59" xfId="0" applyFont="1" applyFill="1" applyBorder="1" applyAlignment="1">
      <alignment horizontal="center" vertical="center" shrinkToFit="1"/>
    </xf>
    <xf numFmtId="0" fontId="10" fillId="0" borderId="66" xfId="0" applyFont="1" applyFill="1" applyBorder="1" applyAlignment="1">
      <alignment horizontal="center" vertical="center" shrinkToFit="1"/>
    </xf>
    <xf numFmtId="177" fontId="17" fillId="0" borderId="39" xfId="0" applyNumberFormat="1" applyFont="1" applyFill="1" applyBorder="1" applyAlignment="1" applyProtection="1">
      <alignment horizontal="center" vertical="center" shrinkToFit="1"/>
    </xf>
    <xf numFmtId="0" fontId="10" fillId="0" borderId="21"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151" xfId="0" applyFont="1" applyFill="1" applyBorder="1" applyAlignment="1">
      <alignment horizontal="center" vertical="center" shrinkToFit="1"/>
    </xf>
    <xf numFmtId="0" fontId="10" fillId="0" borderId="152" xfId="0" applyFont="1" applyFill="1" applyBorder="1" applyAlignment="1">
      <alignment horizontal="center" vertical="center" shrinkToFit="1"/>
    </xf>
    <xf numFmtId="0" fontId="17" fillId="0" borderId="153" xfId="0" applyFont="1" applyFill="1" applyBorder="1" applyAlignment="1">
      <alignment horizontal="center" vertical="center" shrinkToFit="1"/>
    </xf>
    <xf numFmtId="177" fontId="17" fillId="0" borderId="155" xfId="0" applyNumberFormat="1" applyFont="1" applyFill="1" applyBorder="1" applyAlignment="1" applyProtection="1">
      <alignment horizontal="center" vertical="center" shrinkToFit="1"/>
    </xf>
    <xf numFmtId="0" fontId="10" fillId="0" borderId="156" xfId="0" applyFont="1" applyFill="1" applyBorder="1" applyAlignment="1">
      <alignment horizontal="center" vertical="center" shrinkToFit="1"/>
    </xf>
    <xf numFmtId="0" fontId="17" fillId="0" borderId="157"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58" fontId="10" fillId="0" borderId="21" xfId="0" applyNumberFormat="1" applyFont="1" applyFill="1" applyBorder="1" applyAlignment="1">
      <alignment horizontal="center" vertical="center" shrinkToFit="1"/>
    </xf>
    <xf numFmtId="58" fontId="17" fillId="0" borderId="68" xfId="0" applyNumberFormat="1" applyFont="1" applyFill="1" applyBorder="1" applyAlignment="1">
      <alignment horizontal="center" vertical="center" shrinkToFit="1"/>
    </xf>
    <xf numFmtId="177" fontId="17" fillId="0" borderId="59" xfId="0" applyNumberFormat="1" applyFont="1" applyFill="1" applyBorder="1" applyAlignment="1" applyProtection="1">
      <alignment horizontal="center" vertical="center" shrinkToFit="1"/>
    </xf>
    <xf numFmtId="58" fontId="10" fillId="0" borderId="66" xfId="0" applyNumberFormat="1" applyFont="1" applyFill="1" applyBorder="1" applyAlignment="1">
      <alignment horizontal="center" vertical="center" shrinkToFit="1"/>
    </xf>
    <xf numFmtId="58" fontId="17" fillId="0" borderId="69" xfId="0" applyNumberFormat="1" applyFont="1" applyFill="1" applyBorder="1" applyAlignment="1">
      <alignment horizontal="center" vertical="center" shrinkToFit="1"/>
    </xf>
    <xf numFmtId="0" fontId="76" fillId="0" borderId="77" xfId="0" applyFont="1" applyFill="1" applyBorder="1" applyAlignment="1">
      <alignment horizontal="center" vertical="center" wrapText="1"/>
    </xf>
    <xf numFmtId="0" fontId="76" fillId="0" borderId="75" xfId="0" applyFont="1" applyFill="1" applyBorder="1" applyAlignment="1">
      <alignment horizontal="center" vertical="center" wrapText="1"/>
    </xf>
    <xf numFmtId="0" fontId="17" fillId="0" borderId="133" xfId="0" applyFont="1" applyFill="1" applyBorder="1" applyAlignment="1">
      <alignment horizontal="center" vertical="center" shrinkToFit="1"/>
    </xf>
    <xf numFmtId="0" fontId="10" fillId="0" borderId="134" xfId="0" applyFont="1" applyFill="1" applyBorder="1" applyAlignment="1">
      <alignment horizontal="center" vertical="center" shrinkToFit="1"/>
    </xf>
    <xf numFmtId="0" fontId="17" fillId="0" borderId="138" xfId="0" applyFont="1" applyFill="1" applyBorder="1" applyAlignment="1">
      <alignment horizontal="center" vertical="center" shrinkToFit="1"/>
    </xf>
    <xf numFmtId="56" fontId="10" fillId="0" borderId="139" xfId="0" applyNumberFormat="1" applyFont="1" applyFill="1" applyBorder="1" applyAlignment="1">
      <alignment horizontal="center" vertical="center" shrinkToFit="1"/>
    </xf>
    <xf numFmtId="56" fontId="17" fillId="0" borderId="140" xfId="0" applyNumberFormat="1" applyFont="1" applyFill="1" applyBorder="1" applyAlignment="1">
      <alignment horizontal="center" vertical="center" shrinkToFit="1"/>
    </xf>
    <xf numFmtId="56" fontId="10" fillId="0" borderId="22" xfId="0" applyNumberFormat="1" applyFont="1" applyFill="1" applyBorder="1" applyAlignment="1">
      <alignment horizontal="center" vertical="center" shrinkToFit="1"/>
    </xf>
    <xf numFmtId="56" fontId="17" fillId="0" borderId="64" xfId="0" applyNumberFormat="1" applyFont="1" applyFill="1" applyBorder="1" applyAlignment="1">
      <alignment horizontal="center" vertical="center" shrinkToFit="1"/>
    </xf>
    <xf numFmtId="0" fontId="10" fillId="0" borderId="139" xfId="0" applyFont="1" applyFill="1" applyBorder="1" applyAlignment="1">
      <alignment horizontal="center" vertical="center" shrinkToFit="1"/>
    </xf>
    <xf numFmtId="58" fontId="17" fillId="0" borderId="64" xfId="0" applyNumberFormat="1" applyFont="1" applyFill="1" applyBorder="1" applyAlignment="1">
      <alignment horizontal="center" vertical="center" shrinkToFit="1"/>
    </xf>
    <xf numFmtId="58" fontId="10" fillId="0" borderId="139" xfId="0" applyNumberFormat="1" applyFont="1" applyFill="1" applyBorder="1" applyAlignment="1">
      <alignment horizontal="center" vertical="center" shrinkToFit="1"/>
    </xf>
    <xf numFmtId="58" fontId="17" fillId="0" borderId="140" xfId="0" applyNumberFormat="1" applyFont="1" applyFill="1" applyBorder="1" applyAlignment="1">
      <alignment horizontal="center" vertical="center" shrinkToFit="1"/>
    </xf>
    <xf numFmtId="58" fontId="10" fillId="0" borderId="20" xfId="0" applyNumberFormat="1" applyFont="1" applyFill="1" applyBorder="1" applyAlignment="1">
      <alignment horizontal="center" vertical="center" shrinkToFit="1"/>
    </xf>
    <xf numFmtId="58" fontId="17" fillId="0" borderId="65" xfId="0" applyNumberFormat="1" applyFont="1" applyFill="1" applyBorder="1" applyAlignment="1">
      <alignment horizontal="center" vertical="center" shrinkToFit="1"/>
    </xf>
    <xf numFmtId="0" fontId="45" fillId="0" borderId="39" xfId="0" applyFont="1" applyFill="1" applyBorder="1" applyAlignment="1">
      <alignment vertical="center"/>
    </xf>
    <xf numFmtId="176" fontId="10" fillId="0" borderId="21" xfId="0" applyNumberFormat="1" applyFont="1" applyFill="1" applyBorder="1" applyAlignment="1">
      <alignment horizontal="center" vertical="center" shrinkToFit="1"/>
    </xf>
    <xf numFmtId="177" fontId="17" fillId="0" borderId="41" xfId="0" applyNumberFormat="1" applyFont="1" applyFill="1" applyBorder="1" applyAlignment="1" applyProtection="1">
      <alignment horizontal="center" vertical="center" shrinkToFit="1"/>
    </xf>
    <xf numFmtId="0" fontId="76" fillId="0" borderId="78" xfId="0" applyFont="1" applyFill="1" applyBorder="1" applyAlignment="1">
      <alignment vertical="center" wrapText="1"/>
    </xf>
    <xf numFmtId="0" fontId="17" fillId="0" borderId="44" xfId="0" applyFont="1" applyFill="1" applyBorder="1" applyAlignment="1">
      <alignment horizontal="center" vertical="center" shrinkToFit="1"/>
    </xf>
    <xf numFmtId="0" fontId="10" fillId="0" borderId="71"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79" fillId="0" borderId="30" xfId="0" applyFont="1" applyBorder="1" applyAlignment="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vertical="center"/>
    </xf>
    <xf numFmtId="0" fontId="10" fillId="0" borderId="0" xfId="0" applyFont="1" applyFill="1" applyAlignment="1">
      <alignment horizontal="center" vertical="center" shrinkToFit="1"/>
    </xf>
    <xf numFmtId="0" fontId="14" fillId="0" borderId="0" xfId="0" applyFont="1" applyFill="1" applyAlignment="1">
      <alignment horizontal="center" vertical="center" shrinkToFit="1"/>
    </xf>
    <xf numFmtId="0" fontId="0" fillId="0" borderId="0" xfId="0" quotePrefix="1" applyAlignment="1">
      <alignment vertical="center" wrapText="1"/>
    </xf>
    <xf numFmtId="0" fontId="76" fillId="0" borderId="75" xfId="0" applyFont="1" applyFill="1" applyBorder="1" applyAlignment="1">
      <alignment horizontal="center" vertical="center" wrapText="1"/>
    </xf>
    <xf numFmtId="0" fontId="9" fillId="0" borderId="0" xfId="54" applyFont="1" applyFill="1" applyAlignment="1">
      <alignment vertical="center"/>
    </xf>
    <xf numFmtId="0" fontId="9" fillId="0" borderId="0" xfId="54" applyFont="1" applyFill="1" applyAlignment="1">
      <alignment horizontal="right" vertical="center"/>
    </xf>
    <xf numFmtId="0" fontId="44" fillId="28" borderId="18" xfId="53" applyFill="1" applyBorder="1" applyAlignment="1">
      <alignment horizontal="center" vertical="center"/>
    </xf>
    <xf numFmtId="14" fontId="44" fillId="28" borderId="11" xfId="53" applyNumberFormat="1" applyFill="1" applyBorder="1">
      <alignment vertical="center"/>
    </xf>
    <xf numFmtId="14" fontId="44" fillId="28" borderId="27" xfId="53" applyNumberFormat="1" applyFill="1" applyBorder="1">
      <alignment vertical="center"/>
    </xf>
    <xf numFmtId="0" fontId="44" fillId="28" borderId="60" xfId="53" applyFill="1" applyBorder="1" applyAlignment="1">
      <alignment horizontal="right" vertical="center"/>
    </xf>
    <xf numFmtId="49" fontId="44" fillId="28" borderId="18" xfId="53" applyNumberFormat="1" applyFill="1" applyBorder="1" applyAlignment="1">
      <alignment horizontal="center" vertical="center"/>
    </xf>
    <xf numFmtId="0" fontId="39" fillId="0" borderId="0" xfId="67" applyFont="1" applyBorder="1" applyAlignment="1">
      <alignment horizontal="center" vertical="center"/>
    </xf>
    <xf numFmtId="0" fontId="17" fillId="30" borderId="39" xfId="0" applyFont="1" applyFill="1" applyBorder="1" applyAlignment="1">
      <alignment horizontal="center" vertical="center" shrinkToFit="1"/>
    </xf>
    <xf numFmtId="0" fontId="10" fillId="30" borderId="21" xfId="0" applyFont="1" applyFill="1" applyBorder="1" applyAlignment="1">
      <alignment horizontal="center" vertical="center" shrinkToFit="1"/>
    </xf>
    <xf numFmtId="0" fontId="17" fillId="30" borderId="68" xfId="0" applyFont="1" applyFill="1" applyBorder="1" applyAlignment="1">
      <alignment horizontal="center" vertical="center" shrinkToFit="1"/>
    </xf>
    <xf numFmtId="0" fontId="17" fillId="30" borderId="133" xfId="0" applyFont="1" applyFill="1" applyBorder="1" applyAlignment="1">
      <alignment horizontal="center" vertical="center" shrinkToFit="1"/>
    </xf>
    <xf numFmtId="0" fontId="10" fillId="30" borderId="134" xfId="0" applyFont="1" applyFill="1" applyBorder="1" applyAlignment="1">
      <alignment horizontal="center" vertical="center" shrinkToFit="1"/>
    </xf>
    <xf numFmtId="0" fontId="17" fillId="30" borderId="135" xfId="0" applyFont="1" applyFill="1" applyBorder="1" applyAlignment="1">
      <alignment horizontal="center" vertical="center" shrinkToFit="1"/>
    </xf>
    <xf numFmtId="0" fontId="17" fillId="30" borderId="138" xfId="0" applyFont="1" applyFill="1" applyBorder="1" applyAlignment="1">
      <alignment horizontal="center" vertical="center" shrinkToFit="1"/>
    </xf>
    <xf numFmtId="0" fontId="10" fillId="30" borderId="139" xfId="0" applyFont="1" applyFill="1" applyBorder="1" applyAlignment="1">
      <alignment horizontal="center" vertical="center" shrinkToFit="1"/>
    </xf>
    <xf numFmtId="0" fontId="17" fillId="30" borderId="140" xfId="0" applyFont="1" applyFill="1" applyBorder="1" applyAlignment="1">
      <alignment horizontal="center" vertical="center" shrinkToFit="1"/>
    </xf>
    <xf numFmtId="58" fontId="10" fillId="30" borderId="21" xfId="0" applyNumberFormat="1" applyFont="1" applyFill="1" applyBorder="1" applyAlignment="1">
      <alignment horizontal="center" vertical="center" shrinkToFit="1"/>
    </xf>
    <xf numFmtId="0" fontId="17" fillId="30" borderId="41" xfId="0" applyFont="1" applyFill="1" applyBorder="1" applyAlignment="1">
      <alignment horizontal="center" vertical="center" shrinkToFit="1"/>
    </xf>
    <xf numFmtId="58" fontId="10" fillId="30" borderId="22" xfId="0" applyNumberFormat="1" applyFont="1" applyFill="1" applyBorder="1" applyAlignment="1">
      <alignment horizontal="center" vertical="center" shrinkToFit="1"/>
    </xf>
    <xf numFmtId="58" fontId="17" fillId="30" borderId="64" xfId="0" applyNumberFormat="1" applyFont="1" applyFill="1" applyBorder="1" applyAlignment="1">
      <alignment horizontal="center" vertical="center" shrinkToFit="1"/>
    </xf>
    <xf numFmtId="0" fontId="17" fillId="30" borderId="42" xfId="0" applyFont="1" applyFill="1" applyBorder="1" applyAlignment="1">
      <alignment horizontal="center" vertical="center" shrinkToFit="1"/>
    </xf>
    <xf numFmtId="0" fontId="10" fillId="30" borderId="20" xfId="0" applyFont="1" applyFill="1" applyBorder="1" applyAlignment="1">
      <alignment horizontal="center" vertical="center" shrinkToFit="1"/>
    </xf>
    <xf numFmtId="0" fontId="17" fillId="30" borderId="65" xfId="0" applyFont="1" applyFill="1" applyBorder="1" applyAlignment="1">
      <alignment horizontal="center" vertical="center" shrinkToFit="1"/>
    </xf>
    <xf numFmtId="0" fontId="17" fillId="30" borderId="64" xfId="0" applyFont="1" applyFill="1" applyBorder="1" applyAlignment="1">
      <alignment horizontal="center" vertical="center" shrinkToFit="1"/>
    </xf>
    <xf numFmtId="58" fontId="10" fillId="30" borderId="20" xfId="0" applyNumberFormat="1" applyFont="1" applyFill="1" applyBorder="1" applyAlignment="1">
      <alignment horizontal="center" vertical="center" shrinkToFit="1"/>
    </xf>
    <xf numFmtId="58" fontId="17" fillId="30" borderId="65" xfId="0" applyNumberFormat="1" applyFont="1" applyFill="1" applyBorder="1" applyAlignment="1">
      <alignment horizontal="center" vertical="center" shrinkToFit="1"/>
    </xf>
    <xf numFmtId="0" fontId="10" fillId="30" borderId="22" xfId="0" applyFont="1" applyFill="1" applyBorder="1" applyAlignment="1">
      <alignment horizontal="center" vertical="center" shrinkToFit="1"/>
    </xf>
    <xf numFmtId="177" fontId="17" fillId="30" borderId="41" xfId="0" applyNumberFormat="1" applyFont="1" applyFill="1" applyBorder="1" applyAlignment="1" applyProtection="1">
      <alignment horizontal="center" vertical="center" shrinkToFit="1"/>
    </xf>
    <xf numFmtId="0" fontId="17" fillId="30" borderId="88" xfId="0" applyFont="1" applyFill="1" applyBorder="1" applyAlignment="1">
      <alignment horizontal="center" vertical="center" shrinkToFit="1"/>
    </xf>
    <xf numFmtId="0" fontId="10" fillId="30" borderId="62" xfId="0" applyFont="1" applyFill="1" applyBorder="1" applyAlignment="1">
      <alignment horizontal="center" vertical="center" shrinkToFit="1"/>
    </xf>
    <xf numFmtId="0" fontId="17" fillId="30" borderId="63" xfId="0" applyFont="1" applyFill="1" applyBorder="1" applyAlignment="1">
      <alignment horizontal="center" vertical="center" shrinkToFit="1"/>
    </xf>
    <xf numFmtId="0" fontId="17" fillId="30" borderId="59" xfId="0" applyFont="1" applyFill="1" applyBorder="1" applyAlignment="1">
      <alignment horizontal="center" vertical="center" shrinkToFit="1"/>
    </xf>
    <xf numFmtId="0" fontId="10" fillId="30" borderId="66" xfId="0" applyFont="1" applyFill="1" applyBorder="1" applyAlignment="1">
      <alignment horizontal="center" vertical="center" shrinkToFit="1"/>
    </xf>
    <xf numFmtId="0" fontId="17" fillId="30" borderId="69" xfId="0" applyFont="1" applyFill="1" applyBorder="1" applyAlignment="1">
      <alignment horizontal="center" vertical="center" shrinkToFit="1"/>
    </xf>
    <xf numFmtId="58" fontId="10" fillId="30" borderId="66" xfId="0" applyNumberFormat="1" applyFont="1" applyFill="1" applyBorder="1" applyAlignment="1">
      <alignment horizontal="center" vertical="center" shrinkToFit="1"/>
    </xf>
    <xf numFmtId="0" fontId="53" fillId="0" borderId="0" xfId="0" applyFont="1" applyAlignment="1">
      <alignment horizontal="center" vertical="center"/>
    </xf>
    <xf numFmtId="0" fontId="53" fillId="0" borderId="0" xfId="0" applyFont="1" applyAlignment="1">
      <alignment vertical="center" wrapText="1"/>
    </xf>
    <xf numFmtId="14" fontId="53" fillId="0" borderId="0" xfId="0" quotePrefix="1" applyNumberFormat="1" applyFont="1" applyAlignment="1">
      <alignment horizontal="center" vertical="center"/>
    </xf>
    <xf numFmtId="14" fontId="53" fillId="0" borderId="0" xfId="0" applyNumberFormat="1" applyFont="1" applyAlignment="1">
      <alignment horizontal="center" vertical="top"/>
    </xf>
    <xf numFmtId="0" fontId="83" fillId="0" borderId="42" xfId="0" applyFont="1" applyFill="1" applyBorder="1" applyAlignment="1">
      <alignment horizontal="center" vertical="center" shrinkToFit="1"/>
    </xf>
    <xf numFmtId="0" fontId="85" fillId="0" borderId="20" xfId="0" applyFont="1" applyFill="1" applyBorder="1" applyAlignment="1">
      <alignment horizontal="center" vertical="center" shrinkToFit="1"/>
    </xf>
    <xf numFmtId="0" fontId="83" fillId="0" borderId="65" xfId="0" applyFont="1" applyFill="1" applyBorder="1" applyAlignment="1">
      <alignment horizontal="center" vertical="center" shrinkToFit="1"/>
    </xf>
    <xf numFmtId="0" fontId="83" fillId="0" borderId="41" xfId="0" applyFont="1" applyFill="1" applyBorder="1" applyAlignment="1">
      <alignment horizontal="center" vertical="center" shrinkToFit="1"/>
    </xf>
    <xf numFmtId="0" fontId="85" fillId="0" borderId="22" xfId="0" applyFont="1" applyFill="1" applyBorder="1" applyAlignment="1">
      <alignment horizontal="center" vertical="center" shrinkToFit="1"/>
    </xf>
    <xf numFmtId="0" fontId="83" fillId="0" borderId="64" xfId="0" applyFont="1" applyFill="1" applyBorder="1" applyAlignment="1">
      <alignment horizontal="center" vertical="center" shrinkToFit="1"/>
    </xf>
    <xf numFmtId="0" fontId="83" fillId="0" borderId="39" xfId="0" applyFont="1" applyFill="1" applyBorder="1" applyAlignment="1">
      <alignment horizontal="center" vertical="center" shrinkToFit="1"/>
    </xf>
    <xf numFmtId="0" fontId="85" fillId="0" borderId="21" xfId="0" applyFont="1" applyFill="1" applyBorder="1" applyAlignment="1">
      <alignment horizontal="center" vertical="center" shrinkToFit="1"/>
    </xf>
    <xf numFmtId="0" fontId="83" fillId="0" borderId="68" xfId="0" applyFont="1" applyFill="1" applyBorder="1" applyAlignment="1">
      <alignment horizontal="center" vertical="center" shrinkToFit="1"/>
    </xf>
    <xf numFmtId="176" fontId="85" fillId="0" borderId="21" xfId="0" applyNumberFormat="1" applyFont="1" applyFill="1" applyBorder="1" applyAlignment="1">
      <alignment horizontal="center" vertical="center" shrinkToFit="1"/>
    </xf>
    <xf numFmtId="58" fontId="85" fillId="0" borderId="21" xfId="0" applyNumberFormat="1" applyFont="1" applyFill="1" applyBorder="1" applyAlignment="1">
      <alignment horizontal="center" vertical="center" shrinkToFit="1"/>
    </xf>
    <xf numFmtId="0" fontId="83" fillId="0" borderId="125" xfId="0" applyFont="1" applyFill="1" applyBorder="1" applyAlignment="1">
      <alignment horizontal="center" vertical="center" shrinkToFit="1"/>
    </xf>
    <xf numFmtId="0" fontId="85" fillId="0" borderId="122" xfId="0" applyFont="1" applyFill="1" applyBorder="1" applyAlignment="1">
      <alignment horizontal="center" vertical="center" shrinkToFit="1"/>
    </xf>
    <xf numFmtId="0" fontId="83" fillId="0" borderId="123" xfId="0" applyFont="1" applyFill="1" applyBorder="1" applyAlignment="1">
      <alignment horizontal="center" vertical="center" shrinkToFit="1"/>
    </xf>
    <xf numFmtId="0" fontId="83" fillId="0" borderId="126" xfId="0" applyFont="1" applyFill="1" applyBorder="1" applyAlignment="1">
      <alignment horizontal="center" vertical="center" shrinkToFit="1"/>
    </xf>
    <xf numFmtId="0" fontId="85" fillId="0" borderId="118" xfId="0" applyFont="1" applyFill="1" applyBorder="1" applyAlignment="1">
      <alignment horizontal="center" vertical="center" shrinkToFit="1"/>
    </xf>
    <xf numFmtId="0" fontId="83" fillId="0" borderId="119" xfId="0" applyFont="1" applyFill="1" applyBorder="1" applyAlignment="1">
      <alignment horizontal="center" vertical="center" shrinkToFit="1"/>
    </xf>
    <xf numFmtId="58" fontId="85" fillId="0" borderId="22" xfId="0" applyNumberFormat="1" applyFont="1" applyFill="1" applyBorder="1" applyAlignment="1">
      <alignment horizontal="center" vertical="center" shrinkToFit="1"/>
    </xf>
    <xf numFmtId="0" fontId="87" fillId="0" borderId="0" xfId="0" applyFont="1" applyFill="1" applyBorder="1" applyAlignment="1">
      <alignment horizontal="left" vertical="center"/>
    </xf>
    <xf numFmtId="0" fontId="17" fillId="0" borderId="0" xfId="0" applyFont="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26" xfId="0" applyBorder="1" applyAlignment="1">
      <alignment horizontal="right" vertical="center"/>
    </xf>
    <xf numFmtId="0" fontId="0" fillId="0" borderId="17" xfId="0" applyBorder="1" applyAlignment="1">
      <alignment vertical="center"/>
    </xf>
    <xf numFmtId="0" fontId="0" fillId="0" borderId="10" xfId="0" applyBorder="1" applyAlignment="1">
      <alignment vertical="center"/>
    </xf>
    <xf numFmtId="0" fontId="0" fillId="0" borderId="25" xfId="0" applyBorder="1" applyAlignment="1">
      <alignment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5" xfId="0" applyBorder="1" applyAlignme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0" fillId="0" borderId="17" xfId="0" applyBorder="1" applyAlignment="1">
      <alignment horizontal="center" vertical="center"/>
    </xf>
    <xf numFmtId="0" fontId="0" fillId="0" borderId="10" xfId="0" applyBorder="1" applyAlignment="1">
      <alignment horizontal="center" vertical="center"/>
    </xf>
    <xf numFmtId="0" fontId="14" fillId="0" borderId="10" xfId="0" applyFont="1" applyBorder="1" applyAlignment="1">
      <alignment vertical="center" wrapText="1"/>
    </xf>
    <xf numFmtId="0" fontId="14" fillId="0" borderId="25" xfId="0" applyFont="1" applyBorder="1"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0" fillId="0" borderId="16" xfId="0" applyBorder="1" applyAlignment="1">
      <alignment vertical="center"/>
    </xf>
    <xf numFmtId="0" fontId="0" fillId="0" borderId="0" xfId="0" applyBorder="1" applyAlignment="1">
      <alignment horizontal="right" vertical="center"/>
    </xf>
    <xf numFmtId="0" fontId="0" fillId="0" borderId="15" xfId="0" applyBorder="1" applyAlignment="1">
      <alignment horizontal="right" vertical="center"/>
    </xf>
    <xf numFmtId="0" fontId="0" fillId="0" borderId="0" xfId="0" applyFill="1" applyBorder="1" applyAlignment="1">
      <alignment vertical="center"/>
    </xf>
    <xf numFmtId="0" fontId="14" fillId="0" borderId="16" xfId="0" applyFont="1" applyBorder="1" applyAlignment="1">
      <alignment vertical="center" wrapText="1"/>
    </xf>
    <xf numFmtId="0" fontId="0" fillId="0" borderId="10" xfId="0" applyBorder="1" applyAlignment="1">
      <alignment horizontal="right" vertical="center"/>
    </xf>
    <xf numFmtId="0" fontId="0" fillId="0" borderId="0" xfId="0" applyFont="1" applyAlignment="1">
      <alignment vertical="center" wrapText="1"/>
    </xf>
    <xf numFmtId="0" fontId="0" fillId="25" borderId="0" xfId="0" applyFill="1" applyAlignment="1">
      <alignment vertical="top" wrapText="1"/>
    </xf>
    <xf numFmtId="14" fontId="66" fillId="0" borderId="0" xfId="0" quotePrefix="1" applyNumberFormat="1" applyFont="1" applyAlignment="1">
      <alignment horizontal="center" vertical="center"/>
    </xf>
    <xf numFmtId="0" fontId="66" fillId="0" borderId="0" xfId="0" applyFont="1" applyAlignment="1">
      <alignment horizontal="center" vertical="center"/>
    </xf>
    <xf numFmtId="0" fontId="66" fillId="0" borderId="0" xfId="0" quotePrefix="1" applyFont="1" applyAlignment="1">
      <alignment vertical="center" wrapText="1"/>
    </xf>
    <xf numFmtId="0" fontId="66" fillId="0" borderId="0" xfId="0" applyFont="1" applyAlignment="1">
      <alignment vertical="center" wrapText="1"/>
    </xf>
    <xf numFmtId="14" fontId="66" fillId="0" borderId="0" xfId="0" applyNumberFormat="1" applyFont="1" applyAlignment="1">
      <alignment horizontal="center" vertical="top"/>
    </xf>
    <xf numFmtId="0" fontId="66" fillId="0" borderId="0" xfId="0" applyFont="1" applyAlignment="1">
      <alignment horizontal="left" vertical="center" wrapText="1"/>
    </xf>
    <xf numFmtId="0" fontId="89" fillId="0" borderId="0" xfId="0" applyFont="1" applyFill="1" applyAlignment="1"/>
    <xf numFmtId="0" fontId="89" fillId="0" borderId="0" xfId="0" applyFont="1" applyFill="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48" xfId="0" applyFont="1" applyFill="1" applyBorder="1" applyAlignment="1">
      <alignment vertical="center"/>
    </xf>
    <xf numFmtId="0" fontId="16" fillId="0" borderId="89" xfId="0" applyFont="1" applyFill="1" applyBorder="1" applyAlignment="1">
      <alignment vertical="center"/>
    </xf>
    <xf numFmtId="0" fontId="75" fillId="0" borderId="33" xfId="0" applyFont="1" applyFill="1" applyBorder="1" applyAlignment="1">
      <alignment vertical="center"/>
    </xf>
    <xf numFmtId="0" fontId="74" fillId="0" borderId="0" xfId="0" applyFont="1" applyFill="1" applyAlignment="1">
      <alignment vertical="center" wrapText="1"/>
    </xf>
    <xf numFmtId="0" fontId="16" fillId="0" borderId="48" xfId="0" applyFont="1" applyBorder="1" applyAlignment="1">
      <alignment horizontal="center" vertical="center" wrapText="1"/>
    </xf>
    <xf numFmtId="0" fontId="9" fillId="0" borderId="0" xfId="54" applyFont="1" applyAlignment="1">
      <alignment vertical="center"/>
    </xf>
    <xf numFmtId="0" fontId="9" fillId="0" borderId="0" xfId="54" applyFont="1" applyAlignment="1">
      <alignment horizontal="right" vertical="center"/>
    </xf>
    <xf numFmtId="0" fontId="47" fillId="0" borderId="0" xfId="54" applyFont="1" applyAlignment="1">
      <alignment horizontal="centerContinuous" vertical="center"/>
    </xf>
    <xf numFmtId="0" fontId="12" fillId="0" borderId="0" xfId="54" applyFont="1" applyAlignment="1">
      <alignment horizontal="centerContinuous" vertical="center"/>
    </xf>
    <xf numFmtId="0" fontId="9" fillId="0" borderId="0" xfId="54" applyFont="1" applyAlignment="1">
      <alignment horizontal="centerContinuous" vertical="center"/>
    </xf>
    <xf numFmtId="0" fontId="9" fillId="0" borderId="0" xfId="54" applyFont="1" applyAlignment="1">
      <alignment horizontal="center" vertical="center"/>
    </xf>
    <xf numFmtId="0" fontId="9" fillId="0" borderId="0" xfId="54" applyFont="1" applyBorder="1" applyAlignment="1">
      <alignment vertical="center"/>
    </xf>
    <xf numFmtId="0" fontId="9" fillId="0" borderId="0" xfId="54" quotePrefix="1" applyFont="1" applyAlignment="1">
      <alignment horizontal="right" vertical="center"/>
    </xf>
    <xf numFmtId="0" fontId="9" fillId="0" borderId="0" xfId="54" applyFont="1" applyAlignment="1">
      <alignment horizontal="center" textRotation="255"/>
    </xf>
    <xf numFmtId="0" fontId="9" fillId="0" borderId="0" xfId="54" applyFont="1" applyAlignment="1">
      <alignment vertical="center" textRotation="255"/>
    </xf>
    <xf numFmtId="0" fontId="9" fillId="0" borderId="0" xfId="54" applyFont="1" applyAlignment="1">
      <alignment vertical="top" wrapText="1"/>
    </xf>
    <xf numFmtId="0" fontId="9" fillId="25" borderId="0" xfId="54" applyFont="1" applyFill="1" applyAlignment="1">
      <alignment vertical="center"/>
    </xf>
    <xf numFmtId="0" fontId="0" fillId="0" borderId="0" xfId="0" applyFill="1" applyAlignment="1">
      <alignment vertical="top" wrapText="1"/>
    </xf>
    <xf numFmtId="38" fontId="9" fillId="0" borderId="0" xfId="55" applyFont="1" applyFill="1" applyAlignment="1">
      <alignment vertical="center"/>
    </xf>
    <xf numFmtId="0" fontId="66" fillId="0" borderId="20" xfId="0" applyFont="1" applyBorder="1" applyAlignment="1">
      <alignment vertical="center"/>
    </xf>
    <xf numFmtId="0" fontId="76" fillId="24" borderId="75" xfId="0" applyFont="1" applyFill="1" applyBorder="1" applyAlignment="1">
      <alignment vertical="center" wrapText="1"/>
    </xf>
    <xf numFmtId="0" fontId="17" fillId="24" borderId="42" xfId="0" applyFont="1" applyFill="1" applyBorder="1" applyAlignment="1">
      <alignment horizontal="center" vertical="center" shrinkToFit="1"/>
    </xf>
    <xf numFmtId="0" fontId="17" fillId="24" borderId="65" xfId="0" applyFont="1" applyFill="1" applyBorder="1" applyAlignment="1">
      <alignment horizontal="center" vertical="center" shrinkToFit="1"/>
    </xf>
    <xf numFmtId="58" fontId="10" fillId="24" borderId="21" xfId="0" applyNumberFormat="1" applyFont="1" applyFill="1" applyBorder="1" applyAlignment="1">
      <alignment horizontal="center" vertical="center" shrinkToFit="1"/>
    </xf>
    <xf numFmtId="58" fontId="17" fillId="24" borderId="68" xfId="0" applyNumberFormat="1" applyFont="1" applyFill="1" applyBorder="1" applyAlignment="1">
      <alignment horizontal="center" vertical="center" shrinkToFit="1"/>
    </xf>
    <xf numFmtId="0" fontId="76" fillId="24" borderId="75" xfId="0" applyFont="1" applyFill="1" applyBorder="1" applyAlignment="1">
      <alignment horizontal="center" vertical="center" wrapText="1"/>
    </xf>
    <xf numFmtId="56" fontId="17" fillId="24" borderId="41" xfId="0" applyNumberFormat="1" applyFont="1" applyFill="1" applyBorder="1" applyAlignment="1">
      <alignment horizontal="center" vertical="center" shrinkToFit="1"/>
    </xf>
    <xf numFmtId="0" fontId="17" fillId="24" borderId="64" xfId="0" applyFont="1" applyFill="1" applyBorder="1" applyAlignment="1">
      <alignment horizontal="center" vertical="center" shrinkToFit="1"/>
    </xf>
    <xf numFmtId="58" fontId="10" fillId="24" borderId="66" xfId="0" applyNumberFormat="1" applyFont="1" applyFill="1" applyBorder="1" applyAlignment="1">
      <alignment horizontal="center" vertical="center" shrinkToFit="1"/>
    </xf>
    <xf numFmtId="58" fontId="17" fillId="24" borderId="69" xfId="0" applyNumberFormat="1" applyFont="1" applyFill="1" applyBorder="1" applyAlignment="1">
      <alignment horizontal="center" vertical="center" shrinkToFit="1"/>
    </xf>
    <xf numFmtId="0" fontId="76" fillId="24" borderId="76" xfId="0" applyFont="1" applyFill="1" applyBorder="1" applyAlignment="1">
      <alignment horizontal="center" vertical="center" wrapText="1"/>
    </xf>
    <xf numFmtId="0" fontId="10" fillId="24" borderId="21" xfId="0" applyFont="1" applyFill="1" applyBorder="1" applyAlignment="1">
      <alignment horizontal="center" vertical="center" shrinkToFit="1"/>
    </xf>
    <xf numFmtId="0" fontId="17" fillId="24" borderId="68" xfId="0" applyFont="1" applyFill="1" applyBorder="1" applyAlignment="1">
      <alignment horizontal="center" vertical="center" shrinkToFit="1"/>
    </xf>
    <xf numFmtId="0" fontId="10" fillId="24" borderId="22" xfId="0" applyFont="1" applyFill="1" applyBorder="1" applyAlignment="1">
      <alignment horizontal="center" vertical="center" shrinkToFit="1"/>
    </xf>
    <xf numFmtId="0" fontId="83" fillId="24" borderId="39" xfId="0" applyFont="1" applyFill="1" applyBorder="1" applyAlignment="1">
      <alignment horizontal="center" vertical="center" shrinkToFit="1"/>
    </xf>
    <xf numFmtId="0" fontId="83" fillId="24" borderId="68" xfId="0" applyFont="1" applyFill="1" applyBorder="1" applyAlignment="1">
      <alignment horizontal="center" vertical="center" shrinkToFit="1"/>
    </xf>
    <xf numFmtId="0" fontId="83" fillId="24" borderId="41" xfId="0" applyFont="1" applyFill="1" applyBorder="1" applyAlignment="1">
      <alignment horizontal="center" vertical="center" shrinkToFit="1"/>
    </xf>
    <xf numFmtId="0" fontId="83" fillId="24" borderId="64" xfId="0" applyFont="1" applyFill="1" applyBorder="1" applyAlignment="1">
      <alignment horizontal="center" vertical="center" shrinkToFit="1"/>
    </xf>
    <xf numFmtId="56" fontId="83" fillId="24" borderId="59" xfId="0" applyNumberFormat="1" applyFont="1" applyFill="1" applyBorder="1" applyAlignment="1">
      <alignment horizontal="center" vertical="center" shrinkToFit="1"/>
    </xf>
    <xf numFmtId="0" fontId="83" fillId="24" borderId="69" xfId="0" applyFont="1" applyFill="1" applyBorder="1" applyAlignment="1">
      <alignment horizontal="center" vertical="center" shrinkToFit="1"/>
    </xf>
    <xf numFmtId="0" fontId="66" fillId="0" borderId="12" xfId="0" applyFont="1" applyBorder="1" applyAlignment="1">
      <alignment vertical="center"/>
    </xf>
    <xf numFmtId="0" fontId="94" fillId="24" borderId="42" xfId="0" applyFont="1" applyFill="1" applyBorder="1" applyAlignment="1">
      <alignment horizontal="center" vertical="center" shrinkToFit="1"/>
    </xf>
    <xf numFmtId="0" fontId="94" fillId="24" borderId="65" xfId="0" applyFont="1" applyFill="1" applyBorder="1" applyAlignment="1">
      <alignment horizontal="center" vertical="center" shrinkToFit="1"/>
    </xf>
    <xf numFmtId="0" fontId="10" fillId="24" borderId="20" xfId="0" applyFont="1" applyFill="1" applyBorder="1" applyAlignment="1">
      <alignment horizontal="center" vertical="center" shrinkToFit="1"/>
    </xf>
    <xf numFmtId="0" fontId="94" fillId="24" borderId="41" xfId="0" applyFont="1" applyFill="1" applyBorder="1" applyAlignment="1">
      <alignment horizontal="center" vertical="center" shrinkToFit="1"/>
    </xf>
    <xf numFmtId="0" fontId="94" fillId="24" borderId="64" xfId="0" applyFont="1" applyFill="1" applyBorder="1" applyAlignment="1">
      <alignment horizontal="center" vertical="center" shrinkToFit="1"/>
    </xf>
    <xf numFmtId="58" fontId="10" fillId="24" borderId="22" xfId="0" applyNumberFormat="1" applyFont="1" applyFill="1" applyBorder="1" applyAlignment="1">
      <alignment horizontal="center" vertical="center" shrinkToFit="1"/>
    </xf>
    <xf numFmtId="0" fontId="95" fillId="0" borderId="0" xfId="44" applyFont="1" applyFill="1" applyProtection="1">
      <alignment vertical="center"/>
      <protection locked="0"/>
    </xf>
    <xf numFmtId="0" fontId="65" fillId="0" borderId="0" xfId="65" applyFont="1" applyAlignment="1">
      <alignment horizontal="right" vertical="center"/>
    </xf>
    <xf numFmtId="184" fontId="0" fillId="0" borderId="75" xfId="0" applyNumberFormat="1" applyFont="1" applyFill="1" applyBorder="1" applyAlignment="1">
      <alignment vertical="center" wrapText="1"/>
    </xf>
    <xf numFmtId="0" fontId="76" fillId="0" borderId="75" xfId="0" applyFont="1" applyFill="1" applyBorder="1" applyAlignment="1">
      <alignment horizontal="center" vertical="center" wrapText="1"/>
    </xf>
    <xf numFmtId="184" fontId="0" fillId="0" borderId="73" xfId="0" applyNumberFormat="1" applyFont="1" applyFill="1" applyBorder="1" applyAlignment="1">
      <alignment vertical="center" wrapText="1"/>
    </xf>
    <xf numFmtId="0" fontId="92" fillId="24" borderId="82" xfId="62" applyFont="1" applyFill="1" applyBorder="1" applyAlignment="1">
      <alignment horizontal="center" vertical="center"/>
    </xf>
    <xf numFmtId="0" fontId="66" fillId="24" borderId="41" xfId="0" applyFont="1" applyFill="1" applyBorder="1" applyAlignment="1">
      <alignment horizontal="left" vertical="center" wrapText="1"/>
    </xf>
    <xf numFmtId="0" fontId="66" fillId="24" borderId="83" xfId="0" applyFont="1" applyFill="1" applyBorder="1" applyAlignment="1">
      <alignment horizontal="left" vertical="center" wrapText="1"/>
    </xf>
    <xf numFmtId="0" fontId="66" fillId="24" borderId="74" xfId="0" applyFont="1" applyFill="1" applyBorder="1" applyAlignment="1">
      <alignment horizontal="center" vertical="center" shrinkToFit="1"/>
    </xf>
    <xf numFmtId="0" fontId="66" fillId="24" borderId="82" xfId="0" applyFont="1" applyFill="1" applyBorder="1" applyAlignment="1">
      <alignment horizontal="center" vertical="center" shrinkToFit="1"/>
    </xf>
    <xf numFmtId="0" fontId="84" fillId="24" borderId="74" xfId="0" applyFont="1" applyFill="1" applyBorder="1" applyAlignment="1">
      <alignment horizontal="center" vertical="center"/>
    </xf>
    <xf numFmtId="0" fontId="84" fillId="24" borderId="82" xfId="0" applyFont="1" applyFill="1" applyBorder="1" applyAlignment="1">
      <alignment horizontal="center" vertical="center"/>
    </xf>
    <xf numFmtId="0" fontId="66" fillId="24" borderId="10" xfId="0" applyFont="1" applyFill="1" applyBorder="1" applyAlignment="1">
      <alignment horizontal="left" vertical="center" wrapText="1"/>
    </xf>
    <xf numFmtId="0" fontId="66" fillId="24" borderId="27" xfId="0" applyFont="1" applyFill="1" applyBorder="1" applyAlignment="1">
      <alignment horizontal="left" vertical="center" wrapText="1"/>
    </xf>
    <xf numFmtId="0" fontId="86" fillId="24" borderId="12" xfId="0" applyFont="1" applyFill="1" applyBorder="1" applyAlignment="1">
      <alignment horizontal="center" vertical="center"/>
    </xf>
    <xf numFmtId="0" fontId="80" fillId="24" borderId="108" xfId="0" applyFont="1" applyFill="1" applyBorder="1" applyAlignment="1">
      <alignment horizontal="center" vertical="center"/>
    </xf>
    <xf numFmtId="184" fontId="53" fillId="24" borderId="73" xfId="0" applyNumberFormat="1" applyFont="1" applyFill="1" applyBorder="1" applyAlignment="1">
      <alignment vertical="center" wrapText="1"/>
    </xf>
    <xf numFmtId="184" fontId="53" fillId="24" borderId="74" xfId="0" applyNumberFormat="1" applyFont="1" applyFill="1" applyBorder="1" applyAlignment="1">
      <alignment vertical="center" wrapText="1"/>
    </xf>
    <xf numFmtId="184" fontId="0" fillId="24" borderId="73" xfId="0" applyNumberFormat="1" applyFont="1" applyFill="1" applyBorder="1" applyAlignment="1">
      <alignment vertical="center" wrapText="1"/>
    </xf>
    <xf numFmtId="184" fontId="0" fillId="24" borderId="74" xfId="0" applyNumberFormat="1" applyFont="1" applyFill="1" applyBorder="1" applyAlignment="1">
      <alignment vertical="center" wrapText="1"/>
    </xf>
    <xf numFmtId="0" fontId="45" fillId="24" borderId="74" xfId="0" applyFont="1" applyFill="1" applyBorder="1" applyAlignment="1">
      <alignment horizontal="center" vertical="center"/>
    </xf>
    <xf numFmtId="0" fontId="45" fillId="24" borderId="82" xfId="0" applyFont="1" applyFill="1" applyBorder="1" applyAlignment="1">
      <alignment horizontal="center" vertical="center"/>
    </xf>
    <xf numFmtId="0" fontId="66" fillId="24" borderId="162" xfId="62" applyFont="1" applyFill="1" applyBorder="1" applyAlignment="1">
      <alignment horizontal="center" vertical="center" wrapText="1"/>
    </xf>
    <xf numFmtId="0" fontId="66" fillId="24" borderId="173" xfId="62" applyFont="1" applyFill="1" applyBorder="1" applyAlignment="1">
      <alignment horizontal="center" vertical="center"/>
    </xf>
    <xf numFmtId="0" fontId="0" fillId="24" borderId="73" xfId="0" applyFont="1" applyFill="1" applyBorder="1" applyAlignment="1">
      <alignment vertical="center" wrapText="1"/>
    </xf>
    <xf numFmtId="0" fontId="0" fillId="24" borderId="74" xfId="0" applyFont="1" applyFill="1" applyBorder="1" applyAlignment="1">
      <alignment vertical="center" wrapText="1"/>
    </xf>
    <xf numFmtId="0" fontId="0" fillId="24" borderId="73" xfId="0" applyFont="1" applyFill="1" applyBorder="1" applyAlignment="1">
      <alignment horizontal="center" vertical="center" shrinkToFit="1"/>
    </xf>
    <xf numFmtId="0" fontId="0" fillId="24" borderId="74" xfId="0" applyFont="1" applyFill="1" applyBorder="1" applyAlignment="1">
      <alignment horizontal="center" vertical="center" shrinkToFit="1"/>
    </xf>
    <xf numFmtId="0" fontId="14" fillId="24" borderId="73" xfId="0" applyFont="1" applyFill="1" applyBorder="1" applyAlignment="1">
      <alignment horizontal="center" vertical="center" wrapText="1"/>
    </xf>
    <xf numFmtId="0" fontId="14" fillId="24" borderId="74" xfId="0" applyFont="1" applyFill="1" applyBorder="1" applyAlignment="1">
      <alignment horizontal="center" vertical="center"/>
    </xf>
    <xf numFmtId="0" fontId="0" fillId="24" borderId="14" xfId="0" applyFont="1" applyFill="1" applyBorder="1" applyAlignment="1">
      <alignment horizontal="left" vertical="center" wrapText="1"/>
    </xf>
    <xf numFmtId="0" fontId="0" fillId="24" borderId="10" xfId="0" applyFont="1" applyFill="1" applyBorder="1" applyAlignment="1">
      <alignment horizontal="left" vertical="center" wrapText="1"/>
    </xf>
    <xf numFmtId="0" fontId="15" fillId="24" borderId="26" xfId="0" applyFont="1" applyFill="1" applyBorder="1" applyAlignment="1">
      <alignment horizontal="center" vertical="center"/>
    </xf>
    <xf numFmtId="0" fontId="15" fillId="24" borderId="25" xfId="0" applyFont="1" applyFill="1" applyBorder="1" applyAlignment="1">
      <alignment horizontal="center" vertical="center"/>
    </xf>
    <xf numFmtId="0" fontId="15" fillId="24" borderId="65" xfId="0" applyFont="1" applyFill="1" applyBorder="1" applyAlignment="1">
      <alignment horizontal="center" vertical="center"/>
    </xf>
    <xf numFmtId="0" fontId="15" fillId="24" borderId="64" xfId="0" applyFont="1" applyFill="1" applyBorder="1" applyAlignment="1">
      <alignment horizontal="center" vertical="center"/>
    </xf>
    <xf numFmtId="0" fontId="66" fillId="24" borderId="175" xfId="62" applyFont="1" applyFill="1" applyBorder="1" applyAlignment="1">
      <alignment horizontal="center" vertical="center" wrapText="1"/>
    </xf>
    <xf numFmtId="0" fontId="66" fillId="24" borderId="163" xfId="62" applyFont="1" applyFill="1" applyBorder="1" applyAlignment="1">
      <alignment horizontal="center" vertical="center"/>
    </xf>
    <xf numFmtId="0" fontId="66" fillId="24" borderId="75" xfId="0" applyFont="1" applyFill="1" applyBorder="1" applyAlignment="1">
      <alignment vertical="center" wrapText="1"/>
    </xf>
    <xf numFmtId="0" fontId="66" fillId="24" borderId="76" xfId="0" applyFont="1" applyFill="1" applyBorder="1" applyAlignment="1">
      <alignment vertical="center" wrapText="1"/>
    </xf>
    <xf numFmtId="0" fontId="66" fillId="24" borderId="75" xfId="0" applyFont="1" applyFill="1" applyBorder="1" applyAlignment="1">
      <alignment horizontal="center" vertical="center" shrinkToFit="1"/>
    </xf>
    <xf numFmtId="0" fontId="66" fillId="24" borderId="76" xfId="0" applyFont="1" applyFill="1" applyBorder="1" applyAlignment="1">
      <alignment horizontal="center" vertical="center" shrinkToFit="1"/>
    </xf>
    <xf numFmtId="0" fontId="84" fillId="24" borderId="75" xfId="0" applyFont="1" applyFill="1" applyBorder="1" applyAlignment="1">
      <alignment horizontal="center" vertical="center" wrapText="1"/>
    </xf>
    <xf numFmtId="0" fontId="84" fillId="24" borderId="76" xfId="0" applyFont="1" applyFill="1" applyBorder="1" applyAlignment="1">
      <alignment horizontal="center" vertical="center"/>
    </xf>
    <xf numFmtId="0" fontId="66" fillId="24" borderId="0" xfId="0" applyFont="1" applyFill="1" applyBorder="1" applyAlignment="1">
      <alignment horizontal="left" vertical="center" wrapText="1"/>
    </xf>
    <xf numFmtId="0" fontId="66" fillId="24" borderId="48" xfId="0" applyFont="1" applyFill="1" applyBorder="1" applyAlignment="1">
      <alignment horizontal="left" vertical="center" wrapText="1"/>
    </xf>
    <xf numFmtId="0" fontId="86" fillId="24" borderId="15" xfId="0" applyFont="1" applyFill="1" applyBorder="1" applyAlignment="1">
      <alignment horizontal="center" vertical="center"/>
    </xf>
    <xf numFmtId="0" fontId="86" fillId="24" borderId="129" xfId="0" applyFont="1" applyFill="1" applyBorder="1" applyAlignment="1">
      <alignment horizontal="center" vertical="center"/>
    </xf>
    <xf numFmtId="0" fontId="15" fillId="24" borderId="68" xfId="0" applyFont="1" applyFill="1" applyBorder="1" applyAlignment="1">
      <alignment horizontal="center" vertical="center"/>
    </xf>
    <xf numFmtId="0" fontId="15" fillId="24" borderId="69" xfId="0" applyFont="1" applyFill="1" applyBorder="1" applyAlignment="1">
      <alignment horizontal="center" vertical="center"/>
    </xf>
    <xf numFmtId="184" fontId="0" fillId="24" borderId="75" xfId="0" applyNumberFormat="1" applyFont="1" applyFill="1" applyBorder="1" applyAlignment="1">
      <alignment vertical="center" wrapText="1"/>
    </xf>
    <xf numFmtId="184" fontId="0" fillId="24" borderId="76" xfId="0" applyNumberFormat="1" applyFont="1" applyFill="1" applyBorder="1" applyAlignment="1">
      <alignment vertical="center" wrapText="1"/>
    </xf>
    <xf numFmtId="0" fontId="75" fillId="0" borderId="33" xfId="0" applyFont="1" applyFill="1" applyBorder="1" applyAlignment="1">
      <alignment horizontal="center" vertical="center"/>
    </xf>
    <xf numFmtId="0" fontId="74" fillId="0" borderId="0" xfId="0" applyFont="1" applyFill="1" applyAlignment="1">
      <alignment horizontal="left" vertical="center" wrapText="1"/>
    </xf>
    <xf numFmtId="0" fontId="76" fillId="0" borderId="75" xfId="0" applyFont="1" applyFill="1" applyBorder="1" applyAlignment="1">
      <alignment horizontal="center" vertical="center" wrapText="1"/>
    </xf>
    <xf numFmtId="0" fontId="64" fillId="0" borderId="73" xfId="62" quotePrefix="1" applyFont="1" applyFill="1" applyBorder="1" applyAlignment="1">
      <alignment horizontal="center" vertical="center"/>
    </xf>
    <xf numFmtId="0" fontId="64" fillId="0" borderId="74" xfId="62" quotePrefix="1" applyFont="1" applyFill="1" applyBorder="1" applyAlignment="1">
      <alignment horizontal="center" vertical="center"/>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14" fillId="0" borderId="73" xfId="0" applyFont="1" applyFill="1" applyBorder="1" applyAlignment="1">
      <alignment horizontal="center" vertical="center"/>
    </xf>
    <xf numFmtId="0" fontId="14" fillId="0" borderId="74" xfId="0" applyFont="1" applyFill="1" applyBorder="1" applyAlignment="1">
      <alignment horizontal="center" vertical="center"/>
    </xf>
    <xf numFmtId="0" fontId="0" fillId="0" borderId="14" xfId="0" applyFont="1" applyBorder="1" applyAlignment="1">
      <alignment horizontal="left" vertical="center" wrapText="1"/>
    </xf>
    <xf numFmtId="0" fontId="0" fillId="0" borderId="10" xfId="0" applyFont="1" applyBorder="1" applyAlignment="1">
      <alignment horizontal="left" vertical="center" wrapText="1"/>
    </xf>
    <xf numFmtId="0" fontId="16" fillId="0" borderId="46" xfId="0" applyFont="1" applyBorder="1" applyAlignment="1">
      <alignment horizontal="center" vertical="center"/>
    </xf>
    <xf numFmtId="0" fontId="16" fillId="0" borderId="106" xfId="0" applyFont="1" applyBorder="1" applyAlignment="1">
      <alignment horizontal="center" vertical="center"/>
    </xf>
    <xf numFmtId="0" fontId="16" fillId="0" borderId="79" xfId="0" applyFont="1" applyFill="1" applyBorder="1" applyAlignment="1">
      <alignment horizontal="center" vertical="center" wrapText="1"/>
    </xf>
    <xf numFmtId="0" fontId="16"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7" xfId="0" applyBorder="1" applyAlignment="1">
      <alignment horizontal="left" vertical="center" wrapText="1"/>
    </xf>
    <xf numFmtId="0" fontId="0" fillId="0" borderId="77" xfId="0" applyBorder="1" applyAlignment="1">
      <alignment horizontal="center" vertical="center" shrinkToFit="1"/>
    </xf>
    <xf numFmtId="0" fontId="14" fillId="0" borderId="77" xfId="0" applyFont="1" applyFill="1" applyBorder="1" applyAlignment="1">
      <alignment horizontal="center" vertical="center"/>
    </xf>
    <xf numFmtId="0" fontId="0" fillId="0" borderId="49" xfId="0" applyFont="1" applyBorder="1" applyAlignment="1">
      <alignment horizontal="left" vertical="center" wrapText="1"/>
    </xf>
    <xf numFmtId="0" fontId="15" fillId="0" borderId="63" xfId="0" applyFont="1" applyFill="1" applyBorder="1" applyAlignment="1">
      <alignment horizontal="center" vertical="center" wrapText="1"/>
    </xf>
    <xf numFmtId="0" fontId="15" fillId="0" borderId="64" xfId="0" applyFont="1" applyFill="1" applyBorder="1" applyAlignment="1">
      <alignment horizontal="center" vertical="center" wrapText="1"/>
    </xf>
    <xf numFmtId="184" fontId="0" fillId="0" borderId="77" xfId="0" applyNumberFormat="1" applyFont="1" applyFill="1" applyBorder="1" applyAlignment="1">
      <alignment vertical="center" wrapText="1"/>
    </xf>
    <xf numFmtId="184" fontId="0" fillId="0" borderId="74" xfId="0" applyNumberFormat="1" applyFont="1" applyFill="1" applyBorder="1" applyAlignment="1">
      <alignment vertical="center" wrapText="1"/>
    </xf>
    <xf numFmtId="0" fontId="15" fillId="0" borderId="65" xfId="0" applyFont="1" applyFill="1" applyBorder="1" applyAlignment="1">
      <alignment horizontal="center" vertical="center" wrapText="1"/>
    </xf>
    <xf numFmtId="184" fontId="0" fillId="0" borderId="73" xfId="0" applyNumberFormat="1" applyFont="1" applyFill="1" applyBorder="1" applyAlignment="1">
      <alignment vertical="center" wrapText="1"/>
    </xf>
    <xf numFmtId="0" fontId="89" fillId="0" borderId="0" xfId="0" applyFont="1" applyFill="1" applyAlignment="1">
      <alignment horizontal="right"/>
    </xf>
    <xf numFmtId="0" fontId="16" fillId="0" borderId="79" xfId="0" applyFont="1" applyBorder="1" applyAlignment="1">
      <alignment horizontal="center" vertical="center" wrapText="1"/>
    </xf>
    <xf numFmtId="0" fontId="16" fillId="0" borderId="76" xfId="0" applyFont="1" applyBorder="1" applyAlignment="1">
      <alignment horizontal="center" vertical="center"/>
    </xf>
    <xf numFmtId="0" fontId="16" fillId="0" borderId="79" xfId="0" applyFont="1" applyFill="1" applyBorder="1" applyAlignment="1">
      <alignment horizontal="center" vertical="center"/>
    </xf>
    <xf numFmtId="0" fontId="16" fillId="0" borderId="38" xfId="0" applyFont="1" applyBorder="1" applyAlignment="1">
      <alignment horizontal="center" vertical="center"/>
    </xf>
    <xf numFmtId="0" fontId="16" fillId="0" borderId="59" xfId="0" applyFont="1" applyBorder="1" applyAlignment="1">
      <alignment horizontal="center" vertical="center"/>
    </xf>
    <xf numFmtId="0" fontId="66" fillId="0" borderId="14" xfId="0" applyFont="1" applyBorder="1" applyAlignment="1">
      <alignment horizontal="left" vertical="center" wrapText="1"/>
    </xf>
    <xf numFmtId="0" fontId="66" fillId="0" borderId="10" xfId="0" applyFont="1" applyBorder="1" applyAlignment="1">
      <alignment horizontal="left" vertical="center" wrapText="1"/>
    </xf>
    <xf numFmtId="0" fontId="15" fillId="0" borderId="26"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6" fillId="0" borderId="30" xfId="0" applyFont="1" applyBorder="1" applyAlignment="1">
      <alignment horizontal="center" vertical="center"/>
    </xf>
    <xf numFmtId="0" fontId="16" fillId="0" borderId="48" xfId="0" applyFont="1" applyBorder="1" applyAlignment="1">
      <alignment horizontal="center" vertical="center"/>
    </xf>
    <xf numFmtId="0" fontId="16" fillId="24" borderId="38" xfId="0" applyFont="1" applyFill="1" applyBorder="1" applyAlignment="1">
      <alignment horizontal="center" vertical="center"/>
    </xf>
    <xf numFmtId="0" fontId="16" fillId="24" borderId="31" xfId="0" applyFont="1" applyFill="1" applyBorder="1" applyAlignment="1">
      <alignment horizontal="center" vertical="center"/>
    </xf>
    <xf numFmtId="0" fontId="16" fillId="24" borderId="59" xfId="0" applyFont="1" applyFill="1" applyBorder="1" applyAlignment="1">
      <alignment horizontal="center" vertical="center"/>
    </xf>
    <xf numFmtId="0" fontId="16" fillId="24" borderId="89" xfId="0" applyFont="1" applyFill="1" applyBorder="1" applyAlignment="1">
      <alignment horizontal="center" vertical="center"/>
    </xf>
    <xf numFmtId="49" fontId="64" fillId="0" borderId="149" xfId="62" quotePrefix="1" applyNumberFormat="1" applyFont="1" applyFill="1" applyBorder="1" applyAlignment="1">
      <alignment horizontal="center" vertical="center" shrinkToFit="1"/>
    </xf>
    <xf numFmtId="49" fontId="64" fillId="0" borderId="150" xfId="62" quotePrefix="1" applyNumberFormat="1" applyFont="1" applyFill="1" applyBorder="1" applyAlignment="1">
      <alignment horizontal="center" vertical="center" shrinkToFit="1"/>
    </xf>
    <xf numFmtId="0" fontId="0" fillId="0" borderId="149" xfId="0" applyBorder="1" applyAlignment="1">
      <alignment horizontal="left" vertical="center" wrapText="1"/>
    </xf>
    <xf numFmtId="0" fontId="0" fillId="0" borderId="150" xfId="0" applyBorder="1" applyAlignment="1">
      <alignment vertical="center" wrapText="1"/>
    </xf>
    <xf numFmtId="0" fontId="0" fillId="0" borderId="149" xfId="0" applyBorder="1" applyAlignment="1">
      <alignment horizontal="center" vertical="center" shrinkToFit="1"/>
    </xf>
    <xf numFmtId="0" fontId="0" fillId="0" borderId="150" xfId="0" applyBorder="1" applyAlignment="1">
      <alignment horizontal="center" vertical="center" shrinkToFit="1"/>
    </xf>
    <xf numFmtId="0" fontId="0" fillId="0" borderId="164" xfId="0" applyFont="1" applyBorder="1" applyAlignment="1">
      <alignment horizontal="left" vertical="center" wrapText="1"/>
    </xf>
    <xf numFmtId="0" fontId="0" fillId="0" borderId="165" xfId="0" applyFont="1" applyBorder="1" applyAlignment="1">
      <alignment horizontal="left" vertical="center" wrapText="1"/>
    </xf>
    <xf numFmtId="0" fontId="15" fillId="0" borderId="154" xfId="0" applyFont="1" applyFill="1" applyBorder="1" applyAlignment="1">
      <alignment horizontal="center" vertical="center"/>
    </xf>
    <xf numFmtId="0" fontId="15" fillId="0" borderId="158" xfId="0" applyFont="1" applyFill="1" applyBorder="1" applyAlignment="1">
      <alignment horizontal="center" vertical="center"/>
    </xf>
    <xf numFmtId="0" fontId="15" fillId="0" borderId="69" xfId="0" applyFont="1" applyFill="1" applyBorder="1" applyAlignment="1">
      <alignment horizontal="center" vertical="center" wrapText="1"/>
    </xf>
    <xf numFmtId="184" fontId="0" fillId="0" borderId="76" xfId="0" applyNumberFormat="1" applyFont="1" applyFill="1" applyBorder="1" applyAlignment="1">
      <alignment vertical="center" wrapText="1"/>
    </xf>
    <xf numFmtId="49" fontId="64" fillId="0" borderId="77" xfId="62" quotePrefix="1" applyNumberFormat="1" applyFont="1" applyFill="1" applyBorder="1" applyAlignment="1">
      <alignment horizontal="center" vertical="center"/>
    </xf>
    <xf numFmtId="49" fontId="64" fillId="0" borderId="150" xfId="62" quotePrefix="1" applyNumberFormat="1" applyFont="1" applyFill="1" applyBorder="1" applyAlignment="1">
      <alignment horizontal="center" vertical="center"/>
    </xf>
    <xf numFmtId="0" fontId="0" fillId="0" borderId="86" xfId="0" applyBorder="1" applyAlignment="1">
      <alignment horizontal="left" vertical="center" wrapText="1"/>
    </xf>
    <xf numFmtId="0" fontId="0" fillId="0" borderId="42" xfId="0" applyBorder="1" applyAlignment="1">
      <alignment horizontal="left" vertical="center" wrapText="1"/>
    </xf>
    <xf numFmtId="0" fontId="0" fillId="0" borderId="84" xfId="0" applyBorder="1" applyAlignment="1">
      <alignment horizontal="center" vertical="center" shrinkToFit="1"/>
    </xf>
    <xf numFmtId="0" fontId="14" fillId="0" borderId="77" xfId="0" applyFont="1" applyFill="1" applyBorder="1" applyAlignment="1">
      <alignment horizontal="center" vertical="center" wrapText="1"/>
    </xf>
    <xf numFmtId="0" fontId="14" fillId="0" borderId="75" xfId="0" applyFont="1" applyFill="1" applyBorder="1" applyAlignment="1">
      <alignment horizontal="center" vertical="center"/>
    </xf>
    <xf numFmtId="0" fontId="0" fillId="0" borderId="0" xfId="0" applyFont="1" applyBorder="1" applyAlignment="1">
      <alignment horizontal="left" vertical="center" wrapText="1"/>
    </xf>
    <xf numFmtId="0" fontId="15" fillId="0" borderId="5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8" xfId="0" applyFont="1" applyFill="1" applyBorder="1" applyAlignment="1">
      <alignment horizontal="center" vertical="center"/>
    </xf>
    <xf numFmtId="184" fontId="0" fillId="0" borderId="75" xfId="0" applyNumberFormat="1" applyFont="1" applyFill="1" applyBorder="1" applyAlignment="1">
      <alignment vertical="center" wrapText="1"/>
    </xf>
    <xf numFmtId="0" fontId="0" fillId="0" borderId="162"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76" xfId="0" applyBorder="1" applyAlignment="1">
      <alignment horizontal="left" vertical="center" wrapText="1"/>
    </xf>
    <xf numFmtId="0" fontId="0" fillId="0" borderId="76" xfId="0" applyBorder="1" applyAlignment="1">
      <alignment horizontal="center" vertical="center" shrinkToFit="1"/>
    </xf>
    <xf numFmtId="0" fontId="14" fillId="0" borderId="76" xfId="0" applyFont="1" applyFill="1" applyBorder="1" applyAlignment="1">
      <alignment horizontal="center" vertical="center"/>
    </xf>
    <xf numFmtId="0" fontId="0" fillId="0" borderId="48" xfId="0" applyFont="1" applyBorder="1" applyAlignment="1">
      <alignment horizontal="left" vertical="center" wrapText="1"/>
    </xf>
    <xf numFmtId="0" fontId="15" fillId="0" borderId="129" xfId="0" applyFont="1" applyFill="1" applyBorder="1" applyAlignment="1">
      <alignment horizontal="center" vertical="center" wrapText="1"/>
    </xf>
    <xf numFmtId="0" fontId="15" fillId="0" borderId="153" xfId="0" applyFont="1" applyFill="1" applyBorder="1" applyAlignment="1">
      <alignment horizontal="center" vertical="center"/>
    </xf>
    <xf numFmtId="0" fontId="15" fillId="0" borderId="157" xfId="0" applyFont="1" applyFill="1" applyBorder="1" applyAlignment="1">
      <alignment horizontal="center" vertical="center"/>
    </xf>
    <xf numFmtId="184" fontId="0" fillId="0" borderId="149" xfId="0" applyNumberFormat="1" applyFont="1" applyFill="1" applyBorder="1" applyAlignment="1">
      <alignment vertical="center" wrapText="1"/>
    </xf>
    <xf numFmtId="184" fontId="0" fillId="0" borderId="150" xfId="0" applyNumberFormat="1" applyFont="1" applyFill="1" applyBorder="1" applyAlignment="1">
      <alignment vertical="center" wrapText="1"/>
    </xf>
    <xf numFmtId="0" fontId="64" fillId="0" borderId="149" xfId="62" quotePrefix="1" applyFont="1" applyBorder="1" applyAlignment="1">
      <alignment horizontal="center" vertical="center"/>
    </xf>
    <xf numFmtId="0" fontId="64" fillId="0" borderId="74" xfId="62" quotePrefix="1" applyFont="1" applyBorder="1" applyAlignment="1">
      <alignment horizontal="center" vertical="center"/>
    </xf>
    <xf numFmtId="0" fontId="0" fillId="0" borderId="41" xfId="0" applyBorder="1" applyAlignment="1">
      <alignment horizontal="left" vertical="center" wrapText="1"/>
    </xf>
    <xf numFmtId="0" fontId="15" fillId="0" borderId="25"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65" xfId="0" applyFont="1" applyFill="1" applyBorder="1" applyAlignment="1">
      <alignment horizontal="center" vertical="center"/>
    </xf>
    <xf numFmtId="0" fontId="76" fillId="0" borderId="77" xfId="0" applyFont="1" applyFill="1" applyBorder="1" applyAlignment="1">
      <alignment horizontal="center" vertical="center" wrapText="1"/>
    </xf>
    <xf numFmtId="0" fontId="76" fillId="0" borderId="76"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0" fillId="0" borderId="88" xfId="0" applyBorder="1" applyAlignment="1">
      <alignment horizontal="left" vertical="center" wrapText="1"/>
    </xf>
    <xf numFmtId="0" fontId="0" fillId="0" borderId="59" xfId="0" applyBorder="1" applyAlignment="1">
      <alignment horizontal="left" vertical="center" wrapText="1"/>
    </xf>
    <xf numFmtId="0" fontId="0" fillId="0" borderId="77" xfId="0" applyBorder="1" applyAlignment="1">
      <alignment horizontal="center" vertical="center" wrapText="1" shrinkToFit="1"/>
    </xf>
    <xf numFmtId="0" fontId="15" fillId="0" borderId="129" xfId="0" applyFont="1" applyFill="1" applyBorder="1" applyAlignment="1">
      <alignment horizontal="center" vertical="center"/>
    </xf>
    <xf numFmtId="0" fontId="15" fillId="0" borderId="69" xfId="0" applyFont="1" applyFill="1" applyBorder="1" applyAlignment="1">
      <alignment horizontal="center" vertical="center"/>
    </xf>
    <xf numFmtId="49" fontId="64" fillId="0" borderId="73" xfId="62" quotePrefix="1" applyNumberFormat="1" applyFont="1" applyFill="1" applyBorder="1" applyAlignment="1">
      <alignment horizontal="center" vertical="center" shrinkToFit="1"/>
    </xf>
    <xf numFmtId="49" fontId="64" fillId="0" borderId="76" xfId="62" quotePrefix="1" applyNumberFormat="1" applyFont="1" applyFill="1" applyBorder="1" applyAlignment="1">
      <alignment horizontal="center" vertical="center" shrinkToFit="1"/>
    </xf>
    <xf numFmtId="0" fontId="0" fillId="0" borderId="83" xfId="0" applyBorder="1" applyAlignment="1">
      <alignment horizontal="left" vertical="center" wrapText="1"/>
    </xf>
    <xf numFmtId="0" fontId="0" fillId="0" borderId="87" xfId="0" applyBorder="1" applyAlignment="1">
      <alignment horizontal="left" vertical="center" wrapText="1"/>
    </xf>
    <xf numFmtId="0" fontId="0" fillId="0" borderId="82" xfId="0" applyBorder="1" applyAlignment="1">
      <alignment horizontal="center" vertical="center" shrinkToFit="1"/>
    </xf>
    <xf numFmtId="0" fontId="0" fillId="0" borderId="85" xfId="0" applyBorder="1" applyAlignment="1">
      <alignment horizontal="center" vertical="center" shrinkToFit="1"/>
    </xf>
    <xf numFmtId="0" fontId="14" fillId="0" borderId="82" xfId="0" applyFont="1" applyFill="1" applyBorder="1" applyAlignment="1">
      <alignment horizontal="center" vertical="center"/>
    </xf>
    <xf numFmtId="0" fontId="14" fillId="0" borderId="85" xfId="0" applyFont="1" applyFill="1" applyBorder="1" applyAlignment="1">
      <alignment horizontal="center" vertical="center"/>
    </xf>
    <xf numFmtId="0" fontId="15" fillId="0" borderId="26" xfId="0" applyFont="1" applyFill="1" applyBorder="1" applyAlignment="1">
      <alignment horizontal="center" vertical="center"/>
    </xf>
    <xf numFmtId="49" fontId="64" fillId="0" borderId="77" xfId="62" quotePrefix="1" applyNumberFormat="1" applyFont="1" applyFill="1" applyBorder="1" applyAlignment="1">
      <alignment horizontal="center" vertical="center" shrinkToFit="1"/>
    </xf>
    <xf numFmtId="0" fontId="66" fillId="0" borderId="41" xfId="0" applyFont="1" applyBorder="1" applyAlignment="1">
      <alignment horizontal="left" vertical="center" wrapText="1"/>
    </xf>
    <xf numFmtId="0" fontId="66" fillId="0" borderId="87" xfId="0" applyFont="1" applyBorder="1" applyAlignment="1">
      <alignment horizontal="left" vertical="center" wrapText="1"/>
    </xf>
    <xf numFmtId="0" fontId="83" fillId="0" borderId="74" xfId="0" applyFont="1" applyBorder="1" applyAlignment="1">
      <alignment horizontal="center" vertical="center" wrapText="1" shrinkToFit="1"/>
    </xf>
    <xf numFmtId="0" fontId="83" fillId="0" borderId="85" xfId="0" applyFont="1" applyBorder="1" applyAlignment="1">
      <alignment horizontal="center" vertical="center" wrapText="1" shrinkToFit="1"/>
    </xf>
    <xf numFmtId="0" fontId="0" fillId="0" borderId="53" xfId="0" applyFont="1" applyBorder="1" applyAlignment="1">
      <alignment horizontal="left" vertical="center" wrapText="1"/>
    </xf>
    <xf numFmtId="0" fontId="15" fillId="0" borderId="114" xfId="0" applyFont="1" applyFill="1" applyBorder="1" applyAlignment="1">
      <alignment horizontal="center" vertical="center"/>
    </xf>
    <xf numFmtId="0" fontId="15" fillId="0" borderId="108" xfId="0" applyFont="1" applyFill="1" applyBorder="1" applyAlignment="1">
      <alignment horizontal="center" vertical="center"/>
    </xf>
    <xf numFmtId="0" fontId="14" fillId="0" borderId="73"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0" fillId="0" borderId="74" xfId="0" applyBorder="1" applyAlignment="1">
      <alignment horizontal="center" vertical="center" wrapText="1" shrinkToFit="1"/>
    </xf>
    <xf numFmtId="0" fontId="64" fillId="0" borderId="77" xfId="62" applyFont="1" applyFill="1" applyBorder="1" applyAlignment="1">
      <alignment horizontal="center" vertical="center"/>
    </xf>
    <xf numFmtId="0" fontId="64" fillId="0" borderId="74" xfId="62" applyFont="1" applyFill="1" applyBorder="1" applyAlignment="1">
      <alignment horizontal="center" vertical="center"/>
    </xf>
    <xf numFmtId="0" fontId="0" fillId="0" borderId="86" xfId="0" applyFill="1" applyBorder="1" applyAlignment="1">
      <alignment horizontal="left" vertical="center" wrapText="1"/>
    </xf>
    <xf numFmtId="0" fontId="0" fillId="0" borderId="83" xfId="0" applyFill="1" applyBorder="1" applyAlignment="1">
      <alignment horizontal="left" vertical="center" wrapText="1"/>
    </xf>
    <xf numFmtId="0" fontId="0" fillId="0" borderId="84" xfId="0" applyFill="1" applyBorder="1" applyAlignment="1">
      <alignment horizontal="center" vertical="center" shrinkToFit="1"/>
    </xf>
    <xf numFmtId="0" fontId="0" fillId="0" borderId="82" xfId="0" applyFill="1" applyBorder="1" applyAlignment="1">
      <alignment horizontal="center" vertical="center" shrinkToFit="1"/>
    </xf>
    <xf numFmtId="0" fontId="14" fillId="0" borderId="84" xfId="0"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43" xfId="0" applyBorder="1" applyAlignment="1">
      <alignment horizontal="left" vertical="center" wrapText="1"/>
    </xf>
    <xf numFmtId="0" fontId="0" fillId="0" borderId="144" xfId="0" applyBorder="1" applyAlignment="1">
      <alignment horizontal="left" vertical="center" wrapText="1"/>
    </xf>
    <xf numFmtId="0" fontId="0" fillId="0" borderId="143" xfId="0" applyBorder="1" applyAlignment="1">
      <alignment horizontal="center" vertical="center" shrinkToFit="1"/>
    </xf>
    <xf numFmtId="0" fontId="0" fillId="0" borderId="144" xfId="0" applyBorder="1" applyAlignment="1">
      <alignment horizontal="center" vertical="center" shrinkToFit="1"/>
    </xf>
    <xf numFmtId="0" fontId="0" fillId="0" borderId="166" xfId="0" applyFont="1" applyBorder="1" applyAlignment="1">
      <alignment horizontal="left" vertical="center" wrapText="1"/>
    </xf>
    <xf numFmtId="0" fontId="0" fillId="0" borderId="167" xfId="0" applyFont="1" applyBorder="1" applyAlignment="1">
      <alignment horizontal="left" vertical="center" wrapText="1"/>
    </xf>
    <xf numFmtId="0" fontId="15" fillId="0" borderId="136" xfId="0" applyFont="1" applyFill="1" applyBorder="1" applyAlignment="1">
      <alignment horizontal="center" vertical="center"/>
    </xf>
    <xf numFmtId="0" fontId="15" fillId="0" borderId="141" xfId="0" applyFont="1" applyFill="1" applyBorder="1" applyAlignment="1">
      <alignment horizontal="center" vertical="center"/>
    </xf>
    <xf numFmtId="0" fontId="15" fillId="0" borderId="135" xfId="0" applyFont="1" applyFill="1" applyBorder="1" applyAlignment="1">
      <alignment horizontal="center" vertical="center"/>
    </xf>
    <xf numFmtId="0" fontId="15" fillId="0" borderId="140" xfId="0" applyFont="1" applyFill="1" applyBorder="1" applyAlignment="1">
      <alignment horizontal="center" vertical="center"/>
    </xf>
    <xf numFmtId="184" fontId="0" fillId="0" borderId="137" xfId="0" applyNumberFormat="1" applyFont="1" applyFill="1" applyBorder="1" applyAlignment="1">
      <alignment vertical="center" wrapText="1"/>
    </xf>
    <xf numFmtId="184" fontId="0" fillId="0" borderId="142" xfId="0" applyNumberFormat="1" applyFont="1" applyFill="1" applyBorder="1" applyAlignment="1">
      <alignment vertical="center" wrapText="1"/>
    </xf>
    <xf numFmtId="0" fontId="17" fillId="0" borderId="73"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0" fillId="0" borderId="75" xfId="0" applyBorder="1" applyAlignment="1">
      <alignment horizontal="left" vertical="center" wrapText="1"/>
    </xf>
    <xf numFmtId="0" fontId="0" fillId="0" borderId="75" xfId="0" applyBorder="1" applyAlignment="1">
      <alignment horizontal="center" vertical="center" wrapText="1" shrinkToFit="1"/>
    </xf>
    <xf numFmtId="0" fontId="0" fillId="0" borderId="75" xfId="0" applyBorder="1" applyAlignment="1">
      <alignment horizontal="center" vertical="center" shrinkToFit="1"/>
    </xf>
    <xf numFmtId="0" fontId="66" fillId="0" borderId="0" xfId="0" applyFont="1" applyBorder="1" applyAlignment="1">
      <alignment horizontal="left" vertical="center" wrapText="1"/>
    </xf>
    <xf numFmtId="0" fontId="0" fillId="0" borderId="145" xfId="0" applyBorder="1" applyAlignment="1">
      <alignment horizontal="left" vertical="center" wrapText="1"/>
    </xf>
    <xf numFmtId="0" fontId="0" fillId="0" borderId="146" xfId="0" applyBorder="1" applyAlignment="1">
      <alignment horizontal="left" vertical="center" wrapText="1"/>
    </xf>
    <xf numFmtId="0" fontId="0" fillId="0" borderId="143" xfId="0" applyBorder="1" applyAlignment="1">
      <alignment horizontal="center" vertical="center" wrapText="1" shrinkToFit="1"/>
    </xf>
    <xf numFmtId="0" fontId="66" fillId="0" borderId="166" xfId="0" applyFont="1" applyBorder="1" applyAlignment="1">
      <alignment horizontal="left" vertical="center" wrapText="1"/>
    </xf>
    <xf numFmtId="0" fontId="66" fillId="0" borderId="167" xfId="0" applyFont="1" applyBorder="1" applyAlignment="1">
      <alignment horizontal="left" vertical="center" wrapText="1"/>
    </xf>
    <xf numFmtId="0" fontId="0" fillId="0" borderId="27" xfId="0" applyFont="1" applyBorder="1" applyAlignment="1">
      <alignment horizontal="left" vertical="center" wrapText="1"/>
    </xf>
    <xf numFmtId="0" fontId="66" fillId="0" borderId="27" xfId="0" applyFont="1" applyBorder="1" applyAlignment="1">
      <alignment horizontal="left" vertical="center" wrapText="1"/>
    </xf>
    <xf numFmtId="0" fontId="64" fillId="0" borderId="137" xfId="62" quotePrefix="1" applyFill="1" applyBorder="1" applyAlignment="1">
      <alignment horizontal="center" vertical="center"/>
    </xf>
    <xf numFmtId="0" fontId="64" fillId="0" borderId="142" xfId="62" quotePrefix="1" applyFill="1" applyBorder="1" applyAlignment="1">
      <alignment horizontal="center" vertical="center"/>
    </xf>
    <xf numFmtId="0" fontId="0" fillId="0" borderId="132" xfId="0" applyBorder="1" applyAlignment="1">
      <alignment horizontal="left" vertical="center" wrapText="1"/>
    </xf>
    <xf numFmtId="0" fontId="0" fillId="0" borderId="137" xfId="0" applyBorder="1" applyAlignment="1">
      <alignment horizontal="center" vertical="center" shrinkToFit="1"/>
    </xf>
    <xf numFmtId="0" fontId="0" fillId="0" borderId="142" xfId="0" applyBorder="1" applyAlignment="1">
      <alignment horizontal="center" vertical="center" shrinkToFit="1"/>
    </xf>
    <xf numFmtId="0" fontId="0" fillId="0" borderId="169" xfId="0" applyFont="1" applyBorder="1" applyAlignment="1">
      <alignment horizontal="left" vertical="center" wrapText="1"/>
    </xf>
    <xf numFmtId="0" fontId="0" fillId="0" borderId="132" xfId="0" applyBorder="1" applyAlignment="1">
      <alignment horizontal="center" vertical="center" shrinkToFit="1"/>
    </xf>
    <xf numFmtId="0" fontId="64" fillId="0" borderId="73" xfId="62" quotePrefix="1" applyFill="1" applyBorder="1" applyAlignment="1">
      <alignment horizontal="center" vertical="center"/>
    </xf>
    <xf numFmtId="0" fontId="84" fillId="0" borderId="73" xfId="0" applyFont="1" applyFill="1" applyBorder="1" applyAlignment="1">
      <alignment horizontal="center" vertical="center" wrapText="1"/>
    </xf>
    <xf numFmtId="0" fontId="84" fillId="0" borderId="75" xfId="0" applyFont="1" applyFill="1" applyBorder="1" applyAlignment="1">
      <alignment horizontal="center" vertical="center"/>
    </xf>
    <xf numFmtId="0" fontId="84" fillId="0" borderId="74" xfId="0" applyFont="1" applyFill="1" applyBorder="1" applyAlignment="1">
      <alignment horizontal="center" vertical="center"/>
    </xf>
    <xf numFmtId="0" fontId="0" fillId="0" borderId="168" xfId="0" applyFont="1" applyBorder="1" applyAlignment="1">
      <alignment horizontal="left" vertical="center" wrapText="1"/>
    </xf>
    <xf numFmtId="0" fontId="64" fillId="0" borderId="74" xfId="62" quotePrefix="1" applyFill="1" applyBorder="1" applyAlignment="1">
      <alignment horizontal="center" vertical="center"/>
    </xf>
    <xf numFmtId="0" fontId="0" fillId="0" borderId="170" xfId="0" applyFont="1" applyBorder="1" applyAlignment="1">
      <alignment horizontal="left" vertical="center" wrapText="1"/>
    </xf>
    <xf numFmtId="0" fontId="64" fillId="0" borderId="137" xfId="62" quotePrefix="1" applyFont="1" applyFill="1" applyBorder="1" applyAlignment="1">
      <alignment horizontal="center" vertical="center"/>
    </xf>
    <xf numFmtId="0" fontId="64" fillId="0" borderId="142" xfId="62" quotePrefix="1" applyFont="1" applyFill="1" applyBorder="1" applyAlignment="1">
      <alignment horizontal="center" vertical="center"/>
    </xf>
    <xf numFmtId="0" fontId="64" fillId="0" borderId="132" xfId="62" applyFill="1" applyBorder="1" applyAlignment="1">
      <alignment horizontal="center" vertical="center"/>
    </xf>
    <xf numFmtId="0" fontId="0" fillId="30" borderId="132" xfId="0" applyFill="1" applyBorder="1" applyAlignment="1">
      <alignment horizontal="left" vertical="center" wrapText="1"/>
    </xf>
    <xf numFmtId="0" fontId="0" fillId="30" borderId="132" xfId="0" applyFill="1" applyBorder="1" applyAlignment="1">
      <alignment horizontal="center" vertical="center" shrinkToFit="1"/>
    </xf>
    <xf numFmtId="0" fontId="0" fillId="30" borderId="169" xfId="0" applyFont="1" applyFill="1" applyBorder="1" applyAlignment="1">
      <alignment horizontal="left" vertical="center" wrapText="1"/>
    </xf>
    <xf numFmtId="0" fontId="15" fillId="30" borderId="15" xfId="0" applyFont="1" applyFill="1" applyBorder="1" applyAlignment="1">
      <alignment horizontal="center" vertical="center"/>
    </xf>
    <xf numFmtId="0" fontId="15" fillId="30" borderId="68" xfId="0" applyFont="1" applyFill="1" applyBorder="1" applyAlignment="1">
      <alignment horizontal="center" vertical="center"/>
    </xf>
    <xf numFmtId="184" fontId="0" fillId="30" borderId="75" xfId="0" applyNumberFormat="1" applyFont="1" applyFill="1" applyBorder="1" applyAlignment="1">
      <alignment vertical="center" wrapText="1"/>
    </xf>
    <xf numFmtId="0" fontId="15" fillId="30" borderId="136" xfId="0" applyFont="1" applyFill="1" applyBorder="1" applyAlignment="1">
      <alignment horizontal="center" vertical="center"/>
    </xf>
    <xf numFmtId="0" fontId="15" fillId="30" borderId="141" xfId="0" applyFont="1" applyFill="1" applyBorder="1" applyAlignment="1">
      <alignment horizontal="center" vertical="center"/>
    </xf>
    <xf numFmtId="0" fontId="15" fillId="30" borderId="135" xfId="0" applyFont="1" applyFill="1" applyBorder="1" applyAlignment="1">
      <alignment horizontal="center" vertical="center" wrapText="1"/>
    </xf>
    <xf numFmtId="0" fontId="15" fillId="30" borderId="140" xfId="0" applyFont="1" applyFill="1" applyBorder="1" applyAlignment="1">
      <alignment horizontal="center" vertical="center" wrapText="1"/>
    </xf>
    <xf numFmtId="0" fontId="14" fillId="0" borderId="172" xfId="0" applyFont="1" applyFill="1" applyBorder="1" applyAlignment="1">
      <alignment horizontal="center" vertical="center"/>
    </xf>
    <xf numFmtId="0" fontId="14" fillId="0" borderId="173" xfId="0" applyFont="1" applyFill="1" applyBorder="1" applyAlignment="1">
      <alignment horizontal="center" vertical="center"/>
    </xf>
    <xf numFmtId="0" fontId="64" fillId="0" borderId="137" xfId="62" applyFont="1" applyFill="1" applyBorder="1" applyAlignment="1">
      <alignment horizontal="center" vertical="center"/>
    </xf>
    <xf numFmtId="0" fontId="64" fillId="0" borderId="142" xfId="62" applyFont="1" applyFill="1" applyBorder="1" applyAlignment="1">
      <alignment horizontal="center" vertical="center"/>
    </xf>
    <xf numFmtId="0" fontId="64" fillId="0" borderId="75" xfId="62" applyFill="1" applyBorder="1" applyAlignment="1">
      <alignment horizontal="center" vertical="center"/>
    </xf>
    <xf numFmtId="0" fontId="64" fillId="0" borderId="74" xfId="62" applyFill="1" applyBorder="1" applyAlignment="1">
      <alignment horizontal="center" vertical="center"/>
    </xf>
    <xf numFmtId="0" fontId="0" fillId="30" borderId="75" xfId="0" applyFill="1" applyBorder="1" applyAlignment="1">
      <alignment horizontal="left" vertical="center" wrapText="1"/>
    </xf>
    <xf numFmtId="0" fontId="0" fillId="30" borderId="74" xfId="0" applyFill="1" applyBorder="1" applyAlignment="1">
      <alignment horizontal="left" vertical="center" wrapText="1"/>
    </xf>
    <xf numFmtId="0" fontId="0" fillId="30" borderId="75" xfId="0" applyFill="1" applyBorder="1" applyAlignment="1">
      <alignment horizontal="center" vertical="center" shrinkToFit="1"/>
    </xf>
    <xf numFmtId="0" fontId="0" fillId="30" borderId="74" xfId="0" applyFill="1" applyBorder="1" applyAlignment="1">
      <alignment horizontal="center" vertical="center" shrinkToFit="1"/>
    </xf>
    <xf numFmtId="0" fontId="14" fillId="30" borderId="75" xfId="0" applyFont="1" applyFill="1" applyBorder="1" applyAlignment="1">
      <alignment horizontal="center" vertical="center"/>
    </xf>
    <xf numFmtId="0" fontId="14" fillId="30" borderId="74" xfId="0" applyFont="1" applyFill="1" applyBorder="1" applyAlignment="1">
      <alignment horizontal="center" vertical="center"/>
    </xf>
    <xf numFmtId="0" fontId="0" fillId="30" borderId="0" xfId="0" applyFont="1" applyFill="1" applyBorder="1" applyAlignment="1">
      <alignment horizontal="left" vertical="center" wrapText="1"/>
    </xf>
    <xf numFmtId="0" fontId="0" fillId="30" borderId="10" xfId="0" applyFont="1" applyFill="1" applyBorder="1" applyAlignment="1">
      <alignment horizontal="left" vertical="center" wrapText="1"/>
    </xf>
    <xf numFmtId="0" fontId="15" fillId="30" borderId="26" xfId="0" applyFont="1" applyFill="1" applyBorder="1" applyAlignment="1">
      <alignment horizontal="center" vertical="center"/>
    </xf>
    <xf numFmtId="0" fontId="15" fillId="30" borderId="25" xfId="0" applyFont="1" applyFill="1" applyBorder="1" applyAlignment="1">
      <alignment horizontal="center" vertical="center"/>
    </xf>
    <xf numFmtId="0" fontId="15" fillId="30" borderId="108" xfId="0" applyFont="1" applyFill="1" applyBorder="1" applyAlignment="1">
      <alignment horizontal="center" vertical="center"/>
    </xf>
    <xf numFmtId="184" fontId="0" fillId="30" borderId="73" xfId="0" applyNumberFormat="1" applyFont="1" applyFill="1" applyBorder="1" applyAlignment="1">
      <alignment vertical="center" wrapText="1"/>
    </xf>
    <xf numFmtId="184" fontId="0" fillId="30" borderId="74" xfId="0" applyNumberFormat="1" applyFont="1" applyFill="1" applyBorder="1" applyAlignment="1">
      <alignment vertical="center" wrapText="1"/>
    </xf>
    <xf numFmtId="0" fontId="64" fillId="0" borderId="73" xfId="62" applyFont="1" applyFill="1" applyBorder="1" applyAlignment="1">
      <alignment horizontal="center" vertical="center"/>
    </xf>
    <xf numFmtId="0" fontId="0" fillId="0" borderId="75" xfId="0" applyBorder="1" applyAlignment="1">
      <alignment vertical="center" wrapText="1"/>
    </xf>
    <xf numFmtId="0" fontId="0" fillId="0" borderId="73" xfId="0" applyBorder="1" applyAlignment="1">
      <alignment vertical="center" wrapText="1"/>
    </xf>
    <xf numFmtId="0" fontId="0" fillId="0" borderId="74" xfId="0" applyBorder="1" applyAlignment="1">
      <alignment vertical="center" wrapText="1"/>
    </xf>
    <xf numFmtId="0" fontId="0" fillId="0" borderId="14" xfId="0" applyFont="1" applyBorder="1" applyAlignment="1">
      <alignment vertical="center" wrapText="1"/>
    </xf>
    <xf numFmtId="0" fontId="0" fillId="0" borderId="10" xfId="0" applyFont="1" applyBorder="1" applyAlignment="1">
      <alignment vertical="center" wrapText="1"/>
    </xf>
    <xf numFmtId="0" fontId="64" fillId="0" borderId="75" xfId="62" applyFill="1" applyBorder="1" applyAlignment="1">
      <alignment horizontal="center" vertical="center" wrapText="1"/>
    </xf>
    <xf numFmtId="0" fontId="0" fillId="30" borderId="73" xfId="0" applyFill="1" applyBorder="1" applyAlignment="1">
      <alignment vertical="center" wrapText="1"/>
    </xf>
    <xf numFmtId="0" fontId="0" fillId="30" borderId="74" xfId="0" applyFill="1" applyBorder="1" applyAlignment="1">
      <alignment vertical="center" wrapText="1"/>
    </xf>
    <xf numFmtId="0" fontId="0" fillId="30" borderId="73" xfId="0" applyFill="1" applyBorder="1" applyAlignment="1">
      <alignment horizontal="center" vertical="center" shrinkToFit="1"/>
    </xf>
    <xf numFmtId="0" fontId="14" fillId="30" borderId="73" xfId="0" applyFont="1" applyFill="1" applyBorder="1" applyAlignment="1">
      <alignment horizontal="center" vertical="center"/>
    </xf>
    <xf numFmtId="0" fontId="0" fillId="30" borderId="14" xfId="0" applyFont="1" applyFill="1" applyBorder="1" applyAlignment="1">
      <alignment horizontal="left" vertical="center" wrapText="1"/>
    </xf>
    <xf numFmtId="0" fontId="15" fillId="30" borderId="65" xfId="0" applyFont="1" applyFill="1" applyBorder="1" applyAlignment="1">
      <alignment horizontal="center" vertical="center"/>
    </xf>
    <xf numFmtId="0" fontId="15" fillId="30" borderId="64" xfId="0" applyFont="1" applyFill="1" applyBorder="1" applyAlignment="1">
      <alignment horizontal="center" vertical="center"/>
    </xf>
    <xf numFmtId="0" fontId="64" fillId="0" borderId="73" xfId="62" applyFill="1" applyBorder="1" applyAlignment="1">
      <alignment horizontal="center" vertical="center" wrapText="1"/>
    </xf>
    <xf numFmtId="0" fontId="0" fillId="30" borderId="73" xfId="0" applyFill="1" applyBorder="1" applyAlignment="1">
      <alignment horizontal="center" vertical="center" wrapText="1" shrinkToFit="1"/>
    </xf>
    <xf numFmtId="0" fontId="64" fillId="0" borderId="82" xfId="62" applyFill="1" applyBorder="1" applyAlignment="1">
      <alignment horizontal="center" vertical="center"/>
    </xf>
    <xf numFmtId="0" fontId="0" fillId="30" borderId="83" xfId="0" applyFill="1" applyBorder="1" applyAlignment="1">
      <alignment horizontal="left" vertical="center" wrapText="1"/>
    </xf>
    <xf numFmtId="0" fontId="0" fillId="30" borderId="82" xfId="0" applyFill="1" applyBorder="1" applyAlignment="1">
      <alignment horizontal="center" vertical="center" shrinkToFit="1"/>
    </xf>
    <xf numFmtId="0" fontId="14" fillId="30" borderId="74" xfId="0" applyFont="1" applyFill="1" applyBorder="1" applyAlignment="1">
      <alignment horizontal="center" vertical="center" wrapText="1"/>
    </xf>
    <xf numFmtId="0" fontId="14" fillId="30" borderId="82" xfId="0" applyFont="1" applyFill="1" applyBorder="1" applyAlignment="1">
      <alignment horizontal="center" vertical="center"/>
    </xf>
    <xf numFmtId="0" fontId="0" fillId="30" borderId="27" xfId="0" applyFont="1" applyFill="1" applyBorder="1" applyAlignment="1">
      <alignment horizontal="left" vertical="center" wrapText="1"/>
    </xf>
    <xf numFmtId="0" fontId="64" fillId="0" borderId="75" xfId="62" applyFont="1" applyFill="1" applyBorder="1" applyAlignment="1">
      <alignment horizontal="center" vertical="center"/>
    </xf>
    <xf numFmtId="0" fontId="15" fillId="0" borderId="12" xfId="0" applyFont="1" applyFill="1" applyBorder="1" applyAlignment="1">
      <alignment horizontal="center" vertical="center"/>
    </xf>
    <xf numFmtId="0" fontId="64" fillId="0" borderId="174" xfId="62" applyFont="1" applyFill="1" applyBorder="1" applyAlignment="1">
      <alignment horizontal="center" vertical="center"/>
    </xf>
    <xf numFmtId="0" fontId="64" fillId="0" borderId="173" xfId="62" applyFont="1" applyFill="1" applyBorder="1" applyAlignment="1">
      <alignment horizontal="center" vertical="center"/>
    </xf>
    <xf numFmtId="0" fontId="84" fillId="0" borderId="82" xfId="0" applyFont="1" applyFill="1" applyBorder="1" applyAlignment="1">
      <alignment horizontal="center" vertical="center" wrapText="1"/>
    </xf>
    <xf numFmtId="0" fontId="84" fillId="0" borderId="82" xfId="0" applyFont="1" applyFill="1" applyBorder="1" applyAlignment="1">
      <alignment horizontal="center" vertical="center"/>
    </xf>
    <xf numFmtId="0" fontId="14" fillId="0" borderId="82" xfId="0" applyFont="1" applyFill="1" applyBorder="1" applyAlignment="1">
      <alignment horizontal="center" vertical="center" wrapText="1"/>
    </xf>
    <xf numFmtId="0" fontId="15" fillId="30" borderId="12" xfId="0" applyFont="1" applyFill="1" applyBorder="1" applyAlignment="1">
      <alignment horizontal="center" vertical="center"/>
    </xf>
    <xf numFmtId="0" fontId="14" fillId="30" borderId="82" xfId="0" applyFont="1" applyFill="1" applyBorder="1" applyAlignment="1">
      <alignment horizontal="center" vertical="center" wrapText="1"/>
    </xf>
    <xf numFmtId="0" fontId="53" fillId="0" borderId="10" xfId="0" applyFont="1" applyBorder="1" applyAlignment="1">
      <alignment horizontal="left" vertical="center" wrapText="1"/>
    </xf>
    <xf numFmtId="0" fontId="53" fillId="0" borderId="27" xfId="0" applyFont="1" applyBorder="1" applyAlignment="1">
      <alignment horizontal="left" vertical="center" wrapText="1"/>
    </xf>
    <xf numFmtId="0" fontId="0" fillId="30" borderId="41" xfId="0" applyFill="1" applyBorder="1" applyAlignment="1">
      <alignment horizontal="left" vertical="center" wrapText="1"/>
    </xf>
    <xf numFmtId="0" fontId="91" fillId="0" borderId="73" xfId="62" applyFont="1" applyFill="1" applyBorder="1" applyAlignment="1">
      <alignment horizontal="center" vertical="center"/>
    </xf>
    <xf numFmtId="0" fontId="91" fillId="0" borderId="75" xfId="62" applyFont="1" applyFill="1" applyBorder="1" applyAlignment="1">
      <alignment horizontal="center" vertical="center"/>
    </xf>
    <xf numFmtId="0" fontId="91" fillId="0" borderId="74" xfId="62" applyFont="1" applyFill="1" applyBorder="1" applyAlignment="1">
      <alignment horizontal="center" vertical="center"/>
    </xf>
    <xf numFmtId="49" fontId="90" fillId="0" borderId="73" xfId="62" applyNumberFormat="1" applyFont="1" applyFill="1" applyBorder="1" applyAlignment="1">
      <alignment horizontal="center" vertical="center" shrinkToFit="1"/>
    </xf>
    <xf numFmtId="49" fontId="90" fillId="0" borderId="74" xfId="62" applyNumberFormat="1" applyFont="1" applyFill="1" applyBorder="1" applyAlignment="1">
      <alignment horizontal="center" vertical="center" shrinkToFit="1"/>
    </xf>
    <xf numFmtId="0" fontId="14" fillId="0" borderId="73" xfId="0" applyFont="1" applyFill="1" applyBorder="1" applyAlignment="1">
      <alignment horizontal="center" vertical="center" wrapText="1" shrinkToFit="1"/>
    </xf>
    <xf numFmtId="0" fontId="14" fillId="0" borderId="74" xfId="0" applyFont="1" applyFill="1" applyBorder="1" applyAlignment="1">
      <alignment vertical="center" shrinkToFit="1"/>
    </xf>
    <xf numFmtId="0" fontId="0" fillId="0" borderId="41" xfId="0" applyFill="1" applyBorder="1" applyAlignment="1">
      <alignment horizontal="left" vertical="center" wrapText="1"/>
    </xf>
    <xf numFmtId="0" fontId="0" fillId="0" borderId="74" xfId="0" applyFill="1" applyBorder="1" applyAlignment="1">
      <alignment horizontal="center" vertical="center" shrinkToFit="1"/>
    </xf>
    <xf numFmtId="0" fontId="0" fillId="0" borderId="0" xfId="0" applyFont="1" applyFill="1" applyBorder="1" applyAlignment="1">
      <alignment horizontal="left" vertical="center" wrapText="1"/>
    </xf>
    <xf numFmtId="0" fontId="64" fillId="0" borderId="76" xfId="62" applyFont="1" applyFill="1" applyBorder="1" applyAlignment="1">
      <alignment horizontal="center" vertical="center"/>
    </xf>
    <xf numFmtId="0" fontId="15" fillId="30" borderId="114" xfId="0" applyFont="1" applyFill="1" applyBorder="1" applyAlignment="1">
      <alignment horizontal="center" vertical="center"/>
    </xf>
    <xf numFmtId="184" fontId="0" fillId="30" borderId="77" xfId="0" applyNumberFormat="1" applyFont="1" applyFill="1" applyBorder="1" applyAlignment="1">
      <alignment vertical="center" wrapText="1"/>
    </xf>
    <xf numFmtId="0" fontId="91" fillId="0" borderId="82" xfId="62" applyFont="1" applyFill="1" applyBorder="1" applyAlignment="1">
      <alignment horizontal="center" vertical="center"/>
    </xf>
    <xf numFmtId="0" fontId="66" fillId="30" borderId="83" xfId="0" applyFont="1" applyFill="1" applyBorder="1" applyAlignment="1">
      <alignment horizontal="left" vertical="center" wrapText="1"/>
    </xf>
    <xf numFmtId="0" fontId="66" fillId="30" borderId="42" xfId="0" applyFont="1" applyFill="1" applyBorder="1" applyAlignment="1">
      <alignment horizontal="left" vertical="center" wrapText="1"/>
    </xf>
    <xf numFmtId="0" fontId="66" fillId="30" borderId="82" xfId="0" applyFont="1" applyFill="1" applyBorder="1" applyAlignment="1">
      <alignment horizontal="center" vertical="center" shrinkToFit="1"/>
    </xf>
    <xf numFmtId="0" fontId="66" fillId="30" borderId="73" xfId="0" applyFont="1" applyFill="1" applyBorder="1" applyAlignment="1">
      <alignment horizontal="center" vertical="center" shrinkToFit="1"/>
    </xf>
    <xf numFmtId="0" fontId="84" fillId="30" borderId="82" xfId="0" applyFont="1" applyFill="1" applyBorder="1" applyAlignment="1">
      <alignment horizontal="center" vertical="center"/>
    </xf>
    <xf numFmtId="0" fontId="84" fillId="30" borderId="73" xfId="0" applyFont="1" applyFill="1" applyBorder="1" applyAlignment="1">
      <alignment horizontal="center" vertical="center"/>
    </xf>
    <xf numFmtId="0" fontId="66" fillId="30" borderId="14" xfId="0" applyFont="1" applyFill="1" applyBorder="1" applyAlignment="1">
      <alignment horizontal="left" vertical="center" wrapText="1"/>
    </xf>
    <xf numFmtId="0" fontId="66" fillId="30" borderId="0" xfId="0" applyFont="1" applyFill="1" applyBorder="1" applyAlignment="1">
      <alignment horizontal="left" vertical="center" wrapText="1"/>
    </xf>
    <xf numFmtId="0" fontId="0" fillId="30" borderId="86" xfId="0" applyFill="1" applyBorder="1" applyAlignment="1">
      <alignment horizontal="left" vertical="center" wrapText="1"/>
    </xf>
    <xf numFmtId="0" fontId="0" fillId="30" borderId="42" xfId="0" applyFill="1" applyBorder="1" applyAlignment="1">
      <alignment horizontal="left" vertical="center" wrapText="1"/>
    </xf>
    <xf numFmtId="0" fontId="0" fillId="30" borderId="84" xfId="0" applyFill="1" applyBorder="1" applyAlignment="1">
      <alignment horizontal="center" vertical="center" shrinkToFit="1"/>
    </xf>
    <xf numFmtId="0" fontId="14" fillId="30" borderId="84" xfId="0" applyFont="1" applyFill="1" applyBorder="1" applyAlignment="1">
      <alignment horizontal="center" vertical="center"/>
    </xf>
    <xf numFmtId="0" fontId="66" fillId="30" borderId="49" xfId="0" applyFont="1" applyFill="1" applyBorder="1" applyAlignment="1">
      <alignment horizontal="left" vertical="center" wrapText="1"/>
    </xf>
    <xf numFmtId="0" fontId="15" fillId="30" borderId="130" xfId="0" applyFont="1" applyFill="1" applyBorder="1" applyAlignment="1">
      <alignment horizontal="center" vertical="center"/>
    </xf>
    <xf numFmtId="0" fontId="66" fillId="0" borderId="83" xfId="0" applyFont="1" applyBorder="1" applyAlignment="1">
      <alignment horizontal="left" vertical="center" wrapText="1"/>
    </xf>
    <xf numFmtId="0" fontId="66" fillId="0" borderId="82" xfId="0" applyFont="1" applyBorder="1" applyAlignment="1">
      <alignment horizontal="center" vertical="center" shrinkToFit="1"/>
    </xf>
    <xf numFmtId="0" fontId="15" fillId="30" borderId="113" xfId="0" applyFont="1" applyFill="1" applyBorder="1" applyAlignment="1">
      <alignment horizontal="center" vertical="center"/>
    </xf>
    <xf numFmtId="184" fontId="0" fillId="30" borderId="76" xfId="0" applyNumberFormat="1" applyFont="1" applyFill="1" applyBorder="1" applyAlignment="1">
      <alignment vertical="center" wrapText="1"/>
    </xf>
    <xf numFmtId="0" fontId="64" fillId="0" borderId="85" xfId="62" applyFill="1" applyBorder="1" applyAlignment="1">
      <alignment horizontal="center" vertical="center"/>
    </xf>
    <xf numFmtId="0" fontId="0" fillId="30" borderId="87" xfId="0" applyFill="1" applyBorder="1" applyAlignment="1">
      <alignment horizontal="left" vertical="center" wrapText="1"/>
    </xf>
    <xf numFmtId="0" fontId="0" fillId="30" borderId="85" xfId="0" applyFill="1" applyBorder="1" applyAlignment="1">
      <alignment horizontal="center" vertical="center" shrinkToFit="1"/>
    </xf>
    <xf numFmtId="0" fontId="14" fillId="30" borderId="85" xfId="0" applyFont="1" applyFill="1" applyBorder="1" applyAlignment="1">
      <alignment horizontal="center" vertical="center"/>
    </xf>
    <xf numFmtId="0" fontId="0" fillId="30" borderId="48" xfId="0" applyFont="1" applyFill="1" applyBorder="1" applyAlignment="1">
      <alignment horizontal="left" vertical="center" wrapText="1"/>
    </xf>
    <xf numFmtId="0" fontId="15" fillId="30" borderId="131" xfId="0" applyFont="1" applyFill="1" applyBorder="1" applyAlignment="1">
      <alignment horizontal="center" vertical="center"/>
    </xf>
    <xf numFmtId="0" fontId="86" fillId="0" borderId="26" xfId="0" applyFont="1" applyFill="1" applyBorder="1" applyAlignment="1">
      <alignment horizontal="center" vertical="center"/>
    </xf>
    <xf numFmtId="0" fontId="86" fillId="0" borderId="25" xfId="0" applyFont="1" applyFill="1" applyBorder="1" applyAlignment="1">
      <alignment horizontal="center" vertical="center"/>
    </xf>
    <xf numFmtId="0" fontId="66" fillId="0" borderId="74" xfId="0" applyFont="1" applyBorder="1" applyAlignment="1">
      <alignment horizontal="center" vertical="center" shrinkToFit="1"/>
    </xf>
    <xf numFmtId="0" fontId="80" fillId="0" borderId="108" xfId="0" applyFont="1" applyFill="1" applyBorder="1" applyAlignment="1">
      <alignment horizontal="center" vertical="center"/>
    </xf>
    <xf numFmtId="184" fontId="53" fillId="0" borderId="73" xfId="0" applyNumberFormat="1" applyFont="1" applyFill="1" applyBorder="1" applyAlignment="1">
      <alignment vertical="center" wrapText="1"/>
    </xf>
    <xf numFmtId="184" fontId="53" fillId="0" borderId="74" xfId="0" applyNumberFormat="1" applyFont="1" applyFill="1" applyBorder="1" applyAlignment="1">
      <alignment vertical="center" wrapText="1"/>
    </xf>
    <xf numFmtId="0" fontId="45" fillId="0" borderId="74" xfId="0" applyFont="1" applyFill="1" applyBorder="1" applyAlignment="1">
      <alignment horizontal="center" vertical="center"/>
    </xf>
    <xf numFmtId="0" fontId="45" fillId="0" borderId="82" xfId="0" applyFont="1" applyFill="1" applyBorder="1" applyAlignment="1">
      <alignment horizontal="center" vertical="center"/>
    </xf>
    <xf numFmtId="0" fontId="86" fillId="0" borderId="12" xfId="0" applyFont="1" applyFill="1" applyBorder="1" applyAlignment="1">
      <alignment horizontal="center" vertical="center"/>
    </xf>
    <xf numFmtId="0" fontId="66" fillId="0" borderId="74" xfId="0" applyFont="1" applyBorder="1" applyAlignment="1">
      <alignment horizontal="center" vertical="center" wrapText="1"/>
    </xf>
    <xf numFmtId="0" fontId="66" fillId="0" borderId="82" xfId="0" applyFont="1" applyBorder="1" applyAlignment="1">
      <alignment horizontal="center" vertical="center"/>
    </xf>
    <xf numFmtId="0" fontId="66" fillId="0" borderId="75" xfId="0" applyFont="1" applyBorder="1" applyAlignment="1">
      <alignment horizontal="left" vertical="center" wrapText="1"/>
    </xf>
    <xf numFmtId="0" fontId="66" fillId="0" borderId="75" xfId="0" applyFont="1" applyBorder="1" applyAlignment="1">
      <alignment horizontal="center" vertical="center" wrapText="1" shrinkToFit="1"/>
    </xf>
    <xf numFmtId="0" fontId="66" fillId="0" borderId="75" xfId="0" applyFont="1" applyBorder="1" applyAlignment="1">
      <alignment horizontal="center" vertical="center" shrinkToFit="1"/>
    </xf>
    <xf numFmtId="0" fontId="84" fillId="0" borderId="74" xfId="0" applyFont="1" applyFill="1" applyBorder="1" applyAlignment="1">
      <alignment horizontal="center" vertical="center" wrapText="1"/>
    </xf>
    <xf numFmtId="0" fontId="86" fillId="0" borderId="15" xfId="0" applyFont="1" applyFill="1" applyBorder="1" applyAlignment="1">
      <alignment horizontal="center" vertical="center"/>
    </xf>
    <xf numFmtId="184" fontId="0" fillId="0" borderId="120" xfId="0" applyNumberFormat="1" applyFont="1" applyFill="1" applyBorder="1" applyAlignment="1">
      <alignment vertical="center" wrapText="1"/>
    </xf>
    <xf numFmtId="184" fontId="0" fillId="0" borderId="117" xfId="0" applyNumberFormat="1" applyFont="1" applyFill="1" applyBorder="1" applyAlignment="1">
      <alignment vertical="center" wrapText="1"/>
    </xf>
    <xf numFmtId="0" fontId="66" fillId="0" borderId="74" xfId="0" applyFont="1" applyBorder="1" applyAlignment="1">
      <alignment horizontal="center" vertical="center" wrapText="1" shrinkToFit="1"/>
    </xf>
    <xf numFmtId="0" fontId="80" fillId="0" borderId="65" xfId="0" applyFont="1" applyFill="1" applyBorder="1" applyAlignment="1">
      <alignment horizontal="center" vertical="center"/>
    </xf>
    <xf numFmtId="0" fontId="80" fillId="0" borderId="64" xfId="0" applyFont="1" applyFill="1" applyBorder="1" applyAlignment="1">
      <alignment horizontal="center" vertical="center"/>
    </xf>
    <xf numFmtId="184" fontId="53" fillId="0" borderId="75" xfId="0" applyNumberFormat="1" applyFont="1" applyFill="1" applyBorder="1" applyAlignment="1">
      <alignment vertical="center" wrapText="1"/>
    </xf>
    <xf numFmtId="0" fontId="83" fillId="0" borderId="82" xfId="0" applyFont="1" applyBorder="1" applyAlignment="1">
      <alignment horizontal="center" vertical="center" shrinkToFit="1"/>
    </xf>
    <xf numFmtId="0" fontId="0" fillId="30" borderId="53" xfId="0" applyFont="1" applyFill="1" applyBorder="1" applyAlignment="1">
      <alignment horizontal="left" vertical="center" wrapText="1"/>
    </xf>
    <xf numFmtId="0" fontId="15" fillId="30" borderId="129" xfId="0" applyFont="1" applyFill="1" applyBorder="1" applyAlignment="1">
      <alignment horizontal="center" vertical="center"/>
    </xf>
    <xf numFmtId="0" fontId="15" fillId="30" borderId="69" xfId="0" applyFont="1" applyFill="1" applyBorder="1" applyAlignment="1">
      <alignment horizontal="center" vertical="center"/>
    </xf>
    <xf numFmtId="0" fontId="0" fillId="0" borderId="51" xfId="0" applyFont="1" applyBorder="1" applyAlignment="1">
      <alignment horizontal="left" vertical="center" wrapText="1"/>
    </xf>
    <xf numFmtId="0" fontId="15" fillId="0" borderId="130" xfId="0" applyFont="1" applyFill="1" applyBorder="1" applyAlignment="1">
      <alignment horizontal="center" vertical="center"/>
    </xf>
    <xf numFmtId="0" fontId="64" fillId="0" borderId="80" xfId="62" applyFont="1" applyFill="1" applyBorder="1" applyAlignment="1">
      <alignment horizontal="center" vertical="center"/>
    </xf>
    <xf numFmtId="0" fontId="14" fillId="0" borderId="41" xfId="0" applyFont="1" applyFill="1" applyBorder="1" applyAlignment="1">
      <alignment horizontal="left" vertical="center"/>
    </xf>
    <xf numFmtId="0" fontId="14" fillId="0" borderId="81" xfId="0" applyFont="1" applyFill="1" applyBorder="1" applyAlignment="1">
      <alignment horizontal="left" vertical="center"/>
    </xf>
    <xf numFmtId="0" fontId="14" fillId="0" borderId="41" xfId="0" applyFont="1" applyFill="1" applyBorder="1" applyAlignment="1">
      <alignment horizontal="left" vertical="center" shrinkToFit="1"/>
    </xf>
    <xf numFmtId="0" fontId="14" fillId="0" borderId="81" xfId="0" applyFont="1" applyFill="1" applyBorder="1" applyAlignment="1">
      <alignment horizontal="left" vertical="center" shrinkToFit="1"/>
    </xf>
    <xf numFmtId="0" fontId="14" fillId="0" borderId="80"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54" xfId="0" applyFont="1" applyFill="1" applyBorder="1" applyAlignment="1">
      <alignment horizontal="left" vertical="center"/>
    </xf>
    <xf numFmtId="0" fontId="15" fillId="0" borderId="36" xfId="0" applyFont="1" applyFill="1" applyBorder="1" applyAlignment="1">
      <alignment horizontal="center" vertical="center"/>
    </xf>
    <xf numFmtId="0" fontId="15" fillId="0" borderId="72" xfId="0" applyFont="1" applyFill="1" applyBorder="1" applyAlignment="1">
      <alignment horizontal="center" vertical="center"/>
    </xf>
    <xf numFmtId="184" fontId="0" fillId="0" borderId="78" xfId="0" applyNumberFormat="1" applyFont="1" applyFill="1" applyBorder="1" applyAlignment="1">
      <alignment vertical="center" wrapText="1"/>
    </xf>
    <xf numFmtId="0" fontId="14" fillId="0" borderId="83" xfId="0" applyFont="1" applyFill="1" applyBorder="1" applyAlignment="1">
      <alignment horizontal="left" vertical="center"/>
    </xf>
    <xf numFmtId="0" fontId="14" fillId="0" borderId="83" xfId="0" applyFont="1" applyFill="1" applyBorder="1" applyAlignment="1">
      <alignment horizontal="left" vertical="center" shrinkToFit="1"/>
    </xf>
    <xf numFmtId="0" fontId="0" fillId="0" borderId="27" xfId="0" applyFont="1" applyFill="1" applyBorder="1" applyAlignment="1">
      <alignment horizontal="left" vertical="center"/>
    </xf>
    <xf numFmtId="0" fontId="66" fillId="0" borderId="124" xfId="0" applyFont="1" applyBorder="1" applyAlignment="1">
      <alignment horizontal="left" vertical="center" wrapText="1"/>
    </xf>
    <xf numFmtId="0" fontId="66" fillId="0" borderId="116" xfId="0" applyFont="1" applyBorder="1" applyAlignment="1">
      <alignment horizontal="left" vertical="center" wrapText="1"/>
    </xf>
    <xf numFmtId="0" fontId="66" fillId="0" borderId="121" xfId="0" applyFont="1" applyBorder="1" applyAlignment="1">
      <alignment horizontal="center" vertical="center" wrapText="1" shrinkToFit="1"/>
    </xf>
    <xf numFmtId="0" fontId="66" fillId="0" borderId="115" xfId="0" applyFont="1" applyBorder="1" applyAlignment="1">
      <alignment horizontal="center" vertical="center" shrinkToFit="1"/>
    </xf>
    <xf numFmtId="0" fontId="84" fillId="0" borderId="121" xfId="0" applyFont="1" applyFill="1" applyBorder="1" applyAlignment="1">
      <alignment horizontal="center" vertical="center" wrapText="1"/>
    </xf>
    <xf numFmtId="0" fontId="84" fillId="0" borderId="115" xfId="0" applyFont="1" applyFill="1" applyBorder="1" applyAlignment="1">
      <alignment horizontal="center" vertical="center"/>
    </xf>
    <xf numFmtId="0" fontId="66" fillId="0" borderId="171" xfId="0" applyFont="1" applyBorder="1" applyAlignment="1">
      <alignment horizontal="left" vertical="center" wrapText="1"/>
    </xf>
    <xf numFmtId="0" fontId="66" fillId="0" borderId="40" xfId="0" applyFont="1" applyBorder="1" applyAlignment="1">
      <alignment horizontal="left" vertical="center" wrapText="1"/>
    </xf>
    <xf numFmtId="0" fontId="86" fillId="0" borderId="29" xfId="0" applyFont="1" applyFill="1" applyBorder="1" applyAlignment="1">
      <alignment horizontal="center" vertical="center"/>
    </xf>
    <xf numFmtId="0" fontId="86" fillId="0" borderId="28" xfId="0" applyFont="1" applyFill="1" applyBorder="1" applyAlignment="1">
      <alignment horizontal="center" vertical="center"/>
    </xf>
    <xf numFmtId="0" fontId="15" fillId="0" borderId="127" xfId="0" applyFont="1" applyFill="1" applyBorder="1" applyAlignment="1">
      <alignment horizontal="center" vertical="center"/>
    </xf>
    <xf numFmtId="0" fontId="15" fillId="0" borderId="128" xfId="0" applyFont="1" applyFill="1" applyBorder="1" applyAlignment="1">
      <alignment horizontal="center" vertical="center"/>
    </xf>
    <xf numFmtId="0" fontId="64" fillId="24" borderId="73" xfId="62" quotePrefix="1" applyFill="1" applyBorder="1" applyAlignment="1">
      <alignment horizontal="center" vertical="center"/>
    </xf>
    <xf numFmtId="0" fontId="64" fillId="24" borderId="74" xfId="62" applyFill="1" applyBorder="1" applyAlignment="1">
      <alignment horizontal="center" vertical="center"/>
    </xf>
    <xf numFmtId="0" fontId="53" fillId="24" borderId="73" xfId="0" applyFont="1" applyFill="1" applyBorder="1" applyAlignment="1">
      <alignment horizontal="left" vertical="center" wrapText="1"/>
    </xf>
    <xf numFmtId="0" fontId="53" fillId="24" borderId="74" xfId="0" applyFont="1" applyFill="1" applyBorder="1" applyAlignment="1">
      <alignment horizontal="left" vertical="center" wrapText="1"/>
    </xf>
    <xf numFmtId="0" fontId="53" fillId="24" borderId="73" xfId="0" applyFont="1" applyFill="1" applyBorder="1" applyAlignment="1">
      <alignment horizontal="center" vertical="center" shrinkToFit="1"/>
    </xf>
    <xf numFmtId="0" fontId="53" fillId="24" borderId="74" xfId="0" applyFont="1" applyFill="1" applyBorder="1" applyAlignment="1">
      <alignment horizontal="center" vertical="center" shrinkToFit="1"/>
    </xf>
    <xf numFmtId="0" fontId="45" fillId="24" borderId="73" xfId="0" applyFont="1" applyFill="1" applyBorder="1" applyAlignment="1">
      <alignment horizontal="center" vertical="center"/>
    </xf>
    <xf numFmtId="0" fontId="53" fillId="24" borderId="14" xfId="0" applyFont="1" applyFill="1" applyBorder="1" applyAlignment="1">
      <alignment horizontal="left" vertical="center" wrapText="1"/>
    </xf>
    <xf numFmtId="0" fontId="53" fillId="24" borderId="10" xfId="0" applyFont="1" applyFill="1" applyBorder="1" applyAlignment="1">
      <alignment horizontal="left" vertical="center" wrapText="1"/>
    </xf>
    <xf numFmtId="0" fontId="80" fillId="24" borderId="26" xfId="0" applyFont="1" applyFill="1" applyBorder="1" applyAlignment="1">
      <alignment horizontal="center" vertical="center" wrapText="1"/>
    </xf>
    <xf numFmtId="0" fontId="80" fillId="24" borderId="25" xfId="0" applyFont="1" applyFill="1" applyBorder="1" applyAlignment="1">
      <alignment horizontal="center" vertical="center" wrapText="1"/>
    </xf>
    <xf numFmtId="0" fontId="80" fillId="24" borderId="65" xfId="0" applyFont="1" applyFill="1" applyBorder="1" applyAlignment="1">
      <alignment horizontal="center" vertical="center" wrapText="1"/>
    </xf>
    <xf numFmtId="0" fontId="80" fillId="24" borderId="64" xfId="0" applyFont="1" applyFill="1" applyBorder="1" applyAlignment="1">
      <alignment horizontal="center" vertical="center" wrapText="1"/>
    </xf>
    <xf numFmtId="176" fontId="9" fillId="26" borderId="0" xfId="56" applyNumberFormat="1" applyFont="1" applyFill="1" applyBorder="1" applyAlignment="1">
      <alignment horizontal="center" vertical="center" shrinkToFit="1"/>
    </xf>
    <xf numFmtId="0" fontId="39" fillId="25" borderId="0" xfId="0" applyFont="1" applyFill="1" applyAlignment="1">
      <alignment horizontal="left" vertical="top" wrapText="1"/>
    </xf>
    <xf numFmtId="0" fontId="39" fillId="25" borderId="0" xfId="0" applyFont="1" applyFill="1" applyAlignment="1">
      <alignment horizontal="left"/>
    </xf>
    <xf numFmtId="0" fontId="63" fillId="0" borderId="0" xfId="0" applyFont="1" applyAlignment="1">
      <alignment horizontal="center"/>
    </xf>
    <xf numFmtId="0" fontId="39" fillId="28" borderId="92" xfId="0" applyFont="1" applyFill="1" applyBorder="1" applyAlignment="1">
      <alignment horizontal="left"/>
    </xf>
    <xf numFmtId="0" fontId="39" fillId="25" borderId="40" xfId="0" applyFont="1" applyFill="1" applyBorder="1" applyAlignment="1">
      <alignment horizontal="center"/>
    </xf>
    <xf numFmtId="0" fontId="39" fillId="25" borderId="92" xfId="0" applyFont="1" applyFill="1" applyBorder="1" applyAlignment="1">
      <alignment horizontal="center"/>
    </xf>
    <xf numFmtId="0" fontId="39" fillId="25" borderId="92" xfId="0" applyFont="1" applyFill="1" applyBorder="1" applyAlignment="1">
      <alignment horizontal="left"/>
    </xf>
    <xf numFmtId="0" fontId="39" fillId="25" borderId="0" xfId="0" applyFont="1" applyFill="1" applyAlignment="1">
      <alignment horizontal="left" shrinkToFit="1"/>
    </xf>
    <xf numFmtId="0" fontId="71" fillId="26" borderId="0" xfId="44" applyFont="1" applyFill="1" applyAlignment="1" applyProtection="1">
      <alignment horizontal="center" vertical="center"/>
      <protection locked="0"/>
    </xf>
    <xf numFmtId="0" fontId="72" fillId="0" borderId="18" xfId="44" applyFont="1" applyBorder="1" applyAlignment="1">
      <alignment horizontal="justify" vertical="top" wrapText="1"/>
    </xf>
    <xf numFmtId="0" fontId="72" fillId="0" borderId="18" xfId="44" applyFont="1" applyBorder="1" applyAlignment="1">
      <alignment horizontal="center" vertical="center" wrapText="1"/>
    </xf>
    <xf numFmtId="0" fontId="73" fillId="0" borderId="0" xfId="44" applyFont="1" applyAlignment="1">
      <alignment horizontal="center" vertical="center" wrapText="1"/>
    </xf>
    <xf numFmtId="0" fontId="71" fillId="0" borderId="0" xfId="44" applyFont="1">
      <alignment vertical="center"/>
    </xf>
    <xf numFmtId="0" fontId="71" fillId="25" borderId="0" xfId="44" applyFont="1" applyFill="1" applyAlignment="1">
      <alignment horizontal="left" vertical="center" indent="3"/>
    </xf>
    <xf numFmtId="0" fontId="36" fillId="25" borderId="0" xfId="0" applyFont="1" applyFill="1" applyAlignment="1">
      <alignment horizontal="left" vertical="center" indent="3"/>
    </xf>
    <xf numFmtId="0" fontId="71" fillId="25" borderId="0" xfId="44" applyFont="1" applyFill="1" applyAlignment="1" applyProtection="1">
      <alignment wrapText="1"/>
      <protection locked="0"/>
    </xf>
    <xf numFmtId="0" fontId="72" fillId="26" borderId="18" xfId="44" applyFont="1" applyFill="1" applyBorder="1" applyAlignment="1" applyProtection="1">
      <alignment horizontal="left" vertical="center" wrapText="1"/>
      <protection locked="0"/>
    </xf>
    <xf numFmtId="0" fontId="71" fillId="26" borderId="18" xfId="44" applyFont="1" applyFill="1" applyBorder="1" applyAlignment="1" applyProtection="1">
      <alignment horizontal="left" vertical="center"/>
      <protection locked="0"/>
    </xf>
    <xf numFmtId="0" fontId="72" fillId="0" borderId="0" xfId="44" applyFont="1" applyAlignment="1" applyProtection="1">
      <alignment horizontal="justify" vertical="center" wrapText="1"/>
      <protection locked="0"/>
    </xf>
    <xf numFmtId="0" fontId="71" fillId="0" borderId="0" xfId="44" applyFont="1" applyProtection="1">
      <alignment vertical="center"/>
      <protection locked="0"/>
    </xf>
    <xf numFmtId="0" fontId="72" fillId="0" borderId="0" xfId="44" applyFont="1" applyAlignment="1">
      <alignment horizontal="justify" vertical="center" wrapText="1"/>
    </xf>
    <xf numFmtId="0" fontId="72" fillId="0" borderId="11" xfId="44" applyFont="1" applyBorder="1" applyAlignment="1">
      <alignment horizontal="center" vertical="center" wrapText="1"/>
    </xf>
    <xf numFmtId="0" fontId="72" fillId="0" borderId="12" xfId="44" applyFont="1" applyBorder="1" applyAlignment="1">
      <alignment horizontal="center" vertical="center" wrapText="1"/>
    </xf>
    <xf numFmtId="0" fontId="71" fillId="25" borderId="0" xfId="44" applyFont="1" applyFill="1" applyAlignment="1" applyProtection="1">
      <alignment vertical="center" shrinkToFit="1"/>
      <protection locked="0"/>
    </xf>
    <xf numFmtId="0" fontId="72" fillId="26" borderId="13" xfId="44" applyFont="1" applyFill="1" applyBorder="1" applyAlignment="1" applyProtection="1">
      <alignment horizontal="left" vertical="center" wrapText="1"/>
      <protection locked="0"/>
    </xf>
    <xf numFmtId="0" fontId="71" fillId="26" borderId="14" xfId="44" applyFont="1" applyFill="1" applyBorder="1" applyAlignment="1" applyProtection="1">
      <alignment horizontal="left" vertical="center"/>
      <protection locked="0"/>
    </xf>
    <xf numFmtId="0" fontId="71" fillId="26" borderId="26" xfId="44" applyFont="1" applyFill="1" applyBorder="1" applyAlignment="1" applyProtection="1">
      <alignment horizontal="left" vertical="center"/>
      <protection locked="0"/>
    </xf>
    <xf numFmtId="0" fontId="72" fillId="26" borderId="17" xfId="44" applyFont="1" applyFill="1" applyBorder="1" applyAlignment="1" applyProtection="1">
      <alignment horizontal="left" vertical="center" wrapText="1"/>
      <protection locked="0"/>
    </xf>
    <xf numFmtId="0" fontId="71" fillId="26" borderId="10" xfId="44" applyFont="1" applyFill="1" applyBorder="1" applyAlignment="1" applyProtection="1">
      <alignment horizontal="left" vertical="center"/>
      <protection locked="0"/>
    </xf>
    <xf numFmtId="0" fontId="71" fillId="26" borderId="25" xfId="44" applyFont="1" applyFill="1" applyBorder="1" applyAlignment="1" applyProtection="1">
      <alignment horizontal="left" vertical="center"/>
      <protection locked="0"/>
    </xf>
    <xf numFmtId="0" fontId="13" fillId="0" borderId="38" xfId="54" applyFont="1" applyBorder="1" applyAlignment="1">
      <alignment vertical="top" wrapText="1"/>
    </xf>
    <xf numFmtId="0" fontId="13" fillId="0" borderId="30" xfId="54" applyFont="1" applyBorder="1" applyAlignment="1">
      <alignment vertical="top" wrapText="1"/>
    </xf>
    <xf numFmtId="0" fontId="13" fillId="26" borderId="79" xfId="54" applyFont="1" applyFill="1" applyBorder="1" applyAlignment="1">
      <alignment vertical="top" wrapText="1"/>
    </xf>
    <xf numFmtId="0" fontId="13" fillId="26" borderId="75" xfId="54" applyFont="1" applyFill="1" applyBorder="1" applyAlignment="1">
      <alignment vertical="top" wrapText="1"/>
    </xf>
    <xf numFmtId="0" fontId="13" fillId="26" borderId="78" xfId="54" applyFont="1" applyFill="1" applyBorder="1" applyAlignment="1">
      <alignment vertical="top" wrapText="1"/>
    </xf>
    <xf numFmtId="0" fontId="13" fillId="0" borderId="39" xfId="54" applyFont="1" applyBorder="1" applyAlignment="1">
      <alignment horizontal="center" vertical="top" wrapText="1"/>
    </xf>
    <xf numFmtId="0" fontId="13" fillId="0" borderId="0" xfId="54" applyFont="1" applyBorder="1" applyAlignment="1">
      <alignment horizontal="center" vertical="top" wrapText="1"/>
    </xf>
    <xf numFmtId="0" fontId="13" fillId="0" borderId="32" xfId="54" applyFont="1" applyBorder="1" applyAlignment="1">
      <alignment horizontal="center" vertical="top" wrapText="1"/>
    </xf>
    <xf numFmtId="0" fontId="13" fillId="0" borderId="44" xfId="54" applyFont="1" applyBorder="1" applyAlignment="1">
      <alignment vertical="top" wrapText="1"/>
    </xf>
    <xf numFmtId="0" fontId="13" fillId="0" borderId="33" xfId="54" applyFont="1" applyBorder="1" applyAlignment="1">
      <alignment vertical="top" wrapText="1"/>
    </xf>
    <xf numFmtId="0" fontId="13" fillId="26" borderId="97" xfId="54" applyFont="1" applyFill="1" applyBorder="1" applyAlignment="1">
      <alignment vertical="center" wrapText="1"/>
    </xf>
    <xf numFmtId="0" fontId="13" fillId="26" borderId="99" xfId="54" applyFont="1" applyFill="1" applyBorder="1" applyAlignment="1">
      <alignment vertical="center" wrapText="1"/>
    </xf>
    <xf numFmtId="0" fontId="13" fillId="26" borderId="98" xfId="54" applyFont="1" applyFill="1" applyBorder="1" applyAlignment="1">
      <alignment vertical="center" wrapText="1"/>
    </xf>
    <xf numFmtId="38" fontId="13" fillId="26" borderId="97" xfId="33" applyFont="1" applyFill="1" applyBorder="1" applyAlignment="1">
      <alignment horizontal="center" vertical="center" wrapText="1"/>
    </xf>
    <xf numFmtId="0" fontId="13" fillId="26" borderId="0" xfId="54" applyFont="1" applyFill="1" applyBorder="1" applyAlignment="1">
      <alignment vertical="center" wrapText="1"/>
    </xf>
    <xf numFmtId="38" fontId="13" fillId="26" borderId="75" xfId="33" applyFont="1" applyFill="1" applyBorder="1" applyAlignment="1">
      <alignment horizontal="center" vertical="center" wrapText="1"/>
    </xf>
    <xf numFmtId="0" fontId="13" fillId="26" borderId="75" xfId="54" applyFont="1" applyFill="1" applyBorder="1" applyAlignment="1">
      <alignment vertical="center" wrapText="1"/>
    </xf>
    <xf numFmtId="0" fontId="13" fillId="26" borderId="39" xfId="54" applyFont="1" applyFill="1" applyBorder="1" applyAlignment="1">
      <alignment vertical="top" wrapText="1"/>
    </xf>
    <xf numFmtId="0" fontId="13" fillId="26" borderId="0" xfId="54" applyFont="1" applyFill="1" applyBorder="1" applyAlignment="1">
      <alignment vertical="top" wrapText="1"/>
    </xf>
    <xf numFmtId="0" fontId="13" fillId="26" borderId="32" xfId="54" applyFont="1" applyFill="1" applyBorder="1" applyAlignment="1">
      <alignment vertical="top" wrapText="1"/>
    </xf>
    <xf numFmtId="0" fontId="13" fillId="26" borderId="44" xfId="54" applyFont="1" applyFill="1" applyBorder="1" applyAlignment="1">
      <alignment vertical="top" wrapText="1"/>
    </xf>
    <xf numFmtId="0" fontId="13" fillId="26" borderId="33" xfId="54" applyFont="1" applyFill="1" applyBorder="1" applyAlignment="1">
      <alignment vertical="top" wrapText="1"/>
    </xf>
    <xf numFmtId="0" fontId="13" fillId="26" borderId="34" xfId="54" applyFont="1" applyFill="1" applyBorder="1" applyAlignment="1">
      <alignment vertical="top" wrapText="1"/>
    </xf>
    <xf numFmtId="0" fontId="13" fillId="0" borderId="33" xfId="54" applyFont="1" applyBorder="1" applyAlignment="1">
      <alignment horizontal="center" vertical="center" wrapText="1"/>
    </xf>
    <xf numFmtId="0" fontId="13" fillId="26" borderId="79" xfId="54" applyFont="1" applyFill="1" applyBorder="1" applyAlignment="1">
      <alignment vertical="center" wrapText="1"/>
    </xf>
    <xf numFmtId="0" fontId="13" fillId="26" borderId="96" xfId="54" applyFont="1" applyFill="1" applyBorder="1" applyAlignment="1">
      <alignment vertical="center" wrapText="1"/>
    </xf>
    <xf numFmtId="0" fontId="13" fillId="26" borderId="30" xfId="54" applyFont="1" applyFill="1" applyBorder="1" applyAlignment="1">
      <alignment vertical="center" wrapText="1"/>
    </xf>
    <xf numFmtId="0" fontId="13" fillId="26" borderId="92" xfId="54" applyFont="1" applyFill="1" applyBorder="1" applyAlignment="1">
      <alignment vertical="center" wrapText="1"/>
    </xf>
    <xf numFmtId="38" fontId="13" fillId="26" borderId="79" xfId="33" applyFont="1" applyFill="1" applyBorder="1" applyAlignment="1">
      <alignment horizontal="center" vertical="center" wrapText="1"/>
    </xf>
    <xf numFmtId="38" fontId="13" fillId="26" borderId="96" xfId="33" applyFont="1" applyFill="1" applyBorder="1" applyAlignment="1">
      <alignment horizontal="center" vertical="center" wrapText="1"/>
    </xf>
    <xf numFmtId="0" fontId="13" fillId="0" borderId="39" xfId="54" applyFont="1" applyFill="1" applyBorder="1" applyAlignment="1">
      <alignment vertical="top" wrapText="1"/>
    </xf>
    <xf numFmtId="0" fontId="13" fillId="0" borderId="0" xfId="54" applyFont="1" applyFill="1" applyBorder="1" applyAlignment="1">
      <alignment vertical="top" wrapText="1"/>
    </xf>
    <xf numFmtId="0" fontId="13" fillId="0" borderId="32" xfId="54" applyFont="1" applyFill="1" applyBorder="1" applyAlignment="1">
      <alignment vertical="top" wrapText="1"/>
    </xf>
    <xf numFmtId="0" fontId="54" fillId="0" borderId="0" xfId="54" applyFont="1" applyAlignment="1">
      <alignment horizontal="center"/>
    </xf>
    <xf numFmtId="0" fontId="13" fillId="0" borderId="0" xfId="54" applyFont="1" applyAlignment="1">
      <alignment horizontal="center"/>
    </xf>
    <xf numFmtId="0" fontId="13" fillId="0" borderId="31" xfId="54" applyFont="1" applyBorder="1" applyAlignment="1">
      <alignment vertical="top" wrapText="1"/>
    </xf>
    <xf numFmtId="0" fontId="13" fillId="0" borderId="39" xfId="54" applyFont="1" applyBorder="1" applyAlignment="1">
      <alignment vertical="top" wrapText="1"/>
    </xf>
    <xf numFmtId="0" fontId="13" fillId="0" borderId="32" xfId="54" applyFont="1" applyBorder="1" applyAlignment="1">
      <alignment vertical="top" wrapText="1"/>
    </xf>
    <xf numFmtId="176" fontId="13" fillId="25" borderId="44" xfId="54" applyNumberFormat="1" applyFont="1" applyFill="1" applyBorder="1" applyAlignment="1">
      <alignment horizontal="center" vertical="top" wrapText="1"/>
    </xf>
    <xf numFmtId="176" fontId="13" fillId="25" borderId="34" xfId="54" applyNumberFormat="1" applyFont="1" applyFill="1" applyBorder="1" applyAlignment="1">
      <alignment horizontal="center" vertical="top" wrapText="1"/>
    </xf>
    <xf numFmtId="0" fontId="13" fillId="25" borderId="0" xfId="54" applyFont="1" applyFill="1" applyAlignment="1">
      <alignment horizontal="left" wrapText="1" shrinkToFit="1"/>
    </xf>
    <xf numFmtId="0" fontId="13" fillId="25" borderId="0" xfId="0" applyFont="1" applyFill="1" applyAlignment="1">
      <alignment horizontal="left" wrapText="1" shrinkToFit="1"/>
    </xf>
    <xf numFmtId="0" fontId="13" fillId="25" borderId="38" xfId="54" applyFont="1" applyFill="1" applyBorder="1" applyAlignment="1">
      <alignment horizontal="left" vertical="top" wrapText="1" shrinkToFit="1"/>
    </xf>
    <xf numFmtId="0" fontId="13" fillId="25" borderId="31" xfId="54" applyFont="1" applyFill="1" applyBorder="1" applyAlignment="1">
      <alignment horizontal="left" vertical="top" wrapText="1" shrinkToFit="1"/>
    </xf>
    <xf numFmtId="0" fontId="13" fillId="25" borderId="39" xfId="54" applyFont="1" applyFill="1" applyBorder="1" applyAlignment="1">
      <alignment horizontal="left" vertical="top" wrapText="1" shrinkToFit="1"/>
    </xf>
    <xf numFmtId="0" fontId="13" fillId="25" borderId="32" xfId="54" applyFont="1" applyFill="1" applyBorder="1" applyAlignment="1">
      <alignment horizontal="left" vertical="top" wrapText="1" shrinkToFit="1"/>
    </xf>
    <xf numFmtId="0" fontId="13" fillId="26" borderId="39" xfId="44" applyFont="1" applyFill="1" applyBorder="1" applyAlignment="1">
      <alignment vertical="top" wrapText="1"/>
    </xf>
    <xf numFmtId="0" fontId="13" fillId="26" borderId="0" xfId="44" applyFont="1" applyFill="1" applyBorder="1" applyAlignment="1">
      <alignment vertical="top" wrapText="1"/>
    </xf>
    <xf numFmtId="0" fontId="13" fillId="26" borderId="32" xfId="44" applyFont="1" applyFill="1" applyBorder="1" applyAlignment="1">
      <alignment vertical="top" wrapText="1"/>
    </xf>
    <xf numFmtId="0" fontId="13" fillId="26" borderId="44" xfId="44" applyFont="1" applyFill="1" applyBorder="1" applyAlignment="1">
      <alignment vertical="top" wrapText="1"/>
    </xf>
    <xf numFmtId="0" fontId="13" fillId="26" borderId="33" xfId="44" applyFont="1" applyFill="1" applyBorder="1" applyAlignment="1">
      <alignment vertical="top" wrapText="1"/>
    </xf>
    <xf numFmtId="0" fontId="13" fillId="26" borderId="34" xfId="44" applyFont="1" applyFill="1" applyBorder="1" applyAlignment="1">
      <alignment vertical="top" wrapText="1"/>
    </xf>
    <xf numFmtId="0" fontId="13" fillId="0" borderId="38" xfId="44" applyFont="1" applyBorder="1" applyAlignment="1">
      <alignment horizontal="center" vertical="top" wrapText="1"/>
    </xf>
    <xf numFmtId="0" fontId="13" fillId="0" borderId="30" xfId="44" applyFont="1" applyBorder="1" applyAlignment="1">
      <alignment horizontal="center" vertical="top" wrapText="1"/>
    </xf>
    <xf numFmtId="0" fontId="13" fillId="0" borderId="31" xfId="44" applyFont="1" applyBorder="1" applyAlignment="1">
      <alignment horizontal="center" vertical="top" wrapText="1"/>
    </xf>
    <xf numFmtId="0" fontId="13" fillId="26" borderId="79" xfId="44" applyFont="1" applyFill="1" applyBorder="1" applyAlignment="1">
      <alignment vertical="top" wrapText="1"/>
    </xf>
    <xf numFmtId="0" fontId="13" fillId="26" borderId="75" xfId="44" applyFont="1" applyFill="1" applyBorder="1" applyAlignment="1">
      <alignment vertical="top" wrapText="1"/>
    </xf>
    <xf numFmtId="0" fontId="13" fillId="26" borderId="78" xfId="44" applyFont="1" applyFill="1" applyBorder="1" applyAlignment="1">
      <alignment vertical="top" wrapText="1"/>
    </xf>
    <xf numFmtId="0" fontId="13" fillId="26" borderId="38" xfId="44" applyFont="1" applyFill="1" applyBorder="1" applyAlignment="1">
      <alignment horizontal="center" vertical="top" wrapText="1"/>
    </xf>
    <xf numFmtId="0" fontId="13" fillId="26" borderId="30" xfId="44" applyFont="1" applyFill="1" applyBorder="1" applyAlignment="1">
      <alignment horizontal="center" vertical="top" wrapText="1"/>
    </xf>
    <xf numFmtId="0" fontId="13" fillId="26" borderId="31" xfId="44" applyFont="1" applyFill="1" applyBorder="1" applyAlignment="1">
      <alignment horizontal="center" vertical="top" wrapText="1"/>
    </xf>
    <xf numFmtId="0" fontId="13" fillId="26" borderId="39" xfId="44" applyFont="1" applyFill="1" applyBorder="1" applyAlignment="1">
      <alignment horizontal="center" vertical="top" wrapText="1"/>
    </xf>
    <xf numFmtId="0" fontId="13" fillId="26" borderId="0" xfId="44" applyFont="1" applyFill="1" applyBorder="1" applyAlignment="1">
      <alignment horizontal="center" vertical="top" wrapText="1"/>
    </xf>
    <xf numFmtId="0" fontId="13" fillId="26" borderId="32" xfId="44" applyFont="1" applyFill="1" applyBorder="1" applyAlignment="1">
      <alignment horizontal="center" vertical="top" wrapText="1"/>
    </xf>
    <xf numFmtId="0" fontId="13" fillId="26" borderId="44" xfId="44" applyFont="1" applyFill="1" applyBorder="1" applyAlignment="1">
      <alignment horizontal="center" vertical="top" wrapText="1"/>
    </xf>
    <xf numFmtId="0" fontId="13" fillId="26" borderId="33" xfId="44" applyFont="1" applyFill="1" applyBorder="1" applyAlignment="1">
      <alignment horizontal="center" vertical="top" wrapText="1"/>
    </xf>
    <xf numFmtId="0" fontId="13" fillId="26" borderId="34" xfId="44" applyFont="1" applyFill="1" applyBorder="1" applyAlignment="1">
      <alignment horizontal="center" vertical="top"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1" xfId="44" applyFont="1" applyBorder="1" applyAlignment="1">
      <alignment vertical="top" wrapText="1"/>
    </xf>
    <xf numFmtId="0" fontId="13" fillId="0" borderId="39" xfId="44" applyFont="1" applyBorder="1" applyAlignment="1">
      <alignment vertical="top" wrapText="1"/>
    </xf>
    <xf numFmtId="0" fontId="13" fillId="0" borderId="0" xfId="44" applyFont="1" applyBorder="1" applyAlignment="1">
      <alignment vertical="top" wrapText="1"/>
    </xf>
    <xf numFmtId="0" fontId="13" fillId="0" borderId="32" xfId="44" applyFont="1" applyBorder="1" applyAlignment="1">
      <alignment vertical="top" wrapText="1"/>
    </xf>
    <xf numFmtId="49" fontId="13" fillId="26" borderId="39" xfId="44" applyNumberFormat="1" applyFont="1" applyFill="1" applyBorder="1" applyAlignment="1">
      <alignment vertical="top" wrapText="1"/>
    </xf>
    <xf numFmtId="49" fontId="13" fillId="26" borderId="0" xfId="44" applyNumberFormat="1" applyFont="1" applyFill="1" applyBorder="1" applyAlignment="1">
      <alignment vertical="top" wrapText="1"/>
    </xf>
    <xf numFmtId="49" fontId="13" fillId="26" borderId="32" xfId="44" applyNumberFormat="1" applyFont="1" applyFill="1" applyBorder="1" applyAlignment="1">
      <alignment vertical="top" wrapText="1"/>
    </xf>
    <xf numFmtId="49" fontId="13" fillId="26" borderId="44" xfId="44" applyNumberFormat="1" applyFont="1" applyFill="1" applyBorder="1" applyAlignment="1">
      <alignment vertical="top" wrapText="1"/>
    </xf>
    <xf numFmtId="49" fontId="13" fillId="26" borderId="33" xfId="44" applyNumberFormat="1" applyFont="1" applyFill="1" applyBorder="1" applyAlignment="1">
      <alignment vertical="top" wrapText="1"/>
    </xf>
    <xf numFmtId="49" fontId="13" fillId="26" borderId="34" xfId="44" applyNumberFormat="1" applyFont="1" applyFill="1" applyBorder="1" applyAlignment="1">
      <alignment vertical="top" wrapText="1"/>
    </xf>
    <xf numFmtId="0" fontId="13" fillId="26" borderId="39" xfId="44" applyFont="1" applyFill="1" applyBorder="1" applyAlignment="1">
      <alignment horizontal="left" vertical="top" wrapText="1"/>
    </xf>
    <xf numFmtId="0" fontId="13" fillId="26" borderId="0" xfId="44" applyFont="1" applyFill="1" applyBorder="1" applyAlignment="1">
      <alignment horizontal="left" vertical="top" wrapText="1"/>
    </xf>
    <xf numFmtId="0" fontId="13" fillId="26" borderId="32" xfId="44" applyFont="1" applyFill="1" applyBorder="1" applyAlignment="1">
      <alignment horizontal="left" vertical="top" wrapText="1"/>
    </xf>
    <xf numFmtId="0" fontId="13" fillId="26" borderId="44" xfId="44" applyFont="1" applyFill="1" applyBorder="1" applyAlignment="1">
      <alignment horizontal="left" vertical="top" wrapText="1"/>
    </xf>
    <xf numFmtId="0" fontId="13" fillId="26" borderId="33" xfId="44" applyFont="1" applyFill="1" applyBorder="1" applyAlignment="1">
      <alignment horizontal="left" vertical="top" wrapText="1"/>
    </xf>
    <xf numFmtId="0" fontId="13" fillId="26" borderId="34" xfId="44" applyFont="1" applyFill="1" applyBorder="1" applyAlignment="1">
      <alignment horizontal="left" vertical="top" wrapText="1"/>
    </xf>
    <xf numFmtId="0" fontId="56" fillId="26" borderId="18" xfId="44" applyFont="1" applyFill="1" applyBorder="1" applyAlignment="1">
      <alignment vertical="center" wrapText="1"/>
    </xf>
    <xf numFmtId="0" fontId="56" fillId="26" borderId="110" xfId="44" applyFont="1" applyFill="1" applyBorder="1" applyAlignment="1">
      <alignment vertical="center" wrapText="1"/>
    </xf>
    <xf numFmtId="0" fontId="56" fillId="26" borderId="18" xfId="44" applyFont="1" applyFill="1" applyBorder="1" applyAlignment="1">
      <alignment vertical="center" shrinkToFit="1"/>
    </xf>
    <xf numFmtId="0" fontId="56" fillId="26" borderId="110" xfId="44" applyFont="1" applyFill="1" applyBorder="1" applyAlignment="1">
      <alignment vertical="center" shrinkToFit="1"/>
    </xf>
    <xf numFmtId="38" fontId="56" fillId="26" borderId="18" xfId="33" applyFont="1" applyFill="1" applyBorder="1" applyAlignment="1">
      <alignment vertical="center" shrinkToFit="1"/>
    </xf>
    <xf numFmtId="38" fontId="56" fillId="26" borderId="110" xfId="33" applyFont="1" applyFill="1" applyBorder="1" applyAlignment="1">
      <alignment vertical="center" shrinkToFit="1"/>
    </xf>
    <xf numFmtId="38" fontId="56" fillId="26" borderId="108" xfId="33" applyFont="1" applyFill="1" applyBorder="1" applyAlignment="1">
      <alignment vertical="center" shrinkToFit="1"/>
    </xf>
    <xf numFmtId="38" fontId="56" fillId="26" borderId="111" xfId="33" applyFont="1" applyFill="1" applyBorder="1" applyAlignment="1">
      <alignment vertical="center" shrinkToFit="1"/>
    </xf>
    <xf numFmtId="0" fontId="56" fillId="0" borderId="52" xfId="44" applyFont="1" applyBorder="1" applyAlignment="1">
      <alignment vertical="center" wrapText="1"/>
    </xf>
    <xf numFmtId="0" fontId="56" fillId="0" borderId="57" xfId="44" applyFont="1" applyBorder="1" applyAlignment="1">
      <alignment vertical="center" wrapText="1"/>
    </xf>
    <xf numFmtId="0" fontId="56" fillId="26" borderId="107" xfId="44" applyFont="1" applyFill="1" applyBorder="1" applyAlignment="1">
      <alignment vertical="center" wrapText="1"/>
    </xf>
    <xf numFmtId="0" fontId="56" fillId="26" borderId="109" xfId="44" applyFont="1" applyFill="1" applyBorder="1" applyAlignment="1">
      <alignment vertical="center" wrapText="1"/>
    </xf>
    <xf numFmtId="0" fontId="56" fillId="26" borderId="18" xfId="44" applyFont="1" applyFill="1" applyBorder="1" applyAlignment="1">
      <alignment horizontal="center" vertical="center" shrinkToFit="1"/>
    </xf>
    <xf numFmtId="0" fontId="56" fillId="26" borderId="110" xfId="44" applyFont="1" applyFill="1" applyBorder="1" applyAlignment="1">
      <alignment horizontal="center" vertical="center" shrinkToFit="1"/>
    </xf>
    <xf numFmtId="38" fontId="56" fillId="26" borderId="11" xfId="33" applyFont="1" applyFill="1" applyBorder="1" applyAlignment="1">
      <alignment horizontal="center" vertical="center" shrinkToFit="1"/>
    </xf>
    <xf numFmtId="38" fontId="56" fillId="26" borderId="12" xfId="33" applyFont="1" applyFill="1" applyBorder="1" applyAlignment="1">
      <alignment horizontal="center" vertical="center" shrinkToFit="1"/>
    </xf>
    <xf numFmtId="38" fontId="56" fillId="26" borderId="55" xfId="33" applyFont="1" applyFill="1" applyBorder="1" applyAlignment="1">
      <alignment horizontal="center" vertical="center" shrinkToFit="1"/>
    </xf>
    <xf numFmtId="38" fontId="56" fillId="26" borderId="56" xfId="33" applyFont="1" applyFill="1" applyBorder="1" applyAlignment="1">
      <alignment horizontal="center" vertical="center" shrinkToFit="1"/>
    </xf>
    <xf numFmtId="0" fontId="56" fillId="0" borderId="38" xfId="44" applyFont="1" applyBorder="1" applyAlignment="1">
      <alignment vertical="top" wrapText="1"/>
    </xf>
    <xf numFmtId="0" fontId="56" fillId="0" borderId="30" xfId="44" applyFont="1" applyBorder="1" applyAlignment="1">
      <alignment vertical="top" wrapText="1"/>
    </xf>
    <xf numFmtId="0" fontId="56" fillId="0" borderId="31" xfId="44" applyFont="1" applyBorder="1" applyAlignment="1">
      <alignment vertical="top" wrapText="1"/>
    </xf>
    <xf numFmtId="0" fontId="56" fillId="0" borderId="39" xfId="44" applyFont="1" applyBorder="1" applyAlignment="1">
      <alignment vertical="top" wrapText="1"/>
    </xf>
    <xf numFmtId="0" fontId="56" fillId="0" borderId="0" xfId="44" applyFont="1" applyBorder="1" applyAlignment="1">
      <alignment vertical="top" wrapText="1"/>
    </xf>
    <xf numFmtId="0" fontId="44" fillId="0" borderId="39" xfId="44" applyBorder="1" applyAlignment="1">
      <alignment vertical="top" wrapText="1"/>
    </xf>
    <xf numFmtId="0" fontId="44" fillId="0" borderId="0" xfId="44" applyBorder="1" applyAlignment="1">
      <alignment vertical="top" wrapText="1"/>
    </xf>
    <xf numFmtId="0" fontId="44" fillId="0" borderId="32" xfId="44" applyBorder="1" applyAlignment="1">
      <alignment vertical="top" wrapText="1"/>
    </xf>
    <xf numFmtId="0" fontId="56" fillId="0" borderId="90" xfId="44" applyFont="1" applyBorder="1" applyAlignment="1">
      <alignment horizontal="center" vertical="top" wrapText="1"/>
    </xf>
    <xf numFmtId="0" fontId="56" fillId="0" borderId="58" xfId="44" applyFont="1" applyBorder="1" applyAlignment="1">
      <alignment horizontal="center" vertical="top" wrapText="1"/>
    </xf>
    <xf numFmtId="38" fontId="56" fillId="26" borderId="105" xfId="33" applyFont="1" applyFill="1" applyBorder="1" applyAlignment="1">
      <alignment vertical="center" shrinkToFit="1"/>
    </xf>
    <xf numFmtId="0" fontId="56" fillId="0" borderId="106" xfId="44" applyFont="1" applyBorder="1" applyAlignment="1">
      <alignment vertical="center" wrapText="1"/>
    </xf>
    <xf numFmtId="0" fontId="56" fillId="26" borderId="103" xfId="44" applyFont="1" applyFill="1" applyBorder="1" applyAlignment="1">
      <alignment vertical="center" wrapText="1"/>
    </xf>
    <xf numFmtId="0" fontId="56" fillId="26" borderId="104" xfId="44" applyFont="1" applyFill="1" applyBorder="1" applyAlignment="1">
      <alignment vertical="center" wrapText="1"/>
    </xf>
    <xf numFmtId="0" fontId="56" fillId="26" borderId="104" xfId="44" applyFont="1" applyFill="1" applyBorder="1" applyAlignment="1">
      <alignment vertical="center" shrinkToFit="1"/>
    </xf>
    <xf numFmtId="38" fontId="56" fillId="26" borderId="104" xfId="33" applyFont="1" applyFill="1" applyBorder="1" applyAlignment="1">
      <alignment vertical="center" shrinkToFit="1"/>
    </xf>
    <xf numFmtId="0" fontId="56" fillId="26" borderId="38" xfId="44" applyFont="1" applyFill="1" applyBorder="1" applyAlignment="1">
      <alignment horizontal="center" vertical="top" wrapText="1"/>
    </xf>
    <xf numFmtId="0" fontId="56" fillId="26" borderId="30" xfId="44" applyFont="1" applyFill="1" applyBorder="1" applyAlignment="1">
      <alignment horizontal="center" vertical="top" wrapText="1"/>
    </xf>
    <xf numFmtId="0" fontId="56" fillId="26" borderId="39" xfId="44" applyFont="1" applyFill="1" applyBorder="1" applyAlignment="1">
      <alignment horizontal="center" vertical="top" wrapText="1"/>
    </xf>
    <xf numFmtId="0" fontId="56" fillId="26" borderId="0" xfId="44" applyFont="1" applyFill="1" applyBorder="1" applyAlignment="1">
      <alignment horizontal="center" vertical="top" wrapText="1"/>
    </xf>
    <xf numFmtId="0" fontId="56" fillId="26" borderId="44" xfId="44" applyFont="1" applyFill="1" applyBorder="1" applyAlignment="1">
      <alignment horizontal="center" vertical="top" wrapText="1"/>
    </xf>
    <xf numFmtId="0" fontId="56" fillId="26" borderId="33" xfId="44" applyFont="1" applyFill="1" applyBorder="1" applyAlignment="1">
      <alignment horizontal="center" vertical="top" wrapText="1"/>
    </xf>
    <xf numFmtId="0" fontId="56" fillId="0" borderId="38" xfId="44" applyFont="1" applyBorder="1" applyAlignment="1">
      <alignment horizontal="center" vertical="top" wrapText="1"/>
    </xf>
    <xf numFmtId="0" fontId="56" fillId="0" borderId="31" xfId="44" applyFont="1" applyBorder="1" applyAlignment="1">
      <alignment horizontal="center" vertical="top" wrapText="1"/>
    </xf>
    <xf numFmtId="0" fontId="56" fillId="0" borderId="39" xfId="44" applyFont="1" applyBorder="1" applyAlignment="1">
      <alignment horizontal="center" vertical="top" wrapText="1"/>
    </xf>
    <xf numFmtId="0" fontId="56" fillId="0" borderId="32" xfId="44" applyFont="1" applyBorder="1" applyAlignment="1">
      <alignment horizontal="center" vertical="top" wrapText="1"/>
    </xf>
    <xf numFmtId="0" fontId="56" fillId="0" borderId="44" xfId="44" applyFont="1" applyBorder="1" applyAlignment="1">
      <alignment horizontal="center" vertical="top" wrapText="1"/>
    </xf>
    <xf numFmtId="0" fontId="56" fillId="0" borderId="34" xfId="44" applyFont="1" applyBorder="1" applyAlignment="1">
      <alignment horizontal="center" vertical="top" wrapText="1"/>
    </xf>
    <xf numFmtId="0" fontId="56" fillId="0" borderId="93" xfId="44" applyFont="1" applyBorder="1" applyAlignment="1">
      <alignment horizontal="left"/>
    </xf>
    <xf numFmtId="0" fontId="56" fillId="0" borderId="37" xfId="44" applyFont="1" applyBorder="1" applyAlignment="1">
      <alignment horizontal="center" vertical="top" wrapText="1"/>
    </xf>
    <xf numFmtId="0" fontId="56" fillId="0" borderId="36" xfId="44" applyFont="1" applyBorder="1" applyAlignment="1">
      <alignment horizontal="center" vertical="top" wrapText="1"/>
    </xf>
    <xf numFmtId="0" fontId="56" fillId="26" borderId="104" xfId="44" applyFont="1" applyFill="1" applyBorder="1" applyAlignment="1">
      <alignment horizontal="center" vertical="center" shrinkToFit="1"/>
    </xf>
    <xf numFmtId="38" fontId="56" fillId="26" borderId="45" xfId="33" applyFont="1" applyFill="1" applyBorder="1" applyAlignment="1">
      <alignment horizontal="center" vertical="center" shrinkToFit="1"/>
    </xf>
    <xf numFmtId="38" fontId="56" fillId="26" borderId="47" xfId="33" applyFont="1" applyFill="1" applyBorder="1" applyAlignment="1">
      <alignment horizontal="center" vertical="center" shrinkToFit="1"/>
    </xf>
    <xf numFmtId="0" fontId="57" fillId="26" borderId="39" xfId="44" applyFont="1" applyFill="1" applyBorder="1" applyAlignment="1">
      <alignment horizontal="left" vertical="top" wrapText="1"/>
    </xf>
    <xf numFmtId="0" fontId="57" fillId="26" borderId="0" xfId="44" applyFont="1" applyFill="1" applyBorder="1" applyAlignment="1">
      <alignment horizontal="left" vertical="top" wrapText="1"/>
    </xf>
    <xf numFmtId="0" fontId="57" fillId="26" borderId="32" xfId="44" applyFont="1" applyFill="1" applyBorder="1" applyAlignment="1">
      <alignment horizontal="left" vertical="top" wrapText="1"/>
    </xf>
    <xf numFmtId="0" fontId="57" fillId="26" borderId="44" xfId="44" applyFont="1" applyFill="1" applyBorder="1" applyAlignment="1">
      <alignment horizontal="left" vertical="top" wrapText="1"/>
    </xf>
    <xf numFmtId="0" fontId="57" fillId="26" borderId="33" xfId="44" applyFont="1" applyFill="1" applyBorder="1" applyAlignment="1">
      <alignment horizontal="left" vertical="top" wrapText="1"/>
    </xf>
    <xf numFmtId="0" fontId="57" fillId="26" borderId="34" xfId="44" applyFont="1" applyFill="1" applyBorder="1" applyAlignment="1">
      <alignment horizontal="left" vertical="top" wrapText="1"/>
    </xf>
    <xf numFmtId="0" fontId="57" fillId="26" borderId="79" xfId="44" applyFont="1" applyFill="1" applyBorder="1" applyAlignment="1">
      <alignment vertical="top" wrapText="1"/>
    </xf>
    <xf numFmtId="0" fontId="57" fillId="26" borderId="75" xfId="44" applyFont="1" applyFill="1" applyBorder="1" applyAlignment="1">
      <alignment vertical="top" wrapText="1"/>
    </xf>
    <xf numFmtId="0" fontId="57" fillId="26" borderId="78" xfId="44" applyFont="1" applyFill="1" applyBorder="1" applyAlignment="1">
      <alignment vertical="top" wrapText="1"/>
    </xf>
    <xf numFmtId="0" fontId="57" fillId="0" borderId="38" xfId="44" applyFont="1" applyBorder="1" applyAlignment="1">
      <alignment horizontal="center" vertical="top" wrapText="1"/>
    </xf>
    <xf numFmtId="0" fontId="57" fillId="0" borderId="30" xfId="44" applyFont="1" applyBorder="1" applyAlignment="1">
      <alignment horizontal="center" vertical="top" wrapText="1"/>
    </xf>
    <xf numFmtId="0" fontId="57" fillId="0" borderId="31" xfId="44" applyFont="1" applyBorder="1" applyAlignment="1">
      <alignment horizontal="center" vertical="top" wrapText="1"/>
    </xf>
    <xf numFmtId="0" fontId="13" fillId="0" borderId="38" xfId="0" applyFont="1" applyBorder="1" applyAlignment="1">
      <alignment horizontal="justify" wrapText="1"/>
    </xf>
    <xf numFmtId="0" fontId="13" fillId="0" borderId="30" xfId="0" applyFont="1" applyBorder="1" applyAlignment="1">
      <alignment horizontal="justify" wrapText="1"/>
    </xf>
    <xf numFmtId="0" fontId="13" fillId="0" borderId="31" xfId="0" applyFont="1" applyBorder="1" applyAlignment="1">
      <alignment horizontal="justify" wrapText="1"/>
    </xf>
    <xf numFmtId="0" fontId="13" fillId="0" borderId="39" xfId="0" applyFont="1" applyBorder="1" applyAlignment="1">
      <alignment horizontal="justify" wrapText="1"/>
    </xf>
    <xf numFmtId="0" fontId="13" fillId="0" borderId="0" xfId="0" applyFont="1" applyBorder="1" applyAlignment="1">
      <alignment horizontal="justify" wrapText="1"/>
    </xf>
    <xf numFmtId="0" fontId="13" fillId="0" borderId="32" xfId="0" applyFont="1" applyBorder="1" applyAlignment="1">
      <alignment horizontal="justify" wrapText="1"/>
    </xf>
    <xf numFmtId="0" fontId="13" fillId="0" borderId="11" xfId="0" applyFont="1" applyBorder="1" applyAlignment="1">
      <alignment horizontal="center" wrapText="1"/>
    </xf>
    <xf numFmtId="0" fontId="9" fillId="0" borderId="12" xfId="0" applyFont="1" applyBorder="1" applyAlignment="1">
      <alignment horizontal="center" wrapText="1"/>
    </xf>
    <xf numFmtId="0" fontId="13" fillId="0" borderId="12" xfId="0" applyFont="1" applyBorder="1" applyAlignment="1">
      <alignment horizontal="center" wrapText="1"/>
    </xf>
    <xf numFmtId="0" fontId="13" fillId="0" borderId="13" xfId="0" applyFont="1" applyBorder="1" applyAlignment="1">
      <alignment horizontal="justify" wrapText="1"/>
    </xf>
    <xf numFmtId="0" fontId="9" fillId="0" borderId="26" xfId="0" applyFont="1" applyBorder="1" applyAlignment="1">
      <alignment wrapText="1"/>
    </xf>
    <xf numFmtId="0" fontId="9" fillId="0" borderId="16" xfId="0" applyFont="1" applyBorder="1" applyAlignment="1">
      <alignment wrapText="1"/>
    </xf>
    <xf numFmtId="0" fontId="9" fillId="0" borderId="15" xfId="0" applyFont="1" applyBorder="1" applyAlignment="1">
      <alignment wrapText="1"/>
    </xf>
    <xf numFmtId="0" fontId="9" fillId="0" borderId="17" xfId="0" applyFont="1" applyBorder="1" applyAlignment="1">
      <alignment wrapText="1"/>
    </xf>
    <xf numFmtId="0" fontId="9" fillId="0" borderId="25" xfId="0" applyFont="1" applyBorder="1" applyAlignment="1">
      <alignment wrapText="1"/>
    </xf>
    <xf numFmtId="0" fontId="13" fillId="0" borderId="39" xfId="0" applyFont="1" applyBorder="1" applyAlignment="1">
      <alignment horizontal="center" vertical="top" wrapText="1"/>
    </xf>
    <xf numFmtId="0" fontId="13" fillId="0" borderId="0" xfId="0" applyFont="1" applyBorder="1" applyAlignment="1">
      <alignment horizontal="center" vertical="top" wrapText="1"/>
    </xf>
    <xf numFmtId="0" fontId="13" fillId="0" borderId="32" xfId="0" applyFont="1" applyBorder="1" applyAlignment="1">
      <alignment horizontal="center" vertical="top" wrapText="1"/>
    </xf>
    <xf numFmtId="0" fontId="12" fillId="0" borderId="39" xfId="0" applyFont="1" applyBorder="1" applyAlignment="1">
      <alignment horizontal="center" vertical="top" wrapText="1"/>
    </xf>
    <xf numFmtId="0" fontId="12" fillId="0" borderId="0" xfId="0" applyFont="1" applyBorder="1" applyAlignment="1">
      <alignment horizontal="center" vertical="top" wrapText="1"/>
    </xf>
    <xf numFmtId="0" fontId="12" fillId="0" borderId="32" xfId="0" applyFont="1" applyBorder="1" applyAlignment="1">
      <alignment horizontal="center" vertical="top" wrapText="1"/>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13" fillId="0" borderId="39" xfId="0" applyFont="1" applyBorder="1" applyAlignment="1">
      <alignment horizontal="justify" vertical="top" wrapText="1"/>
    </xf>
    <xf numFmtId="0" fontId="9" fillId="0" borderId="0" xfId="0" applyFont="1" applyBorder="1" applyAlignment="1">
      <alignment horizontal="justify" wrapText="1"/>
    </xf>
    <xf numFmtId="0" fontId="9" fillId="0" borderId="39" xfId="0" applyFont="1" applyBorder="1" applyAlignment="1">
      <alignment horizontal="justify" wrapText="1"/>
    </xf>
    <xf numFmtId="0" fontId="13" fillId="0" borderId="18" xfId="0" applyFont="1" applyBorder="1" applyAlignment="1">
      <alignment horizontal="center" wrapText="1"/>
    </xf>
    <xf numFmtId="0" fontId="9" fillId="0" borderId="27" xfId="0" applyFont="1" applyBorder="1" applyAlignment="1">
      <alignment horizontal="center" wrapText="1"/>
    </xf>
    <xf numFmtId="0" fontId="13" fillId="0" borderId="18" xfId="0" applyFont="1" applyBorder="1" applyAlignment="1">
      <alignment horizontal="justify" wrapText="1"/>
    </xf>
    <xf numFmtId="0" fontId="13" fillId="0" borderId="11" xfId="0" applyFont="1" applyBorder="1" applyAlignment="1">
      <alignment horizontal="justify" wrapText="1"/>
    </xf>
    <xf numFmtId="0" fontId="9" fillId="0" borderId="27" xfId="0" applyFont="1" applyBorder="1" applyAlignment="1">
      <alignment horizontal="justify" wrapText="1"/>
    </xf>
    <xf numFmtId="0" fontId="9" fillId="0" borderId="12" xfId="0" applyFont="1" applyBorder="1" applyAlignment="1">
      <alignment horizontal="justify" wrapText="1"/>
    </xf>
    <xf numFmtId="0" fontId="13" fillId="0" borderId="91" xfId="0" applyFont="1" applyBorder="1" applyAlignment="1">
      <alignment horizontal="center" vertical="center" wrapText="1"/>
    </xf>
    <xf numFmtId="0" fontId="13" fillId="0" borderId="47" xfId="0" applyFont="1" applyBorder="1" applyAlignment="1">
      <alignment horizontal="center" vertical="center" wrapText="1"/>
    </xf>
    <xf numFmtId="0" fontId="13" fillId="25" borderId="45" xfId="0" applyFont="1" applyFill="1" applyBorder="1" applyAlignment="1">
      <alignment horizontal="justify" vertical="center" wrapText="1"/>
    </xf>
    <xf numFmtId="0" fontId="13" fillId="25" borderId="46" xfId="0" applyFont="1" applyFill="1" applyBorder="1" applyAlignment="1">
      <alignment horizontal="justify" vertical="center" wrapText="1"/>
    </xf>
    <xf numFmtId="0" fontId="9" fillId="25" borderId="106" xfId="0" applyFont="1" applyFill="1" applyBorder="1" applyAlignment="1">
      <alignment horizontal="justify" vertical="center" wrapText="1"/>
    </xf>
    <xf numFmtId="0" fontId="13" fillId="0" borderId="83" xfId="0" applyFont="1" applyBorder="1" applyAlignment="1">
      <alignment horizontal="center" vertical="center" wrapText="1"/>
    </xf>
    <xf numFmtId="0" fontId="13" fillId="0" borderId="12" xfId="0" applyFont="1" applyBorder="1" applyAlignment="1">
      <alignment horizontal="center" vertical="center" wrapText="1"/>
    </xf>
    <xf numFmtId="0" fontId="0" fillId="25" borderId="0" xfId="0" applyFill="1" applyAlignment="1">
      <alignment horizontal="center"/>
    </xf>
    <xf numFmtId="0" fontId="13" fillId="25" borderId="0" xfId="0" applyFont="1" applyFill="1" applyBorder="1" applyAlignment="1">
      <alignment horizontal="center" vertical="top" wrapText="1"/>
    </xf>
    <xf numFmtId="0" fontId="13" fillId="0" borderId="42" xfId="0" applyFont="1" applyBorder="1" applyAlignment="1">
      <alignment horizontal="center" vertical="center" wrapText="1"/>
    </xf>
    <xf numFmtId="0" fontId="9" fillId="0" borderId="26" xfId="0" applyFont="1" applyBorder="1" applyAlignment="1">
      <alignment horizontal="center" vertical="center" wrapText="1"/>
    </xf>
    <xf numFmtId="0" fontId="13"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41" xfId="0" applyFont="1" applyBorder="1" applyAlignment="1">
      <alignment horizontal="center" vertical="center" wrapText="1"/>
    </xf>
    <xf numFmtId="0" fontId="9" fillId="0" borderId="25" xfId="0" applyFont="1" applyBorder="1" applyAlignment="1">
      <alignment horizontal="center" vertical="center" wrapText="1"/>
    </xf>
    <xf numFmtId="0" fontId="88" fillId="0" borderId="39" xfId="0" applyFont="1" applyBorder="1" applyAlignment="1">
      <alignment horizontal="left" vertical="top" wrapText="1"/>
    </xf>
    <xf numFmtId="0" fontId="88" fillId="0" borderId="0" xfId="0" applyFont="1" applyBorder="1" applyAlignment="1">
      <alignment horizontal="left" vertical="top" wrapText="1"/>
    </xf>
    <xf numFmtId="0" fontId="88" fillId="0" borderId="32" xfId="0" applyFont="1" applyBorder="1" applyAlignment="1">
      <alignment horizontal="left" vertical="top" wrapText="1"/>
    </xf>
    <xf numFmtId="0" fontId="13" fillId="0" borderId="0" xfId="0" applyFont="1" applyBorder="1" applyAlignment="1">
      <alignment horizontal="justify" vertical="top" wrapText="1"/>
    </xf>
    <xf numFmtId="0" fontId="13" fillId="0" borderId="32" xfId="0" applyFont="1" applyBorder="1" applyAlignment="1">
      <alignment horizontal="justify" vertical="top" wrapText="1"/>
    </xf>
    <xf numFmtId="0" fontId="13" fillId="0" borderId="44" xfId="0" applyFont="1" applyBorder="1" applyAlignment="1">
      <alignment horizontal="justify" vertical="top" wrapText="1"/>
    </xf>
    <xf numFmtId="0" fontId="13" fillId="0" borderId="33" xfId="0" applyFont="1" applyBorder="1" applyAlignment="1">
      <alignment horizontal="justify" vertical="top" wrapText="1"/>
    </xf>
    <xf numFmtId="0" fontId="13" fillId="0" borderId="34" xfId="0" applyFont="1" applyBorder="1" applyAlignment="1">
      <alignment horizontal="justify" vertical="top" wrapText="1"/>
    </xf>
    <xf numFmtId="176" fontId="9" fillId="26" borderId="32" xfId="56" applyNumberFormat="1" applyFont="1" applyFill="1" applyBorder="1" applyAlignment="1">
      <alignment horizontal="center" vertical="center" shrinkToFit="1"/>
    </xf>
    <xf numFmtId="0" fontId="13" fillId="25" borderId="39" xfId="0" applyFont="1" applyFill="1" applyBorder="1" applyAlignment="1">
      <alignment horizontal="center" vertical="top" wrapText="1"/>
    </xf>
    <xf numFmtId="0" fontId="0" fillId="0" borderId="0" xfId="0" applyAlignment="1">
      <alignment horizontal="center"/>
    </xf>
    <xf numFmtId="0" fontId="13" fillId="28" borderId="39" xfId="0" applyFont="1" applyFill="1" applyBorder="1" applyAlignment="1">
      <alignment horizontal="center" vertical="top"/>
    </xf>
    <xf numFmtId="0" fontId="13" fillId="28" borderId="0" xfId="0" applyFont="1" applyFill="1" applyBorder="1" applyAlignment="1">
      <alignment horizontal="center" vertical="top"/>
    </xf>
    <xf numFmtId="0" fontId="13" fillId="28" borderId="32" xfId="0" applyFont="1" applyFill="1" applyBorder="1" applyAlignment="1">
      <alignment horizontal="center" vertical="top"/>
    </xf>
    <xf numFmtId="0" fontId="13" fillId="28" borderId="44" xfId="0" applyFont="1" applyFill="1" applyBorder="1" applyAlignment="1">
      <alignment horizontal="center" vertical="top"/>
    </xf>
    <xf numFmtId="0" fontId="13" fillId="28" borderId="33" xfId="0" applyFont="1" applyFill="1" applyBorder="1" applyAlignment="1">
      <alignment horizontal="center" vertical="top"/>
    </xf>
    <xf numFmtId="0" fontId="13" fillId="28" borderId="34" xfId="0" applyFont="1" applyFill="1" applyBorder="1" applyAlignment="1">
      <alignment horizontal="center" vertical="top"/>
    </xf>
    <xf numFmtId="0" fontId="13" fillId="28" borderId="148" xfId="0" applyFont="1" applyFill="1" applyBorder="1" applyAlignment="1">
      <alignment horizontal="center" vertical="center"/>
    </xf>
    <xf numFmtId="0" fontId="13" fillId="28" borderId="92" xfId="0" applyFont="1" applyFill="1" applyBorder="1" applyAlignment="1">
      <alignment horizontal="center" vertical="center"/>
    </xf>
    <xf numFmtId="0" fontId="13" fillId="25" borderId="11" xfId="0" applyFont="1" applyFill="1" applyBorder="1" applyAlignment="1">
      <alignment horizontal="center" vertical="center" shrinkToFit="1"/>
    </xf>
    <xf numFmtId="0" fontId="13" fillId="25" borderId="27" xfId="0" applyFont="1" applyFill="1" applyBorder="1" applyAlignment="1">
      <alignment horizontal="center" vertical="center" shrinkToFit="1"/>
    </xf>
    <xf numFmtId="0" fontId="13" fillId="25" borderId="52" xfId="0" applyFont="1" applyFill="1" applyBorder="1" applyAlignment="1">
      <alignment horizontal="center" vertical="center" shrinkToFit="1"/>
    </xf>
    <xf numFmtId="0" fontId="13" fillId="25" borderId="11" xfId="0" applyFont="1" applyFill="1" applyBorder="1" applyAlignment="1">
      <alignment horizontal="center" vertical="center"/>
    </xf>
    <xf numFmtId="0" fontId="13" fillId="25" borderId="27"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13" xfId="0" applyFont="1" applyFill="1" applyBorder="1" applyAlignment="1">
      <alignment horizontal="left" vertical="center" wrapText="1"/>
    </xf>
    <xf numFmtId="0" fontId="13" fillId="25" borderId="14" xfId="0" applyFont="1" applyFill="1" applyBorder="1" applyAlignment="1">
      <alignment horizontal="left" vertical="center" wrapText="1"/>
    </xf>
    <xf numFmtId="0" fontId="13" fillId="25" borderId="43" xfId="0" applyFont="1" applyFill="1" applyBorder="1" applyAlignment="1">
      <alignment horizontal="left" vertical="center" wrapText="1"/>
    </xf>
    <xf numFmtId="0" fontId="13" fillId="25" borderId="17" xfId="0" applyFont="1" applyFill="1" applyBorder="1" applyAlignment="1">
      <alignment horizontal="left" vertical="center" wrapText="1"/>
    </xf>
    <xf numFmtId="0" fontId="13" fillId="25" borderId="10" xfId="0" applyFont="1" applyFill="1" applyBorder="1" applyAlignment="1">
      <alignment horizontal="left" vertical="center" wrapText="1"/>
    </xf>
    <xf numFmtId="0" fontId="13" fillId="25" borderId="35"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2"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42" xfId="0" applyFont="1" applyBorder="1" applyAlignment="1">
      <alignment horizontal="justify" vertical="top" wrapText="1"/>
    </xf>
    <xf numFmtId="0" fontId="13" fillId="0" borderId="14" xfId="0" applyFont="1" applyBorder="1" applyAlignment="1">
      <alignment horizontal="justify" vertical="top" wrapText="1"/>
    </xf>
    <xf numFmtId="0" fontId="9" fillId="0" borderId="43" xfId="0" applyFont="1" applyBorder="1" applyAlignment="1">
      <alignment horizontal="justify" vertical="top" wrapText="1"/>
    </xf>
    <xf numFmtId="0" fontId="13" fillId="0" borderId="11"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12" fillId="0" borderId="0" xfId="0" applyFont="1" applyAlignment="1">
      <alignment horizontal="center"/>
    </xf>
    <xf numFmtId="0" fontId="9" fillId="0" borderId="0" xfId="0" applyFont="1" applyAlignment="1">
      <alignment horizontal="center"/>
    </xf>
    <xf numFmtId="0" fontId="0" fillId="0" borderId="0" xfId="0" applyAlignment="1"/>
    <xf numFmtId="0" fontId="9" fillId="0" borderId="94" xfId="0" applyFont="1" applyBorder="1" applyAlignment="1">
      <alignment vertical="center" textRotation="255"/>
    </xf>
    <xf numFmtId="0" fontId="9" fillId="0" borderId="67" xfId="0" applyFont="1" applyBorder="1" applyAlignment="1">
      <alignment vertical="center" textRotation="255"/>
    </xf>
    <xf numFmtId="0" fontId="9" fillId="0" borderId="70" xfId="0" applyFont="1" applyBorder="1" applyAlignment="1">
      <alignment vertical="center" textRotation="255"/>
    </xf>
    <xf numFmtId="0" fontId="9" fillId="0" borderId="30" xfId="0" applyFont="1" applyBorder="1" applyAlignment="1">
      <alignment vertical="top" wrapText="1"/>
    </xf>
    <xf numFmtId="0" fontId="0" fillId="0" borderId="30" xfId="0" applyBorder="1" applyAlignment="1">
      <alignment wrapText="1"/>
    </xf>
    <xf numFmtId="0" fontId="9" fillId="0" borderId="0" xfId="0" applyFont="1" applyBorder="1" applyAlignment="1">
      <alignment vertical="top"/>
    </xf>
    <xf numFmtId="0" fontId="9" fillId="25" borderId="0" xfId="0" applyFont="1" applyFill="1" applyAlignment="1">
      <alignment horizontal="center"/>
    </xf>
    <xf numFmtId="0" fontId="9" fillId="25" borderId="0" xfId="0" applyFont="1" applyFill="1" applyAlignment="1">
      <alignment horizontal="left"/>
    </xf>
    <xf numFmtId="0" fontId="9" fillId="25" borderId="33" xfId="0" applyFont="1" applyFill="1" applyBorder="1" applyAlignment="1">
      <alignment horizontal="left"/>
    </xf>
    <xf numFmtId="0" fontId="9" fillId="0" borderId="11" xfId="54" applyFont="1" applyFill="1" applyBorder="1" applyAlignment="1">
      <alignment horizontal="center" vertical="center"/>
    </xf>
    <xf numFmtId="0" fontId="9" fillId="0" borderId="27" xfId="54" applyFont="1" applyFill="1" applyBorder="1" applyAlignment="1">
      <alignment horizontal="center" vertical="center"/>
    </xf>
    <xf numFmtId="0" fontId="9" fillId="0" borderId="12" xfId="54" applyFont="1" applyFill="1" applyBorder="1" applyAlignment="1">
      <alignment horizontal="center" vertical="center"/>
    </xf>
    <xf numFmtId="0" fontId="9" fillId="0" borderId="13" xfId="54" applyFont="1" applyFill="1" applyBorder="1" applyAlignment="1">
      <alignment horizontal="center" vertical="center"/>
    </xf>
    <xf numFmtId="0" fontId="9" fillId="0" borderId="14" xfId="54" applyFont="1" applyFill="1" applyBorder="1" applyAlignment="1">
      <alignment horizontal="center" vertical="center"/>
    </xf>
    <xf numFmtId="176" fontId="9" fillId="25" borderId="14" xfId="54" applyNumberFormat="1" applyFont="1" applyFill="1" applyBorder="1" applyAlignment="1">
      <alignment horizontal="left" vertical="center" shrinkToFit="1"/>
    </xf>
    <xf numFmtId="176" fontId="9" fillId="25" borderId="26" xfId="54" applyNumberFormat="1" applyFont="1" applyFill="1" applyBorder="1" applyAlignment="1">
      <alignment horizontal="left" vertical="center" shrinkToFit="1"/>
    </xf>
    <xf numFmtId="0" fontId="9" fillId="0" borderId="17" xfId="54" applyFont="1" applyFill="1" applyBorder="1" applyAlignment="1">
      <alignment horizontal="center" vertical="center"/>
    </xf>
    <xf numFmtId="0" fontId="9" fillId="0" borderId="10" xfId="54" applyFont="1" applyFill="1" applyBorder="1" applyAlignment="1">
      <alignment horizontal="center" vertical="center"/>
    </xf>
    <xf numFmtId="176" fontId="9" fillId="25" borderId="10" xfId="54" applyNumberFormat="1" applyFont="1" applyFill="1" applyBorder="1" applyAlignment="1">
      <alignment horizontal="left" vertical="center" shrinkToFit="1"/>
    </xf>
    <xf numFmtId="176" fontId="9" fillId="25" borderId="25" xfId="54" applyNumberFormat="1" applyFont="1" applyFill="1" applyBorder="1" applyAlignment="1">
      <alignment horizontal="left" vertical="center" shrinkToFit="1"/>
    </xf>
    <xf numFmtId="0" fontId="47" fillId="0" borderId="0" xfId="54" applyFont="1" applyFill="1" applyAlignment="1">
      <alignment horizontal="center" vertical="center"/>
    </xf>
    <xf numFmtId="0" fontId="9" fillId="0" borderId="0" xfId="54" applyFont="1" applyFill="1" applyAlignment="1">
      <alignment horizontal="center" vertical="center"/>
    </xf>
    <xf numFmtId="0" fontId="9" fillId="25" borderId="11" xfId="54" applyFont="1" applyFill="1" applyBorder="1" applyAlignment="1">
      <alignment horizontal="left" vertical="center" wrapText="1" indent="1"/>
    </xf>
    <xf numFmtId="0" fontId="9" fillId="25" borderId="27" xfId="54" applyFont="1" applyFill="1" applyBorder="1" applyAlignment="1">
      <alignment horizontal="left" vertical="center" wrapText="1" indent="1"/>
    </xf>
    <xf numFmtId="0" fontId="9" fillId="25" borderId="12" xfId="54" applyFont="1" applyFill="1" applyBorder="1" applyAlignment="1">
      <alignment horizontal="left" vertical="center" wrapText="1" indent="1"/>
    </xf>
    <xf numFmtId="176" fontId="9" fillId="25" borderId="13" xfId="54" applyNumberFormat="1" applyFont="1" applyFill="1" applyBorder="1" applyAlignment="1">
      <alignment horizontal="left" vertical="center" indent="1" shrinkToFit="1"/>
    </xf>
    <xf numFmtId="176" fontId="9" fillId="25" borderId="14" xfId="54" applyNumberFormat="1" applyFont="1" applyFill="1" applyBorder="1" applyAlignment="1">
      <alignment horizontal="left" vertical="center" indent="1" shrinkToFit="1"/>
    </xf>
    <xf numFmtId="176" fontId="9" fillId="25" borderId="26" xfId="54" applyNumberFormat="1" applyFont="1" applyFill="1" applyBorder="1" applyAlignment="1">
      <alignment horizontal="left" vertical="center" indent="1" shrinkToFit="1"/>
    </xf>
    <xf numFmtId="176" fontId="9" fillId="25" borderId="17"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indent="1" shrinkToFit="1"/>
    </xf>
    <xf numFmtId="176" fontId="9" fillId="25" borderId="25" xfId="54" applyNumberFormat="1" applyFont="1" applyFill="1" applyBorder="1" applyAlignment="1">
      <alignment horizontal="left" vertical="center" indent="1" shrinkToFit="1"/>
    </xf>
    <xf numFmtId="176" fontId="9" fillId="26" borderId="0" xfId="54" applyNumberFormat="1" applyFont="1" applyFill="1" applyAlignment="1">
      <alignment horizontal="center" vertical="center" shrinkToFit="1"/>
    </xf>
    <xf numFmtId="0" fontId="9" fillId="25" borderId="0" xfId="54" applyFont="1" applyFill="1" applyAlignment="1">
      <alignment horizontal="right" shrinkToFit="1"/>
    </xf>
    <xf numFmtId="0" fontId="0" fillId="25" borderId="0" xfId="0" applyFill="1" applyAlignment="1">
      <alignment horizontal="right" shrinkToFit="1"/>
    </xf>
    <xf numFmtId="0" fontId="9" fillId="25" borderId="0" xfId="54" applyFont="1" applyFill="1" applyAlignment="1">
      <alignment wrapText="1"/>
    </xf>
    <xf numFmtId="0" fontId="0" fillId="25" borderId="0" xfId="0" applyFill="1" applyAlignment="1">
      <alignment wrapText="1"/>
    </xf>
    <xf numFmtId="0" fontId="9" fillId="25" borderId="0" xfId="54" applyFont="1" applyFill="1" applyAlignment="1">
      <alignment shrinkToFit="1"/>
    </xf>
    <xf numFmtId="0" fontId="0" fillId="25" borderId="0" xfId="0" applyFill="1" applyAlignment="1">
      <alignment shrinkToFit="1"/>
    </xf>
    <xf numFmtId="0" fontId="9" fillId="25" borderId="0" xfId="54" applyFont="1" applyFill="1" applyAlignment="1">
      <alignment horizontal="left" indent="1" shrinkToFit="1"/>
    </xf>
    <xf numFmtId="0" fontId="0" fillId="25" borderId="0" xfId="0" applyFill="1" applyAlignment="1">
      <alignment horizontal="left" indent="1" shrinkToFit="1"/>
    </xf>
    <xf numFmtId="0" fontId="9" fillId="0" borderId="0" xfId="54" applyFont="1" applyFill="1" applyAlignment="1">
      <alignment vertical="center" wrapText="1"/>
    </xf>
    <xf numFmtId="176" fontId="9" fillId="26" borderId="10" xfId="54" applyNumberFormat="1" applyFont="1" applyFill="1" applyBorder="1" applyAlignment="1">
      <alignment horizontal="left" vertical="center" shrinkToFit="1"/>
    </xf>
    <xf numFmtId="176" fontId="9" fillId="26" borderId="25" xfId="54" applyNumberFormat="1" applyFont="1" applyFill="1" applyBorder="1" applyAlignment="1">
      <alignment horizontal="left" vertical="center" shrinkToFit="1"/>
    </xf>
    <xf numFmtId="0" fontId="9" fillId="26" borderId="13" xfId="54" applyFont="1" applyFill="1" applyBorder="1" applyAlignment="1">
      <alignment horizontal="left" vertical="top" wrapText="1"/>
    </xf>
    <xf numFmtId="0" fontId="9" fillId="26" borderId="14" xfId="54" applyFont="1" applyFill="1" applyBorder="1" applyAlignment="1">
      <alignment horizontal="left" vertical="top" wrapText="1"/>
    </xf>
    <xf numFmtId="0" fontId="9" fillId="26" borderId="26" xfId="54" applyFont="1" applyFill="1" applyBorder="1" applyAlignment="1">
      <alignment horizontal="left" vertical="top" wrapText="1"/>
    </xf>
    <xf numFmtId="0" fontId="9" fillId="26" borderId="16" xfId="54" applyFont="1" applyFill="1" applyBorder="1" applyAlignment="1">
      <alignment horizontal="left" vertical="top" wrapText="1"/>
    </xf>
    <xf numFmtId="0" fontId="9" fillId="26" borderId="0" xfId="54" applyFont="1" applyFill="1" applyBorder="1" applyAlignment="1">
      <alignment horizontal="left" vertical="top" wrapText="1"/>
    </xf>
    <xf numFmtId="0" fontId="9" fillId="26" borderId="15" xfId="54" applyFont="1" applyFill="1" applyBorder="1" applyAlignment="1">
      <alignment horizontal="left" vertical="top" wrapText="1"/>
    </xf>
    <xf numFmtId="0" fontId="9" fillId="26" borderId="17" xfId="54" applyFont="1" applyFill="1" applyBorder="1" applyAlignment="1">
      <alignment horizontal="left" vertical="top" wrapText="1"/>
    </xf>
    <xf numFmtId="0" fontId="9" fillId="26" borderId="10" xfId="54" applyFont="1" applyFill="1" applyBorder="1" applyAlignment="1">
      <alignment horizontal="left" vertical="top" wrapText="1"/>
    </xf>
    <xf numFmtId="0" fontId="9" fillId="26" borderId="25" xfId="54" applyFont="1" applyFill="1" applyBorder="1" applyAlignment="1">
      <alignment horizontal="left" vertical="top" wrapText="1"/>
    </xf>
    <xf numFmtId="176" fontId="49" fillId="26" borderId="0" xfId="49" applyNumberFormat="1" applyFont="1" applyFill="1" applyAlignment="1">
      <alignment horizontal="center" vertical="center"/>
    </xf>
    <xf numFmtId="0" fontId="49" fillId="25" borderId="0" xfId="49" applyFont="1" applyFill="1" applyAlignment="1">
      <alignment horizontal="right" indent="1" shrinkToFit="1"/>
    </xf>
    <xf numFmtId="0" fontId="49" fillId="0" borderId="0" xfId="49" applyNumberFormat="1" applyFont="1" applyFill="1" applyAlignment="1">
      <alignment horizontal="left" vertical="center"/>
    </xf>
    <xf numFmtId="0" fontId="49" fillId="25" borderId="0" xfId="49" applyNumberFormat="1" applyFont="1" applyFill="1" applyAlignment="1">
      <alignment wrapText="1"/>
    </xf>
    <xf numFmtId="0" fontId="49" fillId="25" borderId="0" xfId="49" applyNumberFormat="1" applyFont="1" applyFill="1" applyAlignment="1">
      <alignment shrinkToFit="1"/>
    </xf>
    <xf numFmtId="0" fontId="49" fillId="0" borderId="11" xfId="49" applyFont="1" applyFill="1" applyBorder="1" applyAlignment="1">
      <alignment horizontal="center" vertical="center"/>
    </xf>
    <xf numFmtId="0" fontId="49" fillId="0" borderId="27" xfId="49" applyFont="1" applyFill="1" applyBorder="1" applyAlignment="1">
      <alignment horizontal="center" vertical="center"/>
    </xf>
    <xf numFmtId="0" fontId="49" fillId="0" borderId="12" xfId="49" applyFont="1" applyFill="1" applyBorder="1" applyAlignment="1">
      <alignment horizontal="center" vertical="center"/>
    </xf>
    <xf numFmtId="0" fontId="81" fillId="26" borderId="13" xfId="49" applyFont="1" applyFill="1" applyBorder="1" applyAlignment="1">
      <alignment vertical="top" wrapText="1"/>
    </xf>
    <xf numFmtId="0" fontId="81" fillId="26" borderId="14" xfId="49" applyFont="1" applyFill="1" applyBorder="1" applyAlignment="1">
      <alignment vertical="top" wrapText="1"/>
    </xf>
    <xf numFmtId="0" fontId="81" fillId="26" borderId="26" xfId="49" applyFont="1" applyFill="1" applyBorder="1" applyAlignment="1">
      <alignment vertical="top" wrapText="1"/>
    </xf>
    <xf numFmtId="0" fontId="81" fillId="26" borderId="16" xfId="49" applyFont="1" applyFill="1" applyBorder="1" applyAlignment="1">
      <alignment vertical="top" wrapText="1"/>
    </xf>
    <xf numFmtId="0" fontId="81" fillId="26" borderId="0" xfId="49" applyFont="1" applyFill="1" applyBorder="1" applyAlignment="1">
      <alignment vertical="top" wrapText="1"/>
    </xf>
    <xf numFmtId="0" fontId="81" fillId="26" borderId="15" xfId="49" applyFont="1" applyFill="1" applyBorder="1" applyAlignment="1">
      <alignment vertical="top" wrapText="1"/>
    </xf>
    <xf numFmtId="0" fontId="81" fillId="26" borderId="17" xfId="49" applyFont="1" applyFill="1" applyBorder="1" applyAlignment="1">
      <alignment vertical="top" wrapText="1"/>
    </xf>
    <xf numFmtId="0" fontId="81" fillId="26" borderId="10" xfId="49" applyFont="1" applyFill="1" applyBorder="1" applyAlignment="1">
      <alignment vertical="top" wrapText="1"/>
    </xf>
    <xf numFmtId="0" fontId="81" fillId="26" borderId="25" xfId="49" applyFont="1" applyFill="1" applyBorder="1" applyAlignment="1">
      <alignment vertical="top" wrapText="1"/>
    </xf>
    <xf numFmtId="0" fontId="49" fillId="25" borderId="0" xfId="49" applyNumberFormat="1" applyFont="1" applyFill="1" applyAlignment="1" applyProtection="1">
      <alignment horizontal="left" indent="1" shrinkToFit="1"/>
      <protection locked="0"/>
    </xf>
    <xf numFmtId="0" fontId="50" fillId="0" borderId="0" xfId="49" applyFont="1" applyFill="1" applyAlignment="1">
      <alignment horizontal="center"/>
    </xf>
    <xf numFmtId="0" fontId="49" fillId="25" borderId="0" xfId="49" applyNumberFormat="1" applyFont="1" applyFill="1" applyAlignment="1">
      <alignment horizontal="left" vertical="top" wrapText="1"/>
    </xf>
    <xf numFmtId="0" fontId="0" fillId="25" borderId="0" xfId="0" applyFill="1" applyAlignment="1">
      <alignment horizontal="left" vertical="top" wrapText="1"/>
    </xf>
    <xf numFmtId="0" fontId="58" fillId="26" borderId="11" xfId="49" applyFont="1" applyFill="1" applyBorder="1" applyAlignment="1">
      <alignment horizontal="center" vertical="center" shrinkToFit="1"/>
    </xf>
    <xf numFmtId="0" fontId="58" fillId="26" borderId="27" xfId="49" applyFont="1" applyFill="1" applyBorder="1" applyAlignment="1">
      <alignment horizontal="center" vertical="center" shrinkToFit="1"/>
    </xf>
    <xf numFmtId="0" fontId="58" fillId="26" borderId="12" xfId="49" applyFont="1" applyFill="1" applyBorder="1" applyAlignment="1">
      <alignment horizontal="center" vertical="center" shrinkToFit="1"/>
    </xf>
    <xf numFmtId="176" fontId="49" fillId="26" borderId="11" xfId="49" applyNumberFormat="1" applyFont="1" applyFill="1" applyBorder="1" applyAlignment="1">
      <alignment horizontal="center" vertical="center"/>
    </xf>
    <xf numFmtId="176" fontId="49" fillId="26" borderId="27" xfId="49" applyNumberFormat="1" applyFont="1" applyFill="1" applyBorder="1" applyAlignment="1">
      <alignment horizontal="center" vertical="center"/>
    </xf>
    <xf numFmtId="176" fontId="49" fillId="26" borderId="12" xfId="49" applyNumberFormat="1" applyFont="1" applyFill="1" applyBorder="1" applyAlignment="1">
      <alignment horizontal="center" vertical="center"/>
    </xf>
    <xf numFmtId="0" fontId="49" fillId="26" borderId="11" xfId="49" applyFont="1" applyFill="1" applyBorder="1" applyAlignment="1">
      <alignment horizontal="center" vertical="center"/>
    </xf>
    <xf numFmtId="0" fontId="49" fillId="26" borderId="27" xfId="49" applyFont="1" applyFill="1" applyBorder="1" applyAlignment="1">
      <alignment horizontal="center" vertical="center"/>
    </xf>
    <xf numFmtId="0" fontId="49" fillId="26" borderId="12" xfId="49" applyFont="1" applyFill="1" applyBorder="1" applyAlignment="1">
      <alignment horizontal="center" vertical="center"/>
    </xf>
    <xf numFmtId="0" fontId="39" fillId="0" borderId="18" xfId="67" applyFont="1" applyBorder="1" applyAlignment="1">
      <alignment horizontal="center" vertical="center"/>
    </xf>
    <xf numFmtId="0" fontId="39" fillId="25" borderId="0" xfId="67" applyFont="1" applyFill="1" applyAlignment="1">
      <alignment horizontal="left" vertical="center"/>
    </xf>
    <xf numFmtId="0" fontId="63" fillId="0" borderId="0" xfId="67" applyFont="1" applyAlignment="1">
      <alignment horizontal="center"/>
    </xf>
    <xf numFmtId="0" fontId="39" fillId="0" borderId="92" xfId="67" applyFont="1" applyBorder="1" applyAlignment="1"/>
    <xf numFmtId="0" fontId="39" fillId="0" borderId="92" xfId="67" applyFont="1" applyBorder="1" applyAlignment="1">
      <alignment horizontal="left"/>
    </xf>
    <xf numFmtId="0" fontId="39" fillId="26" borderId="18" xfId="67" applyFont="1" applyFill="1" applyBorder="1" applyAlignment="1">
      <alignment horizontal="center" vertical="center"/>
    </xf>
    <xf numFmtId="0" fontId="39" fillId="0" borderId="0" xfId="67" applyFont="1" applyBorder="1" applyAlignment="1">
      <alignment horizontal="center" vertical="center"/>
    </xf>
    <xf numFmtId="176" fontId="39" fillId="26" borderId="0" xfId="56" applyNumberFormat="1" applyFont="1" applyFill="1" applyBorder="1" applyAlignment="1">
      <alignment horizontal="center" vertical="center" shrinkToFit="1"/>
    </xf>
    <xf numFmtId="0" fontId="39" fillId="25" borderId="0" xfId="67" applyFont="1" applyFill="1" applyAlignment="1">
      <alignment horizontal="center" vertical="center"/>
    </xf>
    <xf numFmtId="0" fontId="39" fillId="0" borderId="92" xfId="67" applyFont="1" applyBorder="1" applyAlignment="1">
      <alignment horizontal="left" shrinkToFit="1"/>
    </xf>
    <xf numFmtId="0" fontId="39" fillId="25" borderId="92" xfId="67" applyFont="1" applyFill="1" applyBorder="1" applyAlignment="1">
      <alignment horizontal="left"/>
    </xf>
    <xf numFmtId="176" fontId="49" fillId="26" borderId="0" xfId="57" applyNumberFormat="1" applyFont="1" applyFill="1" applyAlignment="1">
      <alignment horizontal="center" vertical="center" shrinkToFit="1"/>
    </xf>
    <xf numFmtId="0" fontId="49" fillId="25" borderId="0" xfId="57" applyFont="1" applyFill="1" applyAlignment="1">
      <alignment horizontal="right" indent="1"/>
    </xf>
    <xf numFmtId="0" fontId="49" fillId="25" borderId="0" xfId="57" applyFont="1" applyFill="1" applyAlignment="1">
      <alignment wrapText="1"/>
    </xf>
    <xf numFmtId="0" fontId="49" fillId="25" borderId="0" xfId="57" applyFont="1" applyFill="1" applyAlignment="1">
      <alignment shrinkToFit="1"/>
    </xf>
    <xf numFmtId="0" fontId="49" fillId="25" borderId="0" xfId="57" applyFont="1" applyFill="1" applyAlignment="1">
      <alignment horizontal="left" indent="1" shrinkToFit="1"/>
    </xf>
    <xf numFmtId="0" fontId="9" fillId="0" borderId="0" xfId="56" applyFont="1" applyFill="1" applyBorder="1" applyAlignment="1">
      <alignment horizontal="center" vertical="center"/>
    </xf>
    <xf numFmtId="0" fontId="59" fillId="0" borderId="0" xfId="57" applyFont="1" applyFill="1" applyAlignment="1">
      <alignment horizontal="center" vertical="center"/>
    </xf>
    <xf numFmtId="0" fontId="49" fillId="25" borderId="11" xfId="57" applyFont="1" applyFill="1" applyBorder="1" applyAlignment="1">
      <alignment horizontal="left" vertical="center" wrapText="1"/>
    </xf>
    <xf numFmtId="0" fontId="49" fillId="25" borderId="27" xfId="57" applyFont="1" applyFill="1" applyBorder="1" applyAlignment="1">
      <alignment horizontal="left" vertical="center" wrapText="1"/>
    </xf>
    <xf numFmtId="0" fontId="49" fillId="25" borderId="12" xfId="57" applyFont="1" applyFill="1" applyBorder="1" applyAlignment="1">
      <alignment horizontal="left" vertical="center" wrapText="1"/>
    </xf>
    <xf numFmtId="0" fontId="49" fillId="0" borderId="20" xfId="57" applyFont="1" applyFill="1" applyBorder="1" applyAlignment="1">
      <alignment horizontal="distributed" vertical="center" justifyLastLine="1"/>
    </xf>
    <xf numFmtId="0" fontId="49" fillId="0" borderId="22" xfId="57" applyFont="1" applyFill="1" applyBorder="1" applyAlignment="1">
      <alignment horizontal="distributed" vertical="center" justifyLastLine="1"/>
    </xf>
    <xf numFmtId="176" fontId="49" fillId="25" borderId="27" xfId="57" applyNumberFormat="1" applyFont="1" applyFill="1" applyBorder="1" applyAlignment="1">
      <alignment horizontal="left" vertical="center" shrinkToFit="1"/>
    </xf>
    <xf numFmtId="176" fontId="49" fillId="25" borderId="12" xfId="57" applyNumberFormat="1" applyFont="1" applyFill="1" applyBorder="1" applyAlignment="1">
      <alignment horizontal="left" vertical="center" shrinkToFit="1"/>
    </xf>
    <xf numFmtId="38" fontId="9" fillId="25" borderId="0" xfId="55" applyFont="1" applyFill="1" applyAlignment="1">
      <alignment horizontal="left" vertical="center"/>
    </xf>
    <xf numFmtId="0" fontId="9" fillId="25" borderId="0" xfId="54" applyFont="1" applyFill="1" applyAlignment="1">
      <alignment horizontal="center" vertical="center" shrinkToFit="1"/>
    </xf>
    <xf numFmtId="0" fontId="9" fillId="25" borderId="0" xfId="54" applyFont="1" applyFill="1" applyAlignment="1">
      <alignment horizontal="left" vertical="center" shrinkToFit="1"/>
    </xf>
    <xf numFmtId="176" fontId="9" fillId="25" borderId="0" xfId="54" applyNumberFormat="1" applyFont="1" applyFill="1" applyAlignment="1">
      <alignment horizontal="left" vertical="center" shrinkToFit="1"/>
    </xf>
    <xf numFmtId="0" fontId="9" fillId="25" borderId="0" xfId="54" applyFont="1" applyFill="1" applyAlignment="1">
      <alignment horizontal="left" vertical="center"/>
    </xf>
    <xf numFmtId="0" fontId="9" fillId="25" borderId="0" xfId="54" applyFont="1" applyFill="1" applyAlignment="1">
      <alignment horizontal="left" vertical="top" wrapText="1"/>
    </xf>
    <xf numFmtId="0" fontId="49" fillId="25" borderId="0" xfId="57" applyFont="1" applyFill="1" applyBorder="1" applyAlignment="1">
      <alignment horizontal="left" vertical="center" wrapText="1"/>
    </xf>
    <xf numFmtId="0" fontId="47" fillId="0" borderId="0" xfId="56" applyFont="1" applyFill="1" applyAlignment="1">
      <alignment horizontal="center" vertical="center"/>
    </xf>
    <xf numFmtId="176" fontId="9" fillId="26" borderId="0" xfId="56" applyNumberFormat="1" applyFont="1" applyFill="1" applyAlignment="1">
      <alignment horizontal="center" vertical="center" shrinkToFit="1"/>
    </xf>
    <xf numFmtId="0" fontId="9" fillId="0" borderId="0" xfId="56" applyFont="1" applyFill="1" applyAlignment="1">
      <alignment horizontal="center" vertical="center"/>
    </xf>
    <xf numFmtId="0" fontId="9" fillId="25" borderId="0" xfId="56" applyNumberFormat="1" applyFont="1" applyFill="1" applyAlignment="1">
      <alignment shrinkToFit="1"/>
    </xf>
    <xf numFmtId="0" fontId="0" fillId="25" borderId="0" xfId="0" applyNumberFormat="1" applyFill="1" applyAlignment="1">
      <alignment shrinkToFit="1"/>
    </xf>
    <xf numFmtId="176" fontId="9" fillId="25" borderId="0" xfId="56" applyNumberFormat="1" applyFont="1" applyFill="1" applyAlignment="1">
      <alignment horizontal="left" vertical="center" indent="1" shrinkToFit="1"/>
    </xf>
    <xf numFmtId="0" fontId="9" fillId="25" borderId="0" xfId="56" applyFont="1" applyFill="1" applyAlignment="1">
      <alignment horizontal="center" shrinkToFit="1"/>
    </xf>
    <xf numFmtId="0" fontId="9" fillId="25" borderId="0" xfId="56" applyFont="1" applyFill="1" applyAlignment="1">
      <alignment wrapText="1"/>
    </xf>
    <xf numFmtId="0" fontId="9" fillId="25" borderId="0" xfId="56" applyFont="1" applyFill="1" applyAlignment="1">
      <alignment shrinkToFit="1"/>
    </xf>
    <xf numFmtId="0" fontId="9" fillId="25" borderId="0" xfId="56" applyFont="1" applyFill="1" applyAlignment="1">
      <alignment horizontal="left" indent="1" shrinkToFit="1"/>
    </xf>
    <xf numFmtId="0" fontId="9" fillId="25" borderId="0" xfId="56" applyFont="1" applyFill="1" applyAlignment="1">
      <alignment horizontal="left"/>
    </xf>
    <xf numFmtId="0" fontId="9" fillId="0" borderId="0" xfId="56" applyFont="1" applyFill="1">
      <alignment vertical="center"/>
    </xf>
    <xf numFmtId="0" fontId="9" fillId="0" borderId="0" xfId="54" applyFont="1" applyFill="1" applyAlignment="1">
      <alignment vertical="center"/>
    </xf>
    <xf numFmtId="3" fontId="38" fillId="25" borderId="0" xfId="52" applyNumberFormat="1" applyFont="1" applyFill="1" applyAlignment="1">
      <alignment horizontal="left" vertical="center" shrinkToFit="1"/>
    </xf>
    <xf numFmtId="3" fontId="9" fillId="26" borderId="0" xfId="52" applyNumberFormat="1" applyFont="1" applyFill="1" applyAlignment="1">
      <alignment horizontal="left" vertical="center" shrinkToFit="1"/>
    </xf>
    <xf numFmtId="0" fontId="9" fillId="25" borderId="11" xfId="56" applyFont="1" applyFill="1" applyBorder="1" applyAlignment="1">
      <alignment horizontal="left" vertical="center" wrapText="1" indent="1"/>
    </xf>
    <xf numFmtId="0" fontId="9" fillId="25" borderId="27" xfId="56" applyFont="1" applyFill="1" applyBorder="1" applyAlignment="1">
      <alignment horizontal="left" vertical="center" wrapText="1" indent="1"/>
    </xf>
    <xf numFmtId="0" fontId="9" fillId="25" borderId="12" xfId="56" applyFont="1" applyFill="1" applyBorder="1" applyAlignment="1">
      <alignment horizontal="left" vertical="center" wrapText="1" indent="1"/>
    </xf>
    <xf numFmtId="0" fontId="9" fillId="26" borderId="11" xfId="56" applyFont="1" applyFill="1" applyBorder="1" applyAlignment="1">
      <alignment vertical="center" wrapText="1"/>
    </xf>
    <xf numFmtId="0" fontId="9" fillId="26" borderId="27" xfId="56" applyFont="1" applyFill="1" applyBorder="1" applyAlignment="1">
      <alignment vertical="center" wrapText="1"/>
    </xf>
    <xf numFmtId="0" fontId="9" fillId="26" borderId="12" xfId="56" applyFont="1" applyFill="1" applyBorder="1" applyAlignment="1">
      <alignment vertical="center" wrapText="1"/>
    </xf>
    <xf numFmtId="0" fontId="9" fillId="0" borderId="11" xfId="56" applyFont="1" applyFill="1" applyBorder="1" applyAlignment="1">
      <alignment horizontal="center" vertical="center"/>
    </xf>
    <xf numFmtId="0" fontId="9" fillId="0" borderId="27" xfId="56" applyFont="1" applyFill="1" applyBorder="1" applyAlignment="1">
      <alignment horizontal="center" vertical="center"/>
    </xf>
    <xf numFmtId="176" fontId="38" fillId="25" borderId="27" xfId="56" applyNumberFormat="1" applyFont="1" applyFill="1" applyBorder="1" applyAlignment="1">
      <alignment horizontal="center" vertical="center" shrinkToFit="1"/>
    </xf>
    <xf numFmtId="176" fontId="38" fillId="25" borderId="12" xfId="56" applyNumberFormat="1" applyFont="1" applyFill="1" applyBorder="1" applyAlignment="1">
      <alignment horizontal="center" vertical="center" shrinkToFit="1"/>
    </xf>
    <xf numFmtId="0" fontId="9" fillId="0" borderId="12" xfId="56" applyFont="1" applyFill="1" applyBorder="1" applyAlignment="1">
      <alignment horizontal="center" vertical="center"/>
    </xf>
    <xf numFmtId="176" fontId="38" fillId="26" borderId="27" xfId="56" applyNumberFormat="1" applyFont="1" applyFill="1" applyBorder="1" applyAlignment="1">
      <alignment horizontal="center" vertical="center" shrinkToFit="1"/>
    </xf>
    <xf numFmtId="176" fontId="38" fillId="26" borderId="12" xfId="56" applyNumberFormat="1" applyFont="1" applyFill="1" applyBorder="1" applyAlignment="1">
      <alignment horizontal="center" vertical="center" shrinkToFit="1"/>
    </xf>
    <xf numFmtId="0" fontId="9" fillId="0" borderId="11" xfId="56" applyFont="1" applyFill="1" applyBorder="1" applyAlignment="1">
      <alignment vertical="center" wrapText="1"/>
    </xf>
    <xf numFmtId="0" fontId="9" fillId="0" borderId="27" xfId="56" applyFont="1" applyFill="1" applyBorder="1" applyAlignment="1">
      <alignment vertical="center" wrapText="1"/>
    </xf>
    <xf numFmtId="0" fontId="9" fillId="0" borderId="12" xfId="56" applyFont="1" applyFill="1" applyBorder="1" applyAlignment="1">
      <alignment vertical="center" wrapText="1"/>
    </xf>
    <xf numFmtId="176" fontId="9" fillId="26" borderId="11" xfId="56" applyNumberFormat="1" applyFont="1" applyFill="1" applyBorder="1" applyAlignment="1">
      <alignment horizontal="left" vertical="center" indent="1" shrinkToFit="1"/>
    </xf>
    <xf numFmtId="176" fontId="9" fillId="26" borderId="27" xfId="56" applyNumberFormat="1" applyFont="1" applyFill="1" applyBorder="1" applyAlignment="1">
      <alignment horizontal="left" vertical="center" indent="1" shrinkToFit="1"/>
    </xf>
    <xf numFmtId="176" fontId="9" fillId="26" borderId="12" xfId="56" applyNumberFormat="1" applyFont="1" applyFill="1" applyBorder="1" applyAlignment="1">
      <alignment horizontal="left" vertical="center" indent="1" shrinkToFit="1"/>
    </xf>
    <xf numFmtId="38" fontId="12" fillId="25" borderId="27" xfId="52" applyFont="1" applyFill="1" applyBorder="1" applyAlignment="1">
      <alignment horizontal="left" vertical="center" shrinkToFit="1"/>
    </xf>
    <xf numFmtId="38" fontId="12" fillId="25" borderId="12" xfId="52" applyFont="1" applyFill="1" applyBorder="1" applyAlignment="1">
      <alignment horizontal="left" vertical="center" shrinkToFit="1"/>
    </xf>
    <xf numFmtId="38" fontId="12" fillId="26" borderId="27" xfId="52" applyFont="1" applyFill="1" applyBorder="1" applyAlignment="1">
      <alignment horizontal="left" vertical="center" shrinkToFit="1"/>
    </xf>
    <xf numFmtId="38" fontId="12" fillId="26" borderId="12" xfId="52" applyFont="1" applyFill="1" applyBorder="1" applyAlignment="1">
      <alignment horizontal="left" vertical="center" shrinkToFit="1"/>
    </xf>
    <xf numFmtId="0" fontId="39" fillId="0" borderId="11" xfId="65" applyFont="1" applyBorder="1" applyAlignment="1">
      <alignment horizontal="center" vertical="center"/>
    </xf>
    <xf numFmtId="0" fontId="6" fillId="0" borderId="27" xfId="65" applyBorder="1" applyAlignment="1">
      <alignment horizontal="center" vertical="center"/>
    </xf>
    <xf numFmtId="0" fontId="39" fillId="25" borderId="0" xfId="65" applyFont="1" applyFill="1" applyAlignment="1">
      <alignment horizontal="center" vertical="center"/>
    </xf>
    <xf numFmtId="0" fontId="39" fillId="0" borderId="18" xfId="65" applyFont="1" applyBorder="1" applyAlignment="1">
      <alignment vertical="center"/>
    </xf>
    <xf numFmtId="0" fontId="39" fillId="0" borderId="18" xfId="65" applyFont="1" applyBorder="1" applyAlignment="1">
      <alignment horizontal="center" vertical="center"/>
    </xf>
    <xf numFmtId="0" fontId="6" fillId="0" borderId="18" xfId="65" applyBorder="1" applyAlignment="1">
      <alignment vertical="center"/>
    </xf>
    <xf numFmtId="0" fontId="6" fillId="0" borderId="18" xfId="65" applyBorder="1" applyAlignment="1">
      <alignment horizontal="center" vertical="center"/>
    </xf>
    <xf numFmtId="0" fontId="39" fillId="25" borderId="0" xfId="65" applyFont="1" applyFill="1" applyAlignment="1">
      <alignment horizontal="left" vertical="center"/>
    </xf>
    <xf numFmtId="0" fontId="65" fillId="0" borderId="13" xfId="65" applyFont="1" applyFill="1" applyBorder="1" applyAlignment="1">
      <alignment horizontal="center" vertical="center"/>
    </xf>
    <xf numFmtId="0" fontId="65" fillId="0" borderId="14" xfId="65" applyFont="1" applyFill="1" applyBorder="1" applyAlignment="1">
      <alignment horizontal="center" vertical="center"/>
    </xf>
    <xf numFmtId="0" fontId="65" fillId="0" borderId="26" xfId="65" applyFont="1" applyFill="1" applyBorder="1" applyAlignment="1">
      <alignment horizontal="center" vertical="center"/>
    </xf>
    <xf numFmtId="0" fontId="67" fillId="0" borderId="0" xfId="65" applyFont="1" applyAlignment="1">
      <alignment horizontal="center" vertical="center"/>
    </xf>
    <xf numFmtId="0" fontId="39" fillId="0" borderId="13" xfId="65" applyFont="1" applyBorder="1" applyAlignment="1">
      <alignment vertical="center" wrapText="1"/>
    </xf>
    <xf numFmtId="0" fontId="39" fillId="0" borderId="14" xfId="65" applyFont="1" applyBorder="1" applyAlignment="1">
      <alignment vertical="center"/>
    </xf>
    <xf numFmtId="0" fontId="39" fillId="0" borderId="17" xfId="65" applyFont="1" applyBorder="1" applyAlignment="1">
      <alignment vertical="center"/>
    </xf>
    <xf numFmtId="0" fontId="39" fillId="0" borderId="10" xfId="65" applyFont="1" applyBorder="1" applyAlignment="1">
      <alignment vertical="center"/>
    </xf>
    <xf numFmtId="0" fontId="39" fillId="0" borderId="13" xfId="65" applyFont="1" applyBorder="1" applyAlignment="1">
      <alignment vertical="center"/>
    </xf>
    <xf numFmtId="0" fontId="65" fillId="0" borderId="13" xfId="65" applyFont="1" applyBorder="1" applyAlignment="1">
      <alignment vertical="center" wrapText="1"/>
    </xf>
    <xf numFmtId="0" fontId="65" fillId="0" borderId="14" xfId="65" applyFont="1" applyBorder="1" applyAlignment="1">
      <alignment vertical="center"/>
    </xf>
    <xf numFmtId="0" fontId="65" fillId="0" borderId="26" xfId="65" applyFont="1" applyBorder="1" applyAlignment="1">
      <alignment vertical="center"/>
    </xf>
    <xf numFmtId="0" fontId="65" fillId="0" borderId="16" xfId="65" applyFont="1" applyBorder="1" applyAlignment="1">
      <alignment vertical="center"/>
    </xf>
    <xf numFmtId="0" fontId="65" fillId="0" borderId="0" xfId="65" applyFont="1" applyBorder="1" applyAlignment="1">
      <alignment vertical="center"/>
    </xf>
    <xf numFmtId="0" fontId="65" fillId="0" borderId="15" xfId="65" applyFont="1" applyBorder="1" applyAlignment="1">
      <alignment vertical="center"/>
    </xf>
    <xf numFmtId="0" fontId="65" fillId="0" borderId="17" xfId="65" applyFont="1" applyBorder="1" applyAlignment="1">
      <alignment vertical="center"/>
    </xf>
    <xf numFmtId="0" fontId="65" fillId="0" borderId="10" xfId="65" applyFont="1" applyBorder="1" applyAlignment="1">
      <alignment vertical="center"/>
    </xf>
    <xf numFmtId="0" fontId="65" fillId="0" borderId="25" xfId="65" applyFont="1" applyBorder="1" applyAlignment="1">
      <alignment vertical="center"/>
    </xf>
    <xf numFmtId="176" fontId="9" fillId="25" borderId="13" xfId="74" applyNumberFormat="1" applyFont="1" applyFill="1" applyBorder="1" applyAlignment="1">
      <alignment horizontal="center" vertical="center" shrinkToFit="1"/>
    </xf>
    <xf numFmtId="176" fontId="9" fillId="25" borderId="14" xfId="74" applyNumberFormat="1" applyFont="1" applyFill="1" applyBorder="1" applyAlignment="1">
      <alignment horizontal="center" vertical="center" shrinkToFit="1"/>
    </xf>
    <xf numFmtId="176" fontId="9" fillId="25" borderId="26" xfId="74" applyNumberFormat="1" applyFont="1" applyFill="1" applyBorder="1" applyAlignment="1">
      <alignment horizontal="center" vertical="center" shrinkToFit="1"/>
    </xf>
    <xf numFmtId="0" fontId="39" fillId="26" borderId="13" xfId="65" applyFont="1" applyFill="1" applyBorder="1" applyAlignment="1">
      <alignment horizontal="center" vertical="center"/>
    </xf>
    <xf numFmtId="0" fontId="39" fillId="26" borderId="14" xfId="65" applyFont="1" applyFill="1" applyBorder="1" applyAlignment="1">
      <alignment horizontal="center" vertical="center"/>
    </xf>
    <xf numFmtId="0" fontId="39" fillId="26" borderId="26" xfId="65" applyFont="1" applyFill="1" applyBorder="1" applyAlignment="1">
      <alignment horizontal="center" vertical="center"/>
    </xf>
    <xf numFmtId="0" fontId="39" fillId="26" borderId="16" xfId="65" applyFont="1" applyFill="1" applyBorder="1" applyAlignment="1">
      <alignment horizontal="center" vertical="center"/>
    </xf>
    <xf numFmtId="0" fontId="39" fillId="26" borderId="0" xfId="65" applyFont="1" applyFill="1" applyBorder="1" applyAlignment="1">
      <alignment horizontal="center" vertical="center"/>
    </xf>
    <xf numFmtId="0" fontId="39" fillId="26" borderId="15" xfId="65" applyFont="1" applyFill="1" applyBorder="1" applyAlignment="1">
      <alignment horizontal="center" vertical="center"/>
    </xf>
    <xf numFmtId="0" fontId="39" fillId="26" borderId="17" xfId="65" applyFont="1" applyFill="1" applyBorder="1" applyAlignment="1">
      <alignment horizontal="center" vertical="center"/>
    </xf>
    <xf numFmtId="0" fontId="39" fillId="26" borderId="10" xfId="65" applyFont="1" applyFill="1" applyBorder="1" applyAlignment="1">
      <alignment horizontal="center" vertical="center"/>
    </xf>
    <xf numFmtId="0" fontId="39" fillId="26" borderId="25" xfId="65" applyFont="1" applyFill="1" applyBorder="1" applyAlignment="1">
      <alignment horizontal="center" vertical="center"/>
    </xf>
    <xf numFmtId="0" fontId="39" fillId="25" borderId="13" xfId="65" applyFont="1" applyFill="1" applyBorder="1" applyAlignment="1">
      <alignment horizontal="left" vertical="center"/>
    </xf>
    <xf numFmtId="0" fontId="39" fillId="25" borderId="14" xfId="65" applyFont="1" applyFill="1" applyBorder="1" applyAlignment="1">
      <alignment horizontal="left" vertical="center"/>
    </xf>
    <xf numFmtId="0" fontId="39" fillId="25" borderId="17" xfId="65" applyFont="1" applyFill="1" applyBorder="1" applyAlignment="1">
      <alignment horizontal="center" vertical="center" shrinkToFit="1"/>
    </xf>
    <xf numFmtId="0" fontId="39" fillId="25" borderId="10" xfId="65" applyFont="1" applyFill="1" applyBorder="1" applyAlignment="1">
      <alignment horizontal="center" vertical="center" shrinkToFit="1"/>
    </xf>
    <xf numFmtId="0" fontId="39" fillId="25" borderId="25" xfId="65" applyFont="1" applyFill="1" applyBorder="1" applyAlignment="1">
      <alignment horizontal="center" vertical="center" shrinkToFit="1"/>
    </xf>
    <xf numFmtId="0" fontId="39" fillId="25" borderId="13" xfId="65" applyFont="1" applyFill="1" applyBorder="1" applyAlignment="1">
      <alignment horizontal="left" vertical="center" wrapText="1"/>
    </xf>
    <xf numFmtId="0" fontId="39" fillId="25" borderId="14" xfId="65" applyFont="1" applyFill="1" applyBorder="1" applyAlignment="1">
      <alignment horizontal="left" vertical="center" wrapText="1"/>
    </xf>
    <xf numFmtId="0" fontId="39" fillId="25" borderId="26" xfId="65" applyFont="1" applyFill="1" applyBorder="1" applyAlignment="1">
      <alignment horizontal="left" vertical="center" wrapText="1"/>
    </xf>
    <xf numFmtId="0" fontId="39" fillId="25" borderId="17" xfId="65" applyFont="1" applyFill="1" applyBorder="1" applyAlignment="1">
      <alignment horizontal="left" vertical="center" wrapText="1"/>
    </xf>
    <xf numFmtId="0" fontId="39" fillId="25" borderId="10" xfId="65" applyFont="1" applyFill="1" applyBorder="1" applyAlignment="1">
      <alignment horizontal="left" vertical="center" wrapText="1"/>
    </xf>
    <xf numFmtId="0" fontId="39" fillId="25" borderId="25" xfId="65" applyFont="1" applyFill="1" applyBorder="1" applyAlignment="1">
      <alignment horizontal="left" vertical="center" wrapText="1"/>
    </xf>
    <xf numFmtId="0" fontId="39" fillId="25" borderId="26" xfId="65" applyFont="1" applyFill="1" applyBorder="1" applyAlignment="1">
      <alignment horizontal="left" vertical="center"/>
    </xf>
    <xf numFmtId="0" fontId="39" fillId="25" borderId="17" xfId="65" applyFont="1" applyFill="1" applyBorder="1" applyAlignment="1">
      <alignment horizontal="left" vertical="center"/>
    </xf>
    <xf numFmtId="0" fontId="39" fillId="25" borderId="10" xfId="65" applyFont="1" applyFill="1" applyBorder="1" applyAlignment="1">
      <alignment horizontal="left" vertical="center"/>
    </xf>
    <xf numFmtId="0" fontId="39" fillId="25" borderId="25" xfId="65" applyFont="1" applyFill="1" applyBorder="1" applyAlignment="1">
      <alignment horizontal="left" vertical="center"/>
    </xf>
    <xf numFmtId="176" fontId="9" fillId="25" borderId="17" xfId="74" applyNumberFormat="1" applyFont="1" applyFill="1" applyBorder="1" applyAlignment="1">
      <alignment horizontal="center" vertical="center" shrinkToFit="1"/>
    </xf>
    <xf numFmtId="176" fontId="9" fillId="25" borderId="10" xfId="74" applyNumberFormat="1" applyFont="1" applyFill="1" applyBorder="1" applyAlignment="1">
      <alignment horizontal="center" vertical="center" shrinkToFit="1"/>
    </xf>
    <xf numFmtId="176" fontId="9" fillId="25" borderId="25" xfId="74" applyNumberFormat="1" applyFont="1" applyFill="1" applyBorder="1" applyAlignment="1">
      <alignment horizontal="center" vertical="center" shrinkToFit="1"/>
    </xf>
    <xf numFmtId="0" fontId="39" fillId="25" borderId="0" xfId="0" applyFont="1" applyFill="1" applyAlignment="1">
      <alignment horizontal="center"/>
    </xf>
    <xf numFmtId="0" fontId="65" fillId="28" borderId="92" xfId="0" applyFont="1" applyFill="1" applyBorder="1" applyAlignment="1">
      <alignment horizontal="left"/>
    </xf>
    <xf numFmtId="0" fontId="11" fillId="0" borderId="18" xfId="66" applyFont="1" applyBorder="1" applyAlignment="1">
      <alignment horizontal="center" vertical="top" wrapText="1"/>
    </xf>
    <xf numFmtId="0" fontId="11" fillId="0" borderId="18" xfId="66" applyFont="1" applyBorder="1" applyAlignment="1">
      <alignment horizontal="center" vertical="top"/>
    </xf>
    <xf numFmtId="0" fontId="11" fillId="0" borderId="18" xfId="66" applyFont="1" applyBorder="1" applyAlignment="1">
      <alignment horizontal="left" vertical="center"/>
    </xf>
    <xf numFmtId="0" fontId="63" fillId="0" borderId="0" xfId="66" applyFont="1" applyAlignment="1">
      <alignment horizontal="center" vertical="center"/>
    </xf>
    <xf numFmtId="176" fontId="9" fillId="25" borderId="0" xfId="66" applyNumberFormat="1" applyFont="1" applyFill="1" applyAlignment="1">
      <alignment horizontal="left" vertical="center" wrapText="1"/>
    </xf>
    <xf numFmtId="0" fontId="11" fillId="0" borderId="18" xfId="66" applyFont="1" applyBorder="1" applyAlignment="1">
      <alignment horizontal="center" vertical="center"/>
    </xf>
    <xf numFmtId="0" fontId="44" fillId="28" borderId="11" xfId="53" applyFill="1" applyBorder="1" applyAlignment="1">
      <alignment horizontal="center" vertical="center"/>
    </xf>
    <xf numFmtId="0" fontId="44" fillId="28" borderId="12" xfId="53" applyFill="1" applyBorder="1" applyAlignment="1">
      <alignment horizontal="center" vertical="center"/>
    </xf>
    <xf numFmtId="0" fontId="44" fillId="0" borderId="11" xfId="53" applyBorder="1" applyAlignment="1">
      <alignment horizontal="center" vertical="center"/>
    </xf>
    <xf numFmtId="0" fontId="44" fillId="0" borderId="27" xfId="53" applyBorder="1" applyAlignment="1">
      <alignment horizontal="center" vertical="center"/>
    </xf>
    <xf numFmtId="0" fontId="44" fillId="0" borderId="12" xfId="53" applyBorder="1" applyAlignment="1">
      <alignment horizontal="center" vertical="center"/>
    </xf>
    <xf numFmtId="0" fontId="44" fillId="0" borderId="11" xfId="53" applyBorder="1" applyAlignment="1">
      <alignment horizontal="center" vertical="center" wrapText="1"/>
    </xf>
    <xf numFmtId="49" fontId="44" fillId="28" borderId="11" xfId="53" applyNumberFormat="1" applyFill="1" applyBorder="1" applyAlignment="1">
      <alignment horizontal="left" vertical="center" wrapText="1"/>
    </xf>
    <xf numFmtId="49" fontId="44" fillId="28" borderId="12" xfId="53" applyNumberFormat="1" applyFill="1" applyBorder="1" applyAlignment="1">
      <alignment horizontal="left" vertical="center" wrapText="1"/>
    </xf>
    <xf numFmtId="181" fontId="9" fillId="26" borderId="61" xfId="52" applyNumberFormat="1" applyFont="1" applyFill="1" applyBorder="1" applyAlignment="1">
      <alignment horizontal="left" vertical="center"/>
    </xf>
    <xf numFmtId="0" fontId="11" fillId="0" borderId="0" xfId="45" applyFont="1" applyFill="1" applyAlignment="1">
      <alignment vertical="center" wrapText="1"/>
    </xf>
    <xf numFmtId="0" fontId="9" fillId="0" borderId="0" xfId="45" applyFont="1" applyFill="1" applyAlignment="1">
      <alignment horizontal="left" vertical="top" wrapText="1"/>
    </xf>
    <xf numFmtId="0" fontId="11" fillId="0" borderId="0" xfId="45" applyFont="1" applyFill="1" applyAlignment="1">
      <alignment horizontal="center" shrinkToFit="1"/>
    </xf>
    <xf numFmtId="0" fontId="9" fillId="0" borderId="0" xfId="45" applyFont="1" applyFill="1" applyAlignment="1">
      <alignment horizontal="center" vertical="center"/>
    </xf>
    <xf numFmtId="3" fontId="9" fillId="0" borderId="0" xfId="45" applyNumberFormat="1" applyFont="1" applyFill="1" applyAlignment="1">
      <alignment horizontal="center" vertical="center"/>
    </xf>
    <xf numFmtId="0" fontId="47" fillId="0" borderId="0" xfId="45" applyFont="1" applyFill="1" applyAlignment="1">
      <alignment horizontal="center" vertical="center"/>
    </xf>
    <xf numFmtId="181" fontId="9" fillId="25" borderId="61" xfId="52" applyNumberFormat="1" applyFont="1" applyFill="1" applyBorder="1" applyAlignment="1">
      <alignment horizontal="left" vertical="center"/>
    </xf>
    <xf numFmtId="0" fontId="9" fillId="0" borderId="0" xfId="45" applyFont="1" applyFill="1" applyAlignment="1">
      <alignment horizontal="left" vertical="center" wrapText="1"/>
    </xf>
    <xf numFmtId="179" fontId="9" fillId="0" borderId="0" xfId="45" applyNumberFormat="1" applyFont="1" applyFill="1" applyAlignment="1">
      <alignment horizontal="center" vertical="center"/>
    </xf>
    <xf numFmtId="0" fontId="47" fillId="0" borderId="0" xfId="56" applyFont="1" applyAlignment="1">
      <alignment horizontal="center" vertical="center"/>
    </xf>
    <xf numFmtId="0" fontId="9" fillId="0" borderId="159" xfId="56" applyFont="1" applyBorder="1" applyAlignment="1">
      <alignment horizontal="center" vertical="center"/>
    </xf>
    <xf numFmtId="0" fontId="9" fillId="0" borderId="95" xfId="56" applyFont="1" applyBorder="1" applyAlignment="1">
      <alignment horizontal="center" vertical="center"/>
    </xf>
    <xf numFmtId="0" fontId="9" fillId="0" borderId="14" xfId="56" applyFont="1" applyBorder="1" applyAlignment="1">
      <alignment horizontal="center" vertical="center"/>
    </xf>
    <xf numFmtId="0" fontId="9" fillId="0" borderId="26" xfId="56" applyFont="1" applyBorder="1" applyAlignment="1">
      <alignment horizontal="center" vertical="center"/>
    </xf>
    <xf numFmtId="0" fontId="9" fillId="0" borderId="13" xfId="56" applyFont="1" applyBorder="1" applyAlignment="1">
      <alignment horizontal="center" vertical="center"/>
    </xf>
    <xf numFmtId="0" fontId="9" fillId="0" borderId="17" xfId="56" applyFont="1" applyBorder="1" applyAlignment="1">
      <alignment horizontal="center" vertical="center"/>
    </xf>
    <xf numFmtId="0" fontId="9" fillId="0" borderId="10" xfId="56" applyFont="1" applyBorder="1" applyAlignment="1">
      <alignment horizontal="center" vertical="center"/>
    </xf>
    <xf numFmtId="0" fontId="9" fillId="0" borderId="160" xfId="56" applyFont="1" applyBorder="1" applyAlignment="1">
      <alignment horizontal="center" vertical="center"/>
    </xf>
    <xf numFmtId="0" fontId="9" fillId="0" borderId="161" xfId="56" applyFont="1" applyBorder="1" applyAlignment="1">
      <alignment horizontal="center" vertical="center"/>
    </xf>
    <xf numFmtId="0" fontId="9" fillId="0" borderId="11" xfId="56" applyFont="1" applyBorder="1" applyAlignment="1">
      <alignment horizontal="center" vertical="center"/>
    </xf>
    <xf numFmtId="0" fontId="9" fillId="0" borderId="27" xfId="56" applyFont="1" applyBorder="1" applyAlignment="1">
      <alignment horizontal="center" vertical="center"/>
    </xf>
    <xf numFmtId="0" fontId="9" fillId="0" borderId="12" xfId="56" applyFont="1" applyBorder="1" applyAlignment="1">
      <alignment horizontal="center" vertical="center"/>
    </xf>
    <xf numFmtId="183" fontId="9" fillId="26" borderId="27" xfId="52" applyNumberFormat="1" applyFont="1" applyFill="1" applyBorder="1" applyAlignment="1">
      <alignment vertical="center"/>
    </xf>
    <xf numFmtId="183" fontId="9" fillId="26" borderId="27" xfId="52" applyNumberFormat="1" applyFont="1" applyFill="1" applyBorder="1" applyAlignment="1">
      <alignment vertical="center" shrinkToFit="1"/>
    </xf>
    <xf numFmtId="183" fontId="9" fillId="26" borderId="12" xfId="52" applyNumberFormat="1" applyFont="1" applyFill="1" applyBorder="1" applyAlignment="1">
      <alignment vertical="center" shrinkToFit="1"/>
    </xf>
    <xf numFmtId="183" fontId="9" fillId="25" borderId="27" xfId="52" applyNumberFormat="1" applyFont="1" applyFill="1" applyBorder="1" applyAlignment="1">
      <alignment vertical="center" shrinkToFit="1"/>
    </xf>
    <xf numFmtId="183" fontId="9" fillId="25" borderId="12" xfId="52" applyNumberFormat="1" applyFont="1" applyFill="1" applyBorder="1" applyAlignment="1">
      <alignment vertical="center" shrinkToFit="1"/>
    </xf>
    <xf numFmtId="183" fontId="9" fillId="25" borderId="27" xfId="52" applyNumberFormat="1" applyFont="1" applyFill="1" applyBorder="1" applyAlignment="1">
      <alignment vertical="center"/>
    </xf>
    <xf numFmtId="183" fontId="9" fillId="0" borderId="27" xfId="52" applyNumberFormat="1" applyFont="1" applyFill="1" applyBorder="1" applyAlignment="1">
      <alignment vertical="center" shrinkToFit="1"/>
    </xf>
    <xf numFmtId="183" fontId="9" fillId="0" borderId="12" xfId="52" applyNumberFormat="1" applyFont="1" applyFill="1" applyBorder="1" applyAlignment="1">
      <alignment vertical="center" shrinkToFit="1"/>
    </xf>
    <xf numFmtId="183" fontId="9" fillId="0" borderId="27" xfId="52" applyNumberFormat="1" applyFont="1" applyFill="1" applyBorder="1" applyAlignment="1">
      <alignment vertical="center"/>
    </xf>
    <xf numFmtId="183" fontId="9" fillId="0" borderId="12" xfId="52" applyNumberFormat="1" applyFont="1" applyFill="1" applyBorder="1" applyAlignment="1">
      <alignment vertical="center"/>
    </xf>
    <xf numFmtId="0" fontId="9" fillId="0" borderId="11" xfId="56" applyFont="1" applyBorder="1" applyAlignment="1">
      <alignment horizontal="center" vertical="center" wrapText="1"/>
    </xf>
    <xf numFmtId="0" fontId="9" fillId="0" borderId="27" xfId="56" applyFont="1" applyBorder="1" applyAlignment="1">
      <alignment horizontal="center" vertical="center" wrapText="1"/>
    </xf>
    <xf numFmtId="0" fontId="9" fillId="25" borderId="0" xfId="58" applyFont="1" applyFill="1" applyAlignment="1">
      <alignment horizontal="left" indent="1" shrinkToFit="1"/>
    </xf>
    <xf numFmtId="0" fontId="9" fillId="25" borderId="0" xfId="58" applyFont="1" applyFill="1" applyAlignment="1">
      <alignment wrapText="1"/>
    </xf>
    <xf numFmtId="0" fontId="9" fillId="25" borderId="0" xfId="58" applyFont="1" applyFill="1" applyAlignment="1"/>
    <xf numFmtId="0" fontId="0" fillId="25" borderId="0" xfId="0" applyFill="1" applyAlignment="1"/>
    <xf numFmtId="0" fontId="9" fillId="25" borderId="0" xfId="58" applyNumberFormat="1" applyFont="1" applyFill="1" applyAlignment="1">
      <alignment vertical="top" wrapText="1"/>
    </xf>
    <xf numFmtId="0" fontId="0" fillId="25" borderId="0" xfId="0" applyNumberFormat="1" applyFill="1" applyAlignment="1">
      <alignment vertical="top" wrapText="1"/>
    </xf>
    <xf numFmtId="180" fontId="9" fillId="25" borderId="0" xfId="58" applyNumberFormat="1" applyFont="1" applyFill="1" applyAlignment="1">
      <alignment horizontal="left" shrinkToFit="1"/>
    </xf>
    <xf numFmtId="0" fontId="0" fillId="25" borderId="0" xfId="0" applyFill="1" applyAlignment="1">
      <alignment horizontal="left" shrinkToFit="1"/>
    </xf>
    <xf numFmtId="0" fontId="9" fillId="25" borderId="0" xfId="58" applyFont="1" applyFill="1" applyAlignment="1">
      <alignment vertical="top" wrapText="1"/>
    </xf>
    <xf numFmtId="0" fontId="0" fillId="25" borderId="0" xfId="0" applyFill="1" applyAlignment="1">
      <alignment vertical="top" wrapText="1"/>
    </xf>
    <xf numFmtId="176" fontId="9" fillId="26" borderId="0" xfId="58" applyNumberFormat="1" applyFont="1" applyFill="1" applyAlignment="1">
      <alignment shrinkToFit="1"/>
    </xf>
    <xf numFmtId="176" fontId="0" fillId="26" borderId="0" xfId="0" applyNumberFormat="1" applyFill="1" applyAlignment="1">
      <alignment shrinkToFit="1"/>
    </xf>
    <xf numFmtId="176" fontId="9" fillId="25" borderId="0" xfId="58" applyNumberFormat="1" applyFont="1" applyFill="1" applyAlignment="1">
      <alignment horizontal="left" shrinkToFit="1"/>
    </xf>
    <xf numFmtId="176" fontId="0" fillId="25" borderId="0" xfId="0" applyNumberFormat="1" applyFill="1" applyAlignment="1">
      <alignment horizontal="left" shrinkToFit="1"/>
    </xf>
    <xf numFmtId="0" fontId="40" fillId="26" borderId="0" xfId="54" applyFont="1" applyFill="1" applyAlignment="1">
      <alignment vertical="center" wrapText="1"/>
    </xf>
    <xf numFmtId="0" fontId="9" fillId="0" borderId="0" xfId="54" applyFont="1" applyFill="1" applyAlignment="1">
      <alignment vertical="top" wrapText="1"/>
    </xf>
    <xf numFmtId="0" fontId="9" fillId="28" borderId="0" xfId="54" applyFont="1" applyFill="1" applyAlignment="1">
      <alignment horizontal="right" vertical="center"/>
    </xf>
    <xf numFmtId="0" fontId="9" fillId="26" borderId="0" xfId="54" applyFont="1" applyFill="1" applyAlignment="1">
      <alignment horizontal="right" vertical="center"/>
    </xf>
    <xf numFmtId="0" fontId="9" fillId="0" borderId="0" xfId="54" applyFont="1" applyFill="1" applyAlignment="1">
      <alignment horizontal="center" vertical="center" shrinkToFit="1"/>
    </xf>
    <xf numFmtId="0" fontId="12" fillId="0" borderId="0" xfId="54" applyFont="1" applyFill="1" applyAlignment="1">
      <alignment horizontal="center" vertical="center"/>
    </xf>
    <xf numFmtId="0" fontId="9" fillId="26" borderId="0" xfId="54" applyFont="1" applyFill="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5" fillId="0" borderId="0" xfId="0" applyFont="1" applyAlignment="1">
      <alignment horizontal="center" vertical="center"/>
    </xf>
    <xf numFmtId="0" fontId="0" fillId="0" borderId="16" xfId="0" applyBorder="1" applyAlignment="1">
      <alignment horizontal="center" vertical="center"/>
    </xf>
    <xf numFmtId="0" fontId="0" fillId="0" borderId="0" xfId="0" applyBorder="1" applyAlignment="1">
      <alignment horizontal="right" vertical="center"/>
    </xf>
    <xf numFmtId="0" fontId="0" fillId="26" borderId="0" xfId="0" applyFill="1" applyBorder="1" applyAlignment="1">
      <alignment horizontal="center" vertical="center"/>
    </xf>
    <xf numFmtId="0" fontId="0" fillId="26" borderId="10" xfId="0" applyFill="1" applyBorder="1" applyAlignment="1">
      <alignment horizontal="center" vertical="center"/>
    </xf>
    <xf numFmtId="0" fontId="0" fillId="26" borderId="27" xfId="0" applyFill="1" applyBorder="1" applyAlignment="1">
      <alignment horizontal="center" vertical="center"/>
    </xf>
    <xf numFmtId="0" fontId="0" fillId="0" borderId="27" xfId="0" applyBorder="1" applyAlignment="1">
      <alignment horizontal="center" vertical="center"/>
    </xf>
    <xf numFmtId="0" fontId="0" fillId="26" borderId="11" xfId="0" applyFill="1" applyBorder="1" applyAlignment="1">
      <alignment horizontal="left" vertical="center"/>
    </xf>
    <xf numFmtId="0" fontId="0" fillId="26" borderId="27" xfId="0" applyFill="1" applyBorder="1" applyAlignment="1">
      <alignment horizontal="left" vertical="center"/>
    </xf>
    <xf numFmtId="0" fontId="0" fillId="26" borderId="12" xfId="0" applyFill="1" applyBorder="1" applyAlignment="1">
      <alignment horizontal="left" vertical="center"/>
    </xf>
    <xf numFmtId="0" fontId="0" fillId="26" borderId="13" xfId="0" applyFill="1" applyBorder="1" applyAlignment="1">
      <alignment horizontal="center" vertical="center"/>
    </xf>
    <xf numFmtId="0" fontId="0" fillId="26" borderId="14" xfId="0"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176" fontId="0" fillId="25" borderId="11" xfId="0" applyNumberFormat="1" applyFill="1" applyBorder="1" applyAlignment="1">
      <alignment horizontal="left" vertical="center"/>
    </xf>
    <xf numFmtId="176" fontId="0" fillId="25" borderId="27" xfId="0" applyNumberFormat="1" applyFill="1" applyBorder="1" applyAlignment="1">
      <alignment horizontal="left" vertical="center"/>
    </xf>
    <xf numFmtId="176" fontId="0" fillId="25" borderId="12" xfId="0" applyNumberFormat="1" applyFill="1" applyBorder="1" applyAlignment="1">
      <alignment horizontal="left" vertical="center"/>
    </xf>
    <xf numFmtId="0" fontId="0" fillId="25" borderId="11" xfId="0" applyFill="1" applyBorder="1" applyAlignment="1">
      <alignment horizontal="left" vertical="center"/>
    </xf>
    <xf numFmtId="0" fontId="0" fillId="25" borderId="27" xfId="0" applyFill="1" applyBorder="1" applyAlignment="1">
      <alignment horizontal="left" vertical="center"/>
    </xf>
    <xf numFmtId="0" fontId="0" fillId="25" borderId="12" xfId="0" applyFill="1" applyBorder="1" applyAlignment="1">
      <alignment horizontal="left" vertical="center"/>
    </xf>
    <xf numFmtId="0" fontId="0" fillId="26" borderId="12" xfId="0" applyFill="1" applyBorder="1" applyAlignment="1">
      <alignment horizontal="center" vertical="center"/>
    </xf>
    <xf numFmtId="0" fontId="64" fillId="0" borderId="75" xfId="62" quotePrefix="1" applyFill="1" applyBorder="1" applyAlignment="1">
      <alignment horizontal="center" vertical="center"/>
    </xf>
    <xf numFmtId="0" fontId="0" fillId="0" borderId="142" xfId="0" applyBorder="1" applyAlignment="1">
      <alignment horizontal="left" vertical="center" wrapText="1"/>
    </xf>
    <xf numFmtId="0" fontId="0" fillId="24" borderId="73" xfId="0" applyFont="1" applyFill="1" applyBorder="1" applyAlignment="1">
      <alignment horizontal="left" vertical="center" wrapText="1"/>
    </xf>
    <xf numFmtId="0" fontId="0" fillId="24" borderId="75" xfId="0" applyFont="1" applyFill="1" applyBorder="1" applyAlignment="1">
      <alignment horizontal="left" vertical="center" wrapText="1"/>
    </xf>
    <xf numFmtId="0" fontId="0" fillId="24" borderId="142" xfId="0" applyFont="1" applyFill="1" applyBorder="1" applyAlignment="1">
      <alignment horizontal="left" vertical="center" wrapText="1"/>
    </xf>
    <xf numFmtId="0" fontId="17" fillId="0" borderId="176" xfId="0" applyFont="1" applyFill="1" applyBorder="1" applyAlignment="1">
      <alignment horizontal="center" vertical="center" shrinkToFit="1"/>
    </xf>
    <xf numFmtId="0" fontId="17" fillId="0" borderId="67" xfId="0" applyFont="1" applyFill="1" applyBorder="1" applyAlignment="1">
      <alignment horizontal="center" vertical="center" shrinkToFit="1"/>
    </xf>
    <xf numFmtId="0" fontId="17" fillId="0" borderId="177"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65" xfId="0" applyFont="1" applyFill="1" applyBorder="1" applyAlignment="1">
      <alignment horizontal="center" vertical="center" shrinkToFit="1"/>
    </xf>
    <xf numFmtId="0" fontId="17" fillId="0" borderId="140" xfId="0" applyFont="1" applyFill="1" applyBorder="1" applyAlignment="1">
      <alignment horizontal="center" vertical="center" shrinkToFit="1"/>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0"/>
    <cellStyle name="パーセント 3" xfId="72"/>
    <cellStyle name="ハイパーリンク" xfId="6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5"/>
    <cellStyle name="桁区切り 3" xfId="52"/>
    <cellStyle name="桁区切り 4" xfId="51"/>
    <cellStyle name="桁区切り 5" xfId="7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60"/>
    <cellStyle name="通貨 3" xfId="50"/>
    <cellStyle name="入力" xfId="42" builtinId="20" customBuiltin="1"/>
    <cellStyle name="標準" xfId="0" builtinId="0"/>
    <cellStyle name="標準 10" xfId="69"/>
    <cellStyle name="標準 11" xfId="71"/>
    <cellStyle name="標準 16" xfId="61"/>
    <cellStyle name="標準 2" xfId="43"/>
    <cellStyle name="標準 2 2" xfId="53"/>
    <cellStyle name="標準 2 2 2" xfId="65"/>
    <cellStyle name="標準 2 3" xfId="66"/>
    <cellStyle name="標準 3" xfId="44"/>
    <cellStyle name="標準 3 2" xfId="54"/>
    <cellStyle name="標準 4" xfId="45"/>
    <cellStyle name="標準 4 2" xfId="56"/>
    <cellStyle name="標準 5" xfId="46"/>
    <cellStyle name="標準 5 2" xfId="74"/>
    <cellStyle name="標準 6" xfId="63"/>
    <cellStyle name="標準 7" xfId="64"/>
    <cellStyle name="標準 8" xfId="67"/>
    <cellStyle name="標準 9" xfId="68"/>
    <cellStyle name="標準_006現場代理人等通知書" xfId="48"/>
    <cellStyle name="標準_008現場代理人等変更通知書" xfId="49"/>
    <cellStyle name="標準_028工期延長願" xfId="59"/>
    <cellStyle name="標準_049請負工事既済部分検査要求書" xfId="57"/>
    <cellStyle name="標準_様式検-13" xfId="58"/>
    <cellStyle name="良い" xfId="47" builtinId="26" customBuiltin="1"/>
  </cellStyles>
  <dxfs count="0"/>
  <tableStyles count="0" defaultTableStyle="TableStyleMedium9" defaultPivotStyle="PivotStyleLight16"/>
  <colors>
    <mruColors>
      <color rgb="FF0000FF"/>
      <color rgb="FFFFFFCC"/>
      <color rgb="FFCCFFFF"/>
      <color rgb="FFE0FFFF"/>
      <color rgb="FF0000CC"/>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1.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6.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drawing1.xml><?xml version="1.0" encoding="utf-8"?>
<xdr:wsDr xmlns:xdr="http://schemas.openxmlformats.org/drawingml/2006/spreadsheetDrawing" xmlns:a="http://schemas.openxmlformats.org/drawingml/2006/main">
  <xdr:twoCellAnchor>
    <xdr:from>
      <xdr:col>11</xdr:col>
      <xdr:colOff>599280</xdr:colOff>
      <xdr:row>2</xdr:row>
      <xdr:rowOff>0</xdr:rowOff>
    </xdr:from>
    <xdr:to>
      <xdr:col>14</xdr:col>
      <xdr:colOff>0</xdr:colOff>
      <xdr:row>4</xdr:row>
      <xdr:rowOff>0</xdr:rowOff>
    </xdr:to>
    <xdr:sp macro="" textlink="">
      <xdr:nvSpPr>
        <xdr:cNvPr id="2" name="額縁 1">
          <a:hlinkClick xmlns:r="http://schemas.openxmlformats.org/officeDocument/2006/relationships" r:id=""/>
          <a:extLst>
            <a:ext uri="{FF2B5EF4-FFF2-40B4-BE49-F238E27FC236}">
              <a16:creationId xmlns:a16="http://schemas.microsoft.com/office/drawing/2014/main" id="{00000000-0008-0000-0100-000002000000}"/>
            </a:ext>
          </a:extLst>
        </xdr:cNvPr>
        <xdr:cNvSpPr/>
      </xdr:nvSpPr>
      <xdr:spPr>
        <a:xfrm>
          <a:off x="15382080" y="561975"/>
          <a:ext cx="1458120" cy="457200"/>
        </a:xfrm>
        <a:prstGeom prst="bevel">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改定履歴</a:t>
          </a:r>
          <a:endParaRPr kumimoji="1" lang="en-US" altLang="ja-JP" sz="1400" b="1"/>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18</xdr:col>
      <xdr:colOff>304800</xdr:colOff>
      <xdr:row>2</xdr:row>
      <xdr:rowOff>12700</xdr:rowOff>
    </xdr:from>
    <xdr:to>
      <xdr:col>20</xdr:col>
      <xdr:colOff>266700</xdr:colOff>
      <xdr:row>5</xdr:row>
      <xdr:rowOff>34925</xdr:rowOff>
    </xdr:to>
    <xdr:sp macro="" textlink="">
      <xdr:nvSpPr>
        <xdr:cNvPr id="2" name="額縁 1">
          <a:hlinkClick xmlns:r="http://schemas.openxmlformats.org/officeDocument/2006/relationships" r:id="rId1"/>
        </xdr:cNvPr>
        <xdr:cNvSpPr/>
      </xdr:nvSpPr>
      <xdr:spPr>
        <a:xfrm>
          <a:off x="12649200" y="355600"/>
          <a:ext cx="1333500" cy="536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35</xdr:col>
      <xdr:colOff>120316</xdr:colOff>
      <xdr:row>13</xdr:row>
      <xdr:rowOff>10027</xdr:rowOff>
    </xdr:from>
    <xdr:ext cx="2309287" cy="275717"/>
    <xdr:sp macro="" textlink="">
      <xdr:nvSpPr>
        <xdr:cNvPr id="3" name="テキスト ボックス 2"/>
        <xdr:cNvSpPr txBox="1"/>
      </xdr:nvSpPr>
      <xdr:spPr>
        <a:xfrm>
          <a:off x="6454441" y="2238877"/>
          <a:ext cx="2309287"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＊契約関係書類は記名押印が必要</a:t>
          </a:r>
          <a:endParaRPr lang="ja-JP" altLang="ja-JP" b="1">
            <a:solidFill>
              <a:srgbClr val="FF0000"/>
            </a:solidFill>
            <a:effectLst/>
          </a:endParaRPr>
        </a:p>
      </xdr:txBody>
    </xdr:sp>
    <xdr:clientData fPrintsWithSheet="0"/>
  </xdr:oneCellAnchor>
  <xdr:twoCellAnchor editAs="oneCell">
    <xdr:from>
      <xdr:col>11</xdr:col>
      <xdr:colOff>57150</xdr:colOff>
      <xdr:row>0</xdr:row>
      <xdr:rowOff>0</xdr:rowOff>
    </xdr:from>
    <xdr:to>
      <xdr:col>34</xdr:col>
      <xdr:colOff>19050</xdr:colOff>
      <xdr:row>5</xdr:row>
      <xdr:rowOff>28575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35</xdr:col>
      <xdr:colOff>171450</xdr:colOff>
      <xdr:row>1</xdr:row>
      <xdr:rowOff>9525</xdr:rowOff>
    </xdr:from>
    <xdr:to>
      <xdr:col>43</xdr:col>
      <xdr:colOff>57150</xdr:colOff>
      <xdr:row>4</xdr:row>
      <xdr:rowOff>152400</xdr:rowOff>
    </xdr:to>
    <xdr:sp macro="" textlink="">
      <xdr:nvSpPr>
        <xdr:cNvPr id="4" name="額縁 3">
          <a:hlinkClick xmlns:r="http://schemas.openxmlformats.org/officeDocument/2006/relationships" r:id="rId2"/>
        </xdr:cNvPr>
        <xdr:cNvSpPr/>
      </xdr:nvSpPr>
      <xdr:spPr>
        <a:xfrm>
          <a:off x="6505575" y="1809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207420</xdr:colOff>
      <xdr:row>0</xdr:row>
      <xdr:rowOff>0</xdr:rowOff>
    </xdr:from>
    <xdr:to>
      <xdr:col>21</xdr:col>
      <xdr:colOff>116767</xdr:colOff>
      <xdr:row>4</xdr:row>
      <xdr:rowOff>125251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0889" y="0"/>
          <a:ext cx="1981034" cy="792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95250</xdr:colOff>
      <xdr:row>0</xdr:row>
      <xdr:rowOff>133350</xdr:rowOff>
    </xdr:from>
    <xdr:to>
      <xdr:col>17</xdr:col>
      <xdr:colOff>57150</xdr:colOff>
      <xdr:row>4</xdr:row>
      <xdr:rowOff>104775</xdr:rowOff>
    </xdr:to>
    <xdr:sp macro="" textlink="">
      <xdr:nvSpPr>
        <xdr:cNvPr id="3" name="額縁 2">
          <a:hlinkClick xmlns:r="http://schemas.openxmlformats.org/officeDocument/2006/relationships" r:id="rId2"/>
        </xdr:cNvPr>
        <xdr:cNvSpPr/>
      </xdr:nvSpPr>
      <xdr:spPr>
        <a:xfrm>
          <a:off x="6724650" y="1333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228600</xdr:colOff>
      <xdr:row>2</xdr:row>
      <xdr:rowOff>171450</xdr:rowOff>
    </xdr:from>
    <xdr:to>
      <xdr:col>11</xdr:col>
      <xdr:colOff>190500</xdr:colOff>
      <xdr:row>6</xdr:row>
      <xdr:rowOff>66675</xdr:rowOff>
    </xdr:to>
    <xdr:sp macro="" textlink="">
      <xdr:nvSpPr>
        <xdr:cNvPr id="2" name="額縁 1">
          <a:hlinkClick xmlns:r="http://schemas.openxmlformats.org/officeDocument/2006/relationships" r:id="rId1"/>
        </xdr:cNvPr>
        <xdr:cNvSpPr/>
      </xdr:nvSpPr>
      <xdr:spPr>
        <a:xfrm>
          <a:off x="6400800" y="514350"/>
          <a:ext cx="1333500" cy="5810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0</xdr:col>
      <xdr:colOff>70183</xdr:colOff>
      <xdr:row>42</xdr:row>
      <xdr:rowOff>80213</xdr:rowOff>
    </xdr:from>
    <xdr:to>
      <xdr:col>7</xdr:col>
      <xdr:colOff>380998</xdr:colOff>
      <xdr:row>52</xdr:row>
      <xdr:rowOff>110293</xdr:rowOff>
    </xdr:to>
    <xdr:sp macro="" textlink="">
      <xdr:nvSpPr>
        <xdr:cNvPr id="4" name="正方形/長方形 3"/>
        <xdr:cNvSpPr/>
      </xdr:nvSpPr>
      <xdr:spPr>
        <a:xfrm>
          <a:off x="70183" y="8252663"/>
          <a:ext cx="6187740" cy="174458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170446</xdr:colOff>
      <xdr:row>43</xdr:row>
      <xdr:rowOff>10029</xdr:rowOff>
    </xdr:from>
    <xdr:ext cx="1031051" cy="275717"/>
    <xdr:sp macro="" textlink="">
      <xdr:nvSpPr>
        <xdr:cNvPr id="5" name="テキスト ボックス 4"/>
        <xdr:cNvSpPr txBox="1"/>
      </xdr:nvSpPr>
      <xdr:spPr>
        <a:xfrm>
          <a:off x="170446" y="8353929"/>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xdr:col>
      <xdr:colOff>1524000</xdr:colOff>
      <xdr:row>0</xdr:row>
      <xdr:rowOff>0</xdr:rowOff>
    </xdr:from>
    <xdr:to>
      <xdr:col>7</xdr:col>
      <xdr:colOff>209550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0</xdr:row>
      <xdr:rowOff>152400</xdr:rowOff>
    </xdr:from>
    <xdr:to>
      <xdr:col>10</xdr:col>
      <xdr:colOff>133350</xdr:colOff>
      <xdr:row>4</xdr:row>
      <xdr:rowOff>123825</xdr:rowOff>
    </xdr:to>
    <xdr:sp macro="" textlink="">
      <xdr:nvSpPr>
        <xdr:cNvPr id="7" name="額縁 6">
          <a:hlinkClick xmlns:r="http://schemas.openxmlformats.org/officeDocument/2006/relationships" r:id="rId2"/>
        </xdr:cNvPr>
        <xdr:cNvSpPr/>
      </xdr:nvSpPr>
      <xdr:spPr>
        <a:xfrm>
          <a:off x="6486525" y="1524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10</xdr:col>
      <xdr:colOff>250658</xdr:colOff>
      <xdr:row>5</xdr:row>
      <xdr:rowOff>110289</xdr:rowOff>
    </xdr:from>
    <xdr:to>
      <xdr:col>12</xdr:col>
      <xdr:colOff>230104</xdr:colOff>
      <xdr:row>9</xdr:row>
      <xdr:rowOff>90487</xdr:rowOff>
    </xdr:to>
    <xdr:sp macro="" textlink="">
      <xdr:nvSpPr>
        <xdr:cNvPr id="2" name="額縁 1">
          <a:hlinkClick xmlns:r="http://schemas.openxmlformats.org/officeDocument/2006/relationships" r:id="rId1"/>
        </xdr:cNvPr>
        <xdr:cNvSpPr/>
      </xdr:nvSpPr>
      <xdr:spPr>
        <a:xfrm>
          <a:off x="6717632" y="962526"/>
          <a:ext cx="1343025" cy="66198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80211</xdr:colOff>
      <xdr:row>49</xdr:row>
      <xdr:rowOff>70185</xdr:rowOff>
    </xdr:from>
    <xdr:to>
      <xdr:col>34</xdr:col>
      <xdr:colOff>120316</xdr:colOff>
      <xdr:row>58</xdr:row>
      <xdr:rowOff>110289</xdr:rowOff>
    </xdr:to>
    <xdr:sp macro="" textlink="">
      <xdr:nvSpPr>
        <xdr:cNvPr id="4" name="正方形/長方形 3"/>
        <xdr:cNvSpPr/>
      </xdr:nvSpPr>
      <xdr:spPr>
        <a:xfrm>
          <a:off x="80211" y="8709360"/>
          <a:ext cx="6193255" cy="15831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xdr:col>
      <xdr:colOff>0</xdr:colOff>
      <xdr:row>50</xdr:row>
      <xdr:rowOff>0</xdr:rowOff>
    </xdr:from>
    <xdr:ext cx="1031051" cy="275717"/>
    <xdr:sp macro="" textlink="">
      <xdr:nvSpPr>
        <xdr:cNvPr id="5" name="テキスト ボックス 4"/>
        <xdr:cNvSpPr txBox="1"/>
      </xdr:nvSpPr>
      <xdr:spPr>
        <a:xfrm>
          <a:off x="180975" y="8810625"/>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12</xdr:col>
      <xdr:colOff>47625</xdr:colOff>
      <xdr:row>0</xdr:row>
      <xdr:rowOff>0</xdr:rowOff>
    </xdr:from>
    <xdr:to>
      <xdr:col>35</xdr:col>
      <xdr:colOff>9525</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0</xdr:colOff>
      <xdr:row>1</xdr:row>
      <xdr:rowOff>0</xdr:rowOff>
    </xdr:from>
    <xdr:to>
      <xdr:col>45</xdr:col>
      <xdr:colOff>66675</xdr:colOff>
      <xdr:row>4</xdr:row>
      <xdr:rowOff>142875</xdr:rowOff>
    </xdr:to>
    <xdr:sp macro="" textlink="">
      <xdr:nvSpPr>
        <xdr:cNvPr id="7" name="額縁 6">
          <a:hlinkClick xmlns:r="http://schemas.openxmlformats.org/officeDocument/2006/relationships" r:id="rId2"/>
        </xdr:cNvPr>
        <xdr:cNvSpPr/>
      </xdr:nvSpPr>
      <xdr:spPr>
        <a:xfrm>
          <a:off x="687705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3" name="額縁 2">
          <a:hlinkClick xmlns:r="http://schemas.openxmlformats.org/officeDocument/2006/relationships" r:id="rId2"/>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3</xdr:col>
      <xdr:colOff>190500</xdr:colOff>
      <xdr:row>46</xdr:row>
      <xdr:rowOff>19050</xdr:rowOff>
    </xdr:from>
    <xdr:to>
      <xdr:col>12</xdr:col>
      <xdr:colOff>342900</xdr:colOff>
      <xdr:row>50</xdr:row>
      <xdr:rowOff>66675</xdr:rowOff>
    </xdr:to>
    <xdr:sp macro="" textlink="">
      <xdr:nvSpPr>
        <xdr:cNvPr id="2" name="テキスト ボックス 1"/>
        <xdr:cNvSpPr txBox="1"/>
      </xdr:nvSpPr>
      <xdr:spPr>
        <a:xfrm>
          <a:off x="2247900" y="7905750"/>
          <a:ext cx="6324600" cy="733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effectLst/>
              <a:latin typeface="+mn-lt"/>
              <a:ea typeface="+mn-ea"/>
              <a:cs typeface="+mn-cs"/>
            </a:rPr>
            <a:t>発注者記入</a:t>
          </a:r>
          <a:endParaRPr lang="ja-JP" altLang="ja-JP" sz="1800" b="1">
            <a:solidFill>
              <a:srgbClr val="FF0000"/>
            </a:solidFill>
            <a:effectLst/>
          </a:endParaRPr>
        </a:p>
      </xdr:txBody>
    </xdr:sp>
    <xdr:clientData fPrintsWithSheet="0"/>
  </xdr:twoCellAnchor>
  <xdr:twoCellAnchor>
    <xdr:from>
      <xdr:col>18</xdr:col>
      <xdr:colOff>161925</xdr:colOff>
      <xdr:row>18</xdr:row>
      <xdr:rowOff>152400</xdr:rowOff>
    </xdr:from>
    <xdr:to>
      <xdr:col>21</xdr:col>
      <xdr:colOff>266700</xdr:colOff>
      <xdr:row>22</xdr:row>
      <xdr:rowOff>123825</xdr:rowOff>
    </xdr:to>
    <xdr:sp macro="" textlink="">
      <xdr:nvSpPr>
        <xdr:cNvPr id="3" name="額縁 2">
          <a:hlinkClick xmlns:r="http://schemas.openxmlformats.org/officeDocument/2006/relationships" r:id="rId1"/>
        </xdr:cNvPr>
        <xdr:cNvSpPr/>
      </xdr:nvSpPr>
      <xdr:spPr>
        <a:xfrm>
          <a:off x="12506325" y="3238500"/>
          <a:ext cx="2162175"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10</xdr:col>
      <xdr:colOff>104775</xdr:colOff>
      <xdr:row>1</xdr:row>
      <xdr:rowOff>85725</xdr:rowOff>
    </xdr:from>
    <xdr:to>
      <xdr:col>12</xdr:col>
      <xdr:colOff>66675</xdr:colOff>
      <xdr:row>4</xdr:row>
      <xdr:rowOff>28575</xdr:rowOff>
    </xdr:to>
    <xdr:sp macro="" textlink="">
      <xdr:nvSpPr>
        <xdr:cNvPr id="2" name="額縁 1">
          <a:hlinkClick xmlns:r="http://schemas.openxmlformats.org/officeDocument/2006/relationships" r:id="rId1"/>
        </xdr:cNvPr>
        <xdr:cNvSpPr/>
      </xdr:nvSpPr>
      <xdr:spPr>
        <a:xfrm>
          <a:off x="6962775" y="257175"/>
          <a:ext cx="133350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206375</xdr:colOff>
      <xdr:row>2</xdr:row>
      <xdr:rowOff>95250</xdr:rowOff>
    </xdr:from>
    <xdr:to>
      <xdr:col>11</xdr:col>
      <xdr:colOff>174625</xdr:colOff>
      <xdr:row>5</xdr:row>
      <xdr:rowOff>38100</xdr:rowOff>
    </xdr:to>
    <xdr:sp macro="" textlink="">
      <xdr:nvSpPr>
        <xdr:cNvPr id="2" name="額縁 1">
          <a:hlinkClick xmlns:r="http://schemas.openxmlformats.org/officeDocument/2006/relationships" r:id="rId1"/>
        </xdr:cNvPr>
        <xdr:cNvSpPr/>
      </xdr:nvSpPr>
      <xdr:spPr>
        <a:xfrm>
          <a:off x="6378575" y="438150"/>
          <a:ext cx="133985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5</xdr:col>
      <xdr:colOff>358587</xdr:colOff>
      <xdr:row>4</xdr:row>
      <xdr:rowOff>257735</xdr:rowOff>
    </xdr:from>
    <xdr:to>
      <xdr:col>7</xdr:col>
      <xdr:colOff>324970</xdr:colOff>
      <xdr:row>7</xdr:row>
      <xdr:rowOff>63313</xdr:rowOff>
    </xdr:to>
    <xdr:sp macro="" textlink="">
      <xdr:nvSpPr>
        <xdr:cNvPr id="3" name="額縁 2">
          <a:hlinkClick xmlns:r="http://schemas.openxmlformats.org/officeDocument/2006/relationships" r:id="rId1"/>
        </xdr:cNvPr>
        <xdr:cNvSpPr/>
      </xdr:nvSpPr>
      <xdr:spPr>
        <a:xfrm>
          <a:off x="3787587" y="857810"/>
          <a:ext cx="1337983" cy="40565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9</xdr:col>
      <xdr:colOff>349250</xdr:colOff>
      <xdr:row>3</xdr:row>
      <xdr:rowOff>79375</xdr:rowOff>
    </xdr:from>
    <xdr:to>
      <xdr:col>11</xdr:col>
      <xdr:colOff>460375</xdr:colOff>
      <xdr:row>4</xdr:row>
      <xdr:rowOff>339725</xdr:rowOff>
    </xdr:to>
    <xdr:sp macro="" textlink="">
      <xdr:nvSpPr>
        <xdr:cNvPr id="2" name="額縁 1">
          <a:hlinkClick xmlns:r="http://schemas.openxmlformats.org/officeDocument/2006/relationships" r:id="rId1"/>
        </xdr:cNvPr>
        <xdr:cNvSpPr/>
      </xdr:nvSpPr>
      <xdr:spPr>
        <a:xfrm>
          <a:off x="6521450" y="593725"/>
          <a:ext cx="1482725" cy="2603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36</xdr:col>
      <xdr:colOff>0</xdr:colOff>
      <xdr:row>1</xdr:row>
      <xdr:rowOff>0</xdr:rowOff>
    </xdr:from>
    <xdr:to>
      <xdr:col>43</xdr:col>
      <xdr:colOff>66675</xdr:colOff>
      <xdr:row>4</xdr:row>
      <xdr:rowOff>142875</xdr:rowOff>
    </xdr:to>
    <xdr:sp macro="" textlink="">
      <xdr:nvSpPr>
        <xdr:cNvPr id="2" name="額縁 1">
          <a:hlinkClick xmlns:r="http://schemas.openxmlformats.org/officeDocument/2006/relationships" r:id="rId1"/>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twoCellAnchor>
    <xdr:from>
      <xdr:col>35</xdr:col>
      <xdr:colOff>119063</xdr:colOff>
      <xdr:row>5</xdr:row>
      <xdr:rowOff>119064</xdr:rowOff>
    </xdr:from>
    <xdr:to>
      <xdr:col>51</xdr:col>
      <xdr:colOff>83344</xdr:colOff>
      <xdr:row>7</xdr:row>
      <xdr:rowOff>95251</xdr:rowOff>
    </xdr:to>
    <xdr:sp macro="" textlink="">
      <xdr:nvSpPr>
        <xdr:cNvPr id="3" name="テキスト ボックス 2">
          <a:extLst>
            <a:ext uri="{FF2B5EF4-FFF2-40B4-BE49-F238E27FC236}">
              <a16:creationId xmlns:a16="http://schemas.microsoft.com/office/drawing/2014/main" id="{00000000-0008-0000-0700-000002000000}"/>
            </a:ext>
          </a:extLst>
        </xdr:cNvPr>
        <xdr:cNvSpPr txBox="1"/>
      </xdr:nvSpPr>
      <xdr:spPr>
        <a:xfrm>
          <a:off x="6369844" y="952502"/>
          <a:ext cx="2821781" cy="523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a:t>
          </a:r>
          <a:r>
            <a:rPr kumimoji="1" lang="ja-JP" altLang="en-US" sz="1400" b="1">
              <a:solidFill>
                <a:srgbClr val="FF0000"/>
              </a:solidFill>
            </a:rPr>
            <a:t>部分払以外の場合は不要</a:t>
          </a:r>
        </a:p>
      </xdr:txBody>
    </xdr:sp>
    <xdr:clientData fPrintsWithSheet="0"/>
  </xdr:twoCellAnchor>
</xdr:wsDr>
</file>

<file path=xl/drawings/drawing23.xml><?xml version="1.0" encoding="utf-8"?>
<xdr:wsDr xmlns:xdr="http://schemas.openxmlformats.org/drawingml/2006/spreadsheetDrawing" xmlns:a="http://schemas.openxmlformats.org/drawingml/2006/main">
  <xdr:oneCellAnchor>
    <xdr:from>
      <xdr:col>35</xdr:col>
      <xdr:colOff>46999</xdr:colOff>
      <xdr:row>0</xdr:row>
      <xdr:rowOff>0</xdr:rowOff>
    </xdr:from>
    <xdr:ext cx="1935078" cy="275717"/>
    <xdr:sp macro="" textlink="">
      <xdr:nvSpPr>
        <xdr:cNvPr id="2" name="テキスト ボックス 1"/>
        <xdr:cNvSpPr txBox="1"/>
      </xdr:nvSpPr>
      <xdr:spPr>
        <a:xfrm>
          <a:off x="6297780" y="0"/>
          <a:ext cx="1935078"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＊指定部分払い以外は不要</a:t>
          </a:r>
          <a:endParaRPr lang="ja-JP" altLang="ja-JP" b="1">
            <a:solidFill>
              <a:srgbClr val="FF0000"/>
            </a:solidFill>
            <a:effectLst/>
          </a:endParaRPr>
        </a:p>
      </xdr:txBody>
    </xdr:sp>
    <xdr:clientData fPrintsWithSheet="0"/>
  </xdr:oneCellAnchor>
  <xdr:twoCellAnchor>
    <xdr:from>
      <xdr:col>37</xdr:col>
      <xdr:colOff>0</xdr:colOff>
      <xdr:row>2</xdr:row>
      <xdr:rowOff>0</xdr:rowOff>
    </xdr:from>
    <xdr:to>
      <xdr:col>44</xdr:col>
      <xdr:colOff>66675</xdr:colOff>
      <xdr:row>5</xdr:row>
      <xdr:rowOff>142875</xdr:rowOff>
    </xdr:to>
    <xdr:sp macro="" textlink="">
      <xdr:nvSpPr>
        <xdr:cNvPr id="3" name="額縁 2">
          <a:hlinkClick xmlns:r="http://schemas.openxmlformats.org/officeDocument/2006/relationships" r:id="rId1"/>
        </xdr:cNvPr>
        <xdr:cNvSpPr/>
      </xdr:nvSpPr>
      <xdr:spPr>
        <a:xfrm>
          <a:off x="6696075" y="3429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0</xdr:col>
      <xdr:colOff>70182</xdr:colOff>
      <xdr:row>50</xdr:row>
      <xdr:rowOff>60162</xdr:rowOff>
    </xdr:from>
    <xdr:to>
      <xdr:col>8</xdr:col>
      <xdr:colOff>591866</xdr:colOff>
      <xdr:row>59</xdr:row>
      <xdr:rowOff>90241</xdr:rowOff>
    </xdr:to>
    <xdr:sp macro="" textlink="">
      <xdr:nvSpPr>
        <xdr:cNvPr id="4" name="正方形/長方形 3"/>
        <xdr:cNvSpPr/>
      </xdr:nvSpPr>
      <xdr:spPr>
        <a:xfrm>
          <a:off x="70182" y="8699337"/>
          <a:ext cx="6008084" cy="157312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170445</xdr:colOff>
      <xdr:row>50</xdr:row>
      <xdr:rowOff>160425</xdr:rowOff>
    </xdr:from>
    <xdr:ext cx="1031051" cy="275717"/>
    <xdr:sp macro="" textlink="">
      <xdr:nvSpPr>
        <xdr:cNvPr id="5" name="テキスト ボックス 4"/>
        <xdr:cNvSpPr txBox="1"/>
      </xdr:nvSpPr>
      <xdr:spPr>
        <a:xfrm>
          <a:off x="170445" y="8799600"/>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2</xdr:col>
      <xdr:colOff>485775</xdr:colOff>
      <xdr:row>0</xdr:row>
      <xdr:rowOff>0</xdr:rowOff>
    </xdr:from>
    <xdr:to>
      <xdr:col>8</xdr:col>
      <xdr:colOff>495300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1</xdr:row>
      <xdr:rowOff>28575</xdr:rowOff>
    </xdr:from>
    <xdr:to>
      <xdr:col>11</xdr:col>
      <xdr:colOff>171450</xdr:colOff>
      <xdr:row>5</xdr:row>
      <xdr:rowOff>0</xdr:rowOff>
    </xdr:to>
    <xdr:sp macro="" textlink="">
      <xdr:nvSpPr>
        <xdr:cNvPr id="7" name="額縁 6">
          <a:hlinkClick xmlns:r="http://schemas.openxmlformats.org/officeDocument/2006/relationships" r:id="rId2"/>
        </xdr:cNvPr>
        <xdr:cNvSpPr/>
      </xdr:nvSpPr>
      <xdr:spPr>
        <a:xfrm>
          <a:off x="6381750" y="2000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7</xdr:col>
      <xdr:colOff>133351</xdr:colOff>
      <xdr:row>22</xdr:row>
      <xdr:rowOff>38101</xdr:rowOff>
    </xdr:from>
    <xdr:to>
      <xdr:col>10</xdr:col>
      <xdr:colOff>95251</xdr:colOff>
      <xdr:row>24</xdr:row>
      <xdr:rowOff>123825</xdr:rowOff>
    </xdr:to>
    <xdr:sp macro="" textlink="">
      <xdr:nvSpPr>
        <xdr:cNvPr id="3" name="円/楕円 2"/>
        <xdr:cNvSpPr/>
      </xdr:nvSpPr>
      <xdr:spPr>
        <a:xfrm>
          <a:off x="1400176" y="3810001"/>
          <a:ext cx="514350" cy="4286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5" name="額縁 4">
          <a:hlinkClick xmlns:r="http://schemas.openxmlformats.org/officeDocument/2006/relationships" r:id="rId2"/>
        </xdr:cNvPr>
        <xdr:cNvSpPr/>
      </xdr:nvSpPr>
      <xdr:spPr>
        <a:xfrm>
          <a:off x="6524625"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28</xdr:col>
      <xdr:colOff>257175</xdr:colOff>
      <xdr:row>1</xdr:row>
      <xdr:rowOff>228600</xdr:rowOff>
    </xdr:from>
    <xdr:to>
      <xdr:col>30</xdr:col>
      <xdr:colOff>202407</xdr:colOff>
      <xdr:row>4</xdr:row>
      <xdr:rowOff>157162</xdr:rowOff>
    </xdr:to>
    <xdr:sp macro="" textlink="">
      <xdr:nvSpPr>
        <xdr:cNvPr id="3" name="額縁 2">
          <a:hlinkClick xmlns:r="http://schemas.openxmlformats.org/officeDocument/2006/relationships" r:id="rId1"/>
        </xdr:cNvPr>
        <xdr:cNvSpPr/>
      </xdr:nvSpPr>
      <xdr:spPr>
        <a:xfrm>
          <a:off x="6724650" y="466725"/>
          <a:ext cx="1316832" cy="64293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130968</xdr:colOff>
      <xdr:row>2</xdr:row>
      <xdr:rowOff>0</xdr:rowOff>
    </xdr:from>
    <xdr:to>
      <xdr:col>11</xdr:col>
      <xdr:colOff>99218</xdr:colOff>
      <xdr:row>4</xdr:row>
      <xdr:rowOff>109538</xdr:rowOff>
    </xdr:to>
    <xdr:sp macro="" textlink="">
      <xdr:nvSpPr>
        <xdr:cNvPr id="3" name="額縁 2">
          <a:hlinkClick xmlns:r="http://schemas.openxmlformats.org/officeDocument/2006/relationships" r:id="rId1"/>
        </xdr:cNvPr>
        <xdr:cNvSpPr/>
      </xdr:nvSpPr>
      <xdr:spPr>
        <a:xfrm>
          <a:off x="6405562" y="333375"/>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38100</xdr:rowOff>
    </xdr:from>
    <xdr:to>
      <xdr:col>3</xdr:col>
      <xdr:colOff>9525</xdr:colOff>
      <xdr:row>2</xdr:row>
      <xdr:rowOff>161924</xdr:rowOff>
    </xdr:to>
    <xdr:sp macro="" textlink="">
      <xdr:nvSpPr>
        <xdr:cNvPr id="2" name="Rectangle 31"/>
        <xdr:cNvSpPr>
          <a:spLocks noChangeArrowheads="1"/>
        </xdr:cNvSpPr>
      </xdr:nvSpPr>
      <xdr:spPr bwMode="auto">
        <a:xfrm>
          <a:off x="342900" y="38100"/>
          <a:ext cx="1724025" cy="466724"/>
        </a:xfrm>
        <a:prstGeom prst="rect">
          <a:avLst/>
        </a:prstGeom>
        <a:solidFill>
          <a:srgbClr val="FFFFFF"/>
        </a:solidFill>
        <a:ln w="9525">
          <a:solidFill>
            <a:srgbClr val="FFFFFF"/>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ゴシック"/>
              <a:ea typeface="ＭＳ ゴシック"/>
            </a:rPr>
            <a:t>　　年　　月　　日　起案</a:t>
          </a:r>
          <a:endParaRPr lang="ja-JP" altLang="en-US" sz="1050" b="0" i="0" u="none" strike="noStrike" baseline="0">
            <a:solidFill>
              <a:srgbClr val="000000"/>
            </a:solidFill>
            <a:latin typeface="Century"/>
          </a:endParaRPr>
        </a:p>
        <a:p>
          <a:pPr algn="l" rtl="0">
            <a:lnSpc>
              <a:spcPts val="1300"/>
            </a:lnSpc>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ndParaRPr>
        </a:p>
        <a:p>
          <a:pPr algn="l" rtl="0">
            <a:lnSpc>
              <a:spcPts val="1200"/>
            </a:lnSpc>
            <a:defRPr sz="1000"/>
          </a:pPr>
          <a:r>
            <a:rPr lang="ja-JP" altLang="en-US" sz="1050" b="0" i="0" u="none" strike="noStrike" baseline="0">
              <a:solidFill>
                <a:srgbClr val="000000"/>
              </a:solidFill>
              <a:latin typeface="ＭＳ ゴシック"/>
              <a:ea typeface="ＭＳ ゴシック"/>
            </a:rPr>
            <a:t>　　年　　月　　日　決裁</a:t>
          </a:r>
        </a:p>
      </xdr:txBody>
    </xdr:sp>
    <xdr:clientData/>
  </xdr:twoCellAnchor>
  <xdr:twoCellAnchor>
    <xdr:from>
      <xdr:col>4</xdr:col>
      <xdr:colOff>685799</xdr:colOff>
      <xdr:row>7</xdr:row>
      <xdr:rowOff>0</xdr:rowOff>
    </xdr:from>
    <xdr:to>
      <xdr:col>8</xdr:col>
      <xdr:colOff>676274</xdr:colOff>
      <xdr:row>8</xdr:row>
      <xdr:rowOff>0</xdr:rowOff>
    </xdr:to>
    <xdr:sp macro="" textlink="">
      <xdr:nvSpPr>
        <xdr:cNvPr id="3" name="Rectangle 32"/>
        <xdr:cNvSpPr>
          <a:spLocks noChangeArrowheads="1"/>
        </xdr:cNvSpPr>
      </xdr:nvSpPr>
      <xdr:spPr bwMode="auto">
        <a:xfrm>
          <a:off x="3428999" y="1200150"/>
          <a:ext cx="2733675" cy="17145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承認　　　・　　不承認</a:t>
          </a:r>
        </a:p>
      </xdr:txBody>
    </xdr:sp>
    <xdr:clientData/>
  </xdr:twoCellAnchor>
  <xdr:twoCellAnchor>
    <xdr:from>
      <xdr:col>9</xdr:col>
      <xdr:colOff>190500</xdr:colOff>
      <xdr:row>0</xdr:row>
      <xdr:rowOff>226219</xdr:rowOff>
    </xdr:from>
    <xdr:to>
      <xdr:col>11</xdr:col>
      <xdr:colOff>158750</xdr:colOff>
      <xdr:row>3</xdr:row>
      <xdr:rowOff>157163</xdr:rowOff>
    </xdr:to>
    <xdr:sp macro="" textlink="">
      <xdr:nvSpPr>
        <xdr:cNvPr id="5" name="額縁 4">
          <a:hlinkClick xmlns:r="http://schemas.openxmlformats.org/officeDocument/2006/relationships" r:id="rId1"/>
        </xdr:cNvPr>
        <xdr:cNvSpPr/>
      </xdr:nvSpPr>
      <xdr:spPr>
        <a:xfrm>
          <a:off x="6834188" y="226219"/>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438150</xdr:colOff>
      <xdr:row>6</xdr:row>
      <xdr:rowOff>76200</xdr:rowOff>
    </xdr:from>
    <xdr:to>
      <xdr:col>6</xdr:col>
      <xdr:colOff>400050</xdr:colOff>
      <xdr:row>10</xdr:row>
      <xdr:rowOff>9525</xdr:rowOff>
    </xdr:to>
    <xdr:sp macro="" textlink="">
      <xdr:nvSpPr>
        <xdr:cNvPr id="2" name="額縁 1">
          <a:hlinkClick xmlns:r="http://schemas.openxmlformats.org/officeDocument/2006/relationships" r:id="rId1"/>
        </xdr:cNvPr>
        <xdr:cNvSpPr/>
      </xdr:nvSpPr>
      <xdr:spPr>
        <a:xfrm>
          <a:off x="6800850" y="1162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xdr:col>
      <xdr:colOff>171450</xdr:colOff>
      <xdr:row>6</xdr:row>
      <xdr:rowOff>114300</xdr:rowOff>
    </xdr:from>
    <xdr:to>
      <xdr:col>9</xdr:col>
      <xdr:colOff>133350</xdr:colOff>
      <xdr:row>10</xdr:row>
      <xdr:rowOff>76200</xdr:rowOff>
    </xdr:to>
    <xdr:sp macro="" textlink="">
      <xdr:nvSpPr>
        <xdr:cNvPr id="2" name="額縁 1">
          <a:hlinkClick xmlns:r="http://schemas.openxmlformats.org/officeDocument/2006/relationships" r:id="rId1"/>
        </xdr:cNvPr>
        <xdr:cNvSpPr/>
      </xdr:nvSpPr>
      <xdr:spPr>
        <a:xfrm>
          <a:off x="8448675" y="11715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14</xdr:col>
      <xdr:colOff>152400</xdr:colOff>
      <xdr:row>2</xdr:row>
      <xdr:rowOff>19050</xdr:rowOff>
    </xdr:from>
    <xdr:to>
      <xdr:col>16</xdr:col>
      <xdr:colOff>114300</xdr:colOff>
      <xdr:row>5</xdr:row>
      <xdr:rowOff>47625</xdr:rowOff>
    </xdr:to>
    <xdr:sp macro="" textlink="">
      <xdr:nvSpPr>
        <xdr:cNvPr id="2" name="額縁 1">
          <a:hlinkClick xmlns:r="http://schemas.openxmlformats.org/officeDocument/2006/relationships" r:id="rId1"/>
        </xdr:cNvPr>
        <xdr:cNvSpPr/>
      </xdr:nvSpPr>
      <xdr:spPr>
        <a:xfrm>
          <a:off x="11125200" y="4381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209550</xdr:colOff>
      <xdr:row>2</xdr:row>
      <xdr:rowOff>47625</xdr:rowOff>
    </xdr:from>
    <xdr:to>
      <xdr:col>6</xdr:col>
      <xdr:colOff>171450</xdr:colOff>
      <xdr:row>4</xdr:row>
      <xdr:rowOff>352425</xdr:rowOff>
    </xdr:to>
    <xdr:sp macro="" textlink="">
      <xdr:nvSpPr>
        <xdr:cNvPr id="2" name="額縁 1">
          <a:hlinkClick xmlns:r="http://schemas.openxmlformats.org/officeDocument/2006/relationships" r:id="rId1"/>
        </xdr:cNvPr>
        <xdr:cNvSpPr/>
      </xdr:nvSpPr>
      <xdr:spPr>
        <a:xfrm>
          <a:off x="6991350" y="400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219075</xdr:colOff>
      <xdr:row>6</xdr:row>
      <xdr:rowOff>133350</xdr:rowOff>
    </xdr:from>
    <xdr:to>
      <xdr:col>22</xdr:col>
      <xdr:colOff>495300</xdr:colOff>
      <xdr:row>8</xdr:row>
      <xdr:rowOff>409575</xdr:rowOff>
    </xdr:to>
    <xdr:sp macro="" textlink="">
      <xdr:nvSpPr>
        <xdr:cNvPr id="2" name="額縁 1">
          <a:hlinkClick xmlns:r="http://schemas.openxmlformats.org/officeDocument/2006/relationships" r:id="rId1"/>
        </xdr:cNvPr>
        <xdr:cNvSpPr/>
      </xdr:nvSpPr>
      <xdr:spPr>
        <a:xfrm>
          <a:off x="13249275" y="1162050"/>
          <a:ext cx="2333625" cy="3810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14.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1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omments" Target="../comments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5.xml"/><Relationship Id="rId1" Type="http://schemas.openxmlformats.org/officeDocument/2006/relationships/printerSettings" Target="../printerSettings/printerSettings27.bin"/><Relationship Id="rId4" Type="http://schemas.openxmlformats.org/officeDocument/2006/relationships/comments" Target="../comments1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D105"/>
  <sheetViews>
    <sheetView workbookViewId="0">
      <pane xSplit="1" ySplit="2" topLeftCell="B3" activePane="bottomRight" state="frozen"/>
      <selection pane="topRight"/>
      <selection pane="bottomLeft"/>
      <selection pane="bottomRight" activeCell="D21" sqref="D21"/>
    </sheetView>
  </sheetViews>
  <sheetFormatPr defaultColWidth="9" defaultRowHeight="27" customHeight="1"/>
  <cols>
    <col min="1" max="1" width="11.77734375" style="299" customWidth="1"/>
    <col min="2" max="2" width="9" style="299"/>
    <col min="3" max="3" width="30" style="300" customWidth="1"/>
    <col min="4" max="4" width="92.44140625" style="300" customWidth="1"/>
    <col min="5" max="16384" width="9" style="1"/>
  </cols>
  <sheetData>
    <row r="1" spans="1:4" ht="27" customHeight="1">
      <c r="A1" s="298" t="s">
        <v>624</v>
      </c>
    </row>
    <row r="2" spans="1:4" s="299" customFormat="1" ht="27" customHeight="1">
      <c r="A2" s="301" t="s">
        <v>625</v>
      </c>
      <c r="B2" s="301"/>
      <c r="C2" s="302" t="s">
        <v>626</v>
      </c>
      <c r="D2" s="302" t="s">
        <v>473</v>
      </c>
    </row>
    <row r="3" spans="1:4" ht="27" customHeight="1">
      <c r="A3" s="303">
        <v>44743</v>
      </c>
      <c r="B3" s="299" t="s">
        <v>627</v>
      </c>
      <c r="D3" s="300" t="s">
        <v>628</v>
      </c>
    </row>
    <row r="4" spans="1:4" ht="27" customHeight="1">
      <c r="A4" s="304" t="s">
        <v>629</v>
      </c>
    </row>
    <row r="5" spans="1:4" ht="27" customHeight="1">
      <c r="A5" s="303">
        <v>44927</v>
      </c>
      <c r="B5" s="299" t="s">
        <v>711</v>
      </c>
      <c r="C5" s="362" t="s">
        <v>713</v>
      </c>
      <c r="D5" s="300" t="s">
        <v>712</v>
      </c>
    </row>
    <row r="6" spans="1:4" ht="27" customHeight="1">
      <c r="A6" s="304" t="s">
        <v>740</v>
      </c>
      <c r="B6" s="299" t="s">
        <v>714</v>
      </c>
      <c r="C6" s="300" t="s">
        <v>715</v>
      </c>
      <c r="D6" s="300" t="s">
        <v>716</v>
      </c>
    </row>
    <row r="7" spans="1:4" ht="27" customHeight="1">
      <c r="A7" s="303"/>
      <c r="B7" s="299" t="s">
        <v>737</v>
      </c>
      <c r="C7" s="300" t="s">
        <v>738</v>
      </c>
      <c r="D7" s="300" t="s">
        <v>739</v>
      </c>
    </row>
    <row r="8" spans="1:4" ht="27" customHeight="1">
      <c r="A8" s="303">
        <v>44927</v>
      </c>
      <c r="B8" s="299" t="s">
        <v>714</v>
      </c>
      <c r="C8" s="300" t="s">
        <v>715</v>
      </c>
      <c r="D8" s="300" t="s">
        <v>716</v>
      </c>
    </row>
    <row r="9" spans="1:4" ht="27" customHeight="1">
      <c r="A9" s="304" t="s">
        <v>758</v>
      </c>
    </row>
    <row r="10" spans="1:4" ht="27" customHeight="1">
      <c r="A10" s="303">
        <v>45352</v>
      </c>
      <c r="B10" s="299" t="s">
        <v>737</v>
      </c>
      <c r="C10" s="453" t="s">
        <v>848</v>
      </c>
      <c r="D10" s="453" t="s">
        <v>772</v>
      </c>
    </row>
    <row r="11" spans="1:4" ht="27" customHeight="1">
      <c r="A11" s="304" t="s">
        <v>849</v>
      </c>
      <c r="B11" s="1"/>
    </row>
    <row r="12" spans="1:4" ht="27" customHeight="1">
      <c r="A12" s="455" t="s">
        <v>773</v>
      </c>
      <c r="B12" s="456" t="s">
        <v>737</v>
      </c>
      <c r="C12" s="457" t="s">
        <v>787</v>
      </c>
      <c r="D12" s="458" t="s">
        <v>786</v>
      </c>
    </row>
    <row r="13" spans="1:4" ht="27" customHeight="1">
      <c r="A13" s="459" t="s">
        <v>774</v>
      </c>
      <c r="B13" s="456" t="s">
        <v>846</v>
      </c>
      <c r="C13" s="460">
        <v>1320</v>
      </c>
      <c r="D13" s="458" t="s">
        <v>847</v>
      </c>
    </row>
    <row r="14" spans="1:4" ht="27" customHeight="1">
      <c r="A14" s="455" t="s">
        <v>850</v>
      </c>
      <c r="B14" s="456" t="s">
        <v>737</v>
      </c>
      <c r="C14" s="458" t="s">
        <v>852</v>
      </c>
      <c r="D14" s="458" t="s">
        <v>855</v>
      </c>
    </row>
    <row r="15" spans="1:4" ht="27" customHeight="1">
      <c r="A15" s="459" t="s">
        <v>851</v>
      </c>
      <c r="B15" s="456" t="s">
        <v>857</v>
      </c>
      <c r="C15" s="460">
        <v>1190</v>
      </c>
      <c r="D15" s="458" t="s">
        <v>858</v>
      </c>
    </row>
    <row r="16" spans="1:4" ht="27" customHeight="1">
      <c r="A16" s="455" t="s">
        <v>872</v>
      </c>
      <c r="B16" s="456" t="s">
        <v>737</v>
      </c>
      <c r="C16" s="458" t="s">
        <v>715</v>
      </c>
      <c r="D16" s="458" t="s">
        <v>716</v>
      </c>
    </row>
    <row r="17" spans="1:4" ht="27" customHeight="1">
      <c r="A17" s="459" t="s">
        <v>873</v>
      </c>
      <c r="B17" s="456" t="s">
        <v>711</v>
      </c>
      <c r="C17" s="457" t="s">
        <v>879</v>
      </c>
      <c r="D17" s="458" t="s">
        <v>712</v>
      </c>
    </row>
    <row r="18" spans="1:4" ht="27" customHeight="1">
      <c r="A18" s="402" t="s">
        <v>886</v>
      </c>
      <c r="B18" s="400" t="s">
        <v>737</v>
      </c>
      <c r="C18" s="401" t="s">
        <v>715</v>
      </c>
      <c r="D18" s="401" t="s">
        <v>716</v>
      </c>
    </row>
    <row r="19" spans="1:4" ht="27" customHeight="1">
      <c r="A19" s="403" t="s">
        <v>887</v>
      </c>
    </row>
    <row r="20" spans="1:4" ht="27" customHeight="1">
      <c r="A20" s="303">
        <v>45931</v>
      </c>
      <c r="B20" s="299" t="s">
        <v>714</v>
      </c>
      <c r="C20" s="300" t="s">
        <v>715</v>
      </c>
      <c r="D20" s="300" t="s">
        <v>904</v>
      </c>
    </row>
    <row r="21" spans="1:4" ht="27" customHeight="1">
      <c r="A21" s="304" t="s">
        <v>903</v>
      </c>
    </row>
    <row r="22" spans="1:4" ht="27" customHeight="1">
      <c r="A22" s="304"/>
    </row>
    <row r="23" spans="1:4" ht="27" customHeight="1">
      <c r="A23" s="303"/>
    </row>
    <row r="24" spans="1:4" ht="27" customHeight="1">
      <c r="A24" s="304"/>
    </row>
    <row r="25" spans="1:4" ht="27" customHeight="1">
      <c r="A25" s="303"/>
    </row>
    <row r="26" spans="1:4" ht="27" customHeight="1">
      <c r="A26" s="304"/>
    </row>
    <row r="27" spans="1:4" ht="27" customHeight="1">
      <c r="A27" s="304"/>
    </row>
    <row r="28" spans="1:4" ht="27" customHeight="1">
      <c r="A28" s="303"/>
    </row>
    <row r="29" spans="1:4" ht="27" customHeight="1">
      <c r="A29" s="303"/>
    </row>
    <row r="30" spans="1:4" ht="27" customHeight="1">
      <c r="A30" s="303"/>
    </row>
    <row r="31" spans="1:4" ht="27" customHeight="1">
      <c r="A31" s="303"/>
    </row>
    <row r="32" spans="1:4" ht="27" customHeight="1">
      <c r="A32" s="304"/>
    </row>
    <row r="33" spans="1:1" ht="27" customHeight="1">
      <c r="A33" s="303"/>
    </row>
    <row r="34" spans="1:1" ht="27" customHeight="1">
      <c r="A34" s="303"/>
    </row>
    <row r="35" spans="1:1" ht="27" customHeight="1">
      <c r="A35" s="303"/>
    </row>
    <row r="36" spans="1:1" ht="27" customHeight="1">
      <c r="A36" s="303"/>
    </row>
    <row r="37" spans="1:1" ht="27" customHeight="1">
      <c r="A37" s="303"/>
    </row>
    <row r="38" spans="1:1" ht="27" customHeight="1">
      <c r="A38" s="303"/>
    </row>
    <row r="39" spans="1:1" ht="27" customHeight="1">
      <c r="A39" s="303"/>
    </row>
    <row r="40" spans="1:1" ht="27" customHeight="1">
      <c r="A40" s="303"/>
    </row>
    <row r="41" spans="1:1" ht="27" customHeight="1">
      <c r="A41" s="303"/>
    </row>
    <row r="42" spans="1:1" ht="27" customHeight="1">
      <c r="A42" s="303"/>
    </row>
    <row r="43" spans="1:1" ht="27" customHeight="1">
      <c r="A43" s="303"/>
    </row>
    <row r="44" spans="1:1" ht="27" customHeight="1">
      <c r="A44" s="303"/>
    </row>
    <row r="45" spans="1:1" ht="27" customHeight="1">
      <c r="A45" s="303"/>
    </row>
    <row r="46" spans="1:1" ht="27" customHeight="1">
      <c r="A46" s="303"/>
    </row>
    <row r="47" spans="1:1" ht="27" customHeight="1">
      <c r="A47" s="303"/>
    </row>
    <row r="48" spans="1:1" ht="27" customHeight="1">
      <c r="A48" s="303"/>
    </row>
    <row r="49" spans="1:1" ht="27" customHeight="1">
      <c r="A49" s="303"/>
    </row>
    <row r="50" spans="1:1" ht="27" customHeight="1">
      <c r="A50" s="303"/>
    </row>
    <row r="51" spans="1:1" ht="27" customHeight="1">
      <c r="A51" s="303"/>
    </row>
    <row r="52" spans="1:1" ht="27" customHeight="1">
      <c r="A52" s="303"/>
    </row>
    <row r="53" spans="1:1" ht="27" customHeight="1">
      <c r="A53" s="303"/>
    </row>
    <row r="54" spans="1:1" ht="27" customHeight="1">
      <c r="A54" s="303"/>
    </row>
    <row r="55" spans="1:1" ht="27" customHeight="1">
      <c r="A55" s="303"/>
    </row>
    <row r="56" spans="1:1" ht="27" customHeight="1">
      <c r="A56" s="303"/>
    </row>
    <row r="57" spans="1:1" ht="27" customHeight="1">
      <c r="A57" s="303"/>
    </row>
    <row r="58" spans="1:1" ht="27" customHeight="1">
      <c r="A58" s="303"/>
    </row>
    <row r="61" spans="1:1" ht="27" customHeight="1">
      <c r="A61" s="303"/>
    </row>
    <row r="62" spans="1:1" ht="27" customHeight="1">
      <c r="A62" s="303"/>
    </row>
    <row r="63" spans="1:1" ht="27" customHeight="1">
      <c r="A63" s="303"/>
    </row>
    <row r="64" spans="1:1" ht="27" customHeight="1">
      <c r="A64" s="303"/>
    </row>
    <row r="65" spans="1:1" ht="27" customHeight="1">
      <c r="A65" s="303"/>
    </row>
    <row r="66" spans="1:1" ht="27" customHeight="1">
      <c r="A66" s="303"/>
    </row>
    <row r="67" spans="1:1" ht="27" customHeight="1">
      <c r="A67" s="303"/>
    </row>
    <row r="68" spans="1:1" ht="27" customHeight="1">
      <c r="A68" s="303"/>
    </row>
    <row r="69" spans="1:1" ht="27" customHeight="1">
      <c r="A69" s="303"/>
    </row>
    <row r="70" spans="1:1" ht="27" customHeight="1">
      <c r="A70" s="303"/>
    </row>
    <row r="71" spans="1:1" ht="27" customHeight="1">
      <c r="A71" s="303"/>
    </row>
    <row r="72" spans="1:1" ht="27" customHeight="1">
      <c r="A72" s="303"/>
    </row>
    <row r="73" spans="1:1" ht="27" customHeight="1">
      <c r="A73" s="303"/>
    </row>
    <row r="74" spans="1:1" ht="27" customHeight="1">
      <c r="A74" s="303"/>
    </row>
    <row r="75" spans="1:1" ht="27" customHeight="1">
      <c r="A75" s="303"/>
    </row>
    <row r="76" spans="1:1" ht="27" customHeight="1">
      <c r="A76" s="303"/>
    </row>
    <row r="77" spans="1:1" ht="27" customHeight="1">
      <c r="A77" s="303"/>
    </row>
    <row r="78" spans="1:1" ht="27" customHeight="1">
      <c r="A78" s="303"/>
    </row>
    <row r="79" spans="1:1" ht="27" customHeight="1">
      <c r="A79" s="303"/>
    </row>
    <row r="80" spans="1:1" ht="27" customHeight="1">
      <c r="A80" s="303"/>
    </row>
    <row r="81" spans="1:4" s="299" customFormat="1" ht="27" customHeight="1">
      <c r="A81" s="303"/>
      <c r="C81" s="300"/>
      <c r="D81" s="300"/>
    </row>
    <row r="82" spans="1:4" s="299" customFormat="1" ht="27" customHeight="1">
      <c r="A82" s="303"/>
      <c r="C82" s="300"/>
      <c r="D82" s="300"/>
    </row>
    <row r="83" spans="1:4" s="299" customFormat="1" ht="27" customHeight="1">
      <c r="A83" s="303"/>
      <c r="C83" s="300"/>
      <c r="D83" s="300"/>
    </row>
    <row r="84" spans="1:4" s="299" customFormat="1" ht="27" customHeight="1">
      <c r="A84" s="303"/>
      <c r="C84" s="300"/>
      <c r="D84" s="300"/>
    </row>
    <row r="85" spans="1:4" s="299" customFormat="1" ht="27" customHeight="1">
      <c r="A85" s="303"/>
      <c r="C85" s="300"/>
      <c r="D85" s="300"/>
    </row>
    <row r="86" spans="1:4" s="299" customFormat="1" ht="27" customHeight="1">
      <c r="A86" s="303"/>
      <c r="C86" s="300"/>
      <c r="D86" s="300"/>
    </row>
    <row r="87" spans="1:4" s="299" customFormat="1" ht="27" customHeight="1">
      <c r="A87" s="303"/>
      <c r="C87" s="300"/>
      <c r="D87" s="300"/>
    </row>
    <row r="88" spans="1:4" s="299" customFormat="1" ht="27" customHeight="1">
      <c r="A88" s="303"/>
      <c r="C88" s="300"/>
      <c r="D88" s="300"/>
    </row>
    <row r="89" spans="1:4" s="299" customFormat="1" ht="27" customHeight="1">
      <c r="A89" s="303"/>
      <c r="C89" s="300"/>
      <c r="D89" s="300"/>
    </row>
    <row r="90" spans="1:4" s="299" customFormat="1" ht="27" customHeight="1">
      <c r="A90" s="303"/>
      <c r="C90" s="300"/>
      <c r="D90" s="300"/>
    </row>
    <row r="91" spans="1:4" s="299" customFormat="1" ht="27" customHeight="1">
      <c r="A91" s="303"/>
      <c r="C91" s="300"/>
      <c r="D91" s="300"/>
    </row>
    <row r="92" spans="1:4" s="299" customFormat="1" ht="27" customHeight="1">
      <c r="A92" s="303"/>
      <c r="C92" s="300"/>
      <c r="D92" s="300"/>
    </row>
    <row r="93" spans="1:4" s="299" customFormat="1" ht="27" customHeight="1">
      <c r="A93" s="303"/>
      <c r="C93" s="300"/>
      <c r="D93" s="300"/>
    </row>
    <row r="94" spans="1:4" s="299" customFormat="1" ht="27" customHeight="1">
      <c r="A94" s="303"/>
      <c r="C94" s="300"/>
      <c r="D94" s="300"/>
    </row>
    <row r="95" spans="1:4" s="299" customFormat="1" ht="27" customHeight="1">
      <c r="A95" s="303"/>
      <c r="C95" s="300"/>
      <c r="D95" s="300"/>
    </row>
    <row r="96" spans="1:4" s="299" customFormat="1" ht="27" customHeight="1">
      <c r="A96" s="303"/>
      <c r="C96" s="300"/>
      <c r="D96" s="300"/>
    </row>
    <row r="97" spans="1:4" s="299" customFormat="1" ht="27" customHeight="1">
      <c r="A97" s="303"/>
      <c r="C97" s="300"/>
      <c r="D97" s="300"/>
    </row>
    <row r="98" spans="1:4" s="299" customFormat="1" ht="27" customHeight="1">
      <c r="A98" s="303"/>
      <c r="C98" s="300"/>
      <c r="D98" s="300"/>
    </row>
    <row r="99" spans="1:4" s="299" customFormat="1" ht="27" customHeight="1">
      <c r="A99" s="303"/>
      <c r="C99" s="300"/>
      <c r="D99" s="300"/>
    </row>
    <row r="100" spans="1:4" s="299" customFormat="1" ht="27" customHeight="1">
      <c r="A100" s="303"/>
      <c r="C100" s="300"/>
      <c r="D100" s="300"/>
    </row>
    <row r="101" spans="1:4" s="299" customFormat="1" ht="27" customHeight="1">
      <c r="A101" s="303"/>
      <c r="C101" s="300"/>
      <c r="D101" s="300"/>
    </row>
    <row r="102" spans="1:4" s="299" customFormat="1" ht="27" customHeight="1">
      <c r="A102" s="303"/>
      <c r="C102" s="300"/>
      <c r="D102" s="300"/>
    </row>
    <row r="103" spans="1:4" s="299" customFormat="1" ht="27" customHeight="1">
      <c r="A103" s="303"/>
      <c r="C103" s="300"/>
      <c r="D103" s="300"/>
    </row>
    <row r="104" spans="1:4" s="299" customFormat="1" ht="27" customHeight="1">
      <c r="A104" s="303"/>
      <c r="C104" s="300"/>
      <c r="D104" s="300"/>
    </row>
    <row r="105" spans="1:4" s="299" customFormat="1" ht="27" customHeight="1">
      <c r="A105" s="303"/>
      <c r="C105" s="300"/>
      <c r="D105" s="300"/>
    </row>
  </sheetData>
  <phoneticPr fontId="7"/>
  <pageMargins left="0.78740157480314965" right="0.39370078740157483" top="0.59055118110236227" bottom="0.39370078740157483" header="0.31496062992125984" footer="0.31496062992125984"/>
  <pageSetup paperSize="8"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80" zoomScaleNormal="100" zoomScaleSheetLayoutView="80" workbookViewId="0">
      <selection activeCell="I16" sqref="I16"/>
    </sheetView>
  </sheetViews>
  <sheetFormatPr defaultColWidth="9" defaultRowHeight="13.2"/>
  <cols>
    <col min="1" max="1" width="10.21875" style="40" customWidth="1"/>
    <col min="2" max="2" width="18.33203125" style="40" customWidth="1"/>
    <col min="3" max="3" width="10.21875" style="40" customWidth="1"/>
    <col min="4" max="4" width="50.109375" style="40" customWidth="1"/>
    <col min="5" max="16384" width="9" style="40"/>
  </cols>
  <sheetData>
    <row r="1" spans="1:4" ht="13.8" thickBot="1">
      <c r="A1" s="26" t="s">
        <v>172</v>
      </c>
    </row>
    <row r="2" spans="1:4">
      <c r="A2" s="55"/>
      <c r="B2" s="1075"/>
      <c r="C2" s="55"/>
      <c r="D2" s="1075"/>
    </row>
    <row r="3" spans="1:4">
      <c r="A3" s="56" t="s">
        <v>173</v>
      </c>
      <c r="B3" s="1076"/>
      <c r="C3" s="56" t="s">
        <v>156</v>
      </c>
      <c r="D3" s="1076"/>
    </row>
    <row r="4" spans="1:4" ht="13.8" thickBot="1">
      <c r="A4" s="57"/>
      <c r="B4" s="1077"/>
      <c r="C4" s="57"/>
      <c r="D4" s="1077"/>
    </row>
    <row r="5" spans="1:4" ht="28.5" customHeight="1" thickBot="1">
      <c r="A5" s="58"/>
    </row>
    <row r="6" spans="1:4">
      <c r="A6" s="1078"/>
      <c r="B6" s="1079"/>
      <c r="C6" s="1079"/>
      <c r="D6" s="1080"/>
    </row>
    <row r="7" spans="1:4">
      <c r="A7" s="1069" t="s">
        <v>174</v>
      </c>
      <c r="B7" s="1070"/>
      <c r="C7" s="1070"/>
      <c r="D7" s="1071"/>
    </row>
    <row r="8" spans="1:4">
      <c r="A8" s="1069"/>
      <c r="B8" s="1070"/>
      <c r="C8" s="1070"/>
      <c r="D8" s="1071"/>
    </row>
    <row r="9" spans="1:4">
      <c r="A9" s="1069"/>
      <c r="B9" s="1070"/>
      <c r="C9" s="1070"/>
      <c r="D9" s="1071"/>
    </row>
    <row r="10" spans="1:4">
      <c r="A10" s="1069"/>
      <c r="B10" s="1070"/>
      <c r="C10" s="1070"/>
      <c r="D10" s="1071"/>
    </row>
    <row r="11" spans="1:4">
      <c r="A11" s="1069"/>
      <c r="B11" s="1070"/>
      <c r="C11" s="1070"/>
      <c r="D11" s="1071"/>
    </row>
    <row r="12" spans="1:4">
      <c r="A12" s="1069"/>
      <c r="B12" s="1070"/>
      <c r="C12" s="1070"/>
      <c r="D12" s="1071"/>
    </row>
    <row r="13" spans="1:4">
      <c r="A13" s="1069"/>
      <c r="B13" s="1070"/>
      <c r="C13" s="1070"/>
      <c r="D13" s="1071"/>
    </row>
    <row r="14" spans="1:4">
      <c r="A14" s="1069"/>
      <c r="B14" s="1070"/>
      <c r="C14" s="1070"/>
      <c r="D14" s="1071"/>
    </row>
    <row r="15" spans="1:4">
      <c r="A15" s="1069"/>
      <c r="B15" s="1070"/>
      <c r="C15" s="1070"/>
      <c r="D15" s="1071"/>
    </row>
    <row r="16" spans="1:4">
      <c r="A16" s="1069"/>
      <c r="B16" s="1070"/>
      <c r="C16" s="1070"/>
      <c r="D16" s="1071"/>
    </row>
    <row r="17" spans="1:4">
      <c r="A17" s="1069"/>
      <c r="B17" s="1070"/>
      <c r="C17" s="1070"/>
      <c r="D17" s="1071"/>
    </row>
    <row r="18" spans="1:4">
      <c r="A18" s="1069"/>
      <c r="B18" s="1070"/>
      <c r="C18" s="1070"/>
      <c r="D18" s="1071"/>
    </row>
    <row r="19" spans="1:4">
      <c r="A19" s="1069"/>
      <c r="B19" s="1070"/>
      <c r="C19" s="1070"/>
      <c r="D19" s="1071"/>
    </row>
    <row r="20" spans="1:4">
      <c r="A20" s="1069"/>
      <c r="B20" s="1070"/>
      <c r="C20" s="1070"/>
      <c r="D20" s="1071"/>
    </row>
    <row r="21" spans="1:4">
      <c r="A21" s="1069"/>
      <c r="B21" s="1070"/>
      <c r="C21" s="1070"/>
      <c r="D21" s="1071"/>
    </row>
    <row r="22" spans="1:4" ht="13.8" thickBot="1">
      <c r="A22" s="1072"/>
      <c r="B22" s="1073"/>
      <c r="C22" s="1073"/>
      <c r="D22" s="1074"/>
    </row>
    <row r="23" spans="1:4" ht="28.5" customHeight="1" thickBot="1">
      <c r="A23" s="58"/>
    </row>
    <row r="24" spans="1:4">
      <c r="A24" s="1078"/>
      <c r="B24" s="1079"/>
      <c r="C24" s="1079"/>
      <c r="D24" s="1080"/>
    </row>
    <row r="25" spans="1:4">
      <c r="A25" s="1069" t="s">
        <v>175</v>
      </c>
      <c r="B25" s="1070"/>
      <c r="C25" s="1070"/>
      <c r="D25" s="1071"/>
    </row>
    <row r="26" spans="1:4">
      <c r="A26" s="1069"/>
      <c r="B26" s="1070"/>
      <c r="C26" s="1070"/>
      <c r="D26" s="1071"/>
    </row>
    <row r="27" spans="1:4">
      <c r="A27" s="1069"/>
      <c r="B27" s="1070"/>
      <c r="C27" s="1070"/>
      <c r="D27" s="1071"/>
    </row>
    <row r="28" spans="1:4">
      <c r="A28" s="1069"/>
      <c r="B28" s="1070"/>
      <c r="C28" s="1070"/>
      <c r="D28" s="1071"/>
    </row>
    <row r="29" spans="1:4">
      <c r="A29" s="1069"/>
      <c r="B29" s="1070"/>
      <c r="C29" s="1070"/>
      <c r="D29" s="1071"/>
    </row>
    <row r="30" spans="1:4">
      <c r="A30" s="1069"/>
      <c r="B30" s="1070"/>
      <c r="C30" s="1070"/>
      <c r="D30" s="1071"/>
    </row>
    <row r="31" spans="1:4">
      <c r="A31" s="1069"/>
      <c r="B31" s="1070"/>
      <c r="C31" s="1070"/>
      <c r="D31" s="1071"/>
    </row>
    <row r="32" spans="1:4">
      <c r="A32" s="1069"/>
      <c r="B32" s="1070"/>
      <c r="C32" s="1070"/>
      <c r="D32" s="1071"/>
    </row>
    <row r="33" spans="1:4">
      <c r="A33" s="1069"/>
      <c r="B33" s="1070"/>
      <c r="C33" s="1070"/>
      <c r="D33" s="1071"/>
    </row>
    <row r="34" spans="1:4">
      <c r="A34" s="1069"/>
      <c r="B34" s="1070"/>
      <c r="C34" s="1070"/>
      <c r="D34" s="1071"/>
    </row>
    <row r="35" spans="1:4">
      <c r="A35" s="1069"/>
      <c r="B35" s="1070"/>
      <c r="C35" s="1070"/>
      <c r="D35" s="1071"/>
    </row>
    <row r="36" spans="1:4">
      <c r="A36" s="1069"/>
      <c r="B36" s="1070"/>
      <c r="C36" s="1070"/>
      <c r="D36" s="1071"/>
    </row>
    <row r="37" spans="1:4">
      <c r="A37" s="1069"/>
      <c r="B37" s="1070"/>
      <c r="C37" s="1070"/>
      <c r="D37" s="1071"/>
    </row>
    <row r="38" spans="1:4">
      <c r="A38" s="1069"/>
      <c r="B38" s="1070"/>
      <c r="C38" s="1070"/>
      <c r="D38" s="1071"/>
    </row>
    <row r="39" spans="1:4" ht="13.8" thickBot="1">
      <c r="A39" s="1072"/>
      <c r="B39" s="1073"/>
      <c r="C39" s="1073"/>
      <c r="D39" s="1074"/>
    </row>
  </sheetData>
  <mergeCells count="6">
    <mergeCell ref="A25:D39"/>
    <mergeCell ref="B2:B4"/>
    <mergeCell ref="D2:D4"/>
    <mergeCell ref="A6:D6"/>
    <mergeCell ref="A7:D22"/>
    <mergeCell ref="A24:D2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view="pageBreakPreview" zoomScale="80" zoomScaleNormal="100" zoomScaleSheetLayoutView="80" workbookViewId="0">
      <selection activeCell="Z9" sqref="Z9"/>
    </sheetView>
  </sheetViews>
  <sheetFormatPr defaultRowHeight="13.2"/>
  <cols>
    <col min="1" max="1" width="2.109375" customWidth="1"/>
    <col min="2" max="18" width="4.6640625" customWidth="1"/>
    <col min="19" max="19" width="2.109375" customWidth="1"/>
    <col min="20" max="22" width="4.6640625" customWidth="1"/>
    <col min="240" max="240" width="2.109375" customWidth="1"/>
    <col min="241" max="257" width="4.6640625" customWidth="1"/>
    <col min="258" max="258" width="2.109375" customWidth="1"/>
    <col min="259" max="266" width="4.6640625" customWidth="1"/>
    <col min="496" max="496" width="2.109375" customWidth="1"/>
    <col min="497" max="513" width="4.6640625" customWidth="1"/>
    <col min="514" max="514" width="2.109375" customWidth="1"/>
    <col min="515" max="522" width="4.6640625" customWidth="1"/>
    <col min="752" max="752" width="2.109375" customWidth="1"/>
    <col min="753" max="769" width="4.6640625" customWidth="1"/>
    <col min="770" max="770" width="2.109375" customWidth="1"/>
    <col min="771" max="778" width="4.6640625" customWidth="1"/>
    <col min="1008" max="1008" width="2.109375" customWidth="1"/>
    <col min="1009" max="1025" width="4.6640625" customWidth="1"/>
    <col min="1026" max="1026" width="2.109375" customWidth="1"/>
    <col min="1027" max="1034" width="4.6640625" customWidth="1"/>
    <col min="1264" max="1264" width="2.109375" customWidth="1"/>
    <col min="1265" max="1281" width="4.6640625" customWidth="1"/>
    <col min="1282" max="1282" width="2.109375" customWidth="1"/>
    <col min="1283" max="1290" width="4.6640625" customWidth="1"/>
    <col min="1520" max="1520" width="2.109375" customWidth="1"/>
    <col min="1521" max="1537" width="4.6640625" customWidth="1"/>
    <col min="1538" max="1538" width="2.109375" customWidth="1"/>
    <col min="1539" max="1546" width="4.6640625" customWidth="1"/>
    <col min="1776" max="1776" width="2.109375" customWidth="1"/>
    <col min="1777" max="1793" width="4.6640625" customWidth="1"/>
    <col min="1794" max="1794" width="2.109375" customWidth="1"/>
    <col min="1795" max="1802" width="4.6640625" customWidth="1"/>
    <col min="2032" max="2032" width="2.109375" customWidth="1"/>
    <col min="2033" max="2049" width="4.6640625" customWidth="1"/>
    <col min="2050" max="2050" width="2.109375" customWidth="1"/>
    <col min="2051" max="2058" width="4.6640625" customWidth="1"/>
    <col min="2288" max="2288" width="2.109375" customWidth="1"/>
    <col min="2289" max="2305" width="4.6640625" customWidth="1"/>
    <col min="2306" max="2306" width="2.109375" customWidth="1"/>
    <col min="2307" max="2314" width="4.6640625" customWidth="1"/>
    <col min="2544" max="2544" width="2.109375" customWidth="1"/>
    <col min="2545" max="2561" width="4.6640625" customWidth="1"/>
    <col min="2562" max="2562" width="2.109375" customWidth="1"/>
    <col min="2563" max="2570" width="4.6640625" customWidth="1"/>
    <col min="2800" max="2800" width="2.109375" customWidth="1"/>
    <col min="2801" max="2817" width="4.6640625" customWidth="1"/>
    <col min="2818" max="2818" width="2.109375" customWidth="1"/>
    <col min="2819" max="2826" width="4.6640625" customWidth="1"/>
    <col min="3056" max="3056" width="2.109375" customWidth="1"/>
    <col min="3057" max="3073" width="4.6640625" customWidth="1"/>
    <col min="3074" max="3074" width="2.109375" customWidth="1"/>
    <col min="3075" max="3082" width="4.6640625" customWidth="1"/>
    <col min="3312" max="3312" width="2.109375" customWidth="1"/>
    <col min="3313" max="3329" width="4.6640625" customWidth="1"/>
    <col min="3330" max="3330" width="2.109375" customWidth="1"/>
    <col min="3331" max="3338" width="4.6640625" customWidth="1"/>
    <col min="3568" max="3568" width="2.109375" customWidth="1"/>
    <col min="3569" max="3585" width="4.6640625" customWidth="1"/>
    <col min="3586" max="3586" width="2.109375" customWidth="1"/>
    <col min="3587" max="3594" width="4.6640625" customWidth="1"/>
    <col min="3824" max="3824" width="2.109375" customWidth="1"/>
    <col min="3825" max="3841" width="4.6640625" customWidth="1"/>
    <col min="3842" max="3842" width="2.109375" customWidth="1"/>
    <col min="3843" max="3850" width="4.6640625" customWidth="1"/>
    <col min="4080" max="4080" width="2.109375" customWidth="1"/>
    <col min="4081" max="4097" width="4.6640625" customWidth="1"/>
    <col min="4098" max="4098" width="2.109375" customWidth="1"/>
    <col min="4099" max="4106" width="4.6640625" customWidth="1"/>
    <col min="4336" max="4336" width="2.109375" customWidth="1"/>
    <col min="4337" max="4353" width="4.6640625" customWidth="1"/>
    <col min="4354" max="4354" width="2.109375" customWidth="1"/>
    <col min="4355" max="4362" width="4.6640625" customWidth="1"/>
    <col min="4592" max="4592" width="2.109375" customWidth="1"/>
    <col min="4593" max="4609" width="4.6640625" customWidth="1"/>
    <col min="4610" max="4610" width="2.109375" customWidth="1"/>
    <col min="4611" max="4618" width="4.6640625" customWidth="1"/>
    <col min="4848" max="4848" width="2.109375" customWidth="1"/>
    <col min="4849" max="4865" width="4.6640625" customWidth="1"/>
    <col min="4866" max="4866" width="2.109375" customWidth="1"/>
    <col min="4867" max="4874" width="4.6640625" customWidth="1"/>
    <col min="5104" max="5104" width="2.109375" customWidth="1"/>
    <col min="5105" max="5121" width="4.6640625" customWidth="1"/>
    <col min="5122" max="5122" width="2.109375" customWidth="1"/>
    <col min="5123" max="5130" width="4.6640625" customWidth="1"/>
    <col min="5360" max="5360" width="2.109375" customWidth="1"/>
    <col min="5361" max="5377" width="4.6640625" customWidth="1"/>
    <col min="5378" max="5378" width="2.109375" customWidth="1"/>
    <col min="5379" max="5386" width="4.6640625" customWidth="1"/>
    <col min="5616" max="5616" width="2.109375" customWidth="1"/>
    <col min="5617" max="5633" width="4.6640625" customWidth="1"/>
    <col min="5634" max="5634" width="2.109375" customWidth="1"/>
    <col min="5635" max="5642" width="4.6640625" customWidth="1"/>
    <col min="5872" max="5872" width="2.109375" customWidth="1"/>
    <col min="5873" max="5889" width="4.6640625" customWidth="1"/>
    <col min="5890" max="5890" width="2.109375" customWidth="1"/>
    <col min="5891" max="5898" width="4.6640625" customWidth="1"/>
    <col min="6128" max="6128" width="2.109375" customWidth="1"/>
    <col min="6129" max="6145" width="4.6640625" customWidth="1"/>
    <col min="6146" max="6146" width="2.109375" customWidth="1"/>
    <col min="6147" max="6154" width="4.6640625" customWidth="1"/>
    <col min="6384" max="6384" width="2.109375" customWidth="1"/>
    <col min="6385" max="6401" width="4.6640625" customWidth="1"/>
    <col min="6402" max="6402" width="2.109375" customWidth="1"/>
    <col min="6403" max="6410" width="4.6640625" customWidth="1"/>
    <col min="6640" max="6640" width="2.109375" customWidth="1"/>
    <col min="6641" max="6657" width="4.6640625" customWidth="1"/>
    <col min="6658" max="6658" width="2.109375" customWidth="1"/>
    <col min="6659" max="6666" width="4.6640625" customWidth="1"/>
    <col min="6896" max="6896" width="2.109375" customWidth="1"/>
    <col min="6897" max="6913" width="4.6640625" customWidth="1"/>
    <col min="6914" max="6914" width="2.109375" customWidth="1"/>
    <col min="6915" max="6922" width="4.6640625" customWidth="1"/>
    <col min="7152" max="7152" width="2.109375" customWidth="1"/>
    <col min="7153" max="7169" width="4.6640625" customWidth="1"/>
    <col min="7170" max="7170" width="2.109375" customWidth="1"/>
    <col min="7171" max="7178" width="4.6640625" customWidth="1"/>
    <col min="7408" max="7408" width="2.109375" customWidth="1"/>
    <col min="7409" max="7425" width="4.6640625" customWidth="1"/>
    <col min="7426" max="7426" width="2.109375" customWidth="1"/>
    <col min="7427" max="7434" width="4.6640625" customWidth="1"/>
    <col min="7664" max="7664" width="2.109375" customWidth="1"/>
    <col min="7665" max="7681" width="4.6640625" customWidth="1"/>
    <col min="7682" max="7682" width="2.109375" customWidth="1"/>
    <col min="7683" max="7690" width="4.6640625" customWidth="1"/>
    <col min="7920" max="7920" width="2.109375" customWidth="1"/>
    <col min="7921" max="7937" width="4.6640625" customWidth="1"/>
    <col min="7938" max="7938" width="2.109375" customWidth="1"/>
    <col min="7939" max="7946" width="4.6640625" customWidth="1"/>
    <col min="8176" max="8176" width="2.109375" customWidth="1"/>
    <col min="8177" max="8193" width="4.6640625" customWidth="1"/>
    <col min="8194" max="8194" width="2.109375" customWidth="1"/>
    <col min="8195" max="8202" width="4.6640625" customWidth="1"/>
    <col min="8432" max="8432" width="2.109375" customWidth="1"/>
    <col min="8433" max="8449" width="4.6640625" customWidth="1"/>
    <col min="8450" max="8450" width="2.109375" customWidth="1"/>
    <col min="8451" max="8458" width="4.6640625" customWidth="1"/>
    <col min="8688" max="8688" width="2.109375" customWidth="1"/>
    <col min="8689" max="8705" width="4.6640625" customWidth="1"/>
    <col min="8706" max="8706" width="2.109375" customWidth="1"/>
    <col min="8707" max="8714" width="4.6640625" customWidth="1"/>
    <col min="8944" max="8944" width="2.109375" customWidth="1"/>
    <col min="8945" max="8961" width="4.6640625" customWidth="1"/>
    <col min="8962" max="8962" width="2.109375" customWidth="1"/>
    <col min="8963" max="8970" width="4.6640625" customWidth="1"/>
    <col min="9200" max="9200" width="2.109375" customWidth="1"/>
    <col min="9201" max="9217" width="4.6640625" customWidth="1"/>
    <col min="9218" max="9218" width="2.109375" customWidth="1"/>
    <col min="9219" max="9226" width="4.6640625" customWidth="1"/>
    <col min="9456" max="9456" width="2.109375" customWidth="1"/>
    <col min="9457" max="9473" width="4.6640625" customWidth="1"/>
    <col min="9474" max="9474" width="2.109375" customWidth="1"/>
    <col min="9475" max="9482" width="4.6640625" customWidth="1"/>
    <col min="9712" max="9712" width="2.109375" customWidth="1"/>
    <col min="9713" max="9729" width="4.6640625" customWidth="1"/>
    <col min="9730" max="9730" width="2.109375" customWidth="1"/>
    <col min="9731" max="9738" width="4.6640625" customWidth="1"/>
    <col min="9968" max="9968" width="2.109375" customWidth="1"/>
    <col min="9969" max="9985" width="4.6640625" customWidth="1"/>
    <col min="9986" max="9986" width="2.109375" customWidth="1"/>
    <col min="9987" max="9994" width="4.6640625" customWidth="1"/>
    <col min="10224" max="10224" width="2.109375" customWidth="1"/>
    <col min="10225" max="10241" width="4.6640625" customWidth="1"/>
    <col min="10242" max="10242" width="2.109375" customWidth="1"/>
    <col min="10243" max="10250" width="4.6640625" customWidth="1"/>
    <col min="10480" max="10480" width="2.109375" customWidth="1"/>
    <col min="10481" max="10497" width="4.6640625" customWidth="1"/>
    <col min="10498" max="10498" width="2.109375" customWidth="1"/>
    <col min="10499" max="10506" width="4.6640625" customWidth="1"/>
    <col min="10736" max="10736" width="2.109375" customWidth="1"/>
    <col min="10737" max="10753" width="4.6640625" customWidth="1"/>
    <col min="10754" max="10754" width="2.109375" customWidth="1"/>
    <col min="10755" max="10762" width="4.6640625" customWidth="1"/>
    <col min="10992" max="10992" width="2.109375" customWidth="1"/>
    <col min="10993" max="11009" width="4.6640625" customWidth="1"/>
    <col min="11010" max="11010" width="2.109375" customWidth="1"/>
    <col min="11011" max="11018" width="4.6640625" customWidth="1"/>
    <col min="11248" max="11248" width="2.109375" customWidth="1"/>
    <col min="11249" max="11265" width="4.6640625" customWidth="1"/>
    <col min="11266" max="11266" width="2.109375" customWidth="1"/>
    <col min="11267" max="11274" width="4.6640625" customWidth="1"/>
    <col min="11504" max="11504" width="2.109375" customWidth="1"/>
    <col min="11505" max="11521" width="4.6640625" customWidth="1"/>
    <col min="11522" max="11522" width="2.109375" customWidth="1"/>
    <col min="11523" max="11530" width="4.6640625" customWidth="1"/>
    <col min="11760" max="11760" width="2.109375" customWidth="1"/>
    <col min="11761" max="11777" width="4.6640625" customWidth="1"/>
    <col min="11778" max="11778" width="2.109375" customWidth="1"/>
    <col min="11779" max="11786" width="4.6640625" customWidth="1"/>
    <col min="12016" max="12016" width="2.109375" customWidth="1"/>
    <col min="12017" max="12033" width="4.6640625" customWidth="1"/>
    <col min="12034" max="12034" width="2.109375" customWidth="1"/>
    <col min="12035" max="12042" width="4.6640625" customWidth="1"/>
    <col min="12272" max="12272" width="2.109375" customWidth="1"/>
    <col min="12273" max="12289" width="4.6640625" customWidth="1"/>
    <col min="12290" max="12290" width="2.109375" customWidth="1"/>
    <col min="12291" max="12298" width="4.6640625" customWidth="1"/>
    <col min="12528" max="12528" width="2.109375" customWidth="1"/>
    <col min="12529" max="12545" width="4.6640625" customWidth="1"/>
    <col min="12546" max="12546" width="2.109375" customWidth="1"/>
    <col min="12547" max="12554" width="4.6640625" customWidth="1"/>
    <col min="12784" max="12784" width="2.109375" customWidth="1"/>
    <col min="12785" max="12801" width="4.6640625" customWidth="1"/>
    <col min="12802" max="12802" width="2.109375" customWidth="1"/>
    <col min="12803" max="12810" width="4.6640625" customWidth="1"/>
    <col min="13040" max="13040" width="2.109375" customWidth="1"/>
    <col min="13041" max="13057" width="4.6640625" customWidth="1"/>
    <col min="13058" max="13058" width="2.109375" customWidth="1"/>
    <col min="13059" max="13066" width="4.6640625" customWidth="1"/>
    <col min="13296" max="13296" width="2.109375" customWidth="1"/>
    <col min="13297" max="13313" width="4.6640625" customWidth="1"/>
    <col min="13314" max="13314" width="2.109375" customWidth="1"/>
    <col min="13315" max="13322" width="4.6640625" customWidth="1"/>
    <col min="13552" max="13552" width="2.109375" customWidth="1"/>
    <col min="13553" max="13569" width="4.6640625" customWidth="1"/>
    <col min="13570" max="13570" width="2.109375" customWidth="1"/>
    <col min="13571" max="13578" width="4.6640625" customWidth="1"/>
    <col min="13808" max="13808" width="2.109375" customWidth="1"/>
    <col min="13809" max="13825" width="4.6640625" customWidth="1"/>
    <col min="13826" max="13826" width="2.109375" customWidth="1"/>
    <col min="13827" max="13834" width="4.6640625" customWidth="1"/>
    <col min="14064" max="14064" width="2.109375" customWidth="1"/>
    <col min="14065" max="14081" width="4.6640625" customWidth="1"/>
    <col min="14082" max="14082" width="2.109375" customWidth="1"/>
    <col min="14083" max="14090" width="4.6640625" customWidth="1"/>
    <col min="14320" max="14320" width="2.109375" customWidth="1"/>
    <col min="14321" max="14337" width="4.6640625" customWidth="1"/>
    <col min="14338" max="14338" width="2.109375" customWidth="1"/>
    <col min="14339" max="14346" width="4.6640625" customWidth="1"/>
    <col min="14576" max="14576" width="2.109375" customWidth="1"/>
    <col min="14577" max="14593" width="4.6640625" customWidth="1"/>
    <col min="14594" max="14594" width="2.109375" customWidth="1"/>
    <col min="14595" max="14602" width="4.6640625" customWidth="1"/>
    <col min="14832" max="14832" width="2.109375" customWidth="1"/>
    <col min="14833" max="14849" width="4.6640625" customWidth="1"/>
    <col min="14850" max="14850" width="2.109375" customWidth="1"/>
    <col min="14851" max="14858" width="4.6640625" customWidth="1"/>
    <col min="15088" max="15088" width="2.109375" customWidth="1"/>
    <col min="15089" max="15105" width="4.6640625" customWidth="1"/>
    <col min="15106" max="15106" width="2.109375" customWidth="1"/>
    <col min="15107" max="15114" width="4.6640625" customWidth="1"/>
    <col min="15344" max="15344" width="2.109375" customWidth="1"/>
    <col min="15345" max="15361" width="4.6640625" customWidth="1"/>
    <col min="15362" max="15362" width="2.109375" customWidth="1"/>
    <col min="15363" max="15370" width="4.6640625" customWidth="1"/>
    <col min="15600" max="15600" width="2.109375" customWidth="1"/>
    <col min="15601" max="15617" width="4.6640625" customWidth="1"/>
    <col min="15618" max="15618" width="2.109375" customWidth="1"/>
    <col min="15619" max="15626" width="4.6640625" customWidth="1"/>
    <col min="15856" max="15856" width="2.109375" customWidth="1"/>
    <col min="15857" max="15873" width="4.6640625" customWidth="1"/>
    <col min="15874" max="15874" width="2.109375" customWidth="1"/>
    <col min="15875" max="15882" width="4.6640625" customWidth="1"/>
    <col min="16112" max="16112" width="2.109375" customWidth="1"/>
    <col min="16113" max="16129" width="4.6640625" customWidth="1"/>
    <col min="16130" max="16130" width="2.109375" customWidth="1"/>
    <col min="16131" max="16138" width="4.6640625" customWidth="1"/>
  </cols>
  <sheetData>
    <row r="1" spans="1:19" ht="15" customHeight="1" thickBot="1">
      <c r="A1" s="170"/>
      <c r="B1" s="170"/>
      <c r="C1" s="170"/>
      <c r="D1" s="170"/>
      <c r="E1" s="170"/>
      <c r="F1" s="170"/>
      <c r="G1" s="170"/>
      <c r="H1" s="170"/>
      <c r="I1" s="170"/>
      <c r="J1" s="170"/>
      <c r="K1" s="170"/>
      <c r="L1" s="170"/>
      <c r="M1" s="170"/>
      <c r="N1" s="170"/>
      <c r="O1" s="170"/>
      <c r="P1" s="170"/>
      <c r="Q1" s="170" t="s">
        <v>549</v>
      </c>
      <c r="R1" s="170"/>
      <c r="S1" s="170"/>
    </row>
    <row r="2" spans="1:19" ht="15" customHeight="1">
      <c r="A2" s="1081" t="s">
        <v>548</v>
      </c>
      <c r="B2" s="1082"/>
      <c r="C2" s="1082"/>
      <c r="D2" s="1082"/>
      <c r="E2" s="1082"/>
      <c r="F2" s="1082"/>
      <c r="G2" s="1082"/>
      <c r="H2" s="1082"/>
      <c r="I2" s="1082"/>
      <c r="J2" s="1082"/>
      <c r="K2" s="1082"/>
      <c r="L2" s="1082"/>
      <c r="M2" s="1082"/>
      <c r="N2" s="1082"/>
      <c r="O2" s="1082"/>
      <c r="P2" s="1082"/>
      <c r="Q2" s="1082"/>
      <c r="R2" s="1082"/>
      <c r="S2" s="1083"/>
    </row>
    <row r="3" spans="1:19" ht="15" customHeight="1">
      <c r="A3" s="1084" t="s">
        <v>547</v>
      </c>
      <c r="B3" s="1085"/>
      <c r="C3" s="1085"/>
      <c r="D3" s="1085"/>
      <c r="E3" s="1085"/>
      <c r="F3" s="1085"/>
      <c r="G3" s="1085"/>
      <c r="H3" s="1085"/>
      <c r="I3" s="1085"/>
      <c r="J3" s="1085"/>
      <c r="K3" s="1085"/>
      <c r="L3" s="1085"/>
      <c r="M3" s="1085"/>
      <c r="N3" s="1085"/>
      <c r="O3" s="1085"/>
      <c r="P3" s="1085"/>
      <c r="Q3" s="1085"/>
      <c r="R3" s="1085"/>
      <c r="S3" s="1086"/>
    </row>
    <row r="4" spans="1:19" ht="15" customHeight="1">
      <c r="A4" s="1084"/>
      <c r="B4" s="1085"/>
      <c r="C4" s="1085"/>
      <c r="D4" s="1085"/>
      <c r="E4" s="265"/>
      <c r="F4" s="265"/>
      <c r="G4" s="264"/>
      <c r="H4" s="264"/>
      <c r="I4" s="264"/>
      <c r="J4" s="264"/>
      <c r="K4" s="264"/>
      <c r="L4" s="264"/>
      <c r="M4" s="1087" t="s">
        <v>546</v>
      </c>
      <c r="N4" s="1088"/>
      <c r="O4" s="1087" t="s">
        <v>546</v>
      </c>
      <c r="P4" s="1088"/>
      <c r="Q4" s="1087" t="s">
        <v>545</v>
      </c>
      <c r="R4" s="1089"/>
      <c r="S4" s="1086"/>
    </row>
    <row r="5" spans="1:19" ht="15" customHeight="1">
      <c r="A5" s="266"/>
      <c r="B5" s="265"/>
      <c r="C5" s="265"/>
      <c r="D5" s="265"/>
      <c r="E5" s="265"/>
      <c r="F5" s="265"/>
      <c r="G5" s="264"/>
      <c r="H5" s="264"/>
      <c r="I5" s="264"/>
      <c r="J5" s="264"/>
      <c r="K5" s="264"/>
      <c r="L5" s="264"/>
      <c r="M5" s="1090"/>
      <c r="N5" s="1091"/>
      <c r="O5" s="1090"/>
      <c r="P5" s="1091"/>
      <c r="Q5" s="1090"/>
      <c r="R5" s="1091"/>
      <c r="S5" s="1086"/>
    </row>
    <row r="6" spans="1:19" ht="15" customHeight="1">
      <c r="A6" s="266"/>
      <c r="B6" s="265"/>
      <c r="C6" s="265"/>
      <c r="D6" s="265"/>
      <c r="E6" s="265"/>
      <c r="F6" s="265"/>
      <c r="G6" s="264"/>
      <c r="H6" s="264"/>
      <c r="I6" s="264"/>
      <c r="J6" s="264"/>
      <c r="K6" s="264"/>
      <c r="L6" s="264"/>
      <c r="M6" s="1092"/>
      <c r="N6" s="1093"/>
      <c r="O6" s="1092"/>
      <c r="P6" s="1093"/>
      <c r="Q6" s="1092"/>
      <c r="R6" s="1093"/>
      <c r="S6" s="1086"/>
    </row>
    <row r="7" spans="1:19" ht="15" customHeight="1">
      <c r="A7" s="1105" t="s">
        <v>544</v>
      </c>
      <c r="B7" s="1106"/>
      <c r="C7" s="1106"/>
      <c r="D7" s="1106"/>
      <c r="E7" s="1106"/>
      <c r="F7" s="1106"/>
      <c r="G7" s="264"/>
      <c r="H7" s="264"/>
      <c r="I7" s="264"/>
      <c r="J7" s="264"/>
      <c r="K7" s="264"/>
      <c r="L7" s="264"/>
      <c r="M7" s="1094"/>
      <c r="N7" s="1095"/>
      <c r="O7" s="1094"/>
      <c r="P7" s="1095"/>
      <c r="Q7" s="1094"/>
      <c r="R7" s="1095"/>
      <c r="S7" s="1086"/>
    </row>
    <row r="8" spans="1:19" ht="15" customHeight="1">
      <c r="A8" s="1107"/>
      <c r="B8" s="1106"/>
      <c r="C8" s="1106"/>
      <c r="D8" s="1106"/>
      <c r="E8" s="1106"/>
      <c r="F8" s="1106"/>
      <c r="G8" s="1108" t="s">
        <v>543</v>
      </c>
      <c r="H8" s="1108"/>
      <c r="I8" s="1108"/>
      <c r="J8" s="1108"/>
      <c r="K8" s="1108" t="s">
        <v>542</v>
      </c>
      <c r="L8" s="1108"/>
      <c r="M8" s="1108"/>
      <c r="N8" s="1108"/>
      <c r="O8" s="1087" t="s">
        <v>541</v>
      </c>
      <c r="P8" s="1109"/>
      <c r="Q8" s="1109"/>
      <c r="R8" s="1088"/>
      <c r="S8" s="1086"/>
    </row>
    <row r="9" spans="1:19" ht="39.9" customHeight="1">
      <c r="A9" s="1107"/>
      <c r="B9" s="1106"/>
      <c r="C9" s="1106"/>
      <c r="D9" s="1106"/>
      <c r="E9" s="1106"/>
      <c r="F9" s="1106"/>
      <c r="G9" s="1110"/>
      <c r="H9" s="1110"/>
      <c r="I9" s="1110"/>
      <c r="J9" s="1110"/>
      <c r="K9" s="1110"/>
      <c r="L9" s="1110"/>
      <c r="M9" s="1110"/>
      <c r="N9" s="1110"/>
      <c r="O9" s="1111"/>
      <c r="P9" s="1112"/>
      <c r="Q9" s="1112"/>
      <c r="R9" s="1113"/>
      <c r="S9" s="1086"/>
    </row>
    <row r="10" spans="1:19" ht="15" customHeight="1">
      <c r="A10" s="1096"/>
      <c r="B10" s="1097"/>
      <c r="C10" s="1097"/>
      <c r="D10" s="1097"/>
      <c r="E10" s="1097"/>
      <c r="F10" s="1097"/>
      <c r="G10" s="1097"/>
      <c r="H10" s="1097"/>
      <c r="I10" s="1097"/>
      <c r="J10" s="1097"/>
      <c r="K10" s="1097"/>
      <c r="L10" s="1097"/>
      <c r="M10" s="1097"/>
      <c r="N10" s="1097"/>
      <c r="O10" s="1097"/>
      <c r="P10" s="1097"/>
      <c r="Q10" s="1097"/>
      <c r="R10" s="1097"/>
      <c r="S10" s="1098"/>
    </row>
    <row r="11" spans="1:19" ht="15" customHeight="1">
      <c r="A11" s="1096"/>
      <c r="B11" s="1097"/>
      <c r="C11" s="1097"/>
      <c r="D11" s="1097"/>
      <c r="E11" s="1097"/>
      <c r="F11" s="1097"/>
      <c r="G11" s="1097"/>
      <c r="H11" s="1097"/>
      <c r="I11" s="1097"/>
      <c r="J11" s="1097"/>
      <c r="K11" s="1097"/>
      <c r="L11" s="1097"/>
      <c r="M11" s="1097"/>
      <c r="N11" s="1097"/>
      <c r="O11" s="1097"/>
      <c r="P11" s="1097"/>
      <c r="Q11" s="1097"/>
      <c r="R11" s="1097"/>
      <c r="S11" s="1098"/>
    </row>
    <row r="12" spans="1:19" ht="17.25" customHeight="1">
      <c r="A12" s="1099" t="s">
        <v>540</v>
      </c>
      <c r="B12" s="1100"/>
      <c r="C12" s="1100"/>
      <c r="D12" s="1100"/>
      <c r="E12" s="1100"/>
      <c r="F12" s="1100"/>
      <c r="G12" s="1100"/>
      <c r="H12" s="1100"/>
      <c r="I12" s="1100"/>
      <c r="J12" s="1100"/>
      <c r="K12" s="1100"/>
      <c r="L12" s="1100"/>
      <c r="M12" s="1100"/>
      <c r="N12" s="1100"/>
      <c r="O12" s="1100"/>
      <c r="P12" s="1100"/>
      <c r="Q12" s="1100"/>
      <c r="R12" s="1100"/>
      <c r="S12" s="1101"/>
    </row>
    <row r="13" spans="1:19" ht="15" customHeight="1">
      <c r="A13" s="262"/>
      <c r="B13" s="261"/>
      <c r="C13" s="261"/>
      <c r="D13" s="261"/>
      <c r="E13" s="261"/>
      <c r="F13" s="261"/>
      <c r="G13" s="261"/>
      <c r="H13" s="261"/>
      <c r="I13" s="261"/>
      <c r="J13" s="261"/>
      <c r="K13" s="261"/>
      <c r="L13" s="261"/>
      <c r="M13" s="261"/>
      <c r="N13" s="261"/>
      <c r="O13" s="901">
        <v>37778</v>
      </c>
      <c r="P13" s="901"/>
      <c r="Q13" s="901"/>
      <c r="R13" s="901"/>
      <c r="S13" s="1137"/>
    </row>
    <row r="14" spans="1:19" ht="15" customHeight="1">
      <c r="A14" s="1138" t="str">
        <f>IF(入力シート!C24&lt;30000000,"福岡県"&amp;入力シート!C5&amp;"長　殿","福岡県知事　殿")</f>
        <v>福岡県知事　殿</v>
      </c>
      <c r="B14" s="1122"/>
      <c r="C14" s="1122"/>
      <c r="D14" s="1122"/>
      <c r="E14" s="1122"/>
      <c r="F14" s="1122"/>
      <c r="G14" s="1122"/>
      <c r="H14" s="1122"/>
      <c r="I14" s="1122"/>
      <c r="J14" s="261"/>
      <c r="K14" s="261"/>
      <c r="L14" s="261"/>
      <c r="M14" s="261"/>
      <c r="N14" s="261"/>
      <c r="O14" s="261"/>
      <c r="P14" s="261"/>
      <c r="Q14" s="261"/>
      <c r="R14" s="261"/>
      <c r="S14" s="260"/>
    </row>
    <row r="15" spans="1:19" ht="15" customHeight="1">
      <c r="A15" s="1102"/>
      <c r="B15" s="1103"/>
      <c r="C15" s="1103"/>
      <c r="D15" s="1103"/>
      <c r="E15" s="1103"/>
      <c r="F15" s="1103"/>
      <c r="G15" s="1103"/>
      <c r="H15" s="1103"/>
      <c r="I15" s="1103"/>
      <c r="J15" s="1103"/>
      <c r="K15" s="1103"/>
      <c r="L15" s="1103"/>
      <c r="M15" s="1103"/>
      <c r="N15" s="1103"/>
      <c r="O15" s="1103"/>
      <c r="P15" s="1103"/>
      <c r="Q15" s="1103"/>
      <c r="R15" s="1103"/>
      <c r="S15" s="1104"/>
    </row>
    <row r="16" spans="1:19" ht="15" customHeight="1">
      <c r="A16" s="262"/>
      <c r="B16" s="115"/>
      <c r="C16" s="115"/>
      <c r="D16" s="115"/>
      <c r="E16" s="115"/>
      <c r="F16" s="115"/>
      <c r="G16" s="115"/>
      <c r="H16" s="115"/>
      <c r="I16" s="115"/>
      <c r="J16" s="115"/>
      <c r="K16" s="1139" t="s">
        <v>539</v>
      </c>
      <c r="L16" s="1139"/>
      <c r="M16" s="1121" t="str">
        <f>入力シート!C25</f>
        <v>福岡市博多区東公園７－７</v>
      </c>
      <c r="N16" s="1121"/>
      <c r="O16" s="1121"/>
      <c r="P16" s="1121"/>
      <c r="Q16" s="1121"/>
      <c r="R16" s="1121"/>
      <c r="S16" s="263"/>
    </row>
    <row r="17" spans="1:19" ht="15" customHeight="1">
      <c r="A17" s="1129" t="s">
        <v>784</v>
      </c>
      <c r="B17" s="1130"/>
      <c r="C17" s="1130"/>
      <c r="D17" s="1130"/>
      <c r="E17" s="1130"/>
      <c r="F17" s="1130"/>
      <c r="G17" s="1130"/>
      <c r="H17" s="1130"/>
      <c r="I17" s="1130"/>
      <c r="J17" s="1130"/>
      <c r="K17" s="1130"/>
      <c r="L17" s="1130"/>
      <c r="M17" s="1130"/>
      <c r="N17" s="1130"/>
      <c r="O17" s="1130"/>
      <c r="P17" s="1130"/>
      <c r="Q17" s="1130"/>
      <c r="R17" s="1130"/>
      <c r="S17" s="1131"/>
    </row>
    <row r="18" spans="1:19" ht="15" customHeight="1">
      <c r="A18" s="262"/>
      <c r="B18" s="261"/>
      <c r="C18" s="261"/>
      <c r="D18" s="261"/>
      <c r="E18" s="261"/>
      <c r="F18" s="261"/>
      <c r="G18" s="261"/>
      <c r="H18" s="261"/>
      <c r="I18" s="261"/>
      <c r="J18" s="261"/>
      <c r="K18" s="1097" t="s">
        <v>538</v>
      </c>
      <c r="L18" s="1097"/>
      <c r="M18" s="1122" t="str">
        <f>入力シート!C26</f>
        <v>(株）福岡企画技調</v>
      </c>
      <c r="N18" s="1122"/>
      <c r="O18" s="1122"/>
      <c r="P18" s="1122"/>
      <c r="Q18" s="1122"/>
      <c r="R18" s="1122"/>
      <c r="S18" s="260"/>
    </row>
    <row r="19" spans="1:19" ht="15" customHeight="1">
      <c r="A19" s="262"/>
      <c r="B19" s="261"/>
      <c r="C19" s="261"/>
      <c r="D19" s="261"/>
      <c r="E19" s="261"/>
      <c r="F19" s="261"/>
      <c r="G19" s="261"/>
      <c r="H19" s="261"/>
      <c r="I19" s="261"/>
      <c r="J19" s="261"/>
      <c r="K19" s="261"/>
      <c r="L19" s="261"/>
      <c r="M19" s="1122" t="str">
        <f>入力シート!C27</f>
        <v>代表取締役　企画太郎</v>
      </c>
      <c r="N19" s="1122"/>
      <c r="O19" s="1122"/>
      <c r="P19" s="1122"/>
      <c r="Q19" s="1122"/>
      <c r="R19" s="1122"/>
      <c r="S19" s="260"/>
    </row>
    <row r="20" spans="1:19" ht="15" customHeight="1">
      <c r="A20" s="1105" t="s">
        <v>537</v>
      </c>
      <c r="B20" s="1132"/>
      <c r="C20" s="1132"/>
      <c r="D20" s="1132"/>
      <c r="E20" s="1132"/>
      <c r="F20" s="1132"/>
      <c r="G20" s="1132"/>
      <c r="H20" s="1132"/>
      <c r="I20" s="1132"/>
      <c r="J20" s="1132"/>
      <c r="K20" s="1132"/>
      <c r="L20" s="1132"/>
      <c r="M20" s="1132"/>
      <c r="N20" s="1132"/>
      <c r="O20" s="1132"/>
      <c r="P20" s="1132"/>
      <c r="Q20" s="1132"/>
      <c r="R20" s="1132"/>
      <c r="S20" s="1133"/>
    </row>
    <row r="21" spans="1:19" ht="15" customHeight="1">
      <c r="A21" s="1105"/>
      <c r="B21" s="1132"/>
      <c r="C21" s="1132"/>
      <c r="D21" s="1132"/>
      <c r="E21" s="1132"/>
      <c r="F21" s="1132"/>
      <c r="G21" s="1132"/>
      <c r="H21" s="1132"/>
      <c r="I21" s="1132"/>
      <c r="J21" s="1132"/>
      <c r="K21" s="1132"/>
      <c r="L21" s="1132"/>
      <c r="M21" s="1132"/>
      <c r="N21" s="1132"/>
      <c r="O21" s="1132"/>
      <c r="P21" s="1132"/>
      <c r="Q21" s="1132"/>
      <c r="R21" s="1132"/>
      <c r="S21" s="1133"/>
    </row>
    <row r="22" spans="1:19" ht="15" customHeight="1" thickBot="1">
      <c r="A22" s="1096" t="s">
        <v>2</v>
      </c>
      <c r="B22" s="1097"/>
      <c r="C22" s="1097"/>
      <c r="D22" s="1097"/>
      <c r="E22" s="1097"/>
      <c r="F22" s="1097"/>
      <c r="G22" s="1097"/>
      <c r="H22" s="1097"/>
      <c r="I22" s="1097"/>
      <c r="J22" s="1097"/>
      <c r="K22" s="1097"/>
      <c r="L22" s="1097"/>
      <c r="M22" s="1097"/>
      <c r="N22" s="1097"/>
      <c r="O22" s="1097"/>
      <c r="P22" s="1097"/>
      <c r="Q22" s="1097"/>
      <c r="R22" s="1097"/>
      <c r="S22" s="1098"/>
    </row>
    <row r="23" spans="1:19" ht="24.9" customHeight="1">
      <c r="A23" s="1105"/>
      <c r="B23" s="1114" t="s">
        <v>536</v>
      </c>
      <c r="C23" s="1115"/>
      <c r="D23" s="1116" t="str">
        <f>"令和"&amp;入力シート!C3&amp;"年度　第"&amp;入力シート!C4&amp;"号"</f>
        <v>令和3年度　第12345-001号</v>
      </c>
      <c r="E23" s="1117"/>
      <c r="F23" s="1117"/>
      <c r="G23" s="1117"/>
      <c r="H23" s="1117"/>
      <c r="I23" s="1117"/>
      <c r="J23" s="1117"/>
      <c r="K23" s="1117"/>
      <c r="L23" s="1117"/>
      <c r="M23" s="1117"/>
      <c r="N23" s="1117"/>
      <c r="O23" s="1117"/>
      <c r="P23" s="1117"/>
      <c r="Q23" s="1117"/>
      <c r="R23" s="1118"/>
      <c r="S23" s="253"/>
    </row>
    <row r="24" spans="1:19" ht="24.9" customHeight="1">
      <c r="A24" s="1105"/>
      <c r="B24" s="1119" t="s">
        <v>535</v>
      </c>
      <c r="C24" s="1120"/>
      <c r="D24" s="1151" t="str">
        <f>入力シート!C9</f>
        <v>道路整備事業</v>
      </c>
      <c r="E24" s="1152"/>
      <c r="F24" s="1152"/>
      <c r="G24" s="1152"/>
      <c r="H24" s="1152"/>
      <c r="I24" s="1153"/>
      <c r="J24" s="1167" t="s">
        <v>78</v>
      </c>
      <c r="K24" s="1168"/>
      <c r="L24" s="1169"/>
      <c r="M24" s="1148" t="str">
        <f>入力シート!C10</f>
        <v>県道博多天神線排水性舗装工事（第２工区）</v>
      </c>
      <c r="N24" s="1149"/>
      <c r="O24" s="1149"/>
      <c r="P24" s="1149"/>
      <c r="Q24" s="1149"/>
      <c r="R24" s="1150"/>
      <c r="S24" s="253"/>
    </row>
    <row r="25" spans="1:19" ht="12.6" customHeight="1">
      <c r="A25" s="1105"/>
      <c r="B25" s="1123" t="s">
        <v>534</v>
      </c>
      <c r="C25" s="1124"/>
      <c r="D25" s="1154" t="str">
        <f>"        "&amp;入力シート!C12</f>
        <v xml:space="preserve">        福岡市博多区東公園地内</v>
      </c>
      <c r="E25" s="1155"/>
      <c r="F25" s="1155"/>
      <c r="G25" s="1155"/>
      <c r="H25" s="1155"/>
      <c r="I25" s="1155"/>
      <c r="J25" s="1155"/>
      <c r="K25" s="1155"/>
      <c r="L25" s="1155"/>
      <c r="M25" s="1155"/>
      <c r="N25" s="1155"/>
      <c r="O25" s="1155"/>
      <c r="P25" s="1155"/>
      <c r="Q25" s="1155"/>
      <c r="R25" s="1156"/>
      <c r="S25" s="253"/>
    </row>
    <row r="26" spans="1:19" ht="12.6" customHeight="1">
      <c r="A26" s="1105"/>
      <c r="B26" s="1127"/>
      <c r="C26" s="1128"/>
      <c r="D26" s="1157"/>
      <c r="E26" s="1158"/>
      <c r="F26" s="1158"/>
      <c r="G26" s="1158"/>
      <c r="H26" s="1158"/>
      <c r="I26" s="1158"/>
      <c r="J26" s="1158"/>
      <c r="K26" s="1158"/>
      <c r="L26" s="1158"/>
      <c r="M26" s="1158"/>
      <c r="N26" s="1158"/>
      <c r="O26" s="1158"/>
      <c r="P26" s="1158"/>
      <c r="Q26" s="1158"/>
      <c r="R26" s="1159"/>
      <c r="S26" s="253"/>
    </row>
    <row r="27" spans="1:19" ht="24.9" customHeight="1">
      <c r="A27" s="1105"/>
      <c r="B27" s="1123" t="s">
        <v>533</v>
      </c>
      <c r="C27" s="1124"/>
      <c r="D27" s="1160"/>
      <c r="E27" s="1160"/>
      <c r="F27" s="1160"/>
      <c r="G27" s="1160"/>
      <c r="H27" s="1160"/>
      <c r="I27" s="1160"/>
      <c r="J27" s="1160"/>
      <c r="K27" s="1160"/>
      <c r="L27" s="1160"/>
      <c r="M27" s="1160"/>
      <c r="N27" s="1160"/>
      <c r="O27" s="1160"/>
      <c r="P27" s="1160"/>
      <c r="Q27" s="1161"/>
      <c r="R27" s="259"/>
      <c r="S27" s="253"/>
    </row>
    <row r="28" spans="1:19" ht="24.9" customHeight="1">
      <c r="A28" s="1105"/>
      <c r="B28" s="1125"/>
      <c r="C28" s="1126"/>
      <c r="D28" s="258" t="s">
        <v>532</v>
      </c>
      <c r="E28" s="1146"/>
      <c r="F28" s="1147"/>
      <c r="G28" s="1147"/>
      <c r="H28" s="1147"/>
      <c r="I28" s="1147"/>
      <c r="J28" s="1147"/>
      <c r="K28" s="1147"/>
      <c r="L28" s="1147"/>
      <c r="M28" s="257"/>
      <c r="N28" s="257"/>
      <c r="O28" s="257"/>
      <c r="P28" s="257"/>
      <c r="Q28" s="257"/>
      <c r="R28" s="256"/>
      <c r="S28" s="253"/>
    </row>
    <row r="29" spans="1:19" ht="25.5" customHeight="1">
      <c r="A29" s="1105"/>
      <c r="B29" s="1127"/>
      <c r="C29" s="1128"/>
      <c r="D29" s="1162" t="s">
        <v>531</v>
      </c>
      <c r="E29" s="1162"/>
      <c r="F29" s="1162"/>
      <c r="G29" s="1162"/>
      <c r="H29" s="1162"/>
      <c r="I29" s="1162"/>
      <c r="J29" s="1162"/>
      <c r="K29" s="1162"/>
      <c r="L29" s="1162"/>
      <c r="M29" s="1162"/>
      <c r="N29" s="1162"/>
      <c r="O29" s="1162"/>
      <c r="P29" s="1162"/>
      <c r="Q29" s="1163"/>
      <c r="R29" s="255"/>
      <c r="S29" s="253"/>
    </row>
    <row r="30" spans="1:19" ht="25.5" customHeight="1">
      <c r="A30" s="1105"/>
      <c r="B30" s="1164" t="s">
        <v>530</v>
      </c>
      <c r="C30" s="1165"/>
      <c r="D30" s="1165"/>
      <c r="E30" s="1165"/>
      <c r="F30" s="1165"/>
      <c r="G30" s="1165"/>
      <c r="H30" s="1165"/>
      <c r="I30" s="1165"/>
      <c r="J30" s="1165"/>
      <c r="K30" s="1165"/>
      <c r="L30" s="1165"/>
      <c r="M30" s="1165"/>
      <c r="N30" s="1165"/>
      <c r="O30" s="1165"/>
      <c r="P30" s="1165"/>
      <c r="Q30" s="1165"/>
      <c r="R30" s="1166"/>
      <c r="S30" s="253"/>
    </row>
    <row r="31" spans="1:19" ht="25.5" customHeight="1">
      <c r="A31" s="254"/>
      <c r="B31" s="1140"/>
      <c r="C31" s="1141"/>
      <c r="D31" s="1141"/>
      <c r="E31" s="1141"/>
      <c r="F31" s="1141"/>
      <c r="G31" s="1141"/>
      <c r="H31" s="1141"/>
      <c r="I31" s="1141"/>
      <c r="J31" s="1141"/>
      <c r="K31" s="1141"/>
      <c r="L31" s="1141"/>
      <c r="M31" s="1141"/>
      <c r="N31" s="1141"/>
      <c r="O31" s="1141"/>
      <c r="P31" s="1141"/>
      <c r="Q31" s="1141"/>
      <c r="R31" s="1142"/>
      <c r="S31" s="253"/>
    </row>
    <row r="32" spans="1:19" ht="25.5" customHeight="1">
      <c r="A32" s="254"/>
      <c r="B32" s="1140"/>
      <c r="C32" s="1141"/>
      <c r="D32" s="1141"/>
      <c r="E32" s="1141"/>
      <c r="F32" s="1141"/>
      <c r="G32" s="1141"/>
      <c r="H32" s="1141"/>
      <c r="I32" s="1141"/>
      <c r="J32" s="1141"/>
      <c r="K32" s="1141"/>
      <c r="L32" s="1141"/>
      <c r="M32" s="1141"/>
      <c r="N32" s="1141"/>
      <c r="O32" s="1141"/>
      <c r="P32" s="1141"/>
      <c r="Q32" s="1141"/>
      <c r="R32" s="1142"/>
      <c r="S32" s="253"/>
    </row>
    <row r="33" spans="1:19" ht="25.5" customHeight="1">
      <c r="A33" s="254"/>
      <c r="B33" s="1140"/>
      <c r="C33" s="1141"/>
      <c r="D33" s="1141"/>
      <c r="E33" s="1141"/>
      <c r="F33" s="1141"/>
      <c r="G33" s="1141"/>
      <c r="H33" s="1141"/>
      <c r="I33" s="1141"/>
      <c r="J33" s="1141"/>
      <c r="K33" s="1141"/>
      <c r="L33" s="1141"/>
      <c r="M33" s="1141"/>
      <c r="N33" s="1141"/>
      <c r="O33" s="1141"/>
      <c r="P33" s="1141"/>
      <c r="Q33" s="1141"/>
      <c r="R33" s="1142"/>
      <c r="S33" s="253"/>
    </row>
    <row r="34" spans="1:19" ht="25.5" customHeight="1">
      <c r="A34" s="254"/>
      <c r="B34" s="1140"/>
      <c r="C34" s="1141"/>
      <c r="D34" s="1141"/>
      <c r="E34" s="1141"/>
      <c r="F34" s="1141"/>
      <c r="G34" s="1141"/>
      <c r="H34" s="1141"/>
      <c r="I34" s="1141"/>
      <c r="J34" s="1141"/>
      <c r="K34" s="1141"/>
      <c r="L34" s="1141"/>
      <c r="M34" s="1141"/>
      <c r="N34" s="1141"/>
      <c r="O34" s="1141"/>
      <c r="P34" s="1141"/>
      <c r="Q34" s="1141"/>
      <c r="R34" s="1142"/>
      <c r="S34" s="253"/>
    </row>
    <row r="35" spans="1:19" ht="25.5" customHeight="1">
      <c r="A35" s="254"/>
      <c r="B35" s="1140"/>
      <c r="C35" s="1141"/>
      <c r="D35" s="1141"/>
      <c r="E35" s="1141"/>
      <c r="F35" s="1141"/>
      <c r="G35" s="1141"/>
      <c r="H35" s="1141"/>
      <c r="I35" s="1141"/>
      <c r="J35" s="1141"/>
      <c r="K35" s="1141"/>
      <c r="L35" s="1141"/>
      <c r="M35" s="1141"/>
      <c r="N35" s="1141"/>
      <c r="O35" s="1141"/>
      <c r="P35" s="1141"/>
      <c r="Q35" s="1141"/>
      <c r="R35" s="1142"/>
      <c r="S35" s="253"/>
    </row>
    <row r="36" spans="1:19" ht="25.5" customHeight="1">
      <c r="A36" s="254"/>
      <c r="B36" s="1140"/>
      <c r="C36" s="1141"/>
      <c r="D36" s="1141"/>
      <c r="E36" s="1141"/>
      <c r="F36" s="1141"/>
      <c r="G36" s="1141"/>
      <c r="H36" s="1141"/>
      <c r="I36" s="1141"/>
      <c r="J36" s="1141"/>
      <c r="K36" s="1141"/>
      <c r="L36" s="1141"/>
      <c r="M36" s="1141"/>
      <c r="N36" s="1141"/>
      <c r="O36" s="1141"/>
      <c r="P36" s="1141"/>
      <c r="Q36" s="1141"/>
      <c r="R36" s="1142"/>
      <c r="S36" s="253"/>
    </row>
    <row r="37" spans="1:19" ht="25.5" customHeight="1">
      <c r="A37" s="254"/>
      <c r="B37" s="1140"/>
      <c r="C37" s="1141"/>
      <c r="D37" s="1141"/>
      <c r="E37" s="1141"/>
      <c r="F37" s="1141"/>
      <c r="G37" s="1141"/>
      <c r="H37" s="1141"/>
      <c r="I37" s="1141"/>
      <c r="J37" s="1141"/>
      <c r="K37" s="1141"/>
      <c r="L37" s="1141"/>
      <c r="M37" s="1141"/>
      <c r="N37" s="1141"/>
      <c r="O37" s="1141"/>
      <c r="P37" s="1141"/>
      <c r="Q37" s="1141"/>
      <c r="R37" s="1142"/>
      <c r="S37" s="253"/>
    </row>
    <row r="38" spans="1:19" ht="25.5" customHeight="1" thickBot="1">
      <c r="A38" s="254"/>
      <c r="B38" s="1143"/>
      <c r="C38" s="1144"/>
      <c r="D38" s="1144"/>
      <c r="E38" s="1144"/>
      <c r="F38" s="1144"/>
      <c r="G38" s="1144"/>
      <c r="H38" s="1144"/>
      <c r="I38" s="1144"/>
      <c r="J38" s="1144"/>
      <c r="K38" s="1144"/>
      <c r="L38" s="1144"/>
      <c r="M38" s="1144"/>
      <c r="N38" s="1144"/>
      <c r="O38" s="1144"/>
      <c r="P38" s="1144"/>
      <c r="Q38" s="1144"/>
      <c r="R38" s="1145"/>
      <c r="S38" s="253"/>
    </row>
    <row r="39" spans="1:19" ht="13.8" thickBot="1">
      <c r="A39" s="1134"/>
      <c r="B39" s="1135"/>
      <c r="C39" s="1135"/>
      <c r="D39" s="1135"/>
      <c r="E39" s="1135"/>
      <c r="F39" s="1135"/>
      <c r="G39" s="1135"/>
      <c r="H39" s="1135"/>
      <c r="I39" s="1135"/>
      <c r="J39" s="1135"/>
      <c r="K39" s="1135"/>
      <c r="L39" s="1135"/>
      <c r="M39" s="1135"/>
      <c r="N39" s="1135"/>
      <c r="O39" s="1135"/>
      <c r="P39" s="1135"/>
      <c r="Q39" s="1135"/>
      <c r="R39" s="1135"/>
      <c r="S39" s="1136"/>
    </row>
    <row r="40" spans="1:19">
      <c r="A40" s="170"/>
      <c r="B40" s="170"/>
      <c r="C40" s="170"/>
      <c r="D40" s="170"/>
      <c r="E40" s="170"/>
      <c r="F40" s="170"/>
      <c r="G40" s="170"/>
      <c r="H40" s="170"/>
      <c r="I40" s="170"/>
      <c r="J40" s="170"/>
      <c r="K40" s="170"/>
      <c r="L40" s="170"/>
      <c r="M40" s="170"/>
      <c r="N40" s="170"/>
      <c r="O40" s="170"/>
      <c r="P40" s="170"/>
      <c r="Q40" s="170"/>
      <c r="R40" s="170"/>
      <c r="S40" s="170"/>
    </row>
    <row r="41" spans="1:19">
      <c r="A41" s="170"/>
      <c r="B41" s="170"/>
      <c r="C41" s="170"/>
      <c r="D41" s="170"/>
      <c r="E41" s="170"/>
      <c r="F41" s="170"/>
      <c r="G41" s="170"/>
      <c r="H41" s="170"/>
      <c r="I41" s="170"/>
      <c r="J41" s="170"/>
      <c r="K41" s="170"/>
      <c r="L41" s="170"/>
      <c r="M41" s="170"/>
      <c r="N41" s="170"/>
      <c r="O41" s="170"/>
      <c r="P41" s="170"/>
      <c r="Q41" s="170"/>
      <c r="R41" s="170"/>
      <c r="S41" s="170"/>
    </row>
    <row r="42" spans="1:19">
      <c r="A42" s="170"/>
      <c r="B42" s="170"/>
      <c r="C42" s="170"/>
      <c r="D42" s="170"/>
      <c r="E42" s="170"/>
      <c r="F42" s="170"/>
      <c r="G42" s="170"/>
      <c r="H42" s="170"/>
      <c r="I42" s="170"/>
      <c r="J42" s="170"/>
      <c r="K42" s="170"/>
      <c r="L42" s="170"/>
      <c r="M42" s="170"/>
      <c r="N42" s="170"/>
      <c r="O42" s="170"/>
      <c r="P42" s="170"/>
      <c r="Q42" s="170"/>
      <c r="R42" s="170"/>
      <c r="S42" s="170"/>
    </row>
    <row r="43" spans="1:19">
      <c r="A43" s="170"/>
      <c r="B43" s="170"/>
      <c r="C43" s="170"/>
      <c r="D43" s="170"/>
      <c r="E43" s="170"/>
      <c r="F43" s="170"/>
      <c r="G43" s="170"/>
      <c r="H43" s="170"/>
      <c r="I43" s="170"/>
      <c r="J43" s="170"/>
      <c r="K43" s="170"/>
      <c r="L43" s="170"/>
      <c r="M43" s="170"/>
      <c r="N43" s="170"/>
      <c r="O43" s="170"/>
      <c r="P43" s="170"/>
      <c r="Q43" s="170"/>
      <c r="R43" s="170"/>
      <c r="S43" s="170"/>
    </row>
    <row r="44" spans="1:19">
      <c r="A44" s="170"/>
      <c r="B44" s="170"/>
      <c r="C44" s="170"/>
      <c r="D44" s="170"/>
      <c r="E44" s="170"/>
      <c r="F44" s="170"/>
      <c r="G44" s="170"/>
      <c r="H44" s="170"/>
      <c r="I44" s="170"/>
      <c r="J44" s="170"/>
      <c r="K44" s="170"/>
      <c r="L44" s="170"/>
      <c r="M44" s="170"/>
      <c r="N44" s="170"/>
      <c r="O44" s="170"/>
      <c r="P44" s="170"/>
      <c r="Q44" s="170"/>
      <c r="R44" s="170"/>
      <c r="S44" s="170"/>
    </row>
    <row r="45" spans="1:19">
      <c r="A45" s="170"/>
      <c r="B45" s="170"/>
      <c r="C45" s="170"/>
      <c r="D45" s="170"/>
      <c r="E45" s="170"/>
      <c r="F45" s="170"/>
      <c r="G45" s="170"/>
      <c r="H45" s="170"/>
      <c r="I45" s="170"/>
      <c r="J45" s="170"/>
      <c r="K45" s="170"/>
      <c r="L45" s="170"/>
      <c r="M45" s="170"/>
      <c r="N45" s="170"/>
      <c r="O45" s="170"/>
      <c r="P45" s="170"/>
      <c r="Q45" s="170"/>
      <c r="R45" s="170"/>
      <c r="S45" s="170"/>
    </row>
    <row r="46" spans="1:19">
      <c r="A46" s="170"/>
      <c r="B46" s="170"/>
      <c r="C46" s="170"/>
      <c r="D46" s="170"/>
      <c r="E46" s="170"/>
      <c r="F46" s="170"/>
      <c r="G46" s="170"/>
      <c r="H46" s="170"/>
      <c r="I46" s="170"/>
      <c r="J46" s="170"/>
      <c r="K46" s="170"/>
      <c r="L46" s="170"/>
      <c r="M46" s="170"/>
      <c r="N46" s="170"/>
      <c r="O46" s="170"/>
      <c r="P46" s="170"/>
      <c r="Q46" s="170"/>
      <c r="R46" s="170"/>
      <c r="S46" s="170"/>
    </row>
    <row r="47" spans="1:19">
      <c r="A47" s="170"/>
      <c r="B47" s="170"/>
      <c r="C47" s="170"/>
      <c r="D47" s="170"/>
      <c r="E47" s="170"/>
      <c r="F47" s="170"/>
      <c r="G47" s="170"/>
      <c r="H47" s="170"/>
      <c r="I47" s="170"/>
      <c r="J47" s="170"/>
      <c r="K47" s="170"/>
      <c r="L47" s="170"/>
      <c r="M47" s="170"/>
      <c r="N47" s="170"/>
      <c r="O47" s="170"/>
      <c r="P47" s="170"/>
      <c r="Q47" s="170"/>
      <c r="R47" s="170"/>
      <c r="S47" s="170"/>
    </row>
    <row r="48" spans="1:19">
      <c r="A48" s="170"/>
      <c r="B48" s="170"/>
      <c r="C48" s="170"/>
      <c r="D48" s="170"/>
      <c r="E48" s="170"/>
      <c r="F48" s="170"/>
      <c r="G48" s="170"/>
      <c r="H48" s="170"/>
      <c r="I48" s="170"/>
      <c r="J48" s="170"/>
      <c r="K48" s="170"/>
      <c r="L48" s="170"/>
      <c r="M48" s="170"/>
      <c r="N48" s="170"/>
      <c r="O48" s="170"/>
      <c r="P48" s="170"/>
      <c r="Q48" s="170"/>
      <c r="R48" s="170"/>
      <c r="S48" s="170"/>
    </row>
    <row r="49" spans="1:19">
      <c r="A49" s="170"/>
      <c r="B49" s="170"/>
      <c r="C49" s="170"/>
      <c r="D49" s="170"/>
      <c r="E49" s="170"/>
      <c r="F49" s="170"/>
      <c r="G49" s="170"/>
      <c r="H49" s="170"/>
      <c r="I49" s="170"/>
      <c r="J49" s="170"/>
      <c r="K49" s="170"/>
      <c r="L49" s="170"/>
      <c r="M49" s="170"/>
      <c r="N49" s="170"/>
      <c r="O49" s="170"/>
      <c r="P49" s="170"/>
      <c r="Q49" s="170"/>
      <c r="R49" s="170"/>
      <c r="S49" s="170"/>
    </row>
    <row r="50" spans="1:19">
      <c r="A50" s="170"/>
      <c r="B50" s="170"/>
      <c r="C50" s="170"/>
      <c r="D50" s="170"/>
      <c r="E50" s="170"/>
      <c r="F50" s="170"/>
      <c r="G50" s="170"/>
      <c r="H50" s="170"/>
      <c r="I50" s="170"/>
      <c r="J50" s="170"/>
      <c r="K50" s="170"/>
      <c r="L50" s="170"/>
      <c r="M50" s="170"/>
      <c r="N50" s="170"/>
      <c r="O50" s="170"/>
      <c r="P50" s="170"/>
      <c r="Q50" s="170"/>
      <c r="R50" s="170"/>
      <c r="S50" s="170"/>
    </row>
    <row r="51" spans="1:19">
      <c r="A51" s="170"/>
      <c r="B51" s="170"/>
      <c r="C51" s="170"/>
      <c r="D51" s="170"/>
      <c r="E51" s="170"/>
      <c r="F51" s="170"/>
      <c r="G51" s="170"/>
      <c r="H51" s="170"/>
      <c r="I51" s="170"/>
      <c r="J51" s="170"/>
      <c r="K51" s="170"/>
      <c r="L51" s="170"/>
      <c r="M51" s="170"/>
      <c r="N51" s="170"/>
      <c r="O51" s="170"/>
      <c r="P51" s="170"/>
      <c r="Q51" s="170"/>
      <c r="R51" s="170"/>
      <c r="S51" s="170"/>
    </row>
    <row r="52" spans="1:19">
      <c r="A52" s="170"/>
      <c r="B52" s="170"/>
      <c r="C52" s="170"/>
      <c r="D52" s="170"/>
      <c r="E52" s="170"/>
      <c r="F52" s="170"/>
      <c r="G52" s="170"/>
      <c r="H52" s="170"/>
      <c r="I52" s="170"/>
      <c r="J52" s="170"/>
      <c r="K52" s="170"/>
      <c r="L52" s="170"/>
      <c r="M52" s="170"/>
      <c r="N52" s="170"/>
      <c r="O52" s="170"/>
      <c r="P52" s="170"/>
      <c r="Q52" s="170"/>
      <c r="R52" s="170"/>
      <c r="S52" s="170"/>
    </row>
    <row r="53" spans="1:19">
      <c r="A53" s="170"/>
      <c r="B53" s="170"/>
      <c r="C53" s="170"/>
      <c r="D53" s="170"/>
      <c r="E53" s="170"/>
      <c r="F53" s="170"/>
      <c r="G53" s="170"/>
      <c r="H53" s="170"/>
      <c r="I53" s="170"/>
      <c r="J53" s="170"/>
      <c r="K53" s="170"/>
      <c r="L53" s="170"/>
      <c r="M53" s="170"/>
      <c r="N53" s="170"/>
      <c r="O53" s="170"/>
      <c r="P53" s="170"/>
      <c r="Q53" s="170"/>
      <c r="R53" s="170"/>
      <c r="S53" s="170"/>
    </row>
    <row r="54" spans="1:19">
      <c r="A54" s="170"/>
      <c r="B54" s="170"/>
      <c r="C54" s="170"/>
      <c r="D54" s="170"/>
      <c r="E54" s="170"/>
      <c r="F54" s="170"/>
      <c r="G54" s="170"/>
      <c r="H54" s="170"/>
      <c r="I54" s="170"/>
      <c r="J54" s="170"/>
      <c r="K54" s="170"/>
      <c r="L54" s="170"/>
      <c r="M54" s="170"/>
      <c r="N54" s="170"/>
      <c r="O54" s="170"/>
      <c r="P54" s="170"/>
      <c r="Q54" s="170"/>
      <c r="R54" s="170"/>
      <c r="S54" s="170"/>
    </row>
    <row r="55" spans="1:19">
      <c r="A55" s="170"/>
      <c r="B55" s="170"/>
      <c r="C55" s="170"/>
      <c r="D55" s="170"/>
      <c r="E55" s="170"/>
      <c r="F55" s="170"/>
      <c r="G55" s="170"/>
      <c r="H55" s="170"/>
      <c r="I55" s="170"/>
      <c r="J55" s="170"/>
      <c r="K55" s="170"/>
      <c r="L55" s="170"/>
      <c r="M55" s="170"/>
      <c r="N55" s="170"/>
      <c r="O55" s="170"/>
      <c r="P55" s="170"/>
      <c r="Q55" s="170"/>
      <c r="R55" s="170"/>
      <c r="S55" s="170"/>
    </row>
    <row r="56" spans="1:19">
      <c r="A56" s="170"/>
      <c r="B56" s="170"/>
      <c r="C56" s="170"/>
      <c r="D56" s="170"/>
      <c r="E56" s="170"/>
      <c r="F56" s="170"/>
      <c r="G56" s="170"/>
      <c r="H56" s="170"/>
      <c r="I56" s="170"/>
      <c r="J56" s="170"/>
      <c r="K56" s="170"/>
      <c r="L56" s="170"/>
      <c r="M56" s="170"/>
      <c r="N56" s="170"/>
      <c r="O56" s="170"/>
      <c r="P56" s="170"/>
      <c r="Q56" s="170"/>
      <c r="R56" s="170"/>
      <c r="S56" s="170"/>
    </row>
    <row r="57" spans="1:19">
      <c r="A57" s="170"/>
      <c r="B57" s="170"/>
      <c r="C57" s="170"/>
      <c r="D57" s="170"/>
      <c r="E57" s="170"/>
      <c r="F57" s="170"/>
      <c r="G57" s="170"/>
      <c r="H57" s="170"/>
      <c r="I57" s="170"/>
      <c r="J57" s="170"/>
      <c r="K57" s="170"/>
      <c r="L57" s="170"/>
      <c r="M57" s="170"/>
      <c r="N57" s="170"/>
      <c r="O57" s="170"/>
      <c r="P57" s="170"/>
      <c r="Q57" s="170"/>
      <c r="R57" s="170"/>
      <c r="S57" s="170"/>
    </row>
    <row r="58" spans="1:19">
      <c r="A58" s="170"/>
      <c r="B58" s="170"/>
      <c r="C58" s="170"/>
      <c r="D58" s="170"/>
      <c r="E58" s="170"/>
      <c r="F58" s="170"/>
      <c r="G58" s="170"/>
      <c r="H58" s="170"/>
      <c r="I58" s="170"/>
      <c r="J58" s="170"/>
      <c r="K58" s="170"/>
      <c r="L58" s="170"/>
      <c r="M58" s="170"/>
      <c r="N58" s="170"/>
      <c r="O58" s="170"/>
      <c r="P58" s="170"/>
      <c r="Q58" s="170"/>
      <c r="R58" s="170"/>
      <c r="S58" s="170"/>
    </row>
    <row r="59" spans="1:19">
      <c r="A59" s="170"/>
      <c r="B59" s="170"/>
      <c r="C59" s="170"/>
      <c r="D59" s="170"/>
      <c r="E59" s="170"/>
      <c r="F59" s="170"/>
      <c r="G59" s="170"/>
      <c r="H59" s="170"/>
      <c r="I59" s="170"/>
      <c r="J59" s="170"/>
      <c r="K59" s="170"/>
      <c r="L59" s="170"/>
      <c r="M59" s="170"/>
      <c r="N59" s="170"/>
      <c r="O59" s="170"/>
      <c r="P59" s="170"/>
      <c r="Q59" s="170"/>
      <c r="R59" s="170"/>
      <c r="S59" s="170"/>
    </row>
    <row r="60" spans="1:19">
      <c r="A60" s="170"/>
      <c r="B60" s="170"/>
      <c r="C60" s="170"/>
      <c r="D60" s="170"/>
      <c r="E60" s="170"/>
      <c r="F60" s="170"/>
      <c r="G60" s="170"/>
      <c r="H60" s="170"/>
      <c r="I60" s="170"/>
      <c r="J60" s="170"/>
      <c r="K60" s="170"/>
      <c r="L60" s="170"/>
      <c r="M60" s="170"/>
      <c r="N60" s="170"/>
      <c r="O60" s="170"/>
      <c r="P60" s="170"/>
      <c r="Q60" s="170"/>
      <c r="R60" s="170"/>
      <c r="S60" s="170"/>
    </row>
    <row r="61" spans="1:19">
      <c r="A61" s="170"/>
      <c r="B61" s="170"/>
      <c r="C61" s="170"/>
      <c r="D61" s="170"/>
      <c r="E61" s="170"/>
      <c r="F61" s="170"/>
      <c r="G61" s="170"/>
      <c r="H61" s="170"/>
      <c r="I61" s="170"/>
      <c r="J61" s="170"/>
      <c r="K61" s="170"/>
      <c r="L61" s="170"/>
      <c r="M61" s="170"/>
      <c r="N61" s="170"/>
      <c r="O61" s="170"/>
      <c r="P61" s="170"/>
      <c r="Q61" s="170"/>
      <c r="R61" s="170"/>
      <c r="S61" s="170"/>
    </row>
    <row r="62" spans="1:19">
      <c r="A62" s="170"/>
      <c r="B62" s="170"/>
      <c r="C62" s="170"/>
      <c r="D62" s="170"/>
      <c r="E62" s="170"/>
      <c r="F62" s="170"/>
      <c r="G62" s="170"/>
      <c r="H62" s="170"/>
      <c r="I62" s="170"/>
      <c r="J62" s="170"/>
      <c r="K62" s="170"/>
      <c r="L62" s="170"/>
      <c r="M62" s="170"/>
      <c r="N62" s="170"/>
      <c r="O62" s="170"/>
      <c r="P62" s="170"/>
      <c r="Q62" s="170"/>
      <c r="R62" s="170"/>
      <c r="S62" s="170"/>
    </row>
    <row r="63" spans="1:19">
      <c r="A63" s="170"/>
      <c r="B63" s="170"/>
      <c r="C63" s="170"/>
      <c r="D63" s="170"/>
      <c r="E63" s="170"/>
      <c r="F63" s="170"/>
      <c r="G63" s="170"/>
      <c r="H63" s="170"/>
      <c r="I63" s="170"/>
      <c r="J63" s="170"/>
      <c r="K63" s="170"/>
      <c r="L63" s="170"/>
      <c r="M63" s="170"/>
      <c r="N63" s="170"/>
      <c r="O63" s="170"/>
      <c r="P63" s="170"/>
      <c r="Q63" s="170"/>
      <c r="R63" s="170"/>
      <c r="S63" s="170"/>
    </row>
    <row r="64" spans="1:19">
      <c r="A64" s="170"/>
      <c r="B64" s="170"/>
      <c r="C64" s="170"/>
      <c r="D64" s="170"/>
      <c r="E64" s="170"/>
      <c r="F64" s="170"/>
      <c r="G64" s="170"/>
      <c r="H64" s="170"/>
      <c r="I64" s="170"/>
      <c r="J64" s="170"/>
      <c r="K64" s="170"/>
      <c r="L64" s="170"/>
      <c r="M64" s="170"/>
      <c r="N64" s="170"/>
      <c r="O64" s="170"/>
      <c r="P64" s="170"/>
      <c r="Q64" s="170"/>
      <c r="R64" s="170"/>
      <c r="S64" s="170"/>
    </row>
    <row r="65" spans="1:19">
      <c r="A65" s="170"/>
      <c r="B65" s="170"/>
      <c r="C65" s="170"/>
      <c r="D65" s="170"/>
      <c r="E65" s="170"/>
      <c r="F65" s="170"/>
      <c r="G65" s="170"/>
      <c r="H65" s="170"/>
      <c r="I65" s="170"/>
      <c r="J65" s="170"/>
      <c r="K65" s="170"/>
      <c r="L65" s="170"/>
      <c r="M65" s="170"/>
      <c r="N65" s="170"/>
      <c r="O65" s="170"/>
      <c r="P65" s="170"/>
      <c r="Q65" s="170"/>
      <c r="R65" s="170"/>
      <c r="S65" s="170"/>
    </row>
    <row r="66" spans="1:19">
      <c r="A66" s="170"/>
      <c r="B66" s="170"/>
      <c r="C66" s="170"/>
      <c r="D66" s="170"/>
      <c r="E66" s="170"/>
      <c r="F66" s="170"/>
      <c r="G66" s="170"/>
      <c r="H66" s="170"/>
      <c r="I66" s="170"/>
      <c r="J66" s="170"/>
      <c r="K66" s="170"/>
      <c r="L66" s="170"/>
      <c r="M66" s="170"/>
      <c r="N66" s="170"/>
      <c r="O66" s="170"/>
      <c r="P66" s="170"/>
      <c r="Q66" s="170"/>
      <c r="R66" s="170"/>
      <c r="S66" s="170"/>
    </row>
    <row r="67" spans="1:19">
      <c r="A67" s="170"/>
      <c r="B67" s="170"/>
      <c r="C67" s="170"/>
      <c r="D67" s="170"/>
      <c r="E67" s="170"/>
      <c r="F67" s="170"/>
      <c r="G67" s="170"/>
      <c r="H67" s="170"/>
      <c r="I67" s="170"/>
      <c r="J67" s="170"/>
      <c r="K67" s="170"/>
      <c r="L67" s="170"/>
      <c r="M67" s="170"/>
      <c r="N67" s="170"/>
      <c r="O67" s="170"/>
      <c r="P67" s="170"/>
      <c r="Q67" s="170"/>
      <c r="R67" s="170"/>
      <c r="S67" s="170"/>
    </row>
    <row r="68" spans="1:19">
      <c r="A68" s="170"/>
      <c r="B68" s="170"/>
      <c r="C68" s="170"/>
      <c r="D68" s="170"/>
      <c r="E68" s="170"/>
      <c r="F68" s="170"/>
      <c r="G68" s="170"/>
      <c r="H68" s="170"/>
      <c r="I68" s="170"/>
      <c r="J68" s="170"/>
      <c r="K68" s="170"/>
      <c r="L68" s="170"/>
      <c r="M68" s="170"/>
      <c r="N68" s="170"/>
      <c r="O68" s="170"/>
      <c r="P68" s="170"/>
      <c r="Q68" s="170"/>
      <c r="R68" s="170"/>
      <c r="S68" s="170"/>
    </row>
  </sheetData>
  <mergeCells count="48">
    <mergeCell ref="A39:S39"/>
    <mergeCell ref="O13:S13"/>
    <mergeCell ref="A14:I14"/>
    <mergeCell ref="K18:L18"/>
    <mergeCell ref="K16:L16"/>
    <mergeCell ref="A22:S22"/>
    <mergeCell ref="B31:R38"/>
    <mergeCell ref="E28:L28"/>
    <mergeCell ref="M24:R24"/>
    <mergeCell ref="D24:I24"/>
    <mergeCell ref="D25:R26"/>
    <mergeCell ref="D27:Q27"/>
    <mergeCell ref="D29:Q29"/>
    <mergeCell ref="B30:R30"/>
    <mergeCell ref="J24:L24"/>
    <mergeCell ref="B25:C26"/>
    <mergeCell ref="A23:A30"/>
    <mergeCell ref="B23:C23"/>
    <mergeCell ref="D23:R23"/>
    <mergeCell ref="B24:C24"/>
    <mergeCell ref="M16:R16"/>
    <mergeCell ref="M19:R19"/>
    <mergeCell ref="M18:R18"/>
    <mergeCell ref="B27:C29"/>
    <mergeCell ref="A17:S17"/>
    <mergeCell ref="A20:S20"/>
    <mergeCell ref="A21:S21"/>
    <mergeCell ref="A10:S10"/>
    <mergeCell ref="A11:S11"/>
    <mergeCell ref="A12:S12"/>
    <mergeCell ref="A15:S15"/>
    <mergeCell ref="A7:F9"/>
    <mergeCell ref="G8:J8"/>
    <mergeCell ref="K8:N8"/>
    <mergeCell ref="O8:R8"/>
    <mergeCell ref="G9:J9"/>
    <mergeCell ref="K9:N9"/>
    <mergeCell ref="Q5:R7"/>
    <mergeCell ref="O9:R9"/>
    <mergeCell ref="A2:S2"/>
    <mergeCell ref="A3:S3"/>
    <mergeCell ref="A4:D4"/>
    <mergeCell ref="M4:N4"/>
    <mergeCell ref="O4:P4"/>
    <mergeCell ref="Q4:R4"/>
    <mergeCell ref="S4:S9"/>
    <mergeCell ref="M5:N7"/>
    <mergeCell ref="O5:P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zoomScale="80" zoomScaleNormal="75" zoomScaleSheetLayoutView="80" workbookViewId="0">
      <selection activeCell="W22" sqref="W22"/>
    </sheetView>
  </sheetViews>
  <sheetFormatPr defaultRowHeight="13.2"/>
  <cols>
    <col min="1" max="11" width="4.6640625" customWidth="1"/>
    <col min="12" max="12" width="4.109375" customWidth="1"/>
    <col min="13" max="18" width="4.6640625" customWidth="1"/>
    <col min="257" max="267" width="4.6640625" customWidth="1"/>
    <col min="268" max="268" width="4.109375" customWidth="1"/>
    <col min="269" max="274" width="4.6640625" customWidth="1"/>
    <col min="513" max="523" width="4.6640625" customWidth="1"/>
    <col min="524" max="524" width="4.109375" customWidth="1"/>
    <col min="525" max="530" width="4.6640625" customWidth="1"/>
    <col min="769" max="779" width="4.6640625" customWidth="1"/>
    <col min="780" max="780" width="4.109375" customWidth="1"/>
    <col min="781" max="786" width="4.6640625" customWidth="1"/>
    <col min="1025" max="1035" width="4.6640625" customWidth="1"/>
    <col min="1036" max="1036" width="4.109375" customWidth="1"/>
    <col min="1037" max="1042" width="4.6640625" customWidth="1"/>
    <col min="1281" max="1291" width="4.6640625" customWidth="1"/>
    <col min="1292" max="1292" width="4.109375" customWidth="1"/>
    <col min="1293" max="1298" width="4.6640625" customWidth="1"/>
    <col min="1537" max="1547" width="4.6640625" customWidth="1"/>
    <col min="1548" max="1548" width="4.109375" customWidth="1"/>
    <col min="1549" max="1554" width="4.6640625" customWidth="1"/>
    <col min="1793" max="1803" width="4.6640625" customWidth="1"/>
    <col min="1804" max="1804" width="4.109375" customWidth="1"/>
    <col min="1805" max="1810" width="4.6640625" customWidth="1"/>
    <col min="2049" max="2059" width="4.6640625" customWidth="1"/>
    <col min="2060" max="2060" width="4.109375" customWidth="1"/>
    <col min="2061" max="2066" width="4.6640625" customWidth="1"/>
    <col min="2305" max="2315" width="4.6640625" customWidth="1"/>
    <col min="2316" max="2316" width="4.109375" customWidth="1"/>
    <col min="2317" max="2322" width="4.6640625" customWidth="1"/>
    <col min="2561" max="2571" width="4.6640625" customWidth="1"/>
    <col min="2572" max="2572" width="4.109375" customWidth="1"/>
    <col min="2573" max="2578" width="4.6640625" customWidth="1"/>
    <col min="2817" max="2827" width="4.6640625" customWidth="1"/>
    <col min="2828" max="2828" width="4.109375" customWidth="1"/>
    <col min="2829" max="2834" width="4.6640625" customWidth="1"/>
    <col min="3073" max="3083" width="4.6640625" customWidth="1"/>
    <col min="3084" max="3084" width="4.109375" customWidth="1"/>
    <col min="3085" max="3090" width="4.6640625" customWidth="1"/>
    <col min="3329" max="3339" width="4.6640625" customWidth="1"/>
    <col min="3340" max="3340" width="4.109375" customWidth="1"/>
    <col min="3341" max="3346" width="4.6640625" customWidth="1"/>
    <col min="3585" max="3595" width="4.6640625" customWidth="1"/>
    <col min="3596" max="3596" width="4.109375" customWidth="1"/>
    <col min="3597" max="3602" width="4.6640625" customWidth="1"/>
    <col min="3841" max="3851" width="4.6640625" customWidth="1"/>
    <col min="3852" max="3852" width="4.109375" customWidth="1"/>
    <col min="3853" max="3858" width="4.6640625" customWidth="1"/>
    <col min="4097" max="4107" width="4.6640625" customWidth="1"/>
    <col min="4108" max="4108" width="4.109375" customWidth="1"/>
    <col min="4109" max="4114" width="4.6640625" customWidth="1"/>
    <col min="4353" max="4363" width="4.6640625" customWidth="1"/>
    <col min="4364" max="4364" width="4.109375" customWidth="1"/>
    <col min="4365" max="4370" width="4.6640625" customWidth="1"/>
    <col min="4609" max="4619" width="4.6640625" customWidth="1"/>
    <col min="4620" max="4620" width="4.109375" customWidth="1"/>
    <col min="4621" max="4626" width="4.6640625" customWidth="1"/>
    <col min="4865" max="4875" width="4.6640625" customWidth="1"/>
    <col min="4876" max="4876" width="4.109375" customWidth="1"/>
    <col min="4877" max="4882" width="4.6640625" customWidth="1"/>
    <col min="5121" max="5131" width="4.6640625" customWidth="1"/>
    <col min="5132" max="5132" width="4.109375" customWidth="1"/>
    <col min="5133" max="5138" width="4.6640625" customWidth="1"/>
    <col min="5377" max="5387" width="4.6640625" customWidth="1"/>
    <col min="5388" max="5388" width="4.109375" customWidth="1"/>
    <col min="5389" max="5394" width="4.6640625" customWidth="1"/>
    <col min="5633" max="5643" width="4.6640625" customWidth="1"/>
    <col min="5644" max="5644" width="4.109375" customWidth="1"/>
    <col min="5645" max="5650" width="4.6640625" customWidth="1"/>
    <col min="5889" max="5899" width="4.6640625" customWidth="1"/>
    <col min="5900" max="5900" width="4.109375" customWidth="1"/>
    <col min="5901" max="5906" width="4.6640625" customWidth="1"/>
    <col min="6145" max="6155" width="4.6640625" customWidth="1"/>
    <col min="6156" max="6156" width="4.109375" customWidth="1"/>
    <col min="6157" max="6162" width="4.6640625" customWidth="1"/>
    <col min="6401" max="6411" width="4.6640625" customWidth="1"/>
    <col min="6412" max="6412" width="4.109375" customWidth="1"/>
    <col min="6413" max="6418" width="4.6640625" customWidth="1"/>
    <col min="6657" max="6667" width="4.6640625" customWidth="1"/>
    <col min="6668" max="6668" width="4.109375" customWidth="1"/>
    <col min="6669" max="6674" width="4.6640625" customWidth="1"/>
    <col min="6913" max="6923" width="4.6640625" customWidth="1"/>
    <col min="6924" max="6924" width="4.109375" customWidth="1"/>
    <col min="6925" max="6930" width="4.6640625" customWidth="1"/>
    <col min="7169" max="7179" width="4.6640625" customWidth="1"/>
    <col min="7180" max="7180" width="4.109375" customWidth="1"/>
    <col min="7181" max="7186" width="4.6640625" customWidth="1"/>
    <col min="7425" max="7435" width="4.6640625" customWidth="1"/>
    <col min="7436" max="7436" width="4.109375" customWidth="1"/>
    <col min="7437" max="7442" width="4.6640625" customWidth="1"/>
    <col min="7681" max="7691" width="4.6640625" customWidth="1"/>
    <col min="7692" max="7692" width="4.109375" customWidth="1"/>
    <col min="7693" max="7698" width="4.6640625" customWidth="1"/>
    <col min="7937" max="7947" width="4.6640625" customWidth="1"/>
    <col min="7948" max="7948" width="4.109375" customWidth="1"/>
    <col min="7949" max="7954" width="4.6640625" customWidth="1"/>
    <col min="8193" max="8203" width="4.6640625" customWidth="1"/>
    <col min="8204" max="8204" width="4.109375" customWidth="1"/>
    <col min="8205" max="8210" width="4.6640625" customWidth="1"/>
    <col min="8449" max="8459" width="4.6640625" customWidth="1"/>
    <col min="8460" max="8460" width="4.109375" customWidth="1"/>
    <col min="8461" max="8466" width="4.6640625" customWidth="1"/>
    <col min="8705" max="8715" width="4.6640625" customWidth="1"/>
    <col min="8716" max="8716" width="4.109375" customWidth="1"/>
    <col min="8717" max="8722" width="4.6640625" customWidth="1"/>
    <col min="8961" max="8971" width="4.6640625" customWidth="1"/>
    <col min="8972" max="8972" width="4.109375" customWidth="1"/>
    <col min="8973" max="8978" width="4.6640625" customWidth="1"/>
    <col min="9217" max="9227" width="4.6640625" customWidth="1"/>
    <col min="9228" max="9228" width="4.109375" customWidth="1"/>
    <col min="9229" max="9234" width="4.6640625" customWidth="1"/>
    <col min="9473" max="9483" width="4.6640625" customWidth="1"/>
    <col min="9484" max="9484" width="4.109375" customWidth="1"/>
    <col min="9485" max="9490" width="4.6640625" customWidth="1"/>
    <col min="9729" max="9739" width="4.6640625" customWidth="1"/>
    <col min="9740" max="9740" width="4.109375" customWidth="1"/>
    <col min="9741" max="9746" width="4.6640625" customWidth="1"/>
    <col min="9985" max="9995" width="4.6640625" customWidth="1"/>
    <col min="9996" max="9996" width="4.109375" customWidth="1"/>
    <col min="9997" max="10002" width="4.6640625" customWidth="1"/>
    <col min="10241" max="10251" width="4.6640625" customWidth="1"/>
    <col min="10252" max="10252" width="4.109375" customWidth="1"/>
    <col min="10253" max="10258" width="4.6640625" customWidth="1"/>
    <col min="10497" max="10507" width="4.6640625" customWidth="1"/>
    <col min="10508" max="10508" width="4.109375" customWidth="1"/>
    <col min="10509" max="10514" width="4.6640625" customWidth="1"/>
    <col min="10753" max="10763" width="4.6640625" customWidth="1"/>
    <col min="10764" max="10764" width="4.109375" customWidth="1"/>
    <col min="10765" max="10770" width="4.6640625" customWidth="1"/>
    <col min="11009" max="11019" width="4.6640625" customWidth="1"/>
    <col min="11020" max="11020" width="4.109375" customWidth="1"/>
    <col min="11021" max="11026" width="4.6640625" customWidth="1"/>
    <col min="11265" max="11275" width="4.6640625" customWidth="1"/>
    <col min="11276" max="11276" width="4.109375" customWidth="1"/>
    <col min="11277" max="11282" width="4.6640625" customWidth="1"/>
    <col min="11521" max="11531" width="4.6640625" customWidth="1"/>
    <col min="11532" max="11532" width="4.109375" customWidth="1"/>
    <col min="11533" max="11538" width="4.6640625" customWidth="1"/>
    <col min="11777" max="11787" width="4.6640625" customWidth="1"/>
    <col min="11788" max="11788" width="4.109375" customWidth="1"/>
    <col min="11789" max="11794" width="4.6640625" customWidth="1"/>
    <col min="12033" max="12043" width="4.6640625" customWidth="1"/>
    <col min="12044" max="12044" width="4.109375" customWidth="1"/>
    <col min="12045" max="12050" width="4.6640625" customWidth="1"/>
    <col min="12289" max="12299" width="4.6640625" customWidth="1"/>
    <col min="12300" max="12300" width="4.109375" customWidth="1"/>
    <col min="12301" max="12306" width="4.6640625" customWidth="1"/>
    <col min="12545" max="12555" width="4.6640625" customWidth="1"/>
    <col min="12556" max="12556" width="4.109375" customWidth="1"/>
    <col min="12557" max="12562" width="4.6640625" customWidth="1"/>
    <col min="12801" max="12811" width="4.6640625" customWidth="1"/>
    <col min="12812" max="12812" width="4.109375" customWidth="1"/>
    <col min="12813" max="12818" width="4.6640625" customWidth="1"/>
    <col min="13057" max="13067" width="4.6640625" customWidth="1"/>
    <col min="13068" max="13068" width="4.109375" customWidth="1"/>
    <col min="13069" max="13074" width="4.6640625" customWidth="1"/>
    <col min="13313" max="13323" width="4.6640625" customWidth="1"/>
    <col min="13324" max="13324" width="4.109375" customWidth="1"/>
    <col min="13325" max="13330" width="4.6640625" customWidth="1"/>
    <col min="13569" max="13579" width="4.6640625" customWidth="1"/>
    <col min="13580" max="13580" width="4.109375" customWidth="1"/>
    <col min="13581" max="13586" width="4.6640625" customWidth="1"/>
    <col min="13825" max="13835" width="4.6640625" customWidth="1"/>
    <col min="13836" max="13836" width="4.109375" customWidth="1"/>
    <col min="13837" max="13842" width="4.6640625" customWidth="1"/>
    <col min="14081" max="14091" width="4.6640625" customWidth="1"/>
    <col min="14092" max="14092" width="4.109375" customWidth="1"/>
    <col min="14093" max="14098" width="4.6640625" customWidth="1"/>
    <col min="14337" max="14347" width="4.6640625" customWidth="1"/>
    <col min="14348" max="14348" width="4.109375" customWidth="1"/>
    <col min="14349" max="14354" width="4.6640625" customWidth="1"/>
    <col min="14593" max="14603" width="4.6640625" customWidth="1"/>
    <col min="14604" max="14604" width="4.109375" customWidth="1"/>
    <col min="14605" max="14610" width="4.6640625" customWidth="1"/>
    <col min="14849" max="14859" width="4.6640625" customWidth="1"/>
    <col min="14860" max="14860" width="4.109375" customWidth="1"/>
    <col min="14861" max="14866" width="4.6640625" customWidth="1"/>
    <col min="15105" max="15115" width="4.6640625" customWidth="1"/>
    <col min="15116" max="15116" width="4.109375" customWidth="1"/>
    <col min="15117" max="15122" width="4.6640625" customWidth="1"/>
    <col min="15361" max="15371" width="4.6640625" customWidth="1"/>
    <col min="15372" max="15372" width="4.109375" customWidth="1"/>
    <col min="15373" max="15378" width="4.6640625" customWidth="1"/>
    <col min="15617" max="15627" width="4.6640625" customWidth="1"/>
    <col min="15628" max="15628" width="4.109375" customWidth="1"/>
    <col min="15629" max="15634" width="4.6640625" customWidth="1"/>
    <col min="15873" max="15883" width="4.6640625" customWidth="1"/>
    <col min="15884" max="15884" width="4.109375" customWidth="1"/>
    <col min="15885" max="15890" width="4.6640625" customWidth="1"/>
    <col min="16129" max="16139" width="4.6640625" customWidth="1"/>
    <col min="16140" max="16140" width="4.109375" customWidth="1"/>
    <col min="16141" max="16146" width="4.6640625" customWidth="1"/>
  </cols>
  <sheetData>
    <row r="1" spans="1:18" ht="15" customHeight="1">
      <c r="A1" s="170"/>
      <c r="B1" s="170"/>
      <c r="C1" s="170"/>
      <c r="D1" s="170"/>
      <c r="E1" s="170"/>
      <c r="F1" s="170"/>
      <c r="G1" s="170"/>
      <c r="H1" s="170"/>
      <c r="I1" s="170"/>
      <c r="J1" s="170"/>
      <c r="K1" s="170"/>
      <c r="L1" s="170"/>
      <c r="M1" s="170"/>
      <c r="N1" s="170"/>
      <c r="O1" s="170"/>
      <c r="P1" s="170"/>
      <c r="Q1" s="170" t="s">
        <v>529</v>
      </c>
    </row>
    <row r="2" spans="1:18" ht="15" customHeight="1">
      <c r="A2" s="170"/>
      <c r="B2" s="170"/>
      <c r="C2" s="170"/>
      <c r="D2" s="170"/>
      <c r="E2" s="170"/>
      <c r="F2" s="170"/>
      <c r="G2" s="170"/>
      <c r="H2" s="170"/>
      <c r="I2" s="170"/>
      <c r="J2" s="170"/>
      <c r="K2" s="170"/>
      <c r="L2" s="170"/>
      <c r="M2" s="170"/>
      <c r="N2" s="170"/>
      <c r="O2" s="170"/>
      <c r="P2" s="170"/>
      <c r="Q2" s="170"/>
    </row>
    <row r="3" spans="1:18" ht="15" customHeight="1">
      <c r="A3" s="170"/>
      <c r="B3" s="170"/>
      <c r="C3" s="170"/>
      <c r="D3" s="170"/>
      <c r="E3" s="170"/>
      <c r="F3" s="170"/>
      <c r="G3" s="170"/>
      <c r="H3" s="170"/>
      <c r="I3" s="170"/>
      <c r="J3" s="170"/>
      <c r="K3" s="170"/>
      <c r="L3" s="170"/>
      <c r="M3" s="170"/>
      <c r="N3" s="170"/>
      <c r="O3" s="170"/>
      <c r="P3" s="170"/>
      <c r="Q3" s="170"/>
    </row>
    <row r="4" spans="1:18" ht="20.25" customHeight="1">
      <c r="A4" s="1170" t="s">
        <v>528</v>
      </c>
      <c r="B4" s="1170"/>
      <c r="C4" s="1171"/>
      <c r="D4" s="1171"/>
      <c r="E4" s="1171"/>
      <c r="F4" s="1171"/>
      <c r="G4" s="1171"/>
      <c r="H4" s="1171"/>
      <c r="I4" s="1171"/>
      <c r="J4" s="1171"/>
      <c r="K4" s="1171"/>
      <c r="L4" s="1171"/>
      <c r="M4" s="1171"/>
      <c r="N4" s="1171"/>
      <c r="O4" s="1171"/>
      <c r="P4" s="1171"/>
      <c r="Q4" s="1171"/>
      <c r="R4" s="1172"/>
    </row>
    <row r="5" spans="1:18" ht="15" customHeight="1">
      <c r="A5" s="252"/>
      <c r="B5" s="252"/>
      <c r="C5" s="251"/>
      <c r="D5" s="251"/>
      <c r="E5" s="251"/>
      <c r="F5" s="251"/>
      <c r="G5" s="251"/>
      <c r="H5" s="251"/>
      <c r="I5" s="251"/>
      <c r="J5" s="251"/>
      <c r="K5" s="251"/>
      <c r="L5" s="251"/>
      <c r="M5" s="251"/>
      <c r="N5" s="251"/>
      <c r="O5" s="251"/>
      <c r="P5" s="251"/>
      <c r="Q5" s="251"/>
    </row>
    <row r="6" spans="1:18" ht="15" customHeight="1">
      <c r="A6" s="170"/>
      <c r="B6" s="170"/>
      <c r="C6" s="170"/>
      <c r="D6" s="170"/>
      <c r="E6" s="170"/>
      <c r="F6" s="170"/>
      <c r="G6" s="170"/>
      <c r="H6" s="170"/>
      <c r="I6" s="170"/>
      <c r="J6" s="170"/>
      <c r="K6" s="170"/>
      <c r="L6" s="170"/>
      <c r="M6" s="170"/>
      <c r="N6" s="170"/>
      <c r="O6" s="170"/>
      <c r="P6" s="170"/>
      <c r="Q6" s="170"/>
    </row>
    <row r="7" spans="1:18" ht="15" customHeight="1">
      <c r="A7" s="170"/>
      <c r="B7" s="170"/>
      <c r="C7" s="170"/>
      <c r="D7" s="170"/>
      <c r="E7" s="170"/>
      <c r="F7" s="170"/>
      <c r="G7" s="170"/>
      <c r="H7" s="170"/>
      <c r="I7" s="170"/>
      <c r="J7" s="170"/>
      <c r="K7" s="170"/>
      <c r="L7" s="170"/>
      <c r="M7" s="170"/>
      <c r="N7" s="901">
        <v>37778</v>
      </c>
      <c r="O7" s="901"/>
      <c r="P7" s="901"/>
      <c r="Q7" s="901"/>
    </row>
    <row r="8" spans="1:18" ht="15" customHeight="1">
      <c r="A8" s="170"/>
      <c r="B8" s="170"/>
      <c r="C8" s="170"/>
      <c r="D8" s="170"/>
      <c r="E8" s="170"/>
      <c r="F8" s="170"/>
      <c r="G8" s="170"/>
      <c r="H8" s="170"/>
      <c r="I8" s="170"/>
      <c r="J8" s="170"/>
      <c r="K8" s="170"/>
      <c r="L8" s="170"/>
      <c r="M8" s="170"/>
      <c r="N8" s="170"/>
      <c r="O8" s="170"/>
      <c r="P8" s="170"/>
      <c r="Q8" s="170"/>
    </row>
    <row r="9" spans="1:18" ht="15" customHeight="1">
      <c r="A9" s="170"/>
      <c r="B9" s="170"/>
      <c r="C9" s="170"/>
      <c r="D9" s="170"/>
      <c r="E9" s="170"/>
      <c r="F9" s="170"/>
      <c r="G9" s="170"/>
      <c r="H9" s="170"/>
      <c r="I9" s="170"/>
      <c r="J9" s="170"/>
      <c r="K9" s="170"/>
      <c r="L9" s="170"/>
      <c r="M9" s="170"/>
      <c r="N9" s="170"/>
      <c r="O9" s="170"/>
      <c r="P9" s="170"/>
      <c r="Q9" s="170"/>
    </row>
    <row r="10" spans="1:18" ht="15" customHeight="1">
      <c r="A10" s="1179" t="str">
        <f>IF(入力シート!C24&lt;30000000,"福岡県"&amp;入力シート!C5&amp;"長　殿","福岡県知事　殿")</f>
        <v>福岡県知事　殿</v>
      </c>
      <c r="B10" s="1179"/>
      <c r="C10" s="1179"/>
      <c r="D10" s="1179"/>
      <c r="E10" s="1179"/>
      <c r="F10" s="1179"/>
      <c r="G10" s="1179"/>
      <c r="H10" s="170"/>
      <c r="I10" s="170"/>
      <c r="J10" s="170"/>
      <c r="K10" s="170"/>
      <c r="L10" s="170"/>
      <c r="M10" s="170"/>
      <c r="N10" s="170"/>
      <c r="O10" s="170"/>
      <c r="P10" s="170"/>
      <c r="Q10" s="170"/>
    </row>
    <row r="11" spans="1:18" ht="15" customHeight="1">
      <c r="A11" s="170"/>
      <c r="B11" s="170"/>
      <c r="C11" s="170"/>
      <c r="D11" s="170"/>
      <c r="E11" s="170"/>
      <c r="F11" s="170"/>
      <c r="G11" s="170"/>
      <c r="H11" s="170"/>
      <c r="I11" s="170"/>
      <c r="J11" s="170"/>
      <c r="K11" s="170"/>
      <c r="L11" s="170"/>
      <c r="M11" s="170"/>
      <c r="N11" s="170"/>
      <c r="O11" s="170"/>
      <c r="P11" s="170"/>
      <c r="Q11" s="170"/>
    </row>
    <row r="12" spans="1:18" ht="15" customHeight="1">
      <c r="A12" s="170"/>
      <c r="B12" s="170"/>
      <c r="C12" s="170"/>
      <c r="D12" s="170"/>
      <c r="E12" s="170"/>
      <c r="F12" s="170"/>
      <c r="G12" s="170"/>
      <c r="H12" s="170"/>
      <c r="I12" s="170"/>
      <c r="J12" s="170"/>
      <c r="K12" s="170"/>
      <c r="L12" s="170"/>
      <c r="M12" s="170"/>
      <c r="N12" s="170"/>
      <c r="O12" s="170"/>
      <c r="P12" s="170"/>
      <c r="Q12" s="170"/>
    </row>
    <row r="13" spans="1:18" ht="15" customHeight="1">
      <c r="A13" s="170"/>
      <c r="B13" s="170"/>
      <c r="C13" s="170"/>
      <c r="D13" s="170"/>
      <c r="E13" s="170"/>
      <c r="F13" s="170"/>
      <c r="G13" s="170"/>
      <c r="H13" s="170"/>
      <c r="I13" s="170"/>
      <c r="J13" s="170" t="s">
        <v>527</v>
      </c>
      <c r="K13" s="170"/>
      <c r="L13" s="170"/>
      <c r="M13" s="1179" t="str">
        <f>入力シート!C25</f>
        <v>福岡市博多区東公園７－７</v>
      </c>
      <c r="N13" s="1179"/>
      <c r="O13" s="1179"/>
      <c r="P13" s="1179"/>
      <c r="Q13" s="1179"/>
      <c r="R13" s="1179"/>
    </row>
    <row r="14" spans="1:18" ht="15" customHeight="1">
      <c r="A14" s="170"/>
      <c r="B14" s="170"/>
      <c r="C14" s="170"/>
      <c r="D14" s="170"/>
      <c r="E14" s="170"/>
      <c r="F14" s="170"/>
      <c r="G14" s="170"/>
      <c r="H14" s="170"/>
      <c r="I14" s="170"/>
      <c r="J14" s="170" t="s">
        <v>526</v>
      </c>
      <c r="K14" s="170"/>
      <c r="L14" s="170"/>
      <c r="M14" s="1179" t="str">
        <f>入力シート!C26</f>
        <v>(株）福岡企画技調</v>
      </c>
      <c r="N14" s="1179"/>
      <c r="O14" s="1179"/>
      <c r="P14" s="1179"/>
      <c r="Q14" s="1179"/>
      <c r="R14" s="1179"/>
    </row>
    <row r="15" spans="1:18" ht="15" customHeight="1">
      <c r="A15" s="170"/>
      <c r="B15" s="170"/>
      <c r="C15" s="170"/>
      <c r="D15" s="170"/>
      <c r="E15" s="170"/>
      <c r="F15" s="170"/>
      <c r="G15" s="170"/>
      <c r="H15" s="170"/>
      <c r="I15" s="170"/>
      <c r="J15" s="170"/>
      <c r="K15" s="170"/>
      <c r="L15" s="170"/>
      <c r="M15" s="170"/>
      <c r="N15" s="170"/>
      <c r="O15" s="170"/>
      <c r="P15" s="170"/>
      <c r="Q15" s="170"/>
    </row>
    <row r="16" spans="1:18" ht="15" customHeight="1">
      <c r="A16" s="170"/>
      <c r="B16" s="170"/>
      <c r="C16" s="170"/>
      <c r="D16" s="170"/>
      <c r="E16" s="170"/>
      <c r="F16" s="170"/>
      <c r="G16" s="170"/>
      <c r="H16" s="170"/>
      <c r="I16" s="170"/>
      <c r="J16" s="170"/>
      <c r="K16" s="170"/>
      <c r="L16" s="170"/>
      <c r="M16" s="170"/>
      <c r="N16" s="170"/>
      <c r="O16" s="170"/>
      <c r="P16" s="170"/>
      <c r="Q16" s="170"/>
    </row>
    <row r="17" spans="1:18" ht="15" customHeight="1">
      <c r="A17" s="170" t="s">
        <v>525</v>
      </c>
      <c r="B17" s="170"/>
      <c r="C17" s="170"/>
      <c r="D17" s="1179" t="str">
        <f>"50"&amp;入力シート!C3&amp;"-"&amp;入力シート!C4</f>
        <v>503-12345-001</v>
      </c>
      <c r="E17" s="1179"/>
      <c r="F17" s="1179"/>
      <c r="G17" s="1179"/>
      <c r="H17" s="1179"/>
      <c r="I17" s="1179"/>
      <c r="J17" s="170"/>
      <c r="K17" s="170"/>
      <c r="L17" s="170"/>
      <c r="M17" s="170"/>
      <c r="N17" s="170"/>
      <c r="O17" s="170"/>
      <c r="P17" s="170"/>
      <c r="Q17" s="170"/>
    </row>
    <row r="18" spans="1:18" ht="15" customHeight="1">
      <c r="A18" s="170" t="s">
        <v>524</v>
      </c>
      <c r="B18" s="170"/>
      <c r="C18" s="170"/>
      <c r="D18" s="1180" t="str">
        <f>入力シート!C10</f>
        <v>県道博多天神線排水性舗装工事（第２工区）</v>
      </c>
      <c r="E18" s="1180"/>
      <c r="F18" s="1180"/>
      <c r="G18" s="1180"/>
      <c r="H18" s="1180"/>
      <c r="I18" s="1180"/>
      <c r="J18" s="1180"/>
      <c r="K18" s="1180"/>
      <c r="L18" s="1180"/>
      <c r="M18" s="1180"/>
      <c r="N18" s="1180"/>
      <c r="O18" s="1180"/>
      <c r="P18" s="170"/>
      <c r="Q18" s="170"/>
    </row>
    <row r="19" spans="1:18" ht="15" customHeight="1" thickBot="1">
      <c r="A19" s="170" t="s">
        <v>523</v>
      </c>
      <c r="B19" s="170"/>
      <c r="C19" s="170"/>
      <c r="D19" s="1181" t="str">
        <f>入力シート!C12</f>
        <v>福岡市博多区東公園地内</v>
      </c>
      <c r="E19" s="1181"/>
      <c r="F19" s="1181"/>
      <c r="G19" s="1181"/>
      <c r="H19" s="1181"/>
      <c r="I19" s="1181"/>
      <c r="J19" s="1181"/>
      <c r="K19" s="1181"/>
      <c r="L19" s="1181"/>
      <c r="M19" s="1181"/>
      <c r="N19" s="1181"/>
      <c r="O19" s="1181"/>
      <c r="P19" s="170"/>
      <c r="Q19" s="170"/>
    </row>
    <row r="20" spans="1:18" ht="15" customHeight="1">
      <c r="A20" s="1173" t="s">
        <v>522</v>
      </c>
      <c r="B20" s="250"/>
      <c r="C20" s="249"/>
      <c r="D20" s="249"/>
      <c r="E20" s="249"/>
      <c r="F20" s="249"/>
      <c r="G20" s="249"/>
      <c r="H20" s="249"/>
      <c r="I20" s="249"/>
      <c r="J20" s="249"/>
      <c r="K20" s="249"/>
      <c r="L20" s="249"/>
      <c r="M20" s="249"/>
      <c r="N20" s="249"/>
      <c r="O20" s="249"/>
      <c r="P20" s="249"/>
      <c r="Q20" s="249"/>
      <c r="R20" s="248"/>
    </row>
    <row r="21" spans="1:18" ht="15" customHeight="1">
      <c r="A21" s="1174"/>
      <c r="B21" s="247"/>
      <c r="C21" s="246"/>
      <c r="D21" s="246"/>
      <c r="E21" s="246"/>
      <c r="F21" s="246"/>
      <c r="G21" s="246"/>
      <c r="H21" s="246"/>
      <c r="I21" s="246"/>
      <c r="J21" s="246"/>
      <c r="K21" s="246"/>
      <c r="L21" s="246"/>
      <c r="M21" s="246"/>
      <c r="N21" s="246"/>
      <c r="O21" s="246"/>
      <c r="P21" s="246"/>
      <c r="Q21" s="246"/>
      <c r="R21" s="245"/>
    </row>
    <row r="22" spans="1:18" ht="15" customHeight="1">
      <c r="A22" s="1174"/>
      <c r="B22" s="247"/>
      <c r="C22" s="246"/>
      <c r="D22" s="246"/>
      <c r="E22" s="246"/>
      <c r="F22" s="246"/>
      <c r="G22" s="246"/>
      <c r="H22" s="246"/>
      <c r="I22" s="246"/>
      <c r="J22" s="246"/>
      <c r="K22" s="246"/>
      <c r="L22" s="246"/>
      <c r="M22" s="246"/>
      <c r="N22" s="246"/>
      <c r="O22" s="246"/>
      <c r="P22" s="246"/>
      <c r="Q22" s="246"/>
      <c r="R22" s="245"/>
    </row>
    <row r="23" spans="1:18" ht="15" customHeight="1">
      <c r="A23" s="1174"/>
      <c r="B23" s="247"/>
      <c r="C23" s="246"/>
      <c r="D23" s="246"/>
      <c r="E23" s="246"/>
      <c r="F23" s="246"/>
      <c r="G23" s="246"/>
      <c r="H23" s="246"/>
      <c r="I23" s="246"/>
      <c r="J23" s="246"/>
      <c r="K23" s="246"/>
      <c r="L23" s="246"/>
      <c r="M23" s="246"/>
      <c r="N23" s="246"/>
      <c r="O23" s="246"/>
      <c r="P23" s="246"/>
      <c r="Q23" s="246"/>
      <c r="R23" s="245"/>
    </row>
    <row r="24" spans="1:18" ht="15" customHeight="1">
      <c r="A24" s="1174"/>
      <c r="B24" s="247"/>
      <c r="C24" s="246"/>
      <c r="D24" s="246"/>
      <c r="E24" s="246"/>
      <c r="F24" s="246"/>
      <c r="G24" s="246"/>
      <c r="H24" s="246"/>
      <c r="I24" s="246"/>
      <c r="J24" s="246"/>
      <c r="K24" s="246"/>
      <c r="L24" s="246"/>
      <c r="M24" s="246"/>
      <c r="N24" s="246"/>
      <c r="O24" s="246"/>
      <c r="P24" s="246"/>
      <c r="Q24" s="246"/>
      <c r="R24" s="245"/>
    </row>
    <row r="25" spans="1:18" ht="15" customHeight="1">
      <c r="A25" s="1174"/>
      <c r="B25" s="247"/>
      <c r="C25" s="246"/>
      <c r="D25" s="246"/>
      <c r="E25" s="246"/>
      <c r="F25" s="246"/>
      <c r="G25" s="246"/>
      <c r="H25" s="246"/>
      <c r="I25" s="246"/>
      <c r="J25" s="246"/>
      <c r="K25" s="246"/>
      <c r="L25" s="246"/>
      <c r="M25" s="246"/>
      <c r="N25" s="246"/>
      <c r="O25" s="246"/>
      <c r="P25" s="246"/>
      <c r="Q25" s="246"/>
      <c r="R25" s="245"/>
    </row>
    <row r="26" spans="1:18" ht="15" customHeight="1">
      <c r="A26" s="1174"/>
      <c r="B26" s="247"/>
      <c r="C26" s="246"/>
      <c r="D26" s="246"/>
      <c r="E26" s="246"/>
      <c r="F26" s="246"/>
      <c r="G26" s="246"/>
      <c r="H26" s="246"/>
      <c r="I26" s="246"/>
      <c r="J26" s="246"/>
      <c r="K26" s="246"/>
      <c r="L26" s="246"/>
      <c r="M26" s="246"/>
      <c r="N26" s="246"/>
      <c r="O26" s="246"/>
      <c r="P26" s="246"/>
      <c r="Q26" s="246"/>
      <c r="R26" s="245"/>
    </row>
    <row r="27" spans="1:18" ht="15" customHeight="1">
      <c r="A27" s="1174"/>
      <c r="B27" s="247"/>
      <c r="C27" s="246"/>
      <c r="D27" s="246"/>
      <c r="E27" s="246"/>
      <c r="F27" s="246"/>
      <c r="G27" s="246"/>
      <c r="H27" s="246"/>
      <c r="I27" s="246"/>
      <c r="J27" s="246"/>
      <c r="K27" s="246"/>
      <c r="L27" s="246"/>
      <c r="M27" s="246"/>
      <c r="N27" s="246"/>
      <c r="O27" s="246"/>
      <c r="P27" s="246"/>
      <c r="Q27" s="246"/>
      <c r="R27" s="245"/>
    </row>
    <row r="28" spans="1:18" ht="15" customHeight="1">
      <c r="A28" s="1174"/>
      <c r="B28" s="247"/>
      <c r="C28" s="246"/>
      <c r="D28" s="246"/>
      <c r="E28" s="246"/>
      <c r="F28" s="246"/>
      <c r="G28" s="246"/>
      <c r="H28" s="246"/>
      <c r="I28" s="246"/>
      <c r="J28" s="246"/>
      <c r="K28" s="246"/>
      <c r="L28" s="246"/>
      <c r="M28" s="246"/>
      <c r="N28" s="246"/>
      <c r="O28" s="246"/>
      <c r="P28" s="246"/>
      <c r="Q28" s="246"/>
      <c r="R28" s="245"/>
    </row>
    <row r="29" spans="1:18" ht="15" customHeight="1">
      <c r="A29" s="1174"/>
      <c r="B29" s="247"/>
      <c r="C29" s="246"/>
      <c r="D29" s="246"/>
      <c r="E29" s="246"/>
      <c r="F29" s="246"/>
      <c r="G29" s="246"/>
      <c r="H29" s="246"/>
      <c r="I29" s="246"/>
      <c r="J29" s="246"/>
      <c r="K29" s="246"/>
      <c r="L29" s="246"/>
      <c r="M29" s="246"/>
      <c r="N29" s="246"/>
      <c r="O29" s="246"/>
      <c r="P29" s="246"/>
      <c r="Q29" s="246"/>
      <c r="R29" s="245"/>
    </row>
    <row r="30" spans="1:18" ht="15" customHeight="1">
      <c r="A30" s="1174"/>
      <c r="B30" s="247"/>
      <c r="C30" s="246"/>
      <c r="D30" s="246"/>
      <c r="E30" s="246"/>
      <c r="F30" s="246"/>
      <c r="G30" s="246"/>
      <c r="H30" s="246"/>
      <c r="I30" s="246"/>
      <c r="J30" s="246"/>
      <c r="K30" s="246"/>
      <c r="L30" s="246"/>
      <c r="M30" s="246"/>
      <c r="N30" s="246"/>
      <c r="O30" s="246"/>
      <c r="P30" s="246"/>
      <c r="Q30" s="246"/>
      <c r="R30" s="245"/>
    </row>
    <row r="31" spans="1:18" ht="15" customHeight="1">
      <c r="A31" s="1174"/>
      <c r="B31" s="247"/>
      <c r="C31" s="246"/>
      <c r="D31" s="246"/>
      <c r="E31" s="246"/>
      <c r="F31" s="246"/>
      <c r="G31" s="246"/>
      <c r="H31" s="246"/>
      <c r="I31" s="246"/>
      <c r="J31" s="246"/>
      <c r="K31" s="246"/>
      <c r="L31" s="246"/>
      <c r="M31" s="246"/>
      <c r="N31" s="246"/>
      <c r="O31" s="246"/>
      <c r="P31" s="246"/>
      <c r="Q31" s="246"/>
      <c r="R31" s="245"/>
    </row>
    <row r="32" spans="1:18" ht="15" customHeight="1">
      <c r="A32" s="1174"/>
      <c r="B32" s="247"/>
      <c r="C32" s="246"/>
      <c r="D32" s="246"/>
      <c r="E32" s="246"/>
      <c r="F32" s="246"/>
      <c r="G32" s="246"/>
      <c r="H32" s="246"/>
      <c r="I32" s="246"/>
      <c r="J32" s="246"/>
      <c r="K32" s="246"/>
      <c r="L32" s="246"/>
      <c r="M32" s="246"/>
      <c r="N32" s="246"/>
      <c r="O32" s="246"/>
      <c r="P32" s="246"/>
      <c r="Q32" s="246"/>
      <c r="R32" s="245"/>
    </row>
    <row r="33" spans="1:18" ht="15" customHeight="1">
      <c r="A33" s="1174"/>
      <c r="B33" s="247"/>
      <c r="C33" s="246"/>
      <c r="D33" s="246"/>
      <c r="E33" s="246"/>
      <c r="F33" s="246"/>
      <c r="G33" s="246"/>
      <c r="H33" s="246"/>
      <c r="I33" s="246"/>
      <c r="J33" s="246"/>
      <c r="K33" s="246"/>
      <c r="L33" s="246"/>
      <c r="M33" s="246"/>
      <c r="N33" s="246"/>
      <c r="O33" s="246"/>
      <c r="P33" s="246"/>
      <c r="Q33" s="246"/>
      <c r="R33" s="245"/>
    </row>
    <row r="34" spans="1:18" ht="15" customHeight="1">
      <c r="A34" s="1174"/>
      <c r="B34" s="247"/>
      <c r="C34" s="246"/>
      <c r="D34" s="246"/>
      <c r="E34" s="246"/>
      <c r="F34" s="246"/>
      <c r="G34" s="246"/>
      <c r="H34" s="246"/>
      <c r="I34" s="246"/>
      <c r="J34" s="246"/>
      <c r="K34" s="246"/>
      <c r="L34" s="246"/>
      <c r="M34" s="246"/>
      <c r="N34" s="246"/>
      <c r="O34" s="246"/>
      <c r="P34" s="246"/>
      <c r="Q34" s="246"/>
      <c r="R34" s="245"/>
    </row>
    <row r="35" spans="1:18" ht="15" customHeight="1">
      <c r="A35" s="1174"/>
      <c r="B35" s="247"/>
      <c r="C35" s="246"/>
      <c r="D35" s="246"/>
      <c r="E35" s="246"/>
      <c r="F35" s="246"/>
      <c r="G35" s="246"/>
      <c r="H35" s="246"/>
      <c r="I35" s="246"/>
      <c r="J35" s="246"/>
      <c r="K35" s="246"/>
      <c r="L35" s="246"/>
      <c r="M35" s="246"/>
      <c r="N35" s="246"/>
      <c r="O35" s="246"/>
      <c r="P35" s="246"/>
      <c r="Q35" s="246"/>
      <c r="R35" s="245"/>
    </row>
    <row r="36" spans="1:18" ht="15" customHeight="1">
      <c r="A36" s="1174"/>
      <c r="B36" s="247"/>
      <c r="C36" s="246"/>
      <c r="D36" s="246"/>
      <c r="E36" s="246"/>
      <c r="F36" s="246"/>
      <c r="G36" s="246"/>
      <c r="H36" s="246"/>
      <c r="I36" s="246"/>
      <c r="J36" s="246"/>
      <c r="K36" s="246"/>
      <c r="L36" s="246"/>
      <c r="M36" s="246"/>
      <c r="N36" s="246"/>
      <c r="O36" s="246"/>
      <c r="P36" s="246"/>
      <c r="Q36" s="246"/>
      <c r="R36" s="245"/>
    </row>
    <row r="37" spans="1:18" ht="15" customHeight="1">
      <c r="A37" s="1174"/>
      <c r="B37" s="247"/>
      <c r="C37" s="246"/>
      <c r="D37" s="246"/>
      <c r="E37" s="246"/>
      <c r="F37" s="246"/>
      <c r="G37" s="246"/>
      <c r="H37" s="246"/>
      <c r="I37" s="246"/>
      <c r="J37" s="246"/>
      <c r="K37" s="246"/>
      <c r="L37" s="246"/>
      <c r="M37" s="246"/>
      <c r="N37" s="246"/>
      <c r="O37" s="246"/>
      <c r="P37" s="246"/>
      <c r="Q37" s="246"/>
      <c r="R37" s="245"/>
    </row>
    <row r="38" spans="1:18" ht="15" customHeight="1">
      <c r="A38" s="1174"/>
      <c r="B38" s="247"/>
      <c r="C38" s="246"/>
      <c r="D38" s="246"/>
      <c r="E38" s="246"/>
      <c r="F38" s="246"/>
      <c r="G38" s="246"/>
      <c r="H38" s="246"/>
      <c r="I38" s="246"/>
      <c r="J38" s="246"/>
      <c r="K38" s="246"/>
      <c r="L38" s="246"/>
      <c r="M38" s="246"/>
      <c r="N38" s="246"/>
      <c r="O38" s="246"/>
      <c r="P38" s="246"/>
      <c r="Q38" s="246"/>
      <c r="R38" s="245"/>
    </row>
    <row r="39" spans="1:18" ht="15" customHeight="1">
      <c r="A39" s="1174"/>
      <c r="B39" s="247"/>
      <c r="C39" s="246"/>
      <c r="D39" s="246"/>
      <c r="E39" s="246"/>
      <c r="F39" s="246"/>
      <c r="G39" s="246"/>
      <c r="H39" s="246"/>
      <c r="I39" s="246"/>
      <c r="J39" s="246"/>
      <c r="K39" s="246"/>
      <c r="L39" s="246"/>
      <c r="M39" s="246"/>
      <c r="N39" s="246"/>
      <c r="O39" s="246"/>
      <c r="P39" s="246"/>
      <c r="Q39" s="246"/>
      <c r="R39" s="245"/>
    </row>
    <row r="40" spans="1:18" ht="15" customHeight="1">
      <c r="A40" s="1174"/>
      <c r="B40" s="247"/>
      <c r="C40" s="246"/>
      <c r="D40" s="246"/>
      <c r="E40" s="246"/>
      <c r="F40" s="246"/>
      <c r="G40" s="246"/>
      <c r="H40" s="246"/>
      <c r="I40" s="246"/>
      <c r="J40" s="246"/>
      <c r="K40" s="246"/>
      <c r="L40" s="246"/>
      <c r="M40" s="246"/>
      <c r="N40" s="246"/>
      <c r="O40" s="246"/>
      <c r="P40" s="246"/>
      <c r="Q40" s="246"/>
      <c r="R40" s="245"/>
    </row>
    <row r="41" spans="1:18" ht="15" customHeight="1">
      <c r="A41" s="1174"/>
      <c r="B41" s="247"/>
      <c r="C41" s="246"/>
      <c r="D41" s="246"/>
      <c r="E41" s="246"/>
      <c r="F41" s="246"/>
      <c r="G41" s="246"/>
      <c r="H41" s="246"/>
      <c r="I41" s="246"/>
      <c r="J41" s="246"/>
      <c r="K41" s="246"/>
      <c r="L41" s="246"/>
      <c r="M41" s="246"/>
      <c r="N41" s="246"/>
      <c r="O41" s="246"/>
      <c r="P41" s="246"/>
      <c r="Q41" s="246"/>
      <c r="R41" s="245"/>
    </row>
    <row r="42" spans="1:18" ht="15" customHeight="1">
      <c r="A42" s="1174"/>
      <c r="B42" s="247"/>
      <c r="C42" s="246"/>
      <c r="D42" s="246"/>
      <c r="E42" s="246"/>
      <c r="F42" s="246"/>
      <c r="G42" s="246"/>
      <c r="H42" s="246"/>
      <c r="I42" s="246"/>
      <c r="J42" s="246"/>
      <c r="K42" s="246"/>
      <c r="L42" s="246"/>
      <c r="M42" s="246"/>
      <c r="N42" s="246"/>
      <c r="O42" s="246"/>
      <c r="P42" s="246"/>
      <c r="Q42" s="246"/>
      <c r="R42" s="245"/>
    </row>
    <row r="43" spans="1:18" ht="15" customHeight="1">
      <c r="A43" s="1174"/>
      <c r="B43" s="247"/>
      <c r="C43" s="246"/>
      <c r="D43" s="246"/>
      <c r="E43" s="246"/>
      <c r="F43" s="246"/>
      <c r="G43" s="246"/>
      <c r="H43" s="246"/>
      <c r="I43" s="246"/>
      <c r="J43" s="246"/>
      <c r="K43" s="246"/>
      <c r="L43" s="246"/>
      <c r="M43" s="246"/>
      <c r="N43" s="246"/>
      <c r="O43" s="246"/>
      <c r="P43" s="246"/>
      <c r="Q43" s="246"/>
      <c r="R43" s="245"/>
    </row>
    <row r="44" spans="1:18" ht="15" customHeight="1">
      <c r="A44" s="1174"/>
      <c r="B44" s="247"/>
      <c r="C44" s="246"/>
      <c r="D44" s="246"/>
      <c r="E44" s="246"/>
      <c r="F44" s="246"/>
      <c r="G44" s="246"/>
      <c r="H44" s="246"/>
      <c r="I44" s="246"/>
      <c r="J44" s="246"/>
      <c r="K44" s="246"/>
      <c r="L44" s="246"/>
      <c r="M44" s="246"/>
      <c r="N44" s="246"/>
      <c r="O44" s="246"/>
      <c r="P44" s="246"/>
      <c r="Q44" s="246"/>
      <c r="R44" s="245"/>
    </row>
    <row r="45" spans="1:18" ht="15" customHeight="1">
      <c r="A45" s="1174"/>
      <c r="B45" s="247"/>
      <c r="C45" s="246"/>
      <c r="D45" s="246"/>
      <c r="E45" s="246"/>
      <c r="F45" s="246"/>
      <c r="G45" s="246"/>
      <c r="H45" s="246"/>
      <c r="I45" s="246"/>
      <c r="J45" s="246"/>
      <c r="K45" s="246"/>
      <c r="L45" s="246"/>
      <c r="M45" s="246"/>
      <c r="N45" s="246"/>
      <c r="O45" s="246"/>
      <c r="P45" s="246"/>
      <c r="Q45" s="246"/>
      <c r="R45" s="245"/>
    </row>
    <row r="46" spans="1:18" ht="15" customHeight="1">
      <c r="A46" s="1174"/>
      <c r="B46" s="247"/>
      <c r="C46" s="246"/>
      <c r="D46" s="246"/>
      <c r="E46" s="246"/>
      <c r="F46" s="246"/>
      <c r="G46" s="246"/>
      <c r="H46" s="246"/>
      <c r="I46" s="246"/>
      <c r="J46" s="246"/>
      <c r="K46" s="246"/>
      <c r="L46" s="246"/>
      <c r="M46" s="246"/>
      <c r="N46" s="246"/>
      <c r="O46" s="246"/>
      <c r="P46" s="246"/>
      <c r="Q46" s="246"/>
      <c r="R46" s="245"/>
    </row>
    <row r="47" spans="1:18" ht="15" customHeight="1">
      <c r="A47" s="1174"/>
      <c r="B47" s="247"/>
      <c r="C47" s="246"/>
      <c r="D47" s="246"/>
      <c r="E47" s="246"/>
      <c r="F47" s="246"/>
      <c r="G47" s="246"/>
      <c r="H47" s="246"/>
      <c r="I47" s="246"/>
      <c r="J47" s="246"/>
      <c r="K47" s="246"/>
      <c r="L47" s="246"/>
      <c r="M47" s="246"/>
      <c r="N47" s="246"/>
      <c r="O47" s="246"/>
      <c r="P47" s="246"/>
      <c r="Q47" s="246"/>
      <c r="R47" s="245"/>
    </row>
    <row r="48" spans="1:18" ht="15" customHeight="1">
      <c r="A48" s="1174"/>
      <c r="B48" s="247"/>
      <c r="C48" s="246"/>
      <c r="D48" s="246"/>
      <c r="E48" s="246"/>
      <c r="F48" s="246"/>
      <c r="G48" s="246"/>
      <c r="H48" s="246"/>
      <c r="I48" s="246"/>
      <c r="J48" s="246"/>
      <c r="K48" s="246"/>
      <c r="L48" s="246"/>
      <c r="M48" s="246"/>
      <c r="N48" s="246"/>
      <c r="O48" s="246"/>
      <c r="P48" s="246"/>
      <c r="Q48" s="246"/>
      <c r="R48" s="245"/>
    </row>
    <row r="49" spans="1:18" ht="15" customHeight="1">
      <c r="A49" s="1174"/>
      <c r="B49" s="247"/>
      <c r="C49" s="246"/>
      <c r="D49" s="246"/>
      <c r="E49" s="246"/>
      <c r="F49" s="246"/>
      <c r="G49" s="246"/>
      <c r="H49" s="246"/>
      <c r="I49" s="246"/>
      <c r="J49" s="246"/>
      <c r="K49" s="246"/>
      <c r="L49" s="246"/>
      <c r="M49" s="246"/>
      <c r="N49" s="246"/>
      <c r="O49" s="246"/>
      <c r="P49" s="246"/>
      <c r="Q49" s="246"/>
      <c r="R49" s="245"/>
    </row>
    <row r="50" spans="1:18" ht="15" customHeight="1" thickBot="1">
      <c r="A50" s="1175"/>
      <c r="B50" s="244"/>
      <c r="C50" s="243"/>
      <c r="D50" s="243"/>
      <c r="E50" s="243"/>
      <c r="F50" s="243"/>
      <c r="G50" s="243"/>
      <c r="H50" s="243"/>
      <c r="I50" s="243"/>
      <c r="J50" s="243"/>
      <c r="K50" s="243"/>
      <c r="L50" s="243"/>
      <c r="M50" s="243"/>
      <c r="N50" s="243"/>
      <c r="O50" s="243"/>
      <c r="P50" s="243"/>
      <c r="Q50" s="243"/>
      <c r="R50" s="242"/>
    </row>
    <row r="51" spans="1:18" ht="45" customHeight="1">
      <c r="A51" s="241" t="s">
        <v>521</v>
      </c>
      <c r="B51" s="241"/>
      <c r="C51" s="1176" t="s">
        <v>520</v>
      </c>
      <c r="D51" s="1177"/>
      <c r="E51" s="1177"/>
      <c r="F51" s="1177"/>
      <c r="G51" s="1177"/>
      <c r="H51" s="1177"/>
      <c r="I51" s="1177"/>
      <c r="J51" s="1177"/>
      <c r="K51" s="1177"/>
      <c r="L51" s="1177"/>
      <c r="M51" s="1177"/>
      <c r="N51" s="1177"/>
      <c r="O51" s="1177"/>
      <c r="P51" s="1177"/>
      <c r="Q51" s="1177"/>
      <c r="R51" s="1177"/>
    </row>
    <row r="52" spans="1:18" ht="15" customHeight="1">
      <c r="A52" s="240" t="s">
        <v>519</v>
      </c>
      <c r="B52" s="240"/>
      <c r="C52" s="1178" t="s">
        <v>518</v>
      </c>
      <c r="D52" s="1178"/>
      <c r="E52" s="1178"/>
      <c r="F52" s="1178"/>
      <c r="G52" s="1178"/>
      <c r="H52" s="1178"/>
      <c r="I52" s="1178"/>
      <c r="J52" s="1178"/>
      <c r="K52" s="1178"/>
      <c r="L52" s="1178"/>
      <c r="M52" s="1178"/>
      <c r="N52" s="1178"/>
      <c r="O52" s="1178"/>
      <c r="P52" s="1178"/>
      <c r="Q52" s="1178"/>
      <c r="R52" s="1172"/>
    </row>
  </sheetData>
  <mergeCells count="11">
    <mergeCell ref="A4:R4"/>
    <mergeCell ref="A20:A50"/>
    <mergeCell ref="C51:R51"/>
    <mergeCell ref="C52:R52"/>
    <mergeCell ref="N7:Q7"/>
    <mergeCell ref="M13:R13"/>
    <mergeCell ref="M14:R14"/>
    <mergeCell ref="A10:G10"/>
    <mergeCell ref="D17:I17"/>
    <mergeCell ref="D18:O18"/>
    <mergeCell ref="D19:O19"/>
  </mergeCells>
  <phoneticPr fontId="7"/>
  <pageMargins left="0.9055118110236221" right="0.9055118110236221" top="0.59055118110236227" bottom="0.35433070866141736" header="0.51181102362204722" footer="0.27559055118110237"/>
  <pageSetup paperSize="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I29" sqref="I29:AI30"/>
    </sheetView>
  </sheetViews>
  <sheetFormatPr defaultColWidth="2.33203125" defaultRowHeight="13.2"/>
  <cols>
    <col min="1" max="16384" width="2.33203125" style="59"/>
  </cols>
  <sheetData>
    <row r="5" spans="1:35">
      <c r="A5" s="117" t="s">
        <v>211</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row>
    <row r="6" spans="1:3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row>
    <row r="7" spans="1:3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61" t="s">
        <v>84</v>
      </c>
      <c r="AA7" s="1204"/>
      <c r="AB7" s="1204"/>
      <c r="AC7" s="1204"/>
      <c r="AD7" s="1204"/>
      <c r="AE7" s="1204"/>
      <c r="AF7" s="1204"/>
      <c r="AG7" s="1204"/>
      <c r="AH7" s="1204"/>
      <c r="AI7" s="1204"/>
    </row>
    <row r="8" spans="1:35">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61"/>
      <c r="AA8" s="117"/>
      <c r="AB8" s="111"/>
      <c r="AC8" s="111"/>
      <c r="AD8" s="111"/>
      <c r="AE8" s="111"/>
      <c r="AF8" s="111"/>
      <c r="AG8" s="111"/>
      <c r="AH8" s="111"/>
      <c r="AI8" s="111"/>
    </row>
    <row r="9" spans="1:3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row>
    <row r="10" spans="1:35">
      <c r="A10" s="117"/>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row>
    <row r="11" spans="1:35">
      <c r="A11" s="117"/>
      <c r="B11" s="1205" t="str">
        <f>IF(入力シート!C24&lt;30000000,"福岡県"&amp;入力シート!C5&amp;"長","福岡県知事")</f>
        <v>福岡県知事</v>
      </c>
      <c r="C11" s="1206"/>
      <c r="D11" s="1206"/>
      <c r="E11" s="1206"/>
      <c r="F11" s="1206"/>
      <c r="G11" s="1206"/>
      <c r="H11" s="1206"/>
      <c r="I11" s="1206"/>
      <c r="J11" s="1206"/>
      <c r="K11" s="1206"/>
      <c r="L11" s="1206"/>
      <c r="M11" s="1206"/>
      <c r="N11" s="1206"/>
      <c r="O11" s="61"/>
      <c r="P11" s="106" t="s">
        <v>80</v>
      </c>
      <c r="R11" s="117"/>
      <c r="S11" s="117"/>
      <c r="T11" s="117"/>
      <c r="U11" s="117"/>
      <c r="V11" s="117"/>
      <c r="W11" s="117"/>
    </row>
    <row r="12" spans="1:35">
      <c r="A12" s="117"/>
      <c r="B12" s="117"/>
      <c r="C12" s="117"/>
      <c r="D12" s="117"/>
      <c r="E12" s="117"/>
      <c r="F12" s="117"/>
      <c r="G12" s="116"/>
      <c r="H12" s="116"/>
      <c r="I12" s="116"/>
      <c r="J12" s="116"/>
      <c r="K12" s="116"/>
      <c r="L12" s="116"/>
      <c r="M12" s="116"/>
      <c r="N12" s="116"/>
      <c r="O12" s="116"/>
      <c r="P12" s="117"/>
      <c r="Q12" s="117"/>
      <c r="R12" s="117"/>
      <c r="S12" s="117"/>
      <c r="T12" s="117"/>
      <c r="U12" s="117"/>
      <c r="V12" s="117"/>
      <c r="W12" s="117"/>
      <c r="X12" s="1207" t="str">
        <f>入力シート!C25</f>
        <v>福岡市博多区東公園７－７</v>
      </c>
      <c r="Y12" s="1208"/>
      <c r="Z12" s="1208"/>
      <c r="AA12" s="1208"/>
      <c r="AB12" s="1208"/>
      <c r="AC12" s="1208"/>
      <c r="AD12" s="1208"/>
      <c r="AE12" s="1208"/>
      <c r="AF12" s="1208"/>
      <c r="AG12" s="1208"/>
      <c r="AH12" s="1208"/>
      <c r="AI12" s="1208"/>
    </row>
    <row r="13" spans="1:35">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208"/>
      <c r="Y13" s="1208"/>
      <c r="Z13" s="1208"/>
      <c r="AA13" s="1208"/>
      <c r="AB13" s="1208"/>
      <c r="AC13" s="1208"/>
      <c r="AD13" s="1208"/>
      <c r="AE13" s="1208"/>
      <c r="AF13" s="1208"/>
      <c r="AG13" s="1208"/>
      <c r="AH13" s="1208"/>
      <c r="AI13" s="1208"/>
    </row>
    <row r="14" spans="1:35">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209" t="str">
        <f>入力シート!C26</f>
        <v>(株）福岡企画技調</v>
      </c>
      <c r="Y14" s="1210"/>
      <c r="Z14" s="1210"/>
      <c r="AA14" s="1210"/>
      <c r="AB14" s="1210"/>
      <c r="AC14" s="1210"/>
      <c r="AD14" s="1210"/>
      <c r="AE14" s="1210"/>
      <c r="AF14" s="1210"/>
      <c r="AG14" s="1210"/>
      <c r="AH14" s="1210"/>
      <c r="AI14" s="1210"/>
    </row>
    <row r="15" spans="1:3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211" t="str">
        <f>入力シート!C27</f>
        <v>代表取締役　企画太郎</v>
      </c>
      <c r="Y15" s="1212"/>
      <c r="Z15" s="1212"/>
      <c r="AA15" s="1212"/>
      <c r="AB15" s="1212"/>
      <c r="AC15" s="1212"/>
      <c r="AD15" s="1212"/>
      <c r="AE15" s="1212"/>
      <c r="AF15" s="1212"/>
      <c r="AG15" s="1212"/>
      <c r="AH15" s="1212"/>
      <c r="AI15" s="157"/>
    </row>
    <row r="16" spans="1:35">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row>
    <row r="17" spans="1:35" ht="30" customHeight="1">
      <c r="A17" s="1193" t="s">
        <v>212</v>
      </c>
      <c r="B17" s="1193"/>
      <c r="C17" s="1193"/>
      <c r="D17" s="1193"/>
      <c r="E17" s="1193"/>
      <c r="F17" s="1193"/>
      <c r="G17" s="1193"/>
      <c r="H17" s="1193"/>
      <c r="I17" s="1193"/>
      <c r="J17" s="1193"/>
      <c r="K17" s="1193"/>
      <c r="L17" s="1193"/>
      <c r="M17" s="1193"/>
      <c r="N17" s="1193"/>
      <c r="O17" s="1193"/>
      <c r="P17" s="1193"/>
      <c r="Q17" s="1193"/>
      <c r="R17" s="1193"/>
      <c r="S17" s="1193"/>
      <c r="T17" s="1193"/>
      <c r="U17" s="1193"/>
      <c r="V17" s="1193"/>
      <c r="W17" s="1193"/>
      <c r="X17" s="1193"/>
      <c r="Y17" s="1193"/>
      <c r="Z17" s="1193"/>
      <c r="AA17" s="1193"/>
      <c r="AB17" s="1193"/>
      <c r="AC17" s="1193"/>
      <c r="AD17" s="1193"/>
      <c r="AE17" s="1193"/>
      <c r="AF17" s="1193"/>
      <c r="AG17" s="1193"/>
      <c r="AH17" s="1193"/>
      <c r="AI17" s="1193"/>
    </row>
    <row r="18" spans="1:3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row>
    <row r="19" spans="1:35">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row>
    <row r="20" spans="1:35">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row>
    <row r="21" spans="1:35">
      <c r="A21" s="62" t="s">
        <v>213</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row>
    <row r="22" spans="1:35">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row>
    <row r="23" spans="1:35">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row>
    <row r="24" spans="1:35">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row>
    <row r="25" spans="1:35">
      <c r="A25" s="1194" t="s">
        <v>186</v>
      </c>
      <c r="B25" s="1194"/>
      <c r="C25" s="1194"/>
      <c r="D25" s="1194"/>
      <c r="E25" s="1194"/>
      <c r="F25" s="1194"/>
      <c r="G25" s="1194"/>
      <c r="H25" s="1194"/>
      <c r="I25" s="1194"/>
      <c r="J25" s="1194"/>
      <c r="K25" s="1194"/>
      <c r="L25" s="1194"/>
      <c r="M25" s="1194"/>
      <c r="N25" s="1194"/>
      <c r="O25" s="1194"/>
      <c r="P25" s="1194"/>
      <c r="Q25" s="1194"/>
      <c r="R25" s="1194"/>
      <c r="S25" s="1194"/>
      <c r="T25" s="1194"/>
      <c r="U25" s="1194"/>
      <c r="V25" s="1194"/>
      <c r="W25" s="1194"/>
      <c r="X25" s="1194"/>
      <c r="Y25" s="1194"/>
      <c r="Z25" s="1194"/>
      <c r="AA25" s="1194"/>
      <c r="AB25" s="1194"/>
      <c r="AC25" s="1194"/>
      <c r="AD25" s="1194"/>
      <c r="AE25" s="1194"/>
      <c r="AF25" s="1194"/>
      <c r="AG25" s="1194"/>
      <c r="AH25" s="1194"/>
      <c r="AI25" s="1194"/>
    </row>
    <row r="26" spans="1:3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row>
    <row r="27" spans="1:35" ht="18.75" customHeight="1">
      <c r="A27" s="1182" t="s">
        <v>214</v>
      </c>
      <c r="B27" s="1183"/>
      <c r="C27" s="1183"/>
      <c r="D27" s="1183"/>
      <c r="E27" s="1183"/>
      <c r="F27" s="1183"/>
      <c r="G27" s="1183"/>
      <c r="H27" s="1184"/>
      <c r="I27" s="1195" t="str">
        <f>"第50"&amp;入力シート!C3&amp;"-"&amp;入力シート!C4&amp;"号　"&amp;入力シート!C10</f>
        <v>第503-12345-001号　県道博多天神線排水性舗装工事（第２工区）</v>
      </c>
      <c r="J27" s="1196"/>
      <c r="K27" s="1196"/>
      <c r="L27" s="1196"/>
      <c r="M27" s="1196"/>
      <c r="N27" s="1196"/>
      <c r="O27" s="1196"/>
      <c r="P27" s="1196"/>
      <c r="Q27" s="1196"/>
      <c r="R27" s="1196"/>
      <c r="S27" s="1196"/>
      <c r="T27" s="1196"/>
      <c r="U27" s="1196"/>
      <c r="V27" s="1196"/>
      <c r="W27" s="1196"/>
      <c r="X27" s="1196"/>
      <c r="Y27" s="1196"/>
      <c r="Z27" s="1196"/>
      <c r="AA27" s="1196"/>
      <c r="AB27" s="1196"/>
      <c r="AC27" s="1196"/>
      <c r="AD27" s="1196"/>
      <c r="AE27" s="1196"/>
      <c r="AF27" s="1196"/>
      <c r="AG27" s="1196"/>
      <c r="AH27" s="1196"/>
      <c r="AI27" s="1197"/>
    </row>
    <row r="28" spans="1:35" ht="18.75" customHeight="1">
      <c r="A28" s="1182"/>
      <c r="B28" s="1183"/>
      <c r="C28" s="1183"/>
      <c r="D28" s="1183"/>
      <c r="E28" s="1183"/>
      <c r="F28" s="1183"/>
      <c r="G28" s="1183"/>
      <c r="H28" s="1184"/>
      <c r="I28" s="1195"/>
      <c r="J28" s="1196"/>
      <c r="K28" s="1196"/>
      <c r="L28" s="1196"/>
      <c r="M28" s="1196"/>
      <c r="N28" s="1196"/>
      <c r="O28" s="1196"/>
      <c r="P28" s="1196"/>
      <c r="Q28" s="1196"/>
      <c r="R28" s="1196"/>
      <c r="S28" s="1196"/>
      <c r="T28" s="1196"/>
      <c r="U28" s="1196"/>
      <c r="V28" s="1196"/>
      <c r="W28" s="1196"/>
      <c r="X28" s="1196"/>
      <c r="Y28" s="1196"/>
      <c r="Z28" s="1196"/>
      <c r="AA28" s="1196"/>
      <c r="AB28" s="1196"/>
      <c r="AC28" s="1196"/>
      <c r="AD28" s="1196"/>
      <c r="AE28" s="1196"/>
      <c r="AF28" s="1196"/>
      <c r="AG28" s="1196"/>
      <c r="AH28" s="1196"/>
      <c r="AI28" s="1197"/>
    </row>
    <row r="29" spans="1:35">
      <c r="A29" s="1182" t="s">
        <v>293</v>
      </c>
      <c r="B29" s="1183"/>
      <c r="C29" s="1183"/>
      <c r="D29" s="1183"/>
      <c r="E29" s="1183"/>
      <c r="F29" s="1183"/>
      <c r="G29" s="1183"/>
      <c r="H29" s="1184"/>
      <c r="I29" s="1198">
        <f>入力シート!C13</f>
        <v>44378</v>
      </c>
      <c r="J29" s="1199"/>
      <c r="K29" s="1199"/>
      <c r="L29" s="1199"/>
      <c r="M29" s="1199"/>
      <c r="N29" s="1199"/>
      <c r="O29" s="1199"/>
      <c r="P29" s="1199"/>
      <c r="Q29" s="1199"/>
      <c r="R29" s="1199"/>
      <c r="S29" s="1199"/>
      <c r="T29" s="1199"/>
      <c r="U29" s="1199"/>
      <c r="V29" s="1199"/>
      <c r="W29" s="1199"/>
      <c r="X29" s="1199"/>
      <c r="Y29" s="1199"/>
      <c r="Z29" s="1199"/>
      <c r="AA29" s="1199"/>
      <c r="AB29" s="1199"/>
      <c r="AC29" s="1199"/>
      <c r="AD29" s="1199"/>
      <c r="AE29" s="1199"/>
      <c r="AF29" s="1199"/>
      <c r="AG29" s="1199"/>
      <c r="AH29" s="1199"/>
      <c r="AI29" s="1200"/>
    </row>
    <row r="30" spans="1:35">
      <c r="A30" s="1182"/>
      <c r="B30" s="1183"/>
      <c r="C30" s="1183"/>
      <c r="D30" s="1183"/>
      <c r="E30" s="1183"/>
      <c r="F30" s="1183"/>
      <c r="G30" s="1183"/>
      <c r="H30" s="1184"/>
      <c r="I30" s="1201"/>
      <c r="J30" s="1202"/>
      <c r="K30" s="1202"/>
      <c r="L30" s="1202"/>
      <c r="M30" s="1202"/>
      <c r="N30" s="1202"/>
      <c r="O30" s="1202"/>
      <c r="P30" s="1202"/>
      <c r="Q30" s="1202"/>
      <c r="R30" s="1202"/>
      <c r="S30" s="1202"/>
      <c r="T30" s="1202"/>
      <c r="U30" s="1202"/>
      <c r="V30" s="1202"/>
      <c r="W30" s="1202"/>
      <c r="X30" s="1202"/>
      <c r="Y30" s="1202"/>
      <c r="Z30" s="1202"/>
      <c r="AA30" s="1202"/>
      <c r="AB30" s="1202"/>
      <c r="AC30" s="1202"/>
      <c r="AD30" s="1202"/>
      <c r="AE30" s="1202"/>
      <c r="AF30" s="1202"/>
      <c r="AG30" s="1202"/>
      <c r="AH30" s="1202"/>
      <c r="AI30" s="1203"/>
    </row>
    <row r="31" spans="1:35">
      <c r="A31" s="1182" t="s">
        <v>258</v>
      </c>
      <c r="B31" s="1183"/>
      <c r="C31" s="1183"/>
      <c r="D31" s="1183"/>
      <c r="E31" s="1183"/>
      <c r="F31" s="1183"/>
      <c r="G31" s="1183"/>
      <c r="H31" s="1184"/>
      <c r="I31" s="1185" t="s">
        <v>81</v>
      </c>
      <c r="J31" s="1186"/>
      <c r="K31" s="1186"/>
      <c r="L31" s="1186"/>
      <c r="M31" s="1186"/>
      <c r="N31" s="1186"/>
      <c r="O31" s="1187">
        <f>入力シート!C14</f>
        <v>44379</v>
      </c>
      <c r="P31" s="1187"/>
      <c r="Q31" s="1187"/>
      <c r="R31" s="1187"/>
      <c r="S31" s="1187"/>
      <c r="T31" s="1187"/>
      <c r="U31" s="1187"/>
      <c r="V31" s="1187"/>
      <c r="W31" s="1187"/>
      <c r="X31" s="1187"/>
      <c r="Y31" s="1187"/>
      <c r="Z31" s="1187"/>
      <c r="AA31" s="1187"/>
      <c r="AB31" s="1187"/>
      <c r="AC31" s="1187"/>
      <c r="AD31" s="1187"/>
      <c r="AE31" s="1187"/>
      <c r="AF31" s="1187"/>
      <c r="AG31" s="1187"/>
      <c r="AH31" s="1187"/>
      <c r="AI31" s="1188"/>
    </row>
    <row r="32" spans="1:35">
      <c r="A32" s="1182"/>
      <c r="B32" s="1183"/>
      <c r="C32" s="1183"/>
      <c r="D32" s="1183"/>
      <c r="E32" s="1183"/>
      <c r="F32" s="1183"/>
      <c r="G32" s="1183"/>
      <c r="H32" s="1184"/>
      <c r="I32" s="1189" t="s">
        <v>82</v>
      </c>
      <c r="J32" s="1190"/>
      <c r="K32" s="1190"/>
      <c r="L32" s="1190"/>
      <c r="M32" s="1190"/>
      <c r="N32" s="1190"/>
      <c r="O32" s="1191">
        <f>入力シート!C15</f>
        <v>44466</v>
      </c>
      <c r="P32" s="1191"/>
      <c r="Q32" s="1191"/>
      <c r="R32" s="1191"/>
      <c r="S32" s="1191"/>
      <c r="T32" s="1191"/>
      <c r="U32" s="1191"/>
      <c r="V32" s="1191"/>
      <c r="W32" s="1191"/>
      <c r="X32" s="1191"/>
      <c r="Y32" s="1191"/>
      <c r="Z32" s="1191"/>
      <c r="AA32" s="1191"/>
      <c r="AB32" s="1191"/>
      <c r="AC32" s="1191"/>
      <c r="AD32" s="1191"/>
      <c r="AE32" s="1191"/>
      <c r="AF32" s="1191"/>
      <c r="AG32" s="1191"/>
      <c r="AH32" s="1191"/>
      <c r="AI32" s="1192"/>
    </row>
    <row r="33" spans="1:35">
      <c r="A33" s="1182" t="s">
        <v>294</v>
      </c>
      <c r="B33" s="1183"/>
      <c r="C33" s="1183"/>
      <c r="D33" s="1183"/>
      <c r="E33" s="1183"/>
      <c r="F33" s="1183"/>
      <c r="G33" s="1183"/>
      <c r="H33" s="1184"/>
      <c r="I33" s="1185" t="s">
        <v>81</v>
      </c>
      <c r="J33" s="1186"/>
      <c r="K33" s="1186"/>
      <c r="L33" s="1186"/>
      <c r="M33" s="1186"/>
      <c r="N33" s="1186"/>
      <c r="O33" s="1187">
        <f>O31</f>
        <v>44379</v>
      </c>
      <c r="P33" s="1187"/>
      <c r="Q33" s="1187"/>
      <c r="R33" s="1187"/>
      <c r="S33" s="1187"/>
      <c r="T33" s="1187"/>
      <c r="U33" s="1187"/>
      <c r="V33" s="1187"/>
      <c r="W33" s="1187"/>
      <c r="X33" s="1187"/>
      <c r="Y33" s="1187"/>
      <c r="Z33" s="1187"/>
      <c r="AA33" s="1187"/>
      <c r="AB33" s="1187"/>
      <c r="AC33" s="1187"/>
      <c r="AD33" s="1187"/>
      <c r="AE33" s="1187"/>
      <c r="AF33" s="1187"/>
      <c r="AG33" s="1187"/>
      <c r="AH33" s="1187"/>
      <c r="AI33" s="1188"/>
    </row>
    <row r="34" spans="1:35">
      <c r="A34" s="1182"/>
      <c r="B34" s="1183"/>
      <c r="C34" s="1183"/>
      <c r="D34" s="1183"/>
      <c r="E34" s="1183"/>
      <c r="F34" s="1183"/>
      <c r="G34" s="1183"/>
      <c r="H34" s="1184"/>
      <c r="I34" s="1189" t="s">
        <v>82</v>
      </c>
      <c r="J34" s="1190"/>
      <c r="K34" s="1190"/>
      <c r="L34" s="1190"/>
      <c r="M34" s="1190"/>
      <c r="N34" s="1190"/>
      <c r="O34" s="1214">
        <v>44591</v>
      </c>
      <c r="P34" s="1214"/>
      <c r="Q34" s="1214"/>
      <c r="R34" s="1214"/>
      <c r="S34" s="1214"/>
      <c r="T34" s="1214"/>
      <c r="U34" s="1214"/>
      <c r="V34" s="1214"/>
      <c r="W34" s="1214"/>
      <c r="X34" s="1214"/>
      <c r="Y34" s="1214"/>
      <c r="Z34" s="1214"/>
      <c r="AA34" s="1214"/>
      <c r="AB34" s="1214"/>
      <c r="AC34" s="1214"/>
      <c r="AD34" s="1214"/>
      <c r="AE34" s="1214"/>
      <c r="AF34" s="1214"/>
      <c r="AG34" s="1214"/>
      <c r="AH34" s="1214"/>
      <c r="AI34" s="1215"/>
    </row>
    <row r="35" spans="1:35">
      <c r="A35" s="1182" t="s">
        <v>295</v>
      </c>
      <c r="B35" s="1183"/>
      <c r="C35" s="1183"/>
      <c r="D35" s="1183"/>
      <c r="E35" s="1183"/>
      <c r="F35" s="1183"/>
      <c r="G35" s="1183"/>
      <c r="H35" s="1184"/>
      <c r="I35" s="1216" t="s">
        <v>736</v>
      </c>
      <c r="J35" s="1217"/>
      <c r="K35" s="1217"/>
      <c r="L35" s="1217"/>
      <c r="M35" s="1217"/>
      <c r="N35" s="1217"/>
      <c r="O35" s="1217"/>
      <c r="P35" s="1217"/>
      <c r="Q35" s="1217"/>
      <c r="R35" s="1217"/>
      <c r="S35" s="1217"/>
      <c r="T35" s="1217"/>
      <c r="U35" s="1217"/>
      <c r="V35" s="1217"/>
      <c r="W35" s="1217"/>
      <c r="X35" s="1217"/>
      <c r="Y35" s="1217"/>
      <c r="Z35" s="1217"/>
      <c r="AA35" s="1217"/>
      <c r="AB35" s="1217"/>
      <c r="AC35" s="1217"/>
      <c r="AD35" s="1217"/>
      <c r="AE35" s="1217"/>
      <c r="AF35" s="1217"/>
      <c r="AG35" s="1217"/>
      <c r="AH35" s="1217"/>
      <c r="AI35" s="1218"/>
    </row>
    <row r="36" spans="1:35">
      <c r="A36" s="1182"/>
      <c r="B36" s="1183"/>
      <c r="C36" s="1183"/>
      <c r="D36" s="1183"/>
      <c r="E36" s="1183"/>
      <c r="F36" s="1183"/>
      <c r="G36" s="1183"/>
      <c r="H36" s="1184"/>
      <c r="I36" s="1219"/>
      <c r="J36" s="1220"/>
      <c r="K36" s="1220"/>
      <c r="L36" s="1220"/>
      <c r="M36" s="1220"/>
      <c r="N36" s="1220"/>
      <c r="O36" s="1220"/>
      <c r="P36" s="1220"/>
      <c r="Q36" s="1220"/>
      <c r="R36" s="1220"/>
      <c r="S36" s="1220"/>
      <c r="T36" s="1220"/>
      <c r="U36" s="1220"/>
      <c r="V36" s="1220"/>
      <c r="W36" s="1220"/>
      <c r="X36" s="1220"/>
      <c r="Y36" s="1220"/>
      <c r="Z36" s="1220"/>
      <c r="AA36" s="1220"/>
      <c r="AB36" s="1220"/>
      <c r="AC36" s="1220"/>
      <c r="AD36" s="1220"/>
      <c r="AE36" s="1220"/>
      <c r="AF36" s="1220"/>
      <c r="AG36" s="1220"/>
      <c r="AH36" s="1220"/>
      <c r="AI36" s="1221"/>
    </row>
    <row r="37" spans="1:35">
      <c r="A37" s="1182"/>
      <c r="B37" s="1183"/>
      <c r="C37" s="1183"/>
      <c r="D37" s="1183"/>
      <c r="E37" s="1183"/>
      <c r="F37" s="1183"/>
      <c r="G37" s="1183"/>
      <c r="H37" s="1184"/>
      <c r="I37" s="1219"/>
      <c r="J37" s="1220"/>
      <c r="K37" s="1220"/>
      <c r="L37" s="1220"/>
      <c r="M37" s="1220"/>
      <c r="N37" s="1220"/>
      <c r="O37" s="1220"/>
      <c r="P37" s="1220"/>
      <c r="Q37" s="1220"/>
      <c r="R37" s="1220"/>
      <c r="S37" s="1220"/>
      <c r="T37" s="1220"/>
      <c r="U37" s="1220"/>
      <c r="V37" s="1220"/>
      <c r="W37" s="1220"/>
      <c r="X37" s="1220"/>
      <c r="Y37" s="1220"/>
      <c r="Z37" s="1220"/>
      <c r="AA37" s="1220"/>
      <c r="AB37" s="1220"/>
      <c r="AC37" s="1220"/>
      <c r="AD37" s="1220"/>
      <c r="AE37" s="1220"/>
      <c r="AF37" s="1220"/>
      <c r="AG37" s="1220"/>
      <c r="AH37" s="1220"/>
      <c r="AI37" s="1221"/>
    </row>
    <row r="38" spans="1:35">
      <c r="A38" s="1182"/>
      <c r="B38" s="1183"/>
      <c r="C38" s="1183"/>
      <c r="D38" s="1183"/>
      <c r="E38" s="1183"/>
      <c r="F38" s="1183"/>
      <c r="G38" s="1183"/>
      <c r="H38" s="1184"/>
      <c r="I38" s="1219"/>
      <c r="J38" s="1220"/>
      <c r="K38" s="1220"/>
      <c r="L38" s="1220"/>
      <c r="M38" s="1220"/>
      <c r="N38" s="1220"/>
      <c r="O38" s="1220"/>
      <c r="P38" s="1220"/>
      <c r="Q38" s="1220"/>
      <c r="R38" s="1220"/>
      <c r="S38" s="1220"/>
      <c r="T38" s="1220"/>
      <c r="U38" s="1220"/>
      <c r="V38" s="1220"/>
      <c r="W38" s="1220"/>
      <c r="X38" s="1220"/>
      <c r="Y38" s="1220"/>
      <c r="Z38" s="1220"/>
      <c r="AA38" s="1220"/>
      <c r="AB38" s="1220"/>
      <c r="AC38" s="1220"/>
      <c r="AD38" s="1220"/>
      <c r="AE38" s="1220"/>
      <c r="AF38" s="1220"/>
      <c r="AG38" s="1220"/>
      <c r="AH38" s="1220"/>
      <c r="AI38" s="1221"/>
    </row>
    <row r="39" spans="1:35">
      <c r="A39" s="1182"/>
      <c r="B39" s="1183"/>
      <c r="C39" s="1183"/>
      <c r="D39" s="1183"/>
      <c r="E39" s="1183"/>
      <c r="F39" s="1183"/>
      <c r="G39" s="1183"/>
      <c r="H39" s="1184"/>
      <c r="I39" s="1219"/>
      <c r="J39" s="1220"/>
      <c r="K39" s="1220"/>
      <c r="L39" s="1220"/>
      <c r="M39" s="1220"/>
      <c r="N39" s="1220"/>
      <c r="O39" s="1220"/>
      <c r="P39" s="1220"/>
      <c r="Q39" s="1220"/>
      <c r="R39" s="1220"/>
      <c r="S39" s="1220"/>
      <c r="T39" s="1220"/>
      <c r="U39" s="1220"/>
      <c r="V39" s="1220"/>
      <c r="W39" s="1220"/>
      <c r="X39" s="1220"/>
      <c r="Y39" s="1220"/>
      <c r="Z39" s="1220"/>
      <c r="AA39" s="1220"/>
      <c r="AB39" s="1220"/>
      <c r="AC39" s="1220"/>
      <c r="AD39" s="1220"/>
      <c r="AE39" s="1220"/>
      <c r="AF39" s="1220"/>
      <c r="AG39" s="1220"/>
      <c r="AH39" s="1220"/>
      <c r="AI39" s="1221"/>
    </row>
    <row r="40" spans="1:35">
      <c r="A40" s="1182"/>
      <c r="B40" s="1183"/>
      <c r="C40" s="1183"/>
      <c r="D40" s="1183"/>
      <c r="E40" s="1183"/>
      <c r="F40" s="1183"/>
      <c r="G40" s="1183"/>
      <c r="H40" s="1184"/>
      <c r="I40" s="1219"/>
      <c r="J40" s="1220"/>
      <c r="K40" s="1220"/>
      <c r="L40" s="1220"/>
      <c r="M40" s="1220"/>
      <c r="N40" s="1220"/>
      <c r="O40" s="1220"/>
      <c r="P40" s="1220"/>
      <c r="Q40" s="1220"/>
      <c r="R40" s="1220"/>
      <c r="S40" s="1220"/>
      <c r="T40" s="1220"/>
      <c r="U40" s="1220"/>
      <c r="V40" s="1220"/>
      <c r="W40" s="1220"/>
      <c r="X40" s="1220"/>
      <c r="Y40" s="1220"/>
      <c r="Z40" s="1220"/>
      <c r="AA40" s="1220"/>
      <c r="AB40" s="1220"/>
      <c r="AC40" s="1220"/>
      <c r="AD40" s="1220"/>
      <c r="AE40" s="1220"/>
      <c r="AF40" s="1220"/>
      <c r="AG40" s="1220"/>
      <c r="AH40" s="1220"/>
      <c r="AI40" s="1221"/>
    </row>
    <row r="41" spans="1:35">
      <c r="A41" s="1182"/>
      <c r="B41" s="1183"/>
      <c r="C41" s="1183"/>
      <c r="D41" s="1183"/>
      <c r="E41" s="1183"/>
      <c r="F41" s="1183"/>
      <c r="G41" s="1183"/>
      <c r="H41" s="1184"/>
      <c r="I41" s="1219"/>
      <c r="J41" s="1220"/>
      <c r="K41" s="1220"/>
      <c r="L41" s="1220"/>
      <c r="M41" s="1220"/>
      <c r="N41" s="1220"/>
      <c r="O41" s="1220"/>
      <c r="P41" s="1220"/>
      <c r="Q41" s="1220"/>
      <c r="R41" s="1220"/>
      <c r="S41" s="1220"/>
      <c r="T41" s="1220"/>
      <c r="U41" s="1220"/>
      <c r="V41" s="1220"/>
      <c r="W41" s="1220"/>
      <c r="X41" s="1220"/>
      <c r="Y41" s="1220"/>
      <c r="Z41" s="1220"/>
      <c r="AA41" s="1220"/>
      <c r="AB41" s="1220"/>
      <c r="AC41" s="1220"/>
      <c r="AD41" s="1220"/>
      <c r="AE41" s="1220"/>
      <c r="AF41" s="1220"/>
      <c r="AG41" s="1220"/>
      <c r="AH41" s="1220"/>
      <c r="AI41" s="1221"/>
    </row>
    <row r="42" spans="1:35">
      <c r="A42" s="1182"/>
      <c r="B42" s="1183"/>
      <c r="C42" s="1183"/>
      <c r="D42" s="1183"/>
      <c r="E42" s="1183"/>
      <c r="F42" s="1183"/>
      <c r="G42" s="1183"/>
      <c r="H42" s="1184"/>
      <c r="I42" s="1219"/>
      <c r="J42" s="1220"/>
      <c r="K42" s="1220"/>
      <c r="L42" s="1220"/>
      <c r="M42" s="1220"/>
      <c r="N42" s="1220"/>
      <c r="O42" s="1220"/>
      <c r="P42" s="1220"/>
      <c r="Q42" s="1220"/>
      <c r="R42" s="1220"/>
      <c r="S42" s="1220"/>
      <c r="T42" s="1220"/>
      <c r="U42" s="1220"/>
      <c r="V42" s="1220"/>
      <c r="W42" s="1220"/>
      <c r="X42" s="1220"/>
      <c r="Y42" s="1220"/>
      <c r="Z42" s="1220"/>
      <c r="AA42" s="1220"/>
      <c r="AB42" s="1220"/>
      <c r="AC42" s="1220"/>
      <c r="AD42" s="1220"/>
      <c r="AE42" s="1220"/>
      <c r="AF42" s="1220"/>
      <c r="AG42" s="1220"/>
      <c r="AH42" s="1220"/>
      <c r="AI42" s="1221"/>
    </row>
    <row r="43" spans="1:35">
      <c r="A43" s="1182"/>
      <c r="B43" s="1183"/>
      <c r="C43" s="1183"/>
      <c r="D43" s="1183"/>
      <c r="E43" s="1183"/>
      <c r="F43" s="1183"/>
      <c r="G43" s="1183"/>
      <c r="H43" s="1184"/>
      <c r="I43" s="1222"/>
      <c r="J43" s="1223"/>
      <c r="K43" s="1223"/>
      <c r="L43" s="1223"/>
      <c r="M43" s="1223"/>
      <c r="N43" s="1223"/>
      <c r="O43" s="1223"/>
      <c r="P43" s="1223"/>
      <c r="Q43" s="1223"/>
      <c r="R43" s="1223"/>
      <c r="S43" s="1223"/>
      <c r="T43" s="1223"/>
      <c r="U43" s="1223"/>
      <c r="V43" s="1223"/>
      <c r="W43" s="1223"/>
      <c r="X43" s="1223"/>
      <c r="Y43" s="1223"/>
      <c r="Z43" s="1223"/>
      <c r="AA43" s="1223"/>
      <c r="AB43" s="1223"/>
      <c r="AC43" s="1223"/>
      <c r="AD43" s="1223"/>
      <c r="AE43" s="1223"/>
      <c r="AF43" s="1223"/>
      <c r="AG43" s="1223"/>
      <c r="AH43" s="1223"/>
      <c r="AI43" s="1224"/>
    </row>
    <row r="44" spans="1:35">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row>
    <row r="45" spans="1:35">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1:35">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row>
    <row r="47" spans="1:35">
      <c r="A47" s="117"/>
      <c r="B47" s="80" t="s">
        <v>136</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row r="48" spans="1:35">
      <c r="A48" s="117"/>
      <c r="B48" s="80"/>
      <c r="C48" s="81"/>
      <c r="D48" s="117">
        <v>1</v>
      </c>
      <c r="E48" s="117" t="s">
        <v>215</v>
      </c>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row>
    <row r="49" spans="1:35">
      <c r="A49" s="117"/>
      <c r="B49" s="80"/>
      <c r="C49" s="117"/>
      <c r="D49" s="117"/>
      <c r="E49" s="117" t="s">
        <v>259</v>
      </c>
      <c r="F49" s="1213" t="s">
        <v>216</v>
      </c>
      <c r="G49" s="1213"/>
      <c r="H49" s="1213"/>
      <c r="I49" s="1213"/>
      <c r="J49" s="1213"/>
      <c r="K49" s="1213"/>
      <c r="L49" s="1213"/>
      <c r="M49" s="1213"/>
      <c r="N49" s="1213"/>
      <c r="O49" s="1213"/>
      <c r="P49" s="1213"/>
      <c r="Q49" s="1213"/>
      <c r="R49" s="1213"/>
      <c r="S49" s="1213"/>
      <c r="T49" s="1213"/>
      <c r="U49" s="1213"/>
      <c r="V49" s="1213"/>
      <c r="W49" s="1213"/>
      <c r="X49" s="1213"/>
      <c r="Y49" s="1213"/>
      <c r="Z49" s="1213"/>
      <c r="AA49" s="1213"/>
      <c r="AB49" s="1213"/>
      <c r="AC49" s="1213"/>
      <c r="AD49" s="1213"/>
      <c r="AE49" s="1213"/>
      <c r="AF49" s="1213"/>
      <c r="AG49" s="1213"/>
      <c r="AH49" s="117"/>
      <c r="AI49" s="117"/>
    </row>
    <row r="50" spans="1:35">
      <c r="A50" s="79"/>
      <c r="B50" s="80"/>
      <c r="C50" s="117"/>
      <c r="D50" s="117"/>
      <c r="E50" s="117"/>
      <c r="F50" s="1213"/>
      <c r="G50" s="1213"/>
      <c r="H50" s="1213"/>
      <c r="I50" s="1213"/>
      <c r="J50" s="1213"/>
      <c r="K50" s="1213"/>
      <c r="L50" s="1213"/>
      <c r="M50" s="1213"/>
      <c r="N50" s="1213"/>
      <c r="O50" s="1213"/>
      <c r="P50" s="1213"/>
      <c r="Q50" s="1213"/>
      <c r="R50" s="1213"/>
      <c r="S50" s="1213"/>
      <c r="T50" s="1213"/>
      <c r="U50" s="1213"/>
      <c r="V50" s="1213"/>
      <c r="W50" s="1213"/>
      <c r="X50" s="1213"/>
      <c r="Y50" s="1213"/>
      <c r="Z50" s="1213"/>
      <c r="AA50" s="1213"/>
      <c r="AB50" s="1213"/>
      <c r="AC50" s="1213"/>
      <c r="AD50" s="1213"/>
      <c r="AE50" s="1213"/>
      <c r="AF50" s="1213"/>
      <c r="AG50" s="1213"/>
      <c r="AH50" s="117"/>
      <c r="AI50" s="117"/>
    </row>
    <row r="51" spans="1:35">
      <c r="A51" s="117"/>
      <c r="B51" s="80"/>
      <c r="C51" s="117"/>
      <c r="D51" s="117"/>
      <c r="E51" s="117" t="s">
        <v>296</v>
      </c>
      <c r="F51" s="1213" t="s">
        <v>297</v>
      </c>
      <c r="G51" s="1213"/>
      <c r="H51" s="1213"/>
      <c r="I51" s="1213"/>
      <c r="J51" s="1213"/>
      <c r="K51" s="1213"/>
      <c r="L51" s="1213"/>
      <c r="M51" s="1213"/>
      <c r="N51" s="1213"/>
      <c r="O51" s="1213"/>
      <c r="P51" s="1213"/>
      <c r="Q51" s="1213"/>
      <c r="R51" s="1213"/>
      <c r="S51" s="1213"/>
      <c r="T51" s="1213"/>
      <c r="U51" s="1213"/>
      <c r="V51" s="1213"/>
      <c r="W51" s="1213"/>
      <c r="X51" s="1213"/>
      <c r="Y51" s="1213"/>
      <c r="Z51" s="1213"/>
      <c r="AA51" s="1213"/>
      <c r="AB51" s="1213"/>
      <c r="AC51" s="1213"/>
      <c r="AD51" s="1213"/>
      <c r="AE51" s="1213"/>
      <c r="AF51" s="1213"/>
      <c r="AG51" s="1213"/>
      <c r="AH51" s="117"/>
      <c r="AI51" s="117"/>
    </row>
    <row r="52" spans="1:35">
      <c r="A52" s="117"/>
      <c r="B52" s="80"/>
      <c r="C52" s="117"/>
      <c r="D52" s="117"/>
      <c r="E52" s="117"/>
      <c r="F52" s="1213"/>
      <c r="G52" s="1213"/>
      <c r="H52" s="1213"/>
      <c r="I52" s="1213"/>
      <c r="J52" s="1213"/>
      <c r="K52" s="1213"/>
      <c r="L52" s="1213"/>
      <c r="M52" s="1213"/>
      <c r="N52" s="1213"/>
      <c r="O52" s="1213"/>
      <c r="P52" s="1213"/>
      <c r="Q52" s="1213"/>
      <c r="R52" s="1213"/>
      <c r="S52" s="1213"/>
      <c r="T52" s="1213"/>
      <c r="U52" s="1213"/>
      <c r="V52" s="1213"/>
      <c r="W52" s="1213"/>
      <c r="X52" s="1213"/>
      <c r="Y52" s="1213"/>
      <c r="Z52" s="1213"/>
      <c r="AA52" s="1213"/>
      <c r="AB52" s="1213"/>
      <c r="AC52" s="1213"/>
      <c r="AD52" s="1213"/>
      <c r="AE52" s="1213"/>
      <c r="AF52" s="1213"/>
      <c r="AG52" s="1213"/>
      <c r="AH52" s="117"/>
      <c r="AI52" s="117"/>
    </row>
    <row r="53" spans="1:35">
      <c r="A53" s="117"/>
      <c r="B53" s="80"/>
      <c r="C53" s="117"/>
      <c r="D53" s="117"/>
      <c r="E53" s="117" t="s">
        <v>298</v>
      </c>
      <c r="F53" s="117" t="s">
        <v>217</v>
      </c>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row>
    <row r="54" spans="1:35">
      <c r="A54" s="117"/>
      <c r="B54" s="80"/>
      <c r="C54" s="117"/>
      <c r="D54" s="117">
        <v>2</v>
      </c>
      <c r="E54" s="117" t="s">
        <v>218</v>
      </c>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row>
  </sheetData>
  <mergeCells count="25">
    <mergeCell ref="F49:AG50"/>
    <mergeCell ref="F51:AG52"/>
    <mergeCell ref="I33:N33"/>
    <mergeCell ref="O33:AI33"/>
    <mergeCell ref="I34:N34"/>
    <mergeCell ref="O34:AI34"/>
    <mergeCell ref="A35:H43"/>
    <mergeCell ref="I35:AI43"/>
    <mergeCell ref="A33:H34"/>
    <mergeCell ref="AA7:AI7"/>
    <mergeCell ref="B11:N11"/>
    <mergeCell ref="X12:AI13"/>
    <mergeCell ref="X14:AI14"/>
    <mergeCell ref="X15:AH15"/>
    <mergeCell ref="A17:AI17"/>
    <mergeCell ref="A27:H28"/>
    <mergeCell ref="A25:AI25"/>
    <mergeCell ref="I27:AI28"/>
    <mergeCell ref="A29:H30"/>
    <mergeCell ref="I29:AI30"/>
    <mergeCell ref="A31:H32"/>
    <mergeCell ref="I31:N31"/>
    <mergeCell ref="O31:AI31"/>
    <mergeCell ref="I32:N32"/>
    <mergeCell ref="O32:AI32"/>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Q46"/>
  <sheetViews>
    <sheetView view="pageBreakPreview" zoomScale="80" zoomScaleNormal="100" zoomScaleSheetLayoutView="80" workbookViewId="0">
      <selection activeCell="B18" sqref="B18:N19"/>
    </sheetView>
  </sheetViews>
  <sheetFormatPr defaultColWidth="9" defaultRowHeight="13.2"/>
  <cols>
    <col min="1" max="1" width="9" style="12"/>
    <col min="2" max="2" width="11.77734375" style="12" customWidth="1"/>
    <col min="3" max="3" width="12.6640625" style="12" customWidth="1"/>
    <col min="4" max="5" width="4.109375" style="12" customWidth="1"/>
    <col min="6" max="6" width="4.6640625" style="12" customWidth="1"/>
    <col min="7" max="7" width="3.6640625" style="12" customWidth="1"/>
    <col min="8" max="8" width="4.6640625" style="12" customWidth="1"/>
    <col min="9" max="9" width="2.6640625" style="12" customWidth="1"/>
    <col min="10" max="14" width="5.6640625" style="12" customWidth="1"/>
    <col min="15" max="15" width="1.77734375" style="12" customWidth="1"/>
    <col min="16" max="16384" width="9" style="12"/>
  </cols>
  <sheetData>
    <row r="6" spans="1:15">
      <c r="A6" s="11" t="s">
        <v>85</v>
      </c>
    </row>
    <row r="7" spans="1:15">
      <c r="A7" s="13"/>
      <c r="B7" s="13"/>
      <c r="C7" s="13"/>
      <c r="D7" s="13"/>
      <c r="E7" s="13"/>
      <c r="F7" s="13"/>
      <c r="G7" s="13"/>
      <c r="H7" s="13"/>
      <c r="I7" s="13"/>
      <c r="J7" s="13"/>
      <c r="K7" s="14" t="s">
        <v>86</v>
      </c>
      <c r="L7" s="1225"/>
      <c r="M7" s="1225"/>
      <c r="N7" s="1225"/>
      <c r="O7" s="13"/>
    </row>
    <row r="9" spans="1:15">
      <c r="A9" s="1226" t="str">
        <f>IF(入力シート!C24&lt;30000000,"福岡県"&amp;入力シート!C5&amp;"長","福岡県知事")</f>
        <v>福岡県知事</v>
      </c>
      <c r="B9" s="1226"/>
      <c r="C9" s="1226"/>
      <c r="D9" s="12" t="s">
        <v>87</v>
      </c>
      <c r="E9" s="15"/>
      <c r="G9" s="1227"/>
      <c r="H9" s="1227"/>
      <c r="I9" s="1227"/>
      <c r="J9" s="1227"/>
      <c r="K9" s="1227"/>
      <c r="L9" s="1227"/>
      <c r="M9" s="1227"/>
    </row>
    <row r="10" spans="1:15">
      <c r="A10" s="84"/>
      <c r="B10" s="84"/>
      <c r="C10" s="84"/>
      <c r="E10" s="15"/>
      <c r="H10" s="107"/>
      <c r="I10" s="1228" t="str">
        <f>入力シート!C25</f>
        <v>福岡市博多区東公園７－７</v>
      </c>
      <c r="J10" s="1208"/>
      <c r="K10" s="1208"/>
      <c r="L10" s="1208"/>
      <c r="M10" s="1208"/>
      <c r="N10" s="1208"/>
    </row>
    <row r="11" spans="1:15">
      <c r="A11" s="13"/>
      <c r="B11" s="13"/>
      <c r="C11" s="13"/>
      <c r="D11" s="13"/>
      <c r="E11" s="13"/>
      <c r="F11" s="13"/>
      <c r="H11" s="107"/>
      <c r="I11" s="1208"/>
      <c r="J11" s="1208"/>
      <c r="K11" s="1208"/>
      <c r="L11" s="1208"/>
      <c r="M11" s="1208"/>
      <c r="N11" s="1208"/>
      <c r="O11" s="13"/>
    </row>
    <row r="12" spans="1:15">
      <c r="A12" s="13"/>
      <c r="B12" s="13"/>
      <c r="C12" s="13"/>
      <c r="D12" s="13"/>
      <c r="E12" s="13"/>
      <c r="F12" s="13"/>
      <c r="I12" s="1229" t="str">
        <f>入力シート!C26</f>
        <v>(株）福岡企画技調</v>
      </c>
      <c r="J12" s="1210"/>
      <c r="K12" s="1210"/>
      <c r="L12" s="1210"/>
      <c r="M12" s="1210"/>
      <c r="N12" s="1210"/>
      <c r="O12" s="13"/>
    </row>
    <row r="13" spans="1:15">
      <c r="H13" s="7"/>
      <c r="I13" s="1242" t="str">
        <f>入力シート!C27</f>
        <v>代表取締役　企画太郎</v>
      </c>
      <c r="J13" s="1212"/>
      <c r="K13" s="1212"/>
      <c r="L13" s="1212"/>
      <c r="M13" s="1212"/>
      <c r="N13" s="1212"/>
    </row>
    <row r="15" spans="1:15" ht="19.2">
      <c r="A15" s="1243" t="s">
        <v>88</v>
      </c>
      <c r="B15" s="1243"/>
      <c r="C15" s="1243"/>
      <c r="D15" s="1243"/>
      <c r="E15" s="1243"/>
      <c r="F15" s="1243"/>
      <c r="G15" s="1243"/>
      <c r="H15" s="1243"/>
      <c r="I15" s="1243"/>
      <c r="J15" s="1243"/>
      <c r="K15" s="1243"/>
      <c r="L15" s="1243"/>
      <c r="M15" s="1243"/>
      <c r="N15" s="1243"/>
      <c r="O15" s="16"/>
    </row>
    <row r="17" spans="1:17">
      <c r="C17" s="108"/>
      <c r="D17" s="108"/>
      <c r="E17" s="108"/>
      <c r="F17" s="108"/>
      <c r="G17" s="108"/>
      <c r="H17" s="108"/>
      <c r="I17" s="108"/>
      <c r="J17" s="108"/>
      <c r="K17" s="108"/>
      <c r="L17" s="108"/>
      <c r="M17" s="108"/>
      <c r="N17" s="108"/>
    </row>
    <row r="18" spans="1:17">
      <c r="A18" s="85" t="s">
        <v>78</v>
      </c>
      <c r="B18" s="1244" t="str">
        <f>"第50"&amp;入力シート!C3&amp;"-"&amp;入力シート!C4&amp;"号　"&amp;入力シート!C10</f>
        <v>第503-12345-001号　県道博多天神線排水性舗装工事（第２工区）</v>
      </c>
      <c r="C18" s="1245"/>
      <c r="D18" s="1245"/>
      <c r="E18" s="1245"/>
      <c r="F18" s="1245"/>
      <c r="G18" s="1245"/>
      <c r="H18" s="1245"/>
      <c r="I18" s="1245"/>
      <c r="J18" s="1245"/>
      <c r="K18" s="1245"/>
      <c r="L18" s="1245"/>
      <c r="M18" s="1245"/>
      <c r="N18" s="1245"/>
    </row>
    <row r="19" spans="1:17">
      <c r="B19" s="1245"/>
      <c r="C19" s="1245"/>
      <c r="D19" s="1245"/>
      <c r="E19" s="1245"/>
      <c r="F19" s="1245"/>
      <c r="G19" s="1245"/>
      <c r="H19" s="1245"/>
      <c r="I19" s="1245"/>
      <c r="J19" s="1245"/>
      <c r="K19" s="1245"/>
      <c r="L19" s="1245"/>
      <c r="M19" s="1245"/>
      <c r="N19" s="1245"/>
    </row>
    <row r="21" spans="1:17">
      <c r="A21" s="149" t="s">
        <v>621</v>
      </c>
      <c r="B21" s="150"/>
      <c r="C21" s="120"/>
      <c r="D21" s="120"/>
      <c r="E21" s="120"/>
      <c r="F21" s="120"/>
      <c r="G21" s="120"/>
      <c r="H21" s="120"/>
      <c r="I21" s="120"/>
      <c r="J21" s="120"/>
      <c r="K21" s="120"/>
      <c r="L21" s="120"/>
      <c r="M21" s="120"/>
      <c r="N21" s="120"/>
    </row>
    <row r="23" spans="1:17">
      <c r="A23" s="17" t="s">
        <v>89</v>
      </c>
    </row>
    <row r="25" spans="1:17">
      <c r="A25" s="16" t="s">
        <v>2</v>
      </c>
      <c r="B25" s="16"/>
      <c r="C25" s="16"/>
      <c r="D25" s="16"/>
      <c r="E25" s="16"/>
      <c r="F25" s="16"/>
      <c r="G25" s="16"/>
      <c r="H25" s="16"/>
      <c r="I25" s="16"/>
      <c r="J25" s="16"/>
      <c r="K25" s="16"/>
      <c r="L25" s="16"/>
      <c r="M25" s="16"/>
      <c r="N25" s="16"/>
      <c r="O25" s="16"/>
    </row>
    <row r="26" spans="1:17">
      <c r="A26" s="13"/>
      <c r="B26" s="13"/>
      <c r="C26" s="13"/>
      <c r="D26" s="13"/>
      <c r="E26" s="13"/>
      <c r="F26" s="13"/>
      <c r="G26" s="13"/>
      <c r="H26" s="13"/>
      <c r="I26" s="13"/>
      <c r="J26" s="13"/>
      <c r="K26" s="13"/>
      <c r="L26" s="13"/>
      <c r="M26" s="13"/>
      <c r="N26" s="13"/>
      <c r="O26" s="16"/>
    </row>
    <row r="27" spans="1:17" ht="30" customHeight="1">
      <c r="A27" s="1230" t="s">
        <v>224</v>
      </c>
      <c r="B27" s="1231"/>
      <c r="C27" s="1232"/>
      <c r="D27" s="1249"/>
      <c r="E27" s="1250"/>
      <c r="F27" s="1250"/>
      <c r="G27" s="1250"/>
      <c r="H27" s="1250"/>
      <c r="I27" s="1250"/>
      <c r="J27" s="1250"/>
      <c r="K27" s="1250"/>
      <c r="L27" s="1250"/>
      <c r="M27" s="1250"/>
      <c r="N27" s="1251"/>
    </row>
    <row r="28" spans="1:17" ht="27.75" customHeight="1">
      <c r="A28" s="1230" t="s">
        <v>90</v>
      </c>
      <c r="B28" s="1231"/>
      <c r="C28" s="1232"/>
      <c r="D28" s="1252" t="s">
        <v>44</v>
      </c>
      <c r="E28" s="1253"/>
      <c r="F28" s="1253"/>
      <c r="G28" s="1253"/>
      <c r="H28" s="1253"/>
      <c r="I28" s="1253"/>
      <c r="J28" s="1253"/>
      <c r="K28" s="1253"/>
      <c r="L28" s="1253"/>
      <c r="M28" s="1253"/>
      <c r="N28" s="1254"/>
      <c r="Q28" s="118" t="s">
        <v>299</v>
      </c>
    </row>
    <row r="29" spans="1:17" ht="30" customHeight="1">
      <c r="Q29" s="118" t="s">
        <v>300</v>
      </c>
    </row>
    <row r="30" spans="1:17" ht="30" customHeight="1">
      <c r="A30" s="1230" t="s">
        <v>91</v>
      </c>
      <c r="B30" s="1231"/>
      <c r="C30" s="1232"/>
      <c r="D30" s="1230" t="s">
        <v>92</v>
      </c>
      <c r="E30" s="1231"/>
      <c r="F30" s="1231"/>
      <c r="G30" s="1231"/>
      <c r="H30" s="1231"/>
      <c r="I30" s="1231"/>
      <c r="J30" s="1231"/>
      <c r="K30" s="1231"/>
      <c r="L30" s="1231"/>
      <c r="M30" s="1231"/>
      <c r="N30" s="1232"/>
      <c r="Q30" s="118" t="s">
        <v>301</v>
      </c>
    </row>
    <row r="31" spans="1:17" ht="38.25" customHeight="1">
      <c r="A31" s="1246" t="s" ph="1">
        <v>726</v>
      </c>
      <c r="B31" s="1247" ph="1"/>
      <c r="C31" s="1248" ph="1"/>
      <c r="D31" s="1246" t="s" ph="1">
        <v>727</v>
      </c>
      <c r="E31" s="1247" ph="1"/>
      <c r="F31" s="1247" ph="1"/>
      <c r="G31" s="1247" ph="1"/>
      <c r="H31" s="1247" ph="1"/>
      <c r="I31" s="1247" ph="1"/>
      <c r="J31" s="1247" ph="1"/>
      <c r="K31" s="1247" ph="1"/>
      <c r="L31" s="1247" ph="1"/>
      <c r="M31" s="1247" ph="1"/>
      <c r="N31" s="1248" ph="1"/>
      <c r="Q31" s="118" t="s">
        <v>302</v>
      </c>
    </row>
    <row r="32" spans="1:17" ht="30" customHeight="1">
      <c r="A32" s="1230" t="s">
        <v>93</v>
      </c>
      <c r="B32" s="1231"/>
      <c r="C32" s="1231"/>
      <c r="D32" s="1231"/>
      <c r="E32" s="1231"/>
      <c r="F32" s="1231"/>
      <c r="G32" s="1231"/>
      <c r="H32" s="1231"/>
      <c r="I32" s="1231"/>
      <c r="J32" s="1231"/>
      <c r="K32" s="1231"/>
      <c r="L32" s="1231"/>
      <c r="M32" s="1231"/>
      <c r="N32" s="1232"/>
    </row>
    <row r="33" spans="1:14" ht="30" customHeight="1">
      <c r="A33" s="1233" t="s">
        <v>728</v>
      </c>
      <c r="B33" s="1234"/>
      <c r="C33" s="1234"/>
      <c r="D33" s="1234"/>
      <c r="E33" s="1234"/>
      <c r="F33" s="1234"/>
      <c r="G33" s="1234"/>
      <c r="H33" s="1234"/>
      <c r="I33" s="1234"/>
      <c r="J33" s="1234"/>
      <c r="K33" s="1234"/>
      <c r="L33" s="1234"/>
      <c r="M33" s="1234"/>
      <c r="N33" s="1235"/>
    </row>
    <row r="34" spans="1:14" ht="30" customHeight="1">
      <c r="A34" s="1236"/>
      <c r="B34" s="1237"/>
      <c r="C34" s="1237"/>
      <c r="D34" s="1237"/>
      <c r="E34" s="1237"/>
      <c r="F34" s="1237"/>
      <c r="G34" s="1237"/>
      <c r="H34" s="1237"/>
      <c r="I34" s="1237"/>
      <c r="J34" s="1237"/>
      <c r="K34" s="1237"/>
      <c r="L34" s="1237"/>
      <c r="M34" s="1237"/>
      <c r="N34" s="1238"/>
    </row>
    <row r="35" spans="1:14" ht="30" customHeight="1">
      <c r="A35" s="1236"/>
      <c r="B35" s="1237"/>
      <c r="C35" s="1237"/>
      <c r="D35" s="1237"/>
      <c r="E35" s="1237"/>
      <c r="F35" s="1237"/>
      <c r="G35" s="1237"/>
      <c r="H35" s="1237"/>
      <c r="I35" s="1237"/>
      <c r="J35" s="1237"/>
      <c r="K35" s="1237"/>
      <c r="L35" s="1237"/>
      <c r="M35" s="1237"/>
      <c r="N35" s="1238"/>
    </row>
    <row r="36" spans="1:14" ht="30" customHeight="1">
      <c r="A36" s="1239"/>
      <c r="B36" s="1240"/>
      <c r="C36" s="1240"/>
      <c r="D36" s="1240"/>
      <c r="E36" s="1240"/>
      <c r="F36" s="1240"/>
      <c r="G36" s="1240"/>
      <c r="H36" s="1240"/>
      <c r="I36" s="1240"/>
      <c r="J36" s="1240"/>
      <c r="K36" s="1240"/>
      <c r="L36" s="1240"/>
      <c r="M36" s="1240"/>
      <c r="N36" s="1241"/>
    </row>
    <row r="37" spans="1:14" ht="20.100000000000001" customHeight="1">
      <c r="A37" s="6" t="s">
        <v>94</v>
      </c>
      <c r="B37" s="18"/>
      <c r="C37" s="19"/>
      <c r="D37" s="19"/>
      <c r="E37" s="19"/>
      <c r="F37" s="18"/>
      <c r="G37" s="18"/>
      <c r="H37" s="18"/>
      <c r="I37" s="18"/>
      <c r="J37" s="18"/>
      <c r="K37" s="18"/>
      <c r="L37" s="18"/>
      <c r="M37" s="18"/>
      <c r="N37" s="18"/>
    </row>
    <row r="38" spans="1:14">
      <c r="A38" s="20"/>
      <c r="B38" s="20"/>
      <c r="C38" s="20"/>
      <c r="D38" s="20"/>
      <c r="E38" s="20"/>
      <c r="F38" s="20"/>
      <c r="G38" s="20"/>
      <c r="H38" s="20"/>
      <c r="I38" s="20"/>
      <c r="J38" s="20"/>
      <c r="K38" s="20"/>
      <c r="L38" s="20"/>
      <c r="M38" s="20"/>
      <c r="N38" s="20"/>
    </row>
    <row r="40" spans="1:14">
      <c r="A40" s="86" t="s">
        <v>95</v>
      </c>
      <c r="B40" s="12" t="s">
        <v>96</v>
      </c>
    </row>
    <row r="41" spans="1:14">
      <c r="A41" s="87" t="s">
        <v>225</v>
      </c>
      <c r="B41" s="12" t="s">
        <v>226</v>
      </c>
    </row>
    <row r="42" spans="1:14">
      <c r="C42" s="12" t="s">
        <v>97</v>
      </c>
    </row>
    <row r="43" spans="1:14">
      <c r="C43" s="12" t="s">
        <v>98</v>
      </c>
    </row>
    <row r="44" spans="1:14">
      <c r="C44" s="12" t="s">
        <v>99</v>
      </c>
    </row>
    <row r="45" spans="1:14">
      <c r="C45" s="12" t="s">
        <v>100</v>
      </c>
    </row>
    <row r="46" spans="1:14">
      <c r="A46" s="87" t="s">
        <v>227</v>
      </c>
      <c r="B46" s="6" t="s">
        <v>228</v>
      </c>
    </row>
  </sheetData>
  <mergeCells count="18">
    <mergeCell ref="A32:N32"/>
    <mergeCell ref="D30:N30"/>
    <mergeCell ref="A33:N36"/>
    <mergeCell ref="I13:N13"/>
    <mergeCell ref="A15:N15"/>
    <mergeCell ref="B18:N19"/>
    <mergeCell ref="A30:C30"/>
    <mergeCell ref="A31:C31"/>
    <mergeCell ref="D31:N31"/>
    <mergeCell ref="A27:C27"/>
    <mergeCell ref="D27:N27"/>
    <mergeCell ref="A28:C28"/>
    <mergeCell ref="D28:N28"/>
    <mergeCell ref="L7:N7"/>
    <mergeCell ref="A9:C9"/>
    <mergeCell ref="G9:M9"/>
    <mergeCell ref="I10:N11"/>
    <mergeCell ref="I12:N12"/>
  </mergeCells>
  <phoneticPr fontId="14" type="Hiragana"/>
  <dataValidations count="2">
    <dataValidation type="list" allowBlank="1" showInputMessage="1" showErrorMessage="1" sqref="D30:N30">
      <formula1>$Q$30:$Q$33</formula1>
    </dataValidation>
    <dataValidation type="list" allowBlank="1" showInputMessage="1" showErrorMessage="1" sqref="D28:N28">
      <formula1>$Q$28:$Q$33</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view="pageBreakPreview" zoomScale="80" zoomScaleNormal="100" zoomScaleSheetLayoutView="80" workbookViewId="0">
      <selection activeCell="D18" sqref="D18:H18"/>
    </sheetView>
  </sheetViews>
  <sheetFormatPr defaultRowHeight="13.2"/>
  <cols>
    <col min="1" max="9" width="9.6640625" style="230" customWidth="1"/>
    <col min="10" max="256" width="9" style="230"/>
    <col min="257" max="265" width="9.6640625" style="230" customWidth="1"/>
    <col min="266" max="512" width="9" style="230"/>
    <col min="513" max="521" width="9.6640625" style="230" customWidth="1"/>
    <col min="522" max="768" width="9" style="230"/>
    <col min="769" max="777" width="9.6640625" style="230" customWidth="1"/>
    <col min="778" max="1024" width="9" style="230"/>
    <col min="1025" max="1033" width="9.6640625" style="230" customWidth="1"/>
    <col min="1034" max="1280" width="9" style="230"/>
    <col min="1281" max="1289" width="9.6640625" style="230" customWidth="1"/>
    <col min="1290" max="1536" width="9" style="230"/>
    <col min="1537" max="1545" width="9.6640625" style="230" customWidth="1"/>
    <col min="1546" max="1792" width="9" style="230"/>
    <col min="1793" max="1801" width="9.6640625" style="230" customWidth="1"/>
    <col min="1802" max="2048" width="9" style="230"/>
    <col min="2049" max="2057" width="9.6640625" style="230" customWidth="1"/>
    <col min="2058" max="2304" width="9" style="230"/>
    <col min="2305" max="2313" width="9.6640625" style="230" customWidth="1"/>
    <col min="2314" max="2560" width="9" style="230"/>
    <col min="2561" max="2569" width="9.6640625" style="230" customWidth="1"/>
    <col min="2570" max="2816" width="9" style="230"/>
    <col min="2817" max="2825" width="9.6640625" style="230" customWidth="1"/>
    <col min="2826" max="3072" width="9" style="230"/>
    <col min="3073" max="3081" width="9.6640625" style="230" customWidth="1"/>
    <col min="3082" max="3328" width="9" style="230"/>
    <col min="3329" max="3337" width="9.6640625" style="230" customWidth="1"/>
    <col min="3338" max="3584" width="9" style="230"/>
    <col min="3585" max="3593" width="9.6640625" style="230" customWidth="1"/>
    <col min="3594" max="3840" width="9" style="230"/>
    <col min="3841" max="3849" width="9.6640625" style="230" customWidth="1"/>
    <col min="3850" max="4096" width="9" style="230"/>
    <col min="4097" max="4105" width="9.6640625" style="230" customWidth="1"/>
    <col min="4106" max="4352" width="9" style="230"/>
    <col min="4353" max="4361" width="9.6640625" style="230" customWidth="1"/>
    <col min="4362" max="4608" width="9" style="230"/>
    <col min="4609" max="4617" width="9.6640625" style="230" customWidth="1"/>
    <col min="4618" max="4864" width="9" style="230"/>
    <col min="4865" max="4873" width="9.6640625" style="230" customWidth="1"/>
    <col min="4874" max="5120" width="9" style="230"/>
    <col min="5121" max="5129" width="9.6640625" style="230" customWidth="1"/>
    <col min="5130" max="5376" width="9" style="230"/>
    <col min="5377" max="5385" width="9.6640625" style="230" customWidth="1"/>
    <col min="5386" max="5632" width="9" style="230"/>
    <col min="5633" max="5641" width="9.6640625" style="230" customWidth="1"/>
    <col min="5642" max="5888" width="9" style="230"/>
    <col min="5889" max="5897" width="9.6640625" style="230" customWidth="1"/>
    <col min="5898" max="6144" width="9" style="230"/>
    <col min="6145" max="6153" width="9.6640625" style="230" customWidth="1"/>
    <col min="6154" max="6400" width="9" style="230"/>
    <col min="6401" max="6409" width="9.6640625" style="230" customWidth="1"/>
    <col min="6410" max="6656" width="9" style="230"/>
    <col min="6657" max="6665" width="9.6640625" style="230" customWidth="1"/>
    <col min="6666" max="6912" width="9" style="230"/>
    <col min="6913" max="6921" width="9.6640625" style="230" customWidth="1"/>
    <col min="6922" max="7168" width="9" style="230"/>
    <col min="7169" max="7177" width="9.6640625" style="230" customWidth="1"/>
    <col min="7178" max="7424" width="9" style="230"/>
    <col min="7425" max="7433" width="9.6640625" style="230" customWidth="1"/>
    <col min="7434" max="7680" width="9" style="230"/>
    <col min="7681" max="7689" width="9.6640625" style="230" customWidth="1"/>
    <col min="7690" max="7936" width="9" style="230"/>
    <col min="7937" max="7945" width="9.6640625" style="230" customWidth="1"/>
    <col min="7946" max="8192" width="9" style="230"/>
    <col min="8193" max="8201" width="9.6640625" style="230" customWidth="1"/>
    <col min="8202" max="8448" width="9" style="230"/>
    <col min="8449" max="8457" width="9.6640625" style="230" customWidth="1"/>
    <col min="8458" max="8704" width="9" style="230"/>
    <col min="8705" max="8713" width="9.6640625" style="230" customWidth="1"/>
    <col min="8714" max="8960" width="9" style="230"/>
    <col min="8961" max="8969" width="9.6640625" style="230" customWidth="1"/>
    <col min="8970" max="9216" width="9" style="230"/>
    <col min="9217" max="9225" width="9.6640625" style="230" customWidth="1"/>
    <col min="9226" max="9472" width="9" style="230"/>
    <col min="9473" max="9481" width="9.6640625" style="230" customWidth="1"/>
    <col min="9482" max="9728" width="9" style="230"/>
    <col min="9729" max="9737" width="9.6640625" style="230" customWidth="1"/>
    <col min="9738" max="9984" width="9" style="230"/>
    <col min="9985" max="9993" width="9.6640625" style="230" customWidth="1"/>
    <col min="9994" max="10240" width="9" style="230"/>
    <col min="10241" max="10249" width="9.6640625" style="230" customWidth="1"/>
    <col min="10250" max="10496" width="9" style="230"/>
    <col min="10497" max="10505" width="9.6640625" style="230" customWidth="1"/>
    <col min="10506" max="10752" width="9" style="230"/>
    <col min="10753" max="10761" width="9.6640625" style="230" customWidth="1"/>
    <col min="10762" max="11008" width="9" style="230"/>
    <col min="11009" max="11017" width="9.6640625" style="230" customWidth="1"/>
    <col min="11018" max="11264" width="9" style="230"/>
    <col min="11265" max="11273" width="9.6640625" style="230" customWidth="1"/>
    <col min="11274" max="11520" width="9" style="230"/>
    <col min="11521" max="11529" width="9.6640625" style="230" customWidth="1"/>
    <col min="11530" max="11776" width="9" style="230"/>
    <col min="11777" max="11785" width="9.6640625" style="230" customWidth="1"/>
    <col min="11786" max="12032" width="9" style="230"/>
    <col min="12033" max="12041" width="9.6640625" style="230" customWidth="1"/>
    <col min="12042" max="12288" width="9" style="230"/>
    <col min="12289" max="12297" width="9.6640625" style="230" customWidth="1"/>
    <col min="12298" max="12544" width="9" style="230"/>
    <col min="12545" max="12553" width="9.6640625" style="230" customWidth="1"/>
    <col min="12554" max="12800" width="9" style="230"/>
    <col min="12801" max="12809" width="9.6640625" style="230" customWidth="1"/>
    <col min="12810" max="13056" width="9" style="230"/>
    <col min="13057" max="13065" width="9.6640625" style="230" customWidth="1"/>
    <col min="13066" max="13312" width="9" style="230"/>
    <col min="13313" max="13321" width="9.6640625" style="230" customWidth="1"/>
    <col min="13322" max="13568" width="9" style="230"/>
    <col min="13569" max="13577" width="9.6640625" style="230" customWidth="1"/>
    <col min="13578" max="13824" width="9" style="230"/>
    <col min="13825" max="13833" width="9.6640625" style="230" customWidth="1"/>
    <col min="13834" max="14080" width="9" style="230"/>
    <col min="14081" max="14089" width="9.6640625" style="230" customWidth="1"/>
    <col min="14090" max="14336" width="9" style="230"/>
    <col min="14337" max="14345" width="9.6640625" style="230" customWidth="1"/>
    <col min="14346" max="14592" width="9" style="230"/>
    <col min="14593" max="14601" width="9.6640625" style="230" customWidth="1"/>
    <col min="14602" max="14848" width="9" style="230"/>
    <col min="14849" max="14857" width="9.6640625" style="230" customWidth="1"/>
    <col min="14858" max="15104" width="9" style="230"/>
    <col min="15105" max="15113" width="9.6640625" style="230" customWidth="1"/>
    <col min="15114" max="15360" width="9" style="230"/>
    <col min="15361" max="15369" width="9.6640625" style="230" customWidth="1"/>
    <col min="15370" max="15616" width="9" style="230"/>
    <col min="15617" max="15625" width="9.6640625" style="230" customWidth="1"/>
    <col min="15626" max="15872" width="9" style="230"/>
    <col min="15873" max="15881" width="9.6640625" style="230" customWidth="1"/>
    <col min="15882" max="16128" width="9" style="230"/>
    <col min="16129" max="16137" width="9.6640625" style="230" customWidth="1"/>
    <col min="16138" max="16384" width="9" style="230"/>
  </cols>
  <sheetData>
    <row r="1" spans="1:9" ht="15" customHeight="1">
      <c r="F1" s="1261"/>
      <c r="G1" s="1261"/>
      <c r="H1" s="1261"/>
      <c r="I1" s="371"/>
    </row>
    <row r="2" spans="1:9" ht="15" customHeight="1">
      <c r="F2" s="1261"/>
      <c r="G2" s="1261"/>
      <c r="H2" s="1261"/>
      <c r="I2" s="371"/>
    </row>
    <row r="3" spans="1:9" ht="15" customHeight="1">
      <c r="F3" s="234"/>
      <c r="G3" s="234"/>
      <c r="H3" s="234"/>
      <c r="I3" s="234"/>
    </row>
    <row r="4" spans="1:9" ht="15" customHeight="1">
      <c r="F4" s="234"/>
      <c r="G4" s="234"/>
      <c r="H4" s="234"/>
      <c r="I4" s="234"/>
    </row>
    <row r="5" spans="1:9" ht="15" customHeight="1">
      <c r="F5" s="234"/>
      <c r="G5" s="234"/>
      <c r="H5" s="234"/>
      <c r="I5" s="234"/>
    </row>
    <row r="6" spans="1:9" ht="15" customHeight="1">
      <c r="F6" s="234"/>
      <c r="G6" s="234"/>
      <c r="H6" s="234"/>
      <c r="I6" s="234"/>
    </row>
    <row r="7" spans="1:9">
      <c r="F7" s="234"/>
      <c r="G7" s="234"/>
      <c r="H7" s="234"/>
      <c r="I7" s="234"/>
    </row>
    <row r="8" spans="1:9">
      <c r="F8" s="234"/>
      <c r="G8" s="234"/>
      <c r="H8" s="234"/>
      <c r="I8" s="234"/>
    </row>
    <row r="9" spans="1:9">
      <c r="F9" s="234"/>
      <c r="G9" s="234"/>
      <c r="H9" s="234"/>
      <c r="I9" s="234"/>
    </row>
    <row r="10" spans="1:9" ht="29.25" customHeight="1">
      <c r="A10" s="1257" t="s">
        <v>512</v>
      </c>
      <c r="B10" s="1257"/>
      <c r="C10" s="1257"/>
      <c r="D10" s="1257"/>
      <c r="E10" s="1257"/>
      <c r="F10" s="1257"/>
      <c r="G10" s="1257"/>
      <c r="H10" s="1257"/>
      <c r="I10" s="1257"/>
    </row>
    <row r="14" spans="1:9" ht="27" customHeight="1">
      <c r="B14" s="239" t="str">
        <f>IF(入力シート!C24&lt;30000000,"福岡県"&amp;入力シート!C5&amp;"長　殿","福岡県知事　殿")</f>
        <v>福岡県知事　殿</v>
      </c>
      <c r="C14" s="239"/>
      <c r="D14" s="239"/>
    </row>
    <row r="18" spans="1:9" ht="27" customHeight="1">
      <c r="B18" s="1264" t="s">
        <v>383</v>
      </c>
      <c r="C18" s="1264"/>
      <c r="D18" s="1265" t="str">
        <f>"50"&amp;入力シート!C3&amp;"-"&amp;入力シート!C4</f>
        <v>503-12345-001</v>
      </c>
      <c r="E18" s="1265"/>
      <c r="F18" s="1265"/>
      <c r="G18" s="1265"/>
      <c r="H18" s="1265"/>
    </row>
    <row r="19" spans="1:9">
      <c r="B19" s="236"/>
    </row>
    <row r="20" spans="1:9" ht="27" customHeight="1">
      <c r="B20" s="1259" t="s">
        <v>517</v>
      </c>
      <c r="C20" s="1259"/>
      <c r="D20" s="1265" t="str">
        <f>入力シート!C11</f>
        <v>主要地方道博多天神線</v>
      </c>
      <c r="E20" s="1265"/>
      <c r="F20" s="1265"/>
      <c r="G20" s="1265"/>
      <c r="H20" s="1265"/>
    </row>
    <row r="21" spans="1:9">
      <c r="B21" s="236"/>
      <c r="D21" s="238"/>
      <c r="E21" s="238"/>
      <c r="F21" s="238"/>
      <c r="G21" s="238"/>
      <c r="H21" s="238"/>
    </row>
    <row r="22" spans="1:9" ht="27" customHeight="1">
      <c r="B22" s="1259" t="s">
        <v>451</v>
      </c>
      <c r="C22" s="1259"/>
      <c r="D22" s="1265" t="str">
        <f>入力シート!C10</f>
        <v>県道博多天神線排水性舗装工事（第２工区）</v>
      </c>
      <c r="E22" s="1265"/>
      <c r="F22" s="1265"/>
      <c r="G22" s="1265"/>
      <c r="H22" s="1265"/>
    </row>
    <row r="23" spans="1:9">
      <c r="B23" s="231"/>
      <c r="C23" s="234"/>
      <c r="D23" s="234"/>
      <c r="E23" s="234"/>
      <c r="F23" s="234"/>
      <c r="G23" s="234"/>
      <c r="H23" s="234"/>
    </row>
    <row r="24" spans="1:9">
      <c r="B24" s="231"/>
      <c r="C24" s="234"/>
      <c r="D24" s="234"/>
      <c r="E24" s="234"/>
      <c r="F24" s="234"/>
      <c r="G24" s="234"/>
      <c r="H24" s="234"/>
    </row>
    <row r="25" spans="1:9">
      <c r="B25" s="231"/>
      <c r="C25" s="234"/>
      <c r="D25" s="234"/>
      <c r="E25" s="234"/>
      <c r="F25" s="234"/>
      <c r="G25" s="234"/>
      <c r="H25" s="234"/>
    </row>
    <row r="26" spans="1:9">
      <c r="A26" s="230" t="s">
        <v>508</v>
      </c>
      <c r="B26" s="234"/>
      <c r="C26" s="234"/>
      <c r="D26" s="234"/>
      <c r="E26" s="234"/>
      <c r="F26" s="234"/>
      <c r="G26" s="234"/>
    </row>
    <row r="27" spans="1:9">
      <c r="B27" s="234"/>
      <c r="C27" s="234"/>
      <c r="D27" s="234"/>
      <c r="E27" s="234"/>
      <c r="F27" s="234"/>
      <c r="G27" s="234"/>
    </row>
    <row r="28" spans="1:9">
      <c r="B28" s="234"/>
      <c r="C28" s="234"/>
      <c r="D28" s="234"/>
      <c r="E28" s="234"/>
      <c r="F28" s="234"/>
      <c r="G28" s="234"/>
    </row>
    <row r="29" spans="1:9">
      <c r="B29" s="234"/>
      <c r="C29" s="234"/>
      <c r="D29" s="234"/>
      <c r="E29" s="234"/>
      <c r="F29" s="234"/>
      <c r="G29" s="234"/>
    </row>
    <row r="30" spans="1:9" ht="20.100000000000001" customHeight="1">
      <c r="B30" s="1255" t="s">
        <v>505</v>
      </c>
      <c r="C30" s="1255"/>
      <c r="D30" s="1255" t="s">
        <v>504</v>
      </c>
      <c r="E30" s="1255"/>
      <c r="F30" s="1255" t="s">
        <v>503</v>
      </c>
      <c r="G30" s="1255"/>
      <c r="H30" s="1255" t="s">
        <v>516</v>
      </c>
      <c r="I30" s="1255"/>
    </row>
    <row r="31" spans="1:9" ht="20.100000000000001" customHeight="1">
      <c r="B31" s="1260"/>
      <c r="C31" s="1260"/>
      <c r="D31" s="1260"/>
      <c r="E31" s="1260"/>
      <c r="F31" s="1260"/>
      <c r="G31" s="1260"/>
      <c r="H31" s="1260"/>
      <c r="I31" s="1260"/>
    </row>
    <row r="32" spans="1:9" ht="20.100000000000001" customHeight="1">
      <c r="B32" s="1260"/>
      <c r="C32" s="1260"/>
      <c r="D32" s="1260"/>
      <c r="E32" s="1260"/>
      <c r="F32" s="1260"/>
      <c r="G32" s="1260"/>
      <c r="H32" s="1260"/>
      <c r="I32" s="1260"/>
    </row>
    <row r="33" spans="1:9" ht="20.100000000000001" customHeight="1">
      <c r="A33" s="233"/>
      <c r="B33" s="1260"/>
      <c r="C33" s="1260"/>
      <c r="D33" s="1260"/>
      <c r="E33" s="1260"/>
      <c r="F33" s="1260"/>
      <c r="G33" s="1260"/>
      <c r="H33" s="1260"/>
      <c r="I33" s="1260"/>
    </row>
    <row r="34" spans="1:9" ht="20.100000000000001" customHeight="1">
      <c r="A34" s="233"/>
      <c r="B34" s="1260"/>
      <c r="C34" s="1260"/>
      <c r="D34" s="1260"/>
      <c r="E34" s="1260"/>
      <c r="F34" s="1260"/>
      <c r="G34" s="1260"/>
      <c r="H34" s="1260"/>
      <c r="I34" s="1260"/>
    </row>
    <row r="35" spans="1:9" ht="20.100000000000001" customHeight="1">
      <c r="A35" s="233"/>
      <c r="B35" s="1260"/>
      <c r="C35" s="1260"/>
      <c r="D35" s="1260"/>
      <c r="E35" s="1260"/>
      <c r="F35" s="1260"/>
      <c r="G35" s="1260"/>
      <c r="H35" s="1260"/>
      <c r="I35" s="1260"/>
    </row>
    <row r="36" spans="1:9" ht="20.100000000000001" customHeight="1">
      <c r="A36" s="233"/>
      <c r="B36" s="1260"/>
      <c r="C36" s="1260"/>
      <c r="D36" s="1260"/>
      <c r="E36" s="1260"/>
      <c r="F36" s="1260"/>
      <c r="G36" s="1260"/>
      <c r="H36" s="1260"/>
      <c r="I36" s="1260"/>
    </row>
    <row r="37" spans="1:9" ht="15" customHeight="1">
      <c r="B37" s="232"/>
      <c r="C37" s="232"/>
      <c r="D37" s="232"/>
      <c r="E37" s="232"/>
      <c r="F37" s="232"/>
      <c r="G37" s="232"/>
      <c r="H37" s="232"/>
      <c r="I37" s="232"/>
    </row>
    <row r="38" spans="1:9" ht="15" customHeight="1">
      <c r="B38" s="231"/>
      <c r="C38" s="231"/>
      <c r="D38" s="231"/>
      <c r="E38" s="231"/>
      <c r="F38" s="231"/>
      <c r="G38" s="231"/>
      <c r="H38" s="231"/>
      <c r="I38" s="231"/>
    </row>
    <row r="40" spans="1:9">
      <c r="C40" s="230" t="s">
        <v>515</v>
      </c>
      <c r="D40" s="1262">
        <v>37778</v>
      </c>
      <c r="E40" s="1262"/>
      <c r="F40" s="1262"/>
    </row>
    <row r="42" spans="1:9">
      <c r="C42" s="230" t="s">
        <v>514</v>
      </c>
      <c r="F42" s="1263" t="str">
        <f>入力シート!C25</f>
        <v>福岡市博多区東公園７－７</v>
      </c>
      <c r="G42" s="1263"/>
      <c r="H42" s="1263"/>
      <c r="I42" s="1263"/>
    </row>
    <row r="44" spans="1:9">
      <c r="C44" s="230" t="s">
        <v>486</v>
      </c>
      <c r="F44" s="1256" t="str">
        <f>入力シート!C26</f>
        <v>(株）福岡企画技調</v>
      </c>
      <c r="G44" s="1256"/>
      <c r="H44" s="1256"/>
    </row>
    <row r="46" spans="1:9">
      <c r="C46" s="230" t="s">
        <v>485</v>
      </c>
      <c r="F46" s="1256" t="str">
        <f>入力シート!C27</f>
        <v>代表取締役　企画太郎</v>
      </c>
      <c r="G46" s="1256"/>
      <c r="H46" s="1256"/>
      <c r="I46" s="230" t="s">
        <v>443</v>
      </c>
    </row>
    <row r="51" spans="1:9" ht="15" customHeight="1">
      <c r="A51" s="237" t="s">
        <v>513</v>
      </c>
      <c r="F51" s="1261"/>
      <c r="G51" s="1261"/>
      <c r="H51" s="1261"/>
      <c r="I51" s="371"/>
    </row>
    <row r="52" spans="1:9" ht="15" customHeight="1">
      <c r="F52" s="1261"/>
      <c r="G52" s="1261"/>
      <c r="H52" s="1261"/>
      <c r="I52" s="371"/>
    </row>
    <row r="53" spans="1:9" ht="15" customHeight="1">
      <c r="F53" s="234"/>
      <c r="G53" s="234"/>
      <c r="H53" s="234"/>
      <c r="I53" s="234"/>
    </row>
    <row r="54" spans="1:9" ht="15" customHeight="1">
      <c r="F54" s="234"/>
      <c r="G54" s="234"/>
      <c r="H54" s="234"/>
      <c r="I54" s="234"/>
    </row>
    <row r="55" spans="1:9" ht="15" customHeight="1">
      <c r="F55" s="234"/>
      <c r="G55" s="234"/>
      <c r="H55" s="234"/>
      <c r="I55" s="234"/>
    </row>
    <row r="56" spans="1:9" ht="15" customHeight="1">
      <c r="F56" s="234"/>
      <c r="G56" s="234"/>
      <c r="H56" s="234"/>
      <c r="I56" s="234"/>
    </row>
    <row r="57" spans="1:9">
      <c r="F57" s="234"/>
      <c r="G57" s="234"/>
      <c r="H57" s="234"/>
      <c r="I57" s="234"/>
    </row>
    <row r="58" spans="1:9">
      <c r="F58" s="234"/>
      <c r="G58" s="234"/>
      <c r="H58" s="234"/>
      <c r="I58" s="234"/>
    </row>
    <row r="59" spans="1:9">
      <c r="F59" s="234"/>
      <c r="G59" s="234"/>
      <c r="H59" s="234"/>
      <c r="I59" s="234"/>
    </row>
    <row r="60" spans="1:9" ht="29.25" customHeight="1">
      <c r="A60" s="1257" t="s">
        <v>512</v>
      </c>
      <c r="B60" s="1257"/>
      <c r="C60" s="1257"/>
      <c r="D60" s="1257"/>
      <c r="E60" s="1257"/>
      <c r="F60" s="1257"/>
      <c r="G60" s="1257"/>
      <c r="H60" s="1257"/>
      <c r="I60" s="1257"/>
    </row>
    <row r="64" spans="1:9" ht="27" customHeight="1">
      <c r="B64" s="230" t="str">
        <f>B14</f>
        <v>福岡県知事　殿</v>
      </c>
    </row>
    <row r="68" spans="1:9" ht="27" customHeight="1">
      <c r="B68" s="1258" t="s">
        <v>511</v>
      </c>
      <c r="C68" s="1258"/>
      <c r="D68" s="1258"/>
      <c r="E68" s="1258"/>
      <c r="F68" s="1258"/>
      <c r="G68" s="1258"/>
      <c r="H68" s="1258"/>
    </row>
    <row r="69" spans="1:9">
      <c r="B69" s="236"/>
    </row>
    <row r="70" spans="1:9" ht="27" customHeight="1">
      <c r="B70" s="1259" t="s">
        <v>510</v>
      </c>
      <c r="C70" s="1259"/>
      <c r="D70" s="1259"/>
      <c r="E70" s="1259"/>
      <c r="F70" s="1259"/>
      <c r="G70" s="1259"/>
      <c r="H70" s="1259"/>
    </row>
    <row r="71" spans="1:9">
      <c r="B71" s="236"/>
    </row>
    <row r="72" spans="1:9" ht="27" customHeight="1">
      <c r="B72" s="1259" t="s">
        <v>509</v>
      </c>
      <c r="C72" s="1259"/>
      <c r="D72" s="1259"/>
      <c r="E72" s="1259"/>
      <c r="F72" s="1259"/>
      <c r="G72" s="1259"/>
      <c r="H72" s="1259"/>
    </row>
    <row r="73" spans="1:9">
      <c r="B73" s="231"/>
      <c r="C73" s="234"/>
      <c r="D73" s="234"/>
      <c r="E73" s="234"/>
      <c r="F73" s="234"/>
      <c r="G73" s="234"/>
      <c r="H73" s="234"/>
    </row>
    <row r="74" spans="1:9">
      <c r="B74" s="231"/>
      <c r="C74" s="234"/>
      <c r="D74" s="234"/>
      <c r="E74" s="234"/>
      <c r="F74" s="234"/>
      <c r="G74" s="234"/>
      <c r="H74" s="234"/>
    </row>
    <row r="75" spans="1:9">
      <c r="B75" s="231"/>
      <c r="C75" s="234"/>
      <c r="D75" s="234"/>
      <c r="E75" s="234"/>
      <c r="F75" s="234"/>
      <c r="G75" s="234"/>
      <c r="H75" s="234"/>
    </row>
    <row r="76" spans="1:9">
      <c r="A76" s="230" t="s">
        <v>508</v>
      </c>
      <c r="B76" s="234"/>
      <c r="C76" s="234"/>
      <c r="D76" s="234"/>
      <c r="E76" s="234"/>
      <c r="F76" s="234"/>
      <c r="G76" s="234"/>
    </row>
    <row r="77" spans="1:9">
      <c r="B77" s="234"/>
      <c r="C77" s="234"/>
      <c r="D77" s="234"/>
      <c r="E77" s="234"/>
      <c r="F77" s="234"/>
      <c r="G77" s="234"/>
    </row>
    <row r="78" spans="1:9">
      <c r="B78" s="235" t="s">
        <v>507</v>
      </c>
      <c r="C78" s="234"/>
      <c r="D78" s="234"/>
      <c r="E78" s="234"/>
      <c r="F78" s="234"/>
      <c r="G78" s="234"/>
    </row>
    <row r="79" spans="1:9">
      <c r="B79" s="235" t="s">
        <v>506</v>
      </c>
      <c r="C79" s="234"/>
      <c r="D79" s="234"/>
      <c r="E79" s="234"/>
      <c r="F79" s="234"/>
      <c r="G79" s="234"/>
    </row>
    <row r="80" spans="1:9" ht="20.100000000000001" customHeight="1">
      <c r="B80" s="1255" t="s">
        <v>505</v>
      </c>
      <c r="C80" s="1255"/>
      <c r="D80" s="1255" t="s">
        <v>504</v>
      </c>
      <c r="E80" s="1255"/>
      <c r="F80" s="1255" t="s">
        <v>503</v>
      </c>
      <c r="G80" s="1255"/>
      <c r="H80" s="1255" t="s">
        <v>502</v>
      </c>
      <c r="I80" s="1255"/>
    </row>
    <row r="81" spans="1:9" ht="20.100000000000001" customHeight="1">
      <c r="B81" s="1255" t="s">
        <v>501</v>
      </c>
      <c r="C81" s="1255"/>
      <c r="D81" s="1255" t="s">
        <v>497</v>
      </c>
      <c r="E81" s="1255"/>
      <c r="F81" s="1255" t="s">
        <v>496</v>
      </c>
      <c r="G81" s="1255"/>
      <c r="H81" s="1255" t="s">
        <v>495</v>
      </c>
      <c r="I81" s="1255"/>
    </row>
    <row r="82" spans="1:9" ht="20.100000000000001" customHeight="1">
      <c r="B82" s="1255" t="s">
        <v>500</v>
      </c>
      <c r="C82" s="1255"/>
      <c r="D82" s="1255" t="s">
        <v>492</v>
      </c>
      <c r="E82" s="1255"/>
      <c r="F82" s="1255" t="s">
        <v>494</v>
      </c>
      <c r="G82" s="1255"/>
      <c r="H82" s="1255" t="s">
        <v>493</v>
      </c>
      <c r="I82" s="1255"/>
    </row>
    <row r="83" spans="1:9" ht="20.100000000000001" customHeight="1">
      <c r="A83" s="233"/>
      <c r="B83" s="1255" t="s">
        <v>499</v>
      </c>
      <c r="C83" s="1255"/>
      <c r="D83" s="1255" t="s">
        <v>492</v>
      </c>
      <c r="E83" s="1255"/>
      <c r="F83" s="1255" t="s">
        <v>490</v>
      </c>
      <c r="G83" s="1255"/>
      <c r="H83" s="1255" t="s">
        <v>489</v>
      </c>
      <c r="I83" s="1255"/>
    </row>
    <row r="84" spans="1:9" ht="20.100000000000001" customHeight="1">
      <c r="A84" s="233"/>
      <c r="B84" s="1255" t="s">
        <v>498</v>
      </c>
      <c r="C84" s="1255"/>
      <c r="D84" s="1255" t="s">
        <v>497</v>
      </c>
      <c r="E84" s="1255"/>
      <c r="F84" s="1255" t="s">
        <v>496</v>
      </c>
      <c r="G84" s="1255"/>
      <c r="H84" s="1255" t="s">
        <v>495</v>
      </c>
      <c r="I84" s="1255"/>
    </row>
    <row r="85" spans="1:9" ht="20.100000000000001" customHeight="1">
      <c r="A85" s="233"/>
      <c r="B85" s="1255" t="s">
        <v>492</v>
      </c>
      <c r="C85" s="1255"/>
      <c r="D85" s="1255" t="s">
        <v>491</v>
      </c>
      <c r="E85" s="1255"/>
      <c r="F85" s="1255" t="s">
        <v>494</v>
      </c>
      <c r="G85" s="1255"/>
      <c r="H85" s="1255" t="s">
        <v>493</v>
      </c>
      <c r="I85" s="1255"/>
    </row>
    <row r="86" spans="1:9" ht="20.100000000000001" customHeight="1">
      <c r="A86" s="233"/>
      <c r="B86" s="1255" t="s">
        <v>492</v>
      </c>
      <c r="C86" s="1255"/>
      <c r="D86" s="1255" t="s">
        <v>491</v>
      </c>
      <c r="E86" s="1255"/>
      <c r="F86" s="1255" t="s">
        <v>490</v>
      </c>
      <c r="G86" s="1255"/>
      <c r="H86" s="1255" t="s">
        <v>489</v>
      </c>
      <c r="I86" s="1255"/>
    </row>
    <row r="87" spans="1:9" ht="15" customHeight="1">
      <c r="B87" s="232"/>
      <c r="C87" s="232"/>
      <c r="D87" s="232"/>
      <c r="E87" s="232"/>
      <c r="F87" s="232"/>
      <c r="G87" s="232"/>
      <c r="H87" s="232"/>
      <c r="I87" s="232"/>
    </row>
    <row r="88" spans="1:9" ht="15" customHeight="1">
      <c r="B88" s="231"/>
      <c r="C88" s="231"/>
      <c r="D88" s="231"/>
      <c r="E88" s="231"/>
      <c r="F88" s="231"/>
      <c r="G88" s="231"/>
      <c r="H88" s="231"/>
      <c r="I88" s="231"/>
    </row>
    <row r="90" spans="1:9">
      <c r="C90" s="230" t="s">
        <v>488</v>
      </c>
    </row>
    <row r="92" spans="1:9">
      <c r="C92" s="230" t="s">
        <v>487</v>
      </c>
    </row>
    <row r="94" spans="1:9">
      <c r="C94" s="230" t="s">
        <v>486</v>
      </c>
    </row>
    <row r="96" spans="1:9">
      <c r="C96" s="230" t="s">
        <v>485</v>
      </c>
    </row>
  </sheetData>
  <mergeCells count="77">
    <mergeCell ref="B22:C22"/>
    <mergeCell ref="F1:F2"/>
    <mergeCell ref="G1:G2"/>
    <mergeCell ref="H1:H2"/>
    <mergeCell ref="A10:I10"/>
    <mergeCell ref="B20:C20"/>
    <mergeCell ref="B18:C18"/>
    <mergeCell ref="D18:H18"/>
    <mergeCell ref="D20:H20"/>
    <mergeCell ref="D22:H22"/>
    <mergeCell ref="B30:C30"/>
    <mergeCell ref="D30:E30"/>
    <mergeCell ref="F30:G30"/>
    <mergeCell ref="H30:I30"/>
    <mergeCell ref="B31:C31"/>
    <mergeCell ref="D31:E31"/>
    <mergeCell ref="F31:G31"/>
    <mergeCell ref="H31:I31"/>
    <mergeCell ref="F36:G36"/>
    <mergeCell ref="H36:I36"/>
    <mergeCell ref="B32:C32"/>
    <mergeCell ref="D32:E32"/>
    <mergeCell ref="F32:G32"/>
    <mergeCell ref="H32:I32"/>
    <mergeCell ref="B33:C33"/>
    <mergeCell ref="D33:E33"/>
    <mergeCell ref="F33:G33"/>
    <mergeCell ref="H33:I33"/>
    <mergeCell ref="B34:C34"/>
    <mergeCell ref="D34:E34"/>
    <mergeCell ref="F34:G34"/>
    <mergeCell ref="H34:I34"/>
    <mergeCell ref="B80:C80"/>
    <mergeCell ref="D80:E80"/>
    <mergeCell ref="F80:G80"/>
    <mergeCell ref="H80:I80"/>
    <mergeCell ref="B35:C35"/>
    <mergeCell ref="D35:E35"/>
    <mergeCell ref="F35:G35"/>
    <mergeCell ref="H35:I35"/>
    <mergeCell ref="F51:F52"/>
    <mergeCell ref="G51:G52"/>
    <mergeCell ref="H51:H52"/>
    <mergeCell ref="D40:F40"/>
    <mergeCell ref="F42:I42"/>
    <mergeCell ref="F46:H46"/>
    <mergeCell ref="B36:C36"/>
    <mergeCell ref="D36:E36"/>
    <mergeCell ref="F44:H44"/>
    <mergeCell ref="A60:I60"/>
    <mergeCell ref="B68:H68"/>
    <mergeCell ref="B70:H70"/>
    <mergeCell ref="B72:H72"/>
    <mergeCell ref="B81:C81"/>
    <mergeCell ref="D81:E81"/>
    <mergeCell ref="F81:G81"/>
    <mergeCell ref="H81:I81"/>
    <mergeCell ref="B82:C82"/>
    <mergeCell ref="D82:E82"/>
    <mergeCell ref="F82:G82"/>
    <mergeCell ref="H82:I82"/>
    <mergeCell ref="B83:C83"/>
    <mergeCell ref="D83:E83"/>
    <mergeCell ref="F83:G83"/>
    <mergeCell ref="H83:I83"/>
    <mergeCell ref="B84:C84"/>
    <mergeCell ref="D84:E84"/>
    <mergeCell ref="F84:G84"/>
    <mergeCell ref="H84:I84"/>
    <mergeCell ref="B85:C85"/>
    <mergeCell ref="D85:E85"/>
    <mergeCell ref="F85:G85"/>
    <mergeCell ref="H85:I85"/>
    <mergeCell ref="B86:C86"/>
    <mergeCell ref="D86:E86"/>
    <mergeCell ref="F86:G86"/>
    <mergeCell ref="H86:I86"/>
  </mergeCells>
  <phoneticPr fontId="7"/>
  <pageMargins left="0.78740157480314965" right="0.78740157480314965" top="0.59055118110236227" bottom="0.98425196850393704" header="0.51181102362204722" footer="0.51181102362204722"/>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A12" sqref="A12"/>
    </sheetView>
  </sheetViews>
  <sheetFormatPr defaultColWidth="9" defaultRowHeight="13.2"/>
  <cols>
    <col min="1" max="1" width="5.77734375" style="59" customWidth="1"/>
    <col min="2" max="2" width="26.109375" style="59" customWidth="1"/>
    <col min="3" max="3" width="9.109375" style="59" customWidth="1"/>
    <col min="4" max="6" width="9" style="59"/>
    <col min="7" max="7" width="9.109375" style="59" customWidth="1"/>
    <col min="8" max="8" width="5.77734375" style="59" customWidth="1"/>
    <col min="9" max="16384" width="9" style="59"/>
  </cols>
  <sheetData>
    <row r="5" spans="1:8">
      <c r="A5" s="68" t="s">
        <v>194</v>
      </c>
      <c r="B5" s="69"/>
      <c r="C5" s="69"/>
      <c r="D5" s="69"/>
      <c r="E5" s="69"/>
      <c r="F5" s="69"/>
      <c r="G5" s="69"/>
      <c r="H5" s="69"/>
    </row>
    <row r="6" spans="1:8">
      <c r="A6" s="69"/>
      <c r="B6" s="69"/>
      <c r="C6" s="69"/>
      <c r="D6" s="69"/>
      <c r="E6" s="69"/>
      <c r="F6" s="69"/>
      <c r="G6" s="69"/>
      <c r="H6" s="69"/>
    </row>
    <row r="7" spans="1:8">
      <c r="A7" s="69"/>
      <c r="B7" s="69"/>
      <c r="C7" s="69"/>
      <c r="D7" s="69"/>
      <c r="E7" s="70" t="s">
        <v>195</v>
      </c>
      <c r="F7" s="1266"/>
      <c r="G7" s="1266"/>
      <c r="H7" s="1266"/>
    </row>
    <row r="8" spans="1:8">
      <c r="A8" s="69"/>
      <c r="B8" s="69"/>
      <c r="C8" s="71"/>
      <c r="D8" s="71"/>
      <c r="E8" s="71"/>
      <c r="F8" s="71"/>
      <c r="G8" s="71"/>
      <c r="H8" s="69"/>
    </row>
    <row r="9" spans="1:8">
      <c r="A9" s="69"/>
      <c r="B9" s="69"/>
      <c r="C9" s="69"/>
      <c r="D9" s="69"/>
      <c r="E9" s="69"/>
      <c r="F9" s="69"/>
      <c r="G9" s="69"/>
      <c r="H9" s="69"/>
    </row>
    <row r="10" spans="1:8">
      <c r="A10" s="69"/>
      <c r="B10" s="69"/>
      <c r="C10" s="69"/>
      <c r="D10" s="69"/>
      <c r="E10" s="69"/>
      <c r="F10" s="69"/>
      <c r="G10" s="69"/>
      <c r="H10" s="69"/>
    </row>
    <row r="11" spans="1:8">
      <c r="A11" s="1267" t="str">
        <f>IF(入力シート!C24&lt;30000000,"福岡県"&amp;入力シート!C5&amp;"長","福岡県知事")</f>
        <v>福岡県知事</v>
      </c>
      <c r="B11" s="1267"/>
      <c r="C11" s="69" t="s">
        <v>87</v>
      </c>
      <c r="D11" s="69"/>
      <c r="E11" s="69"/>
      <c r="F11" s="69"/>
      <c r="G11" s="69"/>
      <c r="H11" s="69"/>
    </row>
    <row r="12" spans="1:8">
      <c r="A12" s="69"/>
      <c r="B12" s="69"/>
      <c r="C12" s="69"/>
      <c r="D12" s="69"/>
      <c r="E12" s="69"/>
      <c r="F12" s="69"/>
      <c r="G12" s="69"/>
      <c r="H12" s="69"/>
    </row>
    <row r="13" spans="1:8">
      <c r="A13" s="69"/>
      <c r="B13" s="69"/>
      <c r="C13" s="69"/>
      <c r="D13" s="69"/>
      <c r="E13" s="69"/>
      <c r="F13" s="69"/>
      <c r="G13" s="69"/>
      <c r="H13" s="69"/>
    </row>
    <row r="14" spans="1:8">
      <c r="A14" s="69"/>
      <c r="B14" s="69"/>
      <c r="C14" s="69"/>
      <c r="D14" s="117"/>
      <c r="E14" s="1268" t="str">
        <f>入力シート!C25</f>
        <v>福岡市博多区東公園７－７</v>
      </c>
      <c r="F14" s="1208"/>
      <c r="G14" s="1208"/>
      <c r="H14" s="1208"/>
    </row>
    <row r="15" spans="1:8">
      <c r="A15" s="69"/>
      <c r="B15" s="69"/>
      <c r="C15" s="69"/>
      <c r="D15" s="69"/>
      <c r="E15" s="1208"/>
      <c r="F15" s="1208"/>
      <c r="G15" s="1208"/>
      <c r="H15" s="1208"/>
    </row>
    <row r="16" spans="1:8">
      <c r="A16" s="69"/>
      <c r="B16" s="69"/>
      <c r="C16" s="117"/>
      <c r="D16" s="69"/>
      <c r="E16" s="1269" t="str">
        <f>入力シート!C26</f>
        <v>(株）福岡企画技調</v>
      </c>
      <c r="F16" s="1210"/>
      <c r="G16" s="1210"/>
      <c r="H16" s="1210"/>
    </row>
    <row r="17" spans="1:8">
      <c r="A17" s="69"/>
      <c r="B17" s="69"/>
      <c r="C17" s="69"/>
      <c r="D17" s="117"/>
      <c r="E17" s="1270" t="str">
        <f>入力シート!C27</f>
        <v>代表取締役　企画太郎</v>
      </c>
      <c r="F17" s="1212"/>
      <c r="G17" s="1212"/>
      <c r="H17" s="1212"/>
    </row>
    <row r="18" spans="1:8">
      <c r="A18" s="69"/>
      <c r="B18" s="69"/>
      <c r="C18" s="69"/>
      <c r="D18" s="69"/>
      <c r="E18" s="69"/>
      <c r="F18" s="69"/>
      <c r="G18" s="69"/>
      <c r="H18" s="69"/>
    </row>
    <row r="19" spans="1:8">
      <c r="A19" s="69"/>
      <c r="B19" s="69"/>
      <c r="C19" s="69"/>
      <c r="D19" s="69"/>
      <c r="E19" s="69"/>
      <c r="F19" s="69"/>
      <c r="G19" s="69"/>
      <c r="H19" s="69"/>
    </row>
    <row r="20" spans="1:8" ht="30" customHeight="1">
      <c r="A20" s="1272" t="s">
        <v>305</v>
      </c>
      <c r="B20" s="1272"/>
      <c r="C20" s="1272"/>
      <c r="D20" s="1272"/>
      <c r="E20" s="1272"/>
      <c r="F20" s="1272"/>
      <c r="G20" s="1272"/>
      <c r="H20" s="1272"/>
    </row>
    <row r="21" spans="1:8" ht="19.2">
      <c r="A21" s="69"/>
      <c r="B21" s="72"/>
      <c r="C21" s="73"/>
      <c r="D21" s="73"/>
      <c r="E21" s="73"/>
      <c r="F21" s="73"/>
      <c r="G21" s="73"/>
      <c r="H21" s="69"/>
    </row>
    <row r="22" spans="1:8">
      <c r="A22" s="69"/>
      <c r="B22" s="69"/>
      <c r="C22" s="69"/>
      <c r="D22" s="69"/>
      <c r="E22" s="69"/>
      <c r="F22" s="69"/>
      <c r="G22" s="69"/>
      <c r="H22" s="69"/>
    </row>
    <row r="23" spans="1:8">
      <c r="A23" s="69"/>
      <c r="B23" s="69" t="s">
        <v>196</v>
      </c>
      <c r="C23" s="69"/>
      <c r="D23" s="69"/>
      <c r="E23" s="69"/>
      <c r="F23" s="69"/>
      <c r="G23" s="69"/>
      <c r="H23" s="69"/>
    </row>
    <row r="24" spans="1:8">
      <c r="A24" s="69"/>
      <c r="B24" s="69"/>
      <c r="C24" s="69"/>
      <c r="D24" s="69"/>
      <c r="E24" s="69"/>
      <c r="F24" s="69"/>
      <c r="G24" s="69"/>
      <c r="H24" s="69"/>
    </row>
    <row r="25" spans="1:8">
      <c r="A25" s="69"/>
      <c r="B25" s="69"/>
      <c r="C25" s="69"/>
      <c r="D25" s="69"/>
      <c r="E25" s="69"/>
      <c r="F25" s="69"/>
      <c r="G25" s="69"/>
      <c r="H25" s="69"/>
    </row>
    <row r="26" spans="1:8">
      <c r="A26" s="73" t="s">
        <v>2</v>
      </c>
      <c r="B26" s="73"/>
      <c r="C26" s="73"/>
      <c r="D26" s="73"/>
      <c r="E26" s="73"/>
      <c r="F26" s="73"/>
      <c r="G26" s="73"/>
      <c r="H26" s="73"/>
    </row>
    <row r="27" spans="1:8">
      <c r="A27" s="69"/>
      <c r="B27" s="69"/>
      <c r="C27" s="69"/>
      <c r="D27" s="69"/>
      <c r="E27" s="69"/>
      <c r="F27" s="69"/>
      <c r="G27" s="69"/>
      <c r="H27" s="69"/>
    </row>
    <row r="28" spans="1:8" ht="35.25" customHeight="1">
      <c r="A28" s="69"/>
      <c r="B28" s="119" t="s">
        <v>323</v>
      </c>
      <c r="C28" s="1273" t="str">
        <f>"第50"&amp;入力シート!C3&amp;"-"&amp;入力シート!C4&amp;"号　"&amp;入力シート!C10</f>
        <v>第503-12345-001号　県道博多天神線排水性舗装工事（第２工区）</v>
      </c>
      <c r="D28" s="1274"/>
      <c r="E28" s="1274"/>
      <c r="F28" s="1274"/>
      <c r="G28" s="1275"/>
      <c r="H28" s="69"/>
    </row>
    <row r="29" spans="1:8" ht="30" customHeight="1">
      <c r="A29" s="69"/>
      <c r="B29" s="1276" t="s">
        <v>324</v>
      </c>
      <c r="C29" s="74" t="s">
        <v>178</v>
      </c>
      <c r="D29" s="1278">
        <f>入力シート!C14</f>
        <v>44379</v>
      </c>
      <c r="E29" s="1278"/>
      <c r="F29" s="1278"/>
      <c r="G29" s="1279"/>
      <c r="H29" s="69"/>
    </row>
    <row r="30" spans="1:8" ht="30" customHeight="1">
      <c r="A30" s="69"/>
      <c r="B30" s="1277"/>
      <c r="C30" s="74" t="s">
        <v>179</v>
      </c>
      <c r="D30" s="1278">
        <f>入力シート!C15</f>
        <v>44466</v>
      </c>
      <c r="E30" s="1278"/>
      <c r="F30" s="1278"/>
      <c r="G30" s="1279"/>
      <c r="H30" s="69"/>
    </row>
    <row r="31" spans="1:8">
      <c r="A31" s="69"/>
      <c r="B31" s="69"/>
      <c r="C31" s="69"/>
      <c r="D31" s="69"/>
      <c r="E31" s="69"/>
      <c r="F31" s="69"/>
      <c r="G31" s="69"/>
      <c r="H31" s="69"/>
    </row>
    <row r="32" spans="1:8">
      <c r="A32" s="69"/>
      <c r="B32" s="69"/>
      <c r="C32" s="69"/>
      <c r="D32" s="69"/>
      <c r="E32" s="69"/>
      <c r="F32" s="69"/>
      <c r="G32" s="69"/>
      <c r="H32" s="69"/>
    </row>
    <row r="33" spans="1:35">
      <c r="A33" s="69"/>
      <c r="B33" s="69"/>
      <c r="C33" s="69"/>
      <c r="D33" s="69"/>
      <c r="E33" s="69"/>
      <c r="F33" s="69"/>
      <c r="G33" s="69"/>
      <c r="H33" s="69"/>
    </row>
    <row r="34" spans="1:35">
      <c r="A34" s="69"/>
      <c r="B34" s="69"/>
      <c r="C34" s="69"/>
      <c r="D34" s="69"/>
      <c r="E34" s="69"/>
      <c r="F34" s="69"/>
      <c r="G34" s="69"/>
      <c r="H34" s="69"/>
    </row>
    <row r="35" spans="1:35">
      <c r="A35" s="75"/>
      <c r="B35" s="75"/>
      <c r="C35" s="75"/>
      <c r="D35" s="75"/>
      <c r="E35" s="75"/>
      <c r="F35" s="75"/>
      <c r="G35" s="75"/>
      <c r="H35" s="75"/>
    </row>
    <row r="36" spans="1:35">
      <c r="A36" s="69"/>
      <c r="B36" s="69"/>
      <c r="C36" s="69"/>
      <c r="D36" s="69"/>
      <c r="E36" s="69"/>
      <c r="F36" s="69"/>
      <c r="G36" s="69"/>
      <c r="H36" s="69"/>
    </row>
    <row r="37" spans="1:35">
      <c r="A37" s="69"/>
      <c r="B37" s="69"/>
      <c r="C37" s="69"/>
      <c r="D37" s="69"/>
      <c r="E37" s="69"/>
      <c r="F37" s="69"/>
      <c r="G37" s="69"/>
      <c r="H37" s="69"/>
    </row>
    <row r="38" spans="1:35" s="65" customFormat="1"/>
    <row r="39" spans="1:35" s="65" customFormat="1"/>
    <row r="40" spans="1:35" s="65" customFormat="1"/>
    <row r="41" spans="1:35" s="65" customFormat="1"/>
    <row r="42" spans="1:35" s="65" customForma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row>
    <row r="43" spans="1:35" s="83" customFormat="1">
      <c r="A43" s="98"/>
      <c r="B43" s="98"/>
      <c r="C43" s="98"/>
      <c r="D43" s="98"/>
      <c r="E43" s="98"/>
      <c r="F43" s="98"/>
      <c r="G43" s="98"/>
      <c r="H43" s="98"/>
    </row>
    <row r="44" spans="1:35" s="65" customForma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row>
    <row r="45" spans="1:35" s="65" customFormat="1">
      <c r="A45" s="1271" t="s">
        <v>240</v>
      </c>
      <c r="B45" s="1271"/>
      <c r="C45" s="1271"/>
      <c r="D45" s="1271"/>
      <c r="E45" s="1271"/>
      <c r="F45" s="1271"/>
      <c r="G45" s="1271"/>
      <c r="H45" s="1271"/>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row>
    <row r="46" spans="1:35" s="65" customFormat="1">
      <c r="A46" s="112"/>
      <c r="B46" s="112"/>
      <c r="C46" s="112"/>
      <c r="D46" s="112"/>
      <c r="E46" s="112"/>
      <c r="F46" s="112"/>
      <c r="G46" s="112"/>
      <c r="H46" s="112"/>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row>
    <row r="47" spans="1:35" s="65" customFormat="1">
      <c r="A47" s="83"/>
      <c r="B47" s="83"/>
      <c r="C47" s="83"/>
      <c r="D47" s="83"/>
      <c r="E47" s="83"/>
      <c r="F47" s="83"/>
      <c r="G47" s="83"/>
      <c r="H47" s="83"/>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row>
    <row r="48" spans="1:35" s="65" customFormat="1">
      <c r="A48" s="83"/>
      <c r="B48" s="83" t="s">
        <v>251</v>
      </c>
      <c r="C48" s="83"/>
      <c r="D48" s="83"/>
      <c r="E48" s="83"/>
      <c r="F48" s="83"/>
      <c r="G48" s="83"/>
      <c r="H48" s="83"/>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row>
    <row r="49" spans="1:35" s="65" customFormat="1">
      <c r="A49" s="83"/>
      <c r="B49" s="83"/>
      <c r="C49" s="83"/>
      <c r="D49" s="83"/>
      <c r="E49" s="83"/>
      <c r="F49" s="83"/>
      <c r="G49" s="83"/>
      <c r="H49" s="83"/>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row>
    <row r="50" spans="1:35" s="65" customFormat="1">
      <c r="A50" s="100"/>
      <c r="B50" s="83"/>
      <c r="C50" s="83"/>
      <c r="D50" s="83"/>
      <c r="E50" s="83"/>
      <c r="F50" s="83"/>
      <c r="G50" s="83"/>
      <c r="H50" s="83"/>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row>
    <row r="51" spans="1:35" s="65" customFormat="1">
      <c r="A51" s="83"/>
      <c r="B51" s="83" t="s">
        <v>242</v>
      </c>
      <c r="C51" s="83"/>
      <c r="D51" s="83"/>
      <c r="E51" s="83"/>
      <c r="F51" s="83"/>
      <c r="G51" s="83"/>
      <c r="H51" s="83"/>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row>
    <row r="52" spans="1:35" s="65" customFormat="1">
      <c r="A52" s="83"/>
      <c r="B52" s="83" t="s">
        <v>252</v>
      </c>
      <c r="C52" s="83"/>
      <c r="D52" s="83"/>
      <c r="E52" s="83"/>
      <c r="F52" s="83"/>
      <c r="G52" s="83"/>
      <c r="H52" s="83"/>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row>
    <row r="53" spans="1:35" s="65" customFormat="1">
      <c r="A53" s="83"/>
      <c r="B53" s="83"/>
      <c r="C53" s="83"/>
      <c r="D53" s="83"/>
      <c r="E53" s="83"/>
      <c r="F53" s="83"/>
      <c r="G53" s="83"/>
      <c r="H53" s="83"/>
    </row>
    <row r="54" spans="1:35" s="65" customFormat="1">
      <c r="A54" s="83"/>
      <c r="B54" s="83"/>
      <c r="C54" s="83"/>
      <c r="D54" s="83"/>
      <c r="E54" s="83"/>
      <c r="F54" s="83"/>
      <c r="G54" s="83"/>
      <c r="H54" s="83"/>
    </row>
  </sheetData>
  <mergeCells count="11">
    <mergeCell ref="A45:H45"/>
    <mergeCell ref="A20:H20"/>
    <mergeCell ref="C28:G28"/>
    <mergeCell ref="B29:B30"/>
    <mergeCell ref="D29:G29"/>
    <mergeCell ref="D30:G30"/>
    <mergeCell ref="F7:H7"/>
    <mergeCell ref="A11:B11"/>
    <mergeCell ref="E14:H15"/>
    <mergeCell ref="E16:H16"/>
    <mergeCell ref="E17:H17"/>
  </mergeCells>
  <phoneticPr fontId="7"/>
  <printOptions horizontalCentered="1" gridLinesSet="0"/>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isei15"/>
  <dimension ref="A1:P51"/>
  <sheetViews>
    <sheetView showGridLines="0" view="pageBreakPreview" zoomScaleNormal="95" zoomScaleSheetLayoutView="100" workbookViewId="0">
      <selection activeCell="F10" sqref="F10"/>
    </sheetView>
  </sheetViews>
  <sheetFormatPr defaultColWidth="9" defaultRowHeight="13.2"/>
  <cols>
    <col min="1" max="1" width="4.33203125" style="60" customWidth="1"/>
    <col min="2" max="16384" width="9" style="60"/>
  </cols>
  <sheetData>
    <row r="1" spans="1:10">
      <c r="A1" s="470"/>
      <c r="B1" s="470"/>
      <c r="C1" s="470"/>
      <c r="D1" s="470"/>
      <c r="E1" s="470"/>
      <c r="F1" s="470"/>
      <c r="G1" s="470"/>
      <c r="H1" s="470"/>
      <c r="I1" s="470"/>
      <c r="J1" s="470"/>
    </row>
    <row r="2" spans="1:10">
      <c r="A2" s="470" t="s">
        <v>871</v>
      </c>
      <c r="B2" s="470"/>
      <c r="C2" s="470"/>
      <c r="D2" s="470"/>
      <c r="E2" s="470"/>
      <c r="F2" s="470"/>
      <c r="G2" s="470"/>
      <c r="H2" s="470"/>
      <c r="I2" s="470"/>
      <c r="J2" s="470"/>
    </row>
    <row r="3" spans="1:10">
      <c r="A3" s="470"/>
      <c r="B3" s="470"/>
      <c r="C3" s="470"/>
      <c r="D3" s="470"/>
      <c r="E3" s="470"/>
      <c r="F3" s="470"/>
      <c r="G3" s="471"/>
      <c r="H3" s="1204">
        <v>37778</v>
      </c>
      <c r="I3" s="1204"/>
      <c r="J3" s="1204"/>
    </row>
    <row r="4" spans="1:10">
      <c r="A4" s="470"/>
      <c r="B4" s="470"/>
      <c r="C4" s="470"/>
      <c r="D4" s="470"/>
      <c r="E4" s="470"/>
      <c r="F4" s="470"/>
      <c r="G4" s="470"/>
      <c r="H4" s="470"/>
      <c r="I4" s="470"/>
      <c r="J4" s="470"/>
    </row>
    <row r="5" spans="1:10">
      <c r="A5" s="470"/>
      <c r="B5" s="470"/>
      <c r="C5" s="470"/>
      <c r="D5" s="470"/>
      <c r="E5" s="470"/>
      <c r="F5" s="470"/>
      <c r="G5" s="470"/>
      <c r="H5" s="470"/>
      <c r="I5" s="470"/>
      <c r="J5" s="470"/>
    </row>
    <row r="6" spans="1:10">
      <c r="A6" s="470"/>
      <c r="B6" s="1281" t="str">
        <f>IF(入力シート!C24&lt;30000000,"福岡県"&amp;入力シート!C5&amp;"長","福岡県知事")</f>
        <v>福岡県知事</v>
      </c>
      <c r="C6" s="1281"/>
      <c r="D6" s="1281"/>
      <c r="E6" s="470" t="s">
        <v>861</v>
      </c>
      <c r="F6" s="470"/>
      <c r="G6" s="470"/>
      <c r="H6" s="470"/>
      <c r="I6" s="470"/>
      <c r="J6" s="470"/>
    </row>
    <row r="7" spans="1:10">
      <c r="A7" s="470"/>
      <c r="B7" s="470"/>
      <c r="C7" s="470"/>
      <c r="D7" s="470"/>
      <c r="E7" s="470"/>
      <c r="F7" s="470"/>
      <c r="G7" s="470"/>
      <c r="H7" s="470"/>
      <c r="I7" s="470"/>
      <c r="J7" s="470"/>
    </row>
    <row r="8" spans="1:10">
      <c r="A8" s="470"/>
      <c r="B8" s="470"/>
      <c r="C8" s="470"/>
      <c r="D8" s="470"/>
      <c r="E8" s="470"/>
      <c r="F8" s="470"/>
      <c r="G8" s="470"/>
      <c r="H8" s="470"/>
      <c r="I8" s="470"/>
      <c r="J8" s="470"/>
    </row>
    <row r="9" spans="1:10" ht="13.5" customHeight="1">
      <c r="A9" s="470"/>
      <c r="B9" s="470"/>
      <c r="C9" s="470"/>
      <c r="D9" s="470"/>
      <c r="E9" s="470"/>
      <c r="F9" s="470"/>
      <c r="G9" s="480"/>
      <c r="H9" s="480"/>
      <c r="I9" s="480"/>
      <c r="J9" s="480"/>
    </row>
    <row r="10" spans="1:10" ht="13.5" customHeight="1">
      <c r="A10" s="470"/>
      <c r="B10" s="470"/>
      <c r="C10" s="470"/>
      <c r="D10" s="471"/>
      <c r="E10" s="470"/>
      <c r="F10" s="470" t="s">
        <v>862</v>
      </c>
      <c r="G10" s="1285" t="str">
        <f>入力シート!C25</f>
        <v>福岡市博多区東公園７－７</v>
      </c>
      <c r="H10" s="1285"/>
      <c r="I10" s="1285"/>
      <c r="J10" s="1285"/>
    </row>
    <row r="11" spans="1:10" ht="13.5" customHeight="1">
      <c r="A11" s="470"/>
      <c r="B11" s="470"/>
      <c r="C11" s="470"/>
      <c r="D11" s="471"/>
      <c r="E11" s="470"/>
      <c r="F11" s="470"/>
      <c r="G11" s="1285" t="str">
        <f>入力シート!C26</f>
        <v>(株）福岡企画技調</v>
      </c>
      <c r="H11" s="1285"/>
      <c r="I11" s="1285"/>
      <c r="J11" s="1285"/>
    </row>
    <row r="12" spans="1:10">
      <c r="A12" s="470"/>
      <c r="B12" s="470"/>
      <c r="C12" s="470"/>
      <c r="D12" s="470"/>
      <c r="E12" s="470"/>
      <c r="F12" s="470"/>
      <c r="G12" s="1282" t="str">
        <f>入力シート!C27</f>
        <v>代表取締役　企画太郎</v>
      </c>
      <c r="H12" s="1282"/>
      <c r="I12" s="1282"/>
      <c r="J12" s="481"/>
    </row>
    <row r="13" spans="1:10">
      <c r="A13" s="470"/>
      <c r="B13" s="470"/>
      <c r="C13" s="470"/>
      <c r="D13" s="470"/>
      <c r="E13" s="470"/>
      <c r="F13" s="470"/>
      <c r="G13" s="470"/>
      <c r="H13" s="470"/>
      <c r="I13" s="470"/>
      <c r="J13" s="470"/>
    </row>
    <row r="14" spans="1:10">
      <c r="A14" s="470"/>
      <c r="B14" s="470"/>
      <c r="C14" s="470"/>
      <c r="D14" s="470"/>
      <c r="E14" s="470"/>
      <c r="F14" s="470"/>
      <c r="G14" s="470"/>
      <c r="H14" s="470"/>
      <c r="I14" s="470"/>
      <c r="J14" s="470"/>
    </row>
    <row r="15" spans="1:10" ht="27" customHeight="1">
      <c r="A15" s="472" t="s">
        <v>863</v>
      </c>
      <c r="B15" s="473"/>
      <c r="C15" s="473"/>
      <c r="D15" s="473"/>
      <c r="E15" s="473"/>
      <c r="F15" s="473"/>
      <c r="G15" s="473"/>
      <c r="H15" s="473"/>
      <c r="I15" s="473"/>
      <c r="J15" s="474"/>
    </row>
    <row r="16" spans="1:10">
      <c r="A16" s="470"/>
      <c r="B16" s="470"/>
      <c r="C16" s="470"/>
      <c r="D16" s="470"/>
      <c r="E16" s="470"/>
      <c r="F16" s="470"/>
      <c r="G16" s="470"/>
      <c r="H16" s="470"/>
      <c r="I16" s="470"/>
      <c r="J16" s="470"/>
    </row>
    <row r="17" spans="1:16">
      <c r="A17" s="470"/>
      <c r="B17" s="470"/>
      <c r="C17" s="470"/>
      <c r="D17" s="470"/>
      <c r="E17" s="470"/>
      <c r="F17" s="470"/>
      <c r="G17" s="470"/>
      <c r="H17" s="470"/>
      <c r="I17" s="470"/>
      <c r="J17" s="470"/>
    </row>
    <row r="18" spans="1:16">
      <c r="A18" s="470"/>
      <c r="B18" s="470" t="s">
        <v>864</v>
      </c>
      <c r="C18" s="470"/>
      <c r="D18" s="470"/>
      <c r="E18" s="470"/>
      <c r="F18" s="470"/>
      <c r="G18" s="470"/>
      <c r="H18" s="470"/>
      <c r="I18" s="470"/>
      <c r="J18" s="470"/>
    </row>
    <row r="19" spans="1:16">
      <c r="A19" s="470"/>
      <c r="B19" s="470"/>
      <c r="C19" s="470"/>
      <c r="D19" s="470"/>
      <c r="E19" s="470"/>
      <c r="F19" s="470"/>
      <c r="G19" s="470"/>
      <c r="H19" s="470"/>
      <c r="I19" s="470"/>
      <c r="J19" s="470"/>
    </row>
    <row r="20" spans="1:16">
      <c r="A20" s="470"/>
      <c r="B20" s="470"/>
      <c r="C20" s="470"/>
      <c r="D20" s="470"/>
      <c r="E20" s="470"/>
      <c r="F20" s="470"/>
      <c r="G20" s="470"/>
      <c r="H20" s="470"/>
      <c r="I20" s="470"/>
      <c r="J20" s="470"/>
    </row>
    <row r="21" spans="1:16">
      <c r="A21" s="470"/>
      <c r="B21" s="470"/>
      <c r="C21" s="470"/>
      <c r="D21" s="470"/>
      <c r="E21" s="470"/>
      <c r="F21" s="470"/>
      <c r="G21" s="470"/>
      <c r="H21" s="470"/>
      <c r="I21" s="470"/>
      <c r="J21" s="470"/>
    </row>
    <row r="22" spans="1:16">
      <c r="A22" s="474" t="s">
        <v>2</v>
      </c>
      <c r="B22" s="474"/>
      <c r="C22" s="474"/>
      <c r="D22" s="474"/>
      <c r="E22" s="474"/>
      <c r="F22" s="474"/>
      <c r="G22" s="474"/>
      <c r="H22" s="474"/>
      <c r="I22" s="474"/>
      <c r="J22" s="474"/>
    </row>
    <row r="23" spans="1:16">
      <c r="A23" s="470"/>
      <c r="B23" s="470"/>
      <c r="C23" s="470"/>
      <c r="D23" s="470"/>
      <c r="E23" s="470"/>
      <c r="F23" s="470"/>
      <c r="G23" s="470"/>
      <c r="H23" s="470"/>
      <c r="I23" s="470"/>
      <c r="J23" s="470"/>
    </row>
    <row r="24" spans="1:16">
      <c r="A24" s="470"/>
      <c r="B24" s="470"/>
      <c r="C24" s="470"/>
      <c r="D24" s="470"/>
      <c r="E24" s="470"/>
      <c r="F24" s="470"/>
      <c r="G24" s="470"/>
      <c r="H24" s="470"/>
      <c r="I24" s="470"/>
      <c r="J24" s="470"/>
    </row>
    <row r="25" spans="1:16">
      <c r="A25" s="470"/>
      <c r="B25" s="470" t="s">
        <v>865</v>
      </c>
      <c r="C25" s="470"/>
      <c r="D25" s="1283">
        <f>入力シート!C13</f>
        <v>44378</v>
      </c>
      <c r="E25" s="1283"/>
      <c r="F25" s="1283"/>
      <c r="G25" s="470"/>
      <c r="H25" s="470"/>
      <c r="I25" s="470"/>
      <c r="J25" s="470"/>
    </row>
    <row r="26" spans="1:16">
      <c r="A26" s="470"/>
      <c r="B26" s="470"/>
      <c r="C26" s="470"/>
      <c r="D26" s="470"/>
      <c r="E26" s="470"/>
      <c r="F26" s="470"/>
      <c r="G26" s="470"/>
      <c r="H26" s="470"/>
      <c r="I26" s="470"/>
      <c r="J26" s="470"/>
    </row>
    <row r="27" spans="1:16">
      <c r="A27" s="470"/>
      <c r="B27" s="470"/>
      <c r="C27" s="470"/>
      <c r="D27" s="470"/>
      <c r="E27" s="470"/>
      <c r="F27" s="470"/>
      <c r="G27" s="470"/>
      <c r="H27" s="470"/>
      <c r="I27" s="470"/>
      <c r="J27" s="470"/>
    </row>
    <row r="28" spans="1:16" ht="13.5" customHeight="1">
      <c r="A28" s="470"/>
      <c r="B28" s="470" t="s">
        <v>866</v>
      </c>
      <c r="C28" s="470"/>
      <c r="D28" s="1286" t="str">
        <f>"第50"&amp;入力シート!C3&amp;"-"&amp;入力シート!C4&amp;"号　"&amp;入力シート!C10</f>
        <v>第503-12345-001号　県道博多天神線排水性舗装工事（第２工区）</v>
      </c>
      <c r="E28" s="1286"/>
      <c r="F28" s="1286"/>
      <c r="G28" s="1286"/>
      <c r="H28" s="1286"/>
      <c r="I28" s="482"/>
      <c r="J28" s="482"/>
      <c r="K28" s="454"/>
      <c r="L28" s="454"/>
      <c r="M28" s="454"/>
      <c r="N28" s="454"/>
      <c r="O28" s="454"/>
      <c r="P28" s="454"/>
    </row>
    <row r="29" spans="1:16" ht="13.5" customHeight="1">
      <c r="A29" s="470"/>
      <c r="B29" s="470"/>
      <c r="C29" s="470"/>
      <c r="D29" s="1286"/>
      <c r="E29" s="1286"/>
      <c r="F29" s="1286"/>
      <c r="G29" s="1286"/>
      <c r="H29" s="1286"/>
      <c r="I29" s="482"/>
      <c r="J29" s="482"/>
      <c r="K29" s="454"/>
      <c r="L29" s="454"/>
      <c r="M29" s="454"/>
      <c r="N29" s="454"/>
      <c r="O29" s="454"/>
      <c r="P29" s="454"/>
    </row>
    <row r="30" spans="1:16">
      <c r="A30" s="470"/>
      <c r="B30" s="470"/>
      <c r="C30" s="470"/>
      <c r="D30" s="470"/>
      <c r="E30" s="470"/>
      <c r="F30" s="470"/>
      <c r="G30" s="470"/>
      <c r="H30" s="470"/>
      <c r="I30" s="470"/>
      <c r="J30" s="470"/>
    </row>
    <row r="31" spans="1:16">
      <c r="A31" s="470"/>
      <c r="B31" s="470" t="s">
        <v>867</v>
      </c>
      <c r="C31" s="470"/>
      <c r="D31" s="475" t="s">
        <v>178</v>
      </c>
      <c r="E31" s="1283">
        <f>入力シート!C14</f>
        <v>44379</v>
      </c>
      <c r="F31" s="1283"/>
      <c r="G31" s="1283"/>
      <c r="H31" s="470"/>
      <c r="I31" s="470"/>
      <c r="J31" s="470"/>
    </row>
    <row r="32" spans="1:16">
      <c r="A32" s="470"/>
      <c r="B32" s="470"/>
      <c r="C32" s="470"/>
      <c r="D32" s="475"/>
      <c r="E32" s="470"/>
      <c r="F32" s="470"/>
      <c r="G32" s="470"/>
      <c r="H32" s="470"/>
      <c r="I32" s="470"/>
      <c r="J32" s="470"/>
    </row>
    <row r="33" spans="1:10">
      <c r="A33" s="470"/>
      <c r="B33" s="470"/>
      <c r="C33" s="470"/>
      <c r="D33" s="475" t="s">
        <v>179</v>
      </c>
      <c r="E33" s="1283">
        <f>入力シート!C15</f>
        <v>44466</v>
      </c>
      <c r="F33" s="1283"/>
      <c r="G33" s="1283"/>
      <c r="H33" s="470"/>
      <c r="I33" s="470"/>
      <c r="J33" s="470"/>
    </row>
    <row r="34" spans="1:10">
      <c r="A34" s="470"/>
      <c r="B34" s="470"/>
      <c r="C34" s="470"/>
      <c r="D34" s="470"/>
      <c r="E34" s="470"/>
      <c r="F34" s="470"/>
      <c r="G34" s="470"/>
      <c r="H34" s="470"/>
      <c r="I34" s="470"/>
      <c r="J34" s="470"/>
    </row>
    <row r="35" spans="1:10">
      <c r="A35" s="470"/>
      <c r="B35" s="470"/>
      <c r="C35" s="470"/>
      <c r="D35" s="470"/>
      <c r="E35" s="470"/>
      <c r="F35" s="470"/>
      <c r="G35" s="470"/>
      <c r="H35" s="470"/>
      <c r="I35" s="470"/>
      <c r="J35" s="470"/>
    </row>
    <row r="36" spans="1:10">
      <c r="A36" s="470"/>
      <c r="B36" s="470" t="s">
        <v>868</v>
      </c>
      <c r="C36" s="470"/>
      <c r="D36" s="1284" t="str">
        <f>入力シート!C12</f>
        <v>福岡市博多区東公園地内</v>
      </c>
      <c r="E36" s="1284"/>
      <c r="F36" s="1284"/>
      <c r="G36" s="1284"/>
      <c r="H36" s="470"/>
      <c r="I36" s="470"/>
      <c r="J36" s="470"/>
    </row>
    <row r="37" spans="1:10">
      <c r="A37" s="470"/>
      <c r="B37" s="470"/>
      <c r="C37" s="470"/>
      <c r="D37" s="470"/>
      <c r="E37" s="470"/>
      <c r="F37" s="470"/>
      <c r="G37" s="470"/>
      <c r="H37" s="470"/>
      <c r="I37" s="470"/>
      <c r="J37" s="470"/>
    </row>
    <row r="38" spans="1:10">
      <c r="A38" s="470"/>
      <c r="B38" s="470"/>
      <c r="C38" s="470"/>
      <c r="D38" s="470"/>
      <c r="E38" s="470"/>
      <c r="F38" s="470"/>
      <c r="G38" s="470"/>
      <c r="H38" s="470"/>
      <c r="I38" s="470"/>
      <c r="J38" s="470"/>
    </row>
    <row r="39" spans="1:10">
      <c r="A39" s="470"/>
      <c r="B39" s="470" t="s">
        <v>869</v>
      </c>
      <c r="C39" s="470"/>
      <c r="D39" s="471" t="s">
        <v>870</v>
      </c>
      <c r="E39" s="1280">
        <f>入力シート!C24</f>
        <v>30000000</v>
      </c>
      <c r="F39" s="1280"/>
      <c r="G39" s="1280"/>
      <c r="H39" s="483"/>
      <c r="I39" s="483"/>
      <c r="J39" s="470"/>
    </row>
    <row r="40" spans="1:10">
      <c r="A40" s="470"/>
      <c r="B40" s="470"/>
      <c r="C40" s="470"/>
      <c r="D40" s="470"/>
      <c r="E40" s="470"/>
      <c r="F40" s="470"/>
      <c r="G40" s="470"/>
      <c r="H40" s="470"/>
      <c r="I40" s="470"/>
      <c r="J40" s="470"/>
    </row>
    <row r="41" spans="1:10">
      <c r="A41" s="470"/>
      <c r="B41" s="470"/>
      <c r="C41" s="470"/>
      <c r="D41" s="470"/>
      <c r="E41" s="470"/>
      <c r="F41" s="470"/>
      <c r="G41" s="470"/>
      <c r="H41" s="470"/>
      <c r="I41" s="470"/>
      <c r="J41" s="470"/>
    </row>
    <row r="42" spans="1:10">
      <c r="A42" s="470"/>
      <c r="B42" s="470"/>
      <c r="C42" s="470"/>
      <c r="D42" s="470"/>
      <c r="E42" s="470"/>
      <c r="F42" s="470"/>
      <c r="G42" s="470"/>
      <c r="H42" s="470"/>
      <c r="I42" s="470"/>
      <c r="J42" s="470"/>
    </row>
    <row r="43" spans="1:10">
      <c r="A43" s="470"/>
      <c r="B43" s="470"/>
      <c r="C43" s="470"/>
      <c r="D43" s="470"/>
      <c r="E43" s="470"/>
      <c r="F43" s="470"/>
      <c r="G43" s="470"/>
      <c r="H43" s="470"/>
      <c r="I43" s="470"/>
      <c r="J43" s="470"/>
    </row>
    <row r="44" spans="1:10">
      <c r="A44" s="470"/>
      <c r="B44" s="470"/>
      <c r="C44" s="470"/>
      <c r="D44" s="470"/>
      <c r="E44" s="470"/>
      <c r="F44" s="470"/>
      <c r="G44" s="470"/>
      <c r="H44" s="470"/>
      <c r="I44" s="470"/>
      <c r="J44" s="470"/>
    </row>
    <row r="45" spans="1:10">
      <c r="A45" s="470"/>
      <c r="B45" s="470"/>
      <c r="C45" s="470"/>
      <c r="D45" s="470"/>
      <c r="E45" s="470"/>
      <c r="F45" s="470"/>
      <c r="G45" s="470"/>
      <c r="H45" s="470"/>
      <c r="I45" s="470"/>
      <c r="J45" s="470"/>
    </row>
    <row r="46" spans="1:10">
      <c r="A46" s="470"/>
      <c r="B46" s="471"/>
      <c r="C46" s="470"/>
      <c r="D46" s="470"/>
      <c r="E46" s="470"/>
      <c r="F46" s="470"/>
      <c r="G46" s="470"/>
      <c r="H46" s="470"/>
      <c r="I46" s="470"/>
      <c r="J46" s="470"/>
    </row>
    <row r="47" spans="1:10">
      <c r="A47" s="470"/>
      <c r="B47" s="470"/>
      <c r="C47" s="470"/>
      <c r="D47" s="470"/>
      <c r="E47" s="470"/>
      <c r="F47" s="470"/>
      <c r="G47" s="470"/>
      <c r="H47" s="470"/>
      <c r="I47" s="470"/>
      <c r="J47" s="470"/>
    </row>
    <row r="48" spans="1:10">
      <c r="A48" s="470"/>
      <c r="B48" s="470"/>
      <c r="C48" s="470"/>
      <c r="D48" s="476"/>
      <c r="E48" s="470"/>
      <c r="F48" s="470"/>
      <c r="G48" s="470"/>
      <c r="H48" s="470"/>
      <c r="I48" s="470"/>
      <c r="J48" s="470"/>
    </row>
    <row r="49" spans="1:10">
      <c r="A49" s="470"/>
      <c r="B49" s="477"/>
      <c r="C49" s="470"/>
      <c r="D49" s="470"/>
      <c r="E49" s="470"/>
      <c r="F49" s="470"/>
      <c r="G49" s="470"/>
      <c r="H49" s="470"/>
      <c r="I49" s="470"/>
      <c r="J49" s="470"/>
    </row>
    <row r="50" spans="1:10" ht="18" customHeight="1">
      <c r="A50" s="470"/>
      <c r="B50" s="477"/>
      <c r="C50" s="470"/>
      <c r="D50" s="470"/>
      <c r="E50" s="470"/>
      <c r="F50" s="478"/>
      <c r="G50" s="479"/>
      <c r="H50" s="478"/>
      <c r="I50" s="470"/>
      <c r="J50" s="470"/>
    </row>
    <row r="51" spans="1:10">
      <c r="A51" s="470"/>
      <c r="B51" s="470"/>
      <c r="C51" s="470"/>
      <c r="D51" s="470"/>
      <c r="E51" s="470"/>
      <c r="F51" s="470"/>
      <c r="G51" s="470"/>
      <c r="H51" s="470"/>
      <c r="I51" s="470"/>
      <c r="J51" s="470"/>
    </row>
  </sheetData>
  <mergeCells count="11">
    <mergeCell ref="E39:G39"/>
    <mergeCell ref="H3:J3"/>
    <mergeCell ref="B6:D6"/>
    <mergeCell ref="G12:I12"/>
    <mergeCell ref="D25:F25"/>
    <mergeCell ref="E31:G31"/>
    <mergeCell ref="E33:G33"/>
    <mergeCell ref="D36:G36"/>
    <mergeCell ref="G11:J11"/>
    <mergeCell ref="G10:J10"/>
    <mergeCell ref="D28:H29"/>
  </mergeCells>
  <phoneticPr fontId="7"/>
  <printOptions horizontalCentered="1"/>
  <pageMargins left="0.70866141732283472" right="0.70866141732283472" top="0.74803149606299213" bottom="0.74803149606299213" header="0.31496062992125984" footer="0.31496062992125984"/>
  <pageSetup paperSize="9" fitToHeight="2"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J58"/>
  <sheetViews>
    <sheetView view="pageBreakPreview" zoomScale="80" zoomScaleNormal="95" zoomScaleSheetLayoutView="80" workbookViewId="0">
      <selection activeCell="X9" sqref="X9:AJ9"/>
    </sheetView>
  </sheetViews>
  <sheetFormatPr defaultColWidth="2.33203125" defaultRowHeight="13.2"/>
  <cols>
    <col min="1" max="16384" width="2.33203125" style="65"/>
  </cols>
  <sheetData>
    <row r="5" spans="1:36">
      <c r="A5" s="65" t="s">
        <v>185</v>
      </c>
    </row>
    <row r="7" spans="1:36">
      <c r="Z7" s="110" t="s">
        <v>84</v>
      </c>
      <c r="AA7" s="1288"/>
      <c r="AB7" s="1288"/>
      <c r="AC7" s="1288"/>
      <c r="AD7" s="1288"/>
      <c r="AE7" s="1288"/>
      <c r="AF7" s="1288"/>
      <c r="AG7" s="1288"/>
      <c r="AH7" s="1288"/>
      <c r="AI7" s="1288"/>
    </row>
    <row r="9" spans="1:36">
      <c r="A9" s="1293" t="str">
        <f>IF(入力シート!C24&lt;30000000,"福岡県"&amp;入力シート!C5&amp;"長","福岡県知事")</f>
        <v>福岡県知事</v>
      </c>
      <c r="B9" s="1293"/>
      <c r="C9" s="1293"/>
      <c r="D9" s="1293"/>
      <c r="E9" s="1293"/>
      <c r="F9" s="1293"/>
      <c r="G9" s="1293"/>
      <c r="H9" s="1293"/>
      <c r="I9" s="1293"/>
      <c r="J9" s="1293"/>
      <c r="K9" s="1293"/>
      <c r="L9" s="1293"/>
      <c r="M9" s="65" t="s">
        <v>80</v>
      </c>
    </row>
    <row r="10" spans="1:36">
      <c r="X10" s="1294" t="str">
        <f>入力シート!C25</f>
        <v>福岡市博多区東公園７－７</v>
      </c>
      <c r="Y10" s="1208"/>
      <c r="Z10" s="1208"/>
      <c r="AA10" s="1208"/>
      <c r="AB10" s="1208"/>
      <c r="AC10" s="1208"/>
      <c r="AD10" s="1208"/>
      <c r="AE10" s="1208"/>
      <c r="AF10" s="1208"/>
      <c r="AG10" s="1208"/>
      <c r="AH10" s="1208"/>
      <c r="AI10" s="1208"/>
      <c r="AJ10" s="1208"/>
    </row>
    <row r="11" spans="1:36">
      <c r="X11" s="1208"/>
      <c r="Y11" s="1208"/>
      <c r="Z11" s="1208"/>
      <c r="AA11" s="1208"/>
      <c r="AB11" s="1208"/>
      <c r="AC11" s="1208"/>
      <c r="AD11" s="1208"/>
      <c r="AE11" s="1208"/>
      <c r="AF11" s="1208"/>
      <c r="AG11" s="1208"/>
      <c r="AH11" s="1208"/>
      <c r="AI11" s="1208"/>
      <c r="AJ11" s="1208"/>
    </row>
    <row r="12" spans="1:36">
      <c r="X12" s="1295" t="str">
        <f>入力シート!C26</f>
        <v>(株）福岡企画技調</v>
      </c>
      <c r="Y12" s="1210"/>
      <c r="Z12" s="1210"/>
      <c r="AA12" s="1210"/>
      <c r="AB12" s="1210"/>
      <c r="AC12" s="1210"/>
      <c r="AD12" s="1210"/>
      <c r="AE12" s="1210"/>
      <c r="AF12" s="1210"/>
      <c r="AG12" s="1210"/>
      <c r="AH12" s="1210"/>
      <c r="AI12" s="1210"/>
      <c r="AJ12" s="1210"/>
    </row>
    <row r="13" spans="1:36">
      <c r="X13" s="1296" t="str">
        <f>入力シート!C27</f>
        <v>代表取締役　企画太郎</v>
      </c>
      <c r="Y13" s="1212"/>
      <c r="Z13" s="1212"/>
      <c r="AA13" s="1212"/>
      <c r="AB13" s="1212"/>
      <c r="AC13" s="1212"/>
      <c r="AD13" s="1212"/>
      <c r="AE13" s="1212"/>
      <c r="AF13" s="1212"/>
      <c r="AG13" s="1212"/>
      <c r="AH13" s="1212"/>
      <c r="AI13" s="1212"/>
      <c r="AJ13" s="159"/>
    </row>
    <row r="15" spans="1:36" ht="30" customHeight="1">
      <c r="A15" s="1287" t="s">
        <v>237</v>
      </c>
      <c r="B15" s="1287"/>
      <c r="C15" s="1287"/>
      <c r="D15" s="1287"/>
      <c r="E15" s="1287"/>
      <c r="F15" s="1287"/>
      <c r="G15" s="1287"/>
      <c r="H15" s="1287"/>
      <c r="I15" s="1287"/>
      <c r="J15" s="1287"/>
      <c r="K15" s="1287"/>
      <c r="L15" s="1287"/>
      <c r="M15" s="1287"/>
      <c r="N15" s="1287"/>
      <c r="O15" s="1287"/>
      <c r="P15" s="1287"/>
      <c r="Q15" s="1287"/>
      <c r="R15" s="1287"/>
      <c r="S15" s="1287"/>
      <c r="T15" s="1287"/>
      <c r="U15" s="1287"/>
      <c r="V15" s="1287"/>
      <c r="W15" s="1287"/>
      <c r="X15" s="1287"/>
      <c r="Y15" s="1287"/>
      <c r="Z15" s="1287"/>
      <c r="AA15" s="1287"/>
      <c r="AB15" s="1287"/>
      <c r="AC15" s="1287"/>
      <c r="AD15" s="1287"/>
      <c r="AE15" s="1287"/>
      <c r="AF15" s="1287"/>
      <c r="AG15" s="1287"/>
      <c r="AH15" s="1287"/>
      <c r="AI15" s="1287"/>
    </row>
    <row r="18" spans="1:36">
      <c r="D18" s="65" t="s">
        <v>266</v>
      </c>
      <c r="M18" s="1288"/>
      <c r="N18" s="1288"/>
      <c r="O18" s="1288"/>
      <c r="P18" s="1288"/>
      <c r="Q18" s="1288"/>
      <c r="R18" s="1288"/>
      <c r="S18" s="1288"/>
      <c r="T18" s="1288"/>
      <c r="U18" s="1288"/>
      <c r="V18" s="65" t="s">
        <v>238</v>
      </c>
    </row>
    <row r="20" spans="1:36">
      <c r="C20" s="65" t="s">
        <v>239</v>
      </c>
    </row>
    <row r="23" spans="1:36">
      <c r="A23" s="1289" t="s">
        <v>186</v>
      </c>
      <c r="B23" s="1289"/>
      <c r="C23" s="1289"/>
      <c r="D23" s="1289"/>
      <c r="E23" s="1289"/>
      <c r="F23" s="1289"/>
      <c r="G23" s="1289"/>
      <c r="H23" s="1289"/>
      <c r="I23" s="1289"/>
      <c r="J23" s="1289"/>
      <c r="K23" s="1289"/>
      <c r="L23" s="1289"/>
      <c r="M23" s="1289"/>
      <c r="N23" s="1289"/>
      <c r="O23" s="1289"/>
      <c r="P23" s="1289"/>
      <c r="Q23" s="1289"/>
      <c r="R23" s="1289"/>
      <c r="S23" s="1289"/>
      <c r="T23" s="1289"/>
      <c r="U23" s="1289"/>
      <c r="V23" s="1289"/>
      <c r="W23" s="1289"/>
      <c r="X23" s="1289"/>
      <c r="Y23" s="1289"/>
      <c r="Z23" s="1289"/>
      <c r="AA23" s="1289"/>
      <c r="AB23" s="1289"/>
      <c r="AC23" s="1289"/>
      <c r="AD23" s="1289"/>
      <c r="AE23" s="1289"/>
      <c r="AF23" s="1289"/>
      <c r="AG23" s="1289"/>
      <c r="AH23" s="1289"/>
      <c r="AI23" s="1289"/>
    </row>
    <row r="24" spans="1:36">
      <c r="A24" s="113"/>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36">
      <c r="H25" s="1297" t="str">
        <f>"第50"&amp;入力シート!C3&amp;"-"&amp;入力シート!C4&amp;"号"</f>
        <v>第503-12345-001号</v>
      </c>
      <c r="I25" s="1297"/>
      <c r="J25" s="1297"/>
      <c r="K25" s="1297"/>
      <c r="L25" s="1297"/>
      <c r="M25" s="1297"/>
      <c r="N25" s="1297"/>
      <c r="O25" s="1297"/>
      <c r="P25" s="1297"/>
      <c r="Q25" s="88"/>
      <c r="R25" s="88"/>
      <c r="S25" s="88"/>
      <c r="T25" s="88"/>
      <c r="U25" s="88"/>
      <c r="V25" s="88"/>
      <c r="W25" s="88"/>
      <c r="X25" s="88"/>
      <c r="Y25" s="88"/>
      <c r="Z25" s="88"/>
      <c r="AA25" s="88"/>
      <c r="AB25" s="88"/>
      <c r="AC25" s="88"/>
      <c r="AD25" s="88"/>
      <c r="AE25" s="88"/>
      <c r="AF25" s="88"/>
    </row>
    <row r="26" spans="1:36">
      <c r="D26" s="65" t="s">
        <v>187</v>
      </c>
      <c r="H26" s="1290" t="str">
        <f>入力シート!C10</f>
        <v>県道博多天神線排水性舗装工事（第２工区）</v>
      </c>
      <c r="I26" s="1291"/>
      <c r="J26" s="1291"/>
      <c r="K26" s="1291"/>
      <c r="L26" s="1291"/>
      <c r="M26" s="1291"/>
      <c r="N26" s="1291"/>
      <c r="O26" s="1291"/>
      <c r="P26" s="1291"/>
      <c r="Q26" s="1291"/>
      <c r="R26" s="1291"/>
      <c r="S26" s="1291"/>
      <c r="T26" s="1291"/>
      <c r="U26" s="1291"/>
      <c r="V26" s="1291"/>
      <c r="W26" s="1291"/>
      <c r="X26" s="1291"/>
      <c r="Y26" s="1291"/>
      <c r="Z26" s="1291"/>
      <c r="AA26" s="1291"/>
      <c r="AB26" s="1291"/>
      <c r="AC26" s="1291"/>
      <c r="AD26" s="1291"/>
      <c r="AE26" s="1291"/>
      <c r="AF26" s="1291"/>
      <c r="AG26" s="1291"/>
      <c r="AH26" s="1291"/>
      <c r="AI26" s="1291"/>
      <c r="AJ26" s="1291"/>
    </row>
    <row r="29" spans="1:36">
      <c r="D29" s="65" t="s">
        <v>267</v>
      </c>
      <c r="H29" s="65" t="s">
        <v>81</v>
      </c>
      <c r="I29" s="1292">
        <f>入力シート!C14</f>
        <v>44379</v>
      </c>
      <c r="J29" s="1292"/>
      <c r="K29" s="1292"/>
      <c r="L29" s="1292"/>
      <c r="M29" s="1292"/>
      <c r="N29" s="1292"/>
      <c r="O29" s="1292"/>
      <c r="P29" s="1292"/>
      <c r="Q29" s="1292"/>
      <c r="R29" s="1292"/>
      <c r="S29" s="1292"/>
      <c r="T29" s="65" t="s">
        <v>82</v>
      </c>
      <c r="U29" s="1292">
        <f>入力シート!C15</f>
        <v>44466</v>
      </c>
      <c r="V29" s="1292"/>
      <c r="W29" s="1292"/>
      <c r="X29" s="1292"/>
      <c r="Y29" s="1292"/>
      <c r="Z29" s="1292"/>
      <c r="AA29" s="1292"/>
      <c r="AB29" s="1292"/>
      <c r="AC29" s="1292"/>
    </row>
    <row r="32" spans="1:36" ht="14.4">
      <c r="D32" s="65" t="s">
        <v>110</v>
      </c>
      <c r="I32" s="65" t="s">
        <v>268</v>
      </c>
      <c r="J32" s="1300">
        <f>入力シート!C24</f>
        <v>30000000</v>
      </c>
      <c r="K32" s="1300"/>
      <c r="L32" s="1300"/>
      <c r="M32" s="1300"/>
      <c r="N32" s="1300"/>
      <c r="O32" s="1300"/>
      <c r="P32" s="1300"/>
      <c r="Q32" s="1300"/>
      <c r="R32" s="1300"/>
      <c r="S32" s="1300"/>
      <c r="T32" s="1300"/>
      <c r="U32" s="1300"/>
      <c r="V32" s="1300"/>
      <c r="W32" s="1300"/>
      <c r="X32" s="1300"/>
      <c r="Y32" s="1300"/>
      <c r="Z32" s="1300"/>
      <c r="AA32" s="1300"/>
      <c r="AB32" s="1300"/>
      <c r="AC32" s="1300"/>
      <c r="AD32" s="1300"/>
      <c r="AE32" s="1300"/>
      <c r="AF32" s="1300"/>
    </row>
    <row r="35" spans="1:35">
      <c r="D35" s="1298" t="s">
        <v>188</v>
      </c>
      <c r="E35" s="1298"/>
      <c r="F35" s="1298"/>
      <c r="G35" s="1298"/>
      <c r="H35" s="1298"/>
      <c r="I35" s="1298"/>
      <c r="J35" s="65" t="s">
        <v>81</v>
      </c>
      <c r="K35" s="1288"/>
      <c r="L35" s="1288"/>
      <c r="M35" s="1288"/>
      <c r="N35" s="1288"/>
      <c r="O35" s="1288"/>
      <c r="P35" s="1288"/>
      <c r="Q35" s="1288"/>
      <c r="R35" s="1288"/>
      <c r="S35" s="1288"/>
      <c r="V35" s="65" t="s">
        <v>82</v>
      </c>
      <c r="W35" s="1288"/>
      <c r="X35" s="1288"/>
      <c r="Y35" s="1288"/>
      <c r="Z35" s="1288"/>
      <c r="AA35" s="1288"/>
      <c r="AB35" s="1288"/>
      <c r="AC35" s="1288"/>
      <c r="AD35" s="1288"/>
      <c r="AE35" s="1288"/>
    </row>
    <row r="38" spans="1:35">
      <c r="D38" s="65" t="s">
        <v>189</v>
      </c>
      <c r="P38" s="65" t="s">
        <v>268</v>
      </c>
      <c r="Q38" s="1301"/>
      <c r="R38" s="1301"/>
      <c r="S38" s="1301"/>
      <c r="T38" s="1301"/>
      <c r="U38" s="1301"/>
      <c r="V38" s="1301"/>
      <c r="W38" s="1301"/>
      <c r="X38" s="1301"/>
      <c r="Y38" s="1301"/>
      <c r="Z38" s="1301"/>
      <c r="AA38" s="1301"/>
      <c r="AB38" s="1301"/>
      <c r="AC38" s="1301"/>
      <c r="AD38" s="1301"/>
      <c r="AE38" s="1301"/>
      <c r="AF38" s="1301"/>
    </row>
    <row r="40" spans="1:35">
      <c r="A40" s="66"/>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row>
    <row r="42" spans="1:35">
      <c r="D42" s="65" t="s">
        <v>136</v>
      </c>
      <c r="F42" s="117" t="s">
        <v>180</v>
      </c>
      <c r="G42" s="117"/>
      <c r="H42" s="117"/>
      <c r="I42" s="117"/>
      <c r="J42" s="117"/>
      <c r="K42" s="117"/>
      <c r="L42" s="117"/>
      <c r="M42" s="117"/>
    </row>
    <row r="43" spans="1:35">
      <c r="F43" s="117" t="s">
        <v>181</v>
      </c>
      <c r="G43" s="117"/>
      <c r="H43" s="117"/>
      <c r="I43" s="117"/>
      <c r="J43" s="117"/>
      <c r="K43" s="117"/>
      <c r="L43" s="117"/>
      <c r="M43" s="117"/>
    </row>
    <row r="44" spans="1:35">
      <c r="F44" s="117" t="s">
        <v>182</v>
      </c>
      <c r="G44" s="117"/>
      <c r="H44" s="117"/>
      <c r="I44" s="117"/>
      <c r="J44" s="117"/>
      <c r="K44" s="117"/>
      <c r="L44" s="117"/>
      <c r="M44" s="117"/>
    </row>
    <row r="45" spans="1:35">
      <c r="F45" s="117"/>
      <c r="G45" s="117" t="s">
        <v>183</v>
      </c>
      <c r="H45" s="117"/>
      <c r="L45" s="117"/>
      <c r="M45" s="117"/>
      <c r="O45" s="1299" t="s">
        <v>363</v>
      </c>
      <c r="P45" s="1299"/>
      <c r="Q45" s="1299"/>
      <c r="R45" s="1299"/>
      <c r="S45" s="1299"/>
      <c r="T45" s="1299"/>
      <c r="W45" s="117" t="s">
        <v>269</v>
      </c>
    </row>
    <row r="46" spans="1:35" ht="14.4">
      <c r="F46" s="117"/>
      <c r="G46" s="117"/>
      <c r="H46" s="117"/>
      <c r="L46" s="117"/>
      <c r="M46" s="117"/>
      <c r="O46" s="117"/>
      <c r="P46" s="117"/>
      <c r="Q46" s="67" t="s">
        <v>270</v>
      </c>
      <c r="W46" s="64" t="s">
        <v>271</v>
      </c>
    </row>
    <row r="47" spans="1:35">
      <c r="F47" s="117"/>
      <c r="G47" s="117"/>
      <c r="H47" s="117"/>
      <c r="L47" s="117"/>
      <c r="M47" s="117"/>
      <c r="O47" s="1299" t="s">
        <v>364</v>
      </c>
      <c r="P47" s="1299"/>
      <c r="Q47" s="1299"/>
      <c r="R47" s="1299"/>
      <c r="S47" s="1299"/>
      <c r="T47" s="1299"/>
      <c r="W47" s="117" t="s">
        <v>272</v>
      </c>
    </row>
    <row r="48" spans="1:35">
      <c r="F48" s="117"/>
      <c r="G48" s="117"/>
      <c r="H48" s="117"/>
      <c r="L48" s="117"/>
      <c r="M48" s="117"/>
      <c r="O48" s="117"/>
      <c r="P48" s="117"/>
      <c r="W48" s="117"/>
    </row>
    <row r="50" spans="1:3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row>
    <row r="51" spans="1:35">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row>
    <row r="52" spans="1:35">
      <c r="A52" s="1271" t="s">
        <v>240</v>
      </c>
      <c r="B52" s="1271"/>
      <c r="C52" s="1271"/>
      <c r="D52" s="1271"/>
      <c r="E52" s="1271"/>
      <c r="F52" s="1271"/>
      <c r="G52" s="1271"/>
      <c r="H52" s="1271"/>
      <c r="I52" s="1271"/>
      <c r="J52" s="1271"/>
      <c r="K52" s="1271"/>
      <c r="L52" s="1271"/>
      <c r="M52" s="1271"/>
      <c r="N52" s="1271"/>
      <c r="O52" s="1271"/>
      <c r="P52" s="1271"/>
      <c r="Q52" s="1271"/>
      <c r="R52" s="1271"/>
      <c r="S52" s="1271"/>
      <c r="T52" s="1271"/>
      <c r="U52" s="1271"/>
      <c r="V52" s="1271"/>
      <c r="W52" s="1271"/>
      <c r="X52" s="1271"/>
      <c r="Y52" s="1271"/>
      <c r="Z52" s="1271"/>
      <c r="AA52" s="1271"/>
      <c r="AB52" s="1271"/>
      <c r="AC52" s="1271"/>
      <c r="AD52" s="1271"/>
      <c r="AE52" s="1271"/>
      <c r="AF52" s="1271"/>
      <c r="AG52" s="1271"/>
      <c r="AH52" s="1271"/>
      <c r="AI52" s="1271"/>
    </row>
    <row r="53" spans="1:3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row>
    <row r="54" spans="1:35">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row>
    <row r="55" spans="1:35">
      <c r="A55" s="83"/>
      <c r="B55" s="83"/>
      <c r="C55" s="83"/>
      <c r="D55" s="83" t="s">
        <v>241</v>
      </c>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row>
    <row r="56" spans="1:3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row>
    <row r="57" spans="1:35">
      <c r="A57" s="83"/>
      <c r="B57" s="83"/>
      <c r="C57" s="83"/>
      <c r="D57" s="83" t="s">
        <v>242</v>
      </c>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row>
    <row r="58" spans="1:35">
      <c r="A58" s="83"/>
      <c r="B58" s="83"/>
      <c r="C58" s="83"/>
      <c r="D58" s="83"/>
      <c r="E58" s="83"/>
      <c r="F58" s="83" t="s">
        <v>243</v>
      </c>
      <c r="G58" s="83"/>
      <c r="H58" s="83" t="s">
        <v>236</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row>
  </sheetData>
  <mergeCells count="20">
    <mergeCell ref="A52:AI52"/>
    <mergeCell ref="H25:P25"/>
    <mergeCell ref="D35:I35"/>
    <mergeCell ref="O45:T45"/>
    <mergeCell ref="O47:T47"/>
    <mergeCell ref="J32:AF32"/>
    <mergeCell ref="K35:S35"/>
    <mergeCell ref="W35:AE35"/>
    <mergeCell ref="Q38:AF38"/>
    <mergeCell ref="AA7:AI7"/>
    <mergeCell ref="A9:L9"/>
    <mergeCell ref="X10:AJ11"/>
    <mergeCell ref="X12:AJ12"/>
    <mergeCell ref="X13:AI13"/>
    <mergeCell ref="A15:AI15"/>
    <mergeCell ref="M18:U18"/>
    <mergeCell ref="A23:AI23"/>
    <mergeCell ref="H26:AJ26"/>
    <mergeCell ref="I29:S29"/>
    <mergeCell ref="U29:AC29"/>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0"/>
  <sheetViews>
    <sheetView view="pageBreakPreview" zoomScaleNormal="95" zoomScaleSheetLayoutView="100" workbookViewId="0">
      <selection activeCell="BF23" sqref="BF23"/>
    </sheetView>
  </sheetViews>
  <sheetFormatPr defaultColWidth="2.33203125" defaultRowHeight="13.2"/>
  <cols>
    <col min="1" max="16384" width="2.33203125" style="59"/>
  </cols>
  <sheetData>
    <row r="5" spans="1:35">
      <c r="A5" s="65" t="s">
        <v>191</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row>
    <row r="6" spans="1:35">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row>
    <row r="7" spans="1:35">
      <c r="A7" s="65"/>
      <c r="B7" s="65"/>
      <c r="C7" s="65"/>
      <c r="D7" s="65"/>
      <c r="E7" s="65"/>
      <c r="F7" s="65"/>
      <c r="G7" s="65"/>
      <c r="H7" s="65"/>
      <c r="I7" s="65"/>
      <c r="J7" s="65"/>
      <c r="K7" s="65"/>
      <c r="L7" s="65"/>
      <c r="M7" s="65"/>
      <c r="N7" s="65"/>
      <c r="O7" s="65"/>
      <c r="P7" s="65"/>
      <c r="Q7" s="65"/>
      <c r="R7" s="65"/>
      <c r="S7" s="65"/>
      <c r="T7" s="65"/>
      <c r="U7" s="65"/>
      <c r="V7" s="65"/>
      <c r="W7" s="65"/>
      <c r="X7" s="65"/>
      <c r="Y7" s="65"/>
      <c r="Z7" s="110" t="s">
        <v>84</v>
      </c>
      <c r="AA7" s="1288"/>
      <c r="AB7" s="1288"/>
      <c r="AC7" s="1288"/>
      <c r="AD7" s="1288"/>
      <c r="AE7" s="1288"/>
      <c r="AF7" s="1288"/>
      <c r="AG7" s="1288"/>
      <c r="AH7" s="1288"/>
      <c r="AI7" s="1288"/>
    </row>
    <row r="8" spans="1:35">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row>
    <row r="9" spans="1:3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c r="A10" s="1293" t="str">
        <f>IF(入力シート!C24&lt;30000000,"福岡県"&amp;入力シート!C5&amp;"長","福岡県知事")</f>
        <v>福岡県知事</v>
      </c>
      <c r="B10" s="1293"/>
      <c r="C10" s="1293"/>
      <c r="D10" s="1293"/>
      <c r="E10" s="1293"/>
      <c r="F10" s="1293"/>
      <c r="G10" s="1293"/>
      <c r="H10" s="1293"/>
      <c r="I10" s="1293"/>
      <c r="J10" s="1293"/>
      <c r="K10" s="1293"/>
      <c r="L10" s="1293"/>
      <c r="M10" s="65" t="s">
        <v>80</v>
      </c>
      <c r="N10" s="65"/>
      <c r="O10" s="65"/>
      <c r="P10" s="65"/>
      <c r="Q10" s="65"/>
      <c r="R10" s="65"/>
      <c r="S10" s="65"/>
      <c r="T10" s="65"/>
      <c r="U10" s="65"/>
      <c r="V10" s="65"/>
      <c r="W10" s="65"/>
      <c r="X10" s="65"/>
      <c r="Y10" s="65"/>
      <c r="Z10" s="65"/>
      <c r="AA10" s="65"/>
      <c r="AB10" s="65"/>
      <c r="AC10" s="65"/>
      <c r="AD10" s="65"/>
      <c r="AE10" s="65"/>
      <c r="AF10" s="65"/>
      <c r="AG10" s="65"/>
      <c r="AH10" s="65"/>
      <c r="AI10" s="65"/>
    </row>
    <row r="11" spans="1:3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row>
    <row r="12" spans="1:35">
      <c r="A12" s="65"/>
      <c r="B12" s="65"/>
      <c r="C12" s="65"/>
      <c r="D12" s="65"/>
      <c r="E12" s="65"/>
      <c r="F12" s="65"/>
      <c r="G12" s="65"/>
      <c r="H12" s="65"/>
      <c r="I12" s="65"/>
      <c r="J12" s="65"/>
      <c r="K12" s="65"/>
      <c r="L12" s="65"/>
      <c r="M12" s="65"/>
      <c r="N12" s="65"/>
      <c r="O12" s="65"/>
      <c r="P12" s="65"/>
      <c r="Q12" s="65"/>
      <c r="R12" s="65"/>
      <c r="S12" s="65"/>
      <c r="T12" s="65"/>
      <c r="U12" s="65"/>
      <c r="V12" s="65"/>
      <c r="W12" s="1294" t="str">
        <f>入力シート!C25</f>
        <v>福岡市博多区東公園７－７</v>
      </c>
      <c r="X12" s="1208"/>
      <c r="Y12" s="1208"/>
      <c r="Z12" s="1208"/>
      <c r="AA12" s="1208"/>
      <c r="AB12" s="1208"/>
      <c r="AC12" s="1208"/>
      <c r="AD12" s="1208"/>
      <c r="AE12" s="1208"/>
      <c r="AF12" s="1208"/>
      <c r="AG12" s="1208"/>
      <c r="AH12" s="1208"/>
      <c r="AI12" s="1208"/>
    </row>
    <row r="13" spans="1:35">
      <c r="A13" s="65"/>
      <c r="B13" s="65"/>
      <c r="C13" s="65"/>
      <c r="D13" s="65"/>
      <c r="E13" s="65"/>
      <c r="F13" s="65"/>
      <c r="G13" s="65"/>
      <c r="H13" s="65"/>
      <c r="I13" s="65"/>
      <c r="J13" s="65"/>
      <c r="K13" s="65"/>
      <c r="L13" s="65"/>
      <c r="M13" s="65"/>
      <c r="N13" s="65"/>
      <c r="O13" s="65"/>
      <c r="P13" s="65"/>
      <c r="Q13" s="65"/>
      <c r="R13" s="65"/>
      <c r="S13" s="65"/>
      <c r="T13" s="65"/>
      <c r="U13" s="65"/>
      <c r="V13" s="65"/>
      <c r="W13" s="1208"/>
      <c r="X13" s="1208"/>
      <c r="Y13" s="1208"/>
      <c r="Z13" s="1208"/>
      <c r="AA13" s="1208"/>
      <c r="AB13" s="1208"/>
      <c r="AC13" s="1208"/>
      <c r="AD13" s="1208"/>
      <c r="AE13" s="1208"/>
      <c r="AF13" s="1208"/>
      <c r="AG13" s="1208"/>
      <c r="AH13" s="1208"/>
      <c r="AI13" s="1208"/>
    </row>
    <row r="14" spans="1:35">
      <c r="A14" s="65"/>
      <c r="B14" s="65"/>
      <c r="C14" s="65"/>
      <c r="D14" s="65"/>
      <c r="E14" s="65"/>
      <c r="F14" s="65"/>
      <c r="G14" s="65"/>
      <c r="H14" s="65"/>
      <c r="I14" s="65"/>
      <c r="J14" s="65"/>
      <c r="K14" s="65"/>
      <c r="L14" s="65"/>
      <c r="M14" s="65"/>
      <c r="N14" s="65"/>
      <c r="O14" s="65"/>
      <c r="P14" s="65"/>
      <c r="Q14" s="65"/>
      <c r="R14" s="65"/>
      <c r="S14" s="65"/>
      <c r="T14" s="65"/>
      <c r="U14" s="65"/>
      <c r="V14" s="65"/>
      <c r="W14" s="1295" t="str">
        <f>入力シート!C26</f>
        <v>(株）福岡企画技調</v>
      </c>
      <c r="X14" s="1210"/>
      <c r="Y14" s="1210"/>
      <c r="Z14" s="1210"/>
      <c r="AA14" s="1210"/>
      <c r="AB14" s="1210"/>
      <c r="AC14" s="1210"/>
      <c r="AD14" s="1210"/>
      <c r="AE14" s="1210"/>
      <c r="AF14" s="1210"/>
      <c r="AG14" s="1210"/>
      <c r="AH14" s="1210"/>
      <c r="AI14" s="1210"/>
    </row>
    <row r="15" spans="1:35">
      <c r="A15" s="65"/>
      <c r="B15" s="65"/>
      <c r="C15" s="65"/>
      <c r="D15" s="65"/>
      <c r="E15" s="65"/>
      <c r="F15" s="65"/>
      <c r="G15" s="65"/>
      <c r="H15" s="65"/>
      <c r="I15" s="65"/>
      <c r="J15" s="65"/>
      <c r="K15" s="65"/>
      <c r="L15" s="65"/>
      <c r="M15" s="65"/>
      <c r="N15" s="65"/>
      <c r="O15" s="65"/>
      <c r="P15" s="65"/>
      <c r="Q15" s="65"/>
      <c r="R15" s="65"/>
      <c r="S15" s="65"/>
      <c r="T15" s="65"/>
      <c r="U15" s="65"/>
      <c r="V15" s="65"/>
      <c r="W15" s="1296" t="str">
        <f>入力シート!C27</f>
        <v>代表取締役　企画太郎</v>
      </c>
      <c r="X15" s="1212"/>
      <c r="Y15" s="1212"/>
      <c r="Z15" s="1212"/>
      <c r="AA15" s="1212"/>
      <c r="AB15" s="1212"/>
      <c r="AC15" s="1212"/>
      <c r="AD15" s="1212"/>
      <c r="AE15" s="1212"/>
      <c r="AF15" s="1212"/>
      <c r="AG15" s="1212"/>
      <c r="AH15" s="1212"/>
      <c r="AI15" s="158"/>
    </row>
    <row r="16" spans="1:35">
      <c r="A16" s="65"/>
      <c r="B16" s="65"/>
      <c r="C16" s="65"/>
      <c r="D16" s="65"/>
      <c r="E16" s="65"/>
      <c r="F16" s="65"/>
      <c r="G16" s="65"/>
      <c r="H16" s="65"/>
      <c r="I16" s="65"/>
      <c r="J16" s="65"/>
      <c r="K16" s="65"/>
      <c r="L16" s="65"/>
      <c r="M16" s="65"/>
      <c r="N16" s="65"/>
      <c r="O16" s="65"/>
      <c r="P16" s="65"/>
      <c r="Q16" s="65"/>
      <c r="R16" s="65"/>
      <c r="S16" s="65"/>
      <c r="T16" s="65"/>
      <c r="U16" s="65"/>
      <c r="V16" s="65"/>
      <c r="W16" s="65"/>
      <c r="X16" s="65"/>
      <c r="Y16" s="109"/>
      <c r="Z16" s="109"/>
      <c r="AA16" s="109"/>
      <c r="AB16" s="109"/>
      <c r="AC16" s="109"/>
      <c r="AD16" s="109"/>
      <c r="AE16" s="109"/>
      <c r="AF16" s="109"/>
      <c r="AG16" s="109"/>
      <c r="AH16" s="65"/>
      <c r="AI16" s="65"/>
    </row>
    <row r="17" spans="1:35">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row>
    <row r="18" spans="1:35" ht="27" customHeight="1">
      <c r="A18" s="1287" t="s">
        <v>244</v>
      </c>
      <c r="B18" s="1287"/>
      <c r="C18" s="1287"/>
      <c r="D18" s="1287"/>
      <c r="E18" s="1287"/>
      <c r="F18" s="1287"/>
      <c r="G18" s="1287"/>
      <c r="H18" s="1287"/>
      <c r="I18" s="1287"/>
      <c r="J18" s="1287"/>
      <c r="K18" s="1287"/>
      <c r="L18" s="1287"/>
      <c r="M18" s="1287"/>
      <c r="N18" s="1287"/>
      <c r="O18" s="1287"/>
      <c r="P18" s="1287"/>
      <c r="Q18" s="1287"/>
      <c r="R18" s="1287"/>
      <c r="S18" s="1287"/>
      <c r="T18" s="1287"/>
      <c r="U18" s="1287"/>
      <c r="V18" s="1287"/>
      <c r="W18" s="1287"/>
      <c r="X18" s="1287"/>
      <c r="Y18" s="1287"/>
      <c r="Z18" s="1287"/>
      <c r="AA18" s="1287"/>
      <c r="AB18" s="1287"/>
      <c r="AC18" s="1287"/>
      <c r="AD18" s="1287"/>
      <c r="AE18" s="1287"/>
      <c r="AF18" s="1287"/>
      <c r="AG18" s="1287"/>
      <c r="AH18" s="1287"/>
      <c r="AI18" s="1287"/>
    </row>
    <row r="19" spans="1:3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row>
    <row r="21" spans="1:35">
      <c r="A21" s="65"/>
      <c r="B21" s="65"/>
      <c r="C21" s="65"/>
      <c r="D21" s="65" t="s">
        <v>245</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row>
    <row r="22" spans="1:35">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row>
    <row r="23" spans="1:35" ht="45" customHeight="1">
      <c r="A23" s="65"/>
      <c r="B23" s="1308" t="s">
        <v>246</v>
      </c>
      <c r="C23" s="1309"/>
      <c r="D23" s="1309"/>
      <c r="E23" s="1309"/>
      <c r="F23" s="1309"/>
      <c r="G23" s="1309"/>
      <c r="H23" s="1309"/>
      <c r="I23" s="1312"/>
      <c r="J23" s="1302" t="str">
        <f>"第50"&amp;入力シート!C3&amp;"-"&amp;入力シート!C4&amp;"号　"&amp;入力シート!C10</f>
        <v>第503-12345-001号　県道博多天神線排水性舗装工事（第２工区）</v>
      </c>
      <c r="K23" s="1303"/>
      <c r="L23" s="1303"/>
      <c r="M23" s="1303"/>
      <c r="N23" s="1303"/>
      <c r="O23" s="1303"/>
      <c r="P23" s="1303"/>
      <c r="Q23" s="1303"/>
      <c r="R23" s="1303"/>
      <c r="S23" s="1303"/>
      <c r="T23" s="1303"/>
      <c r="U23" s="1303"/>
      <c r="V23" s="1303"/>
      <c r="W23" s="1303"/>
      <c r="X23" s="1303"/>
      <c r="Y23" s="1303"/>
      <c r="Z23" s="1303"/>
      <c r="AA23" s="1303"/>
      <c r="AB23" s="1303"/>
      <c r="AC23" s="1303"/>
      <c r="AD23" s="1303"/>
      <c r="AE23" s="1303"/>
      <c r="AF23" s="1303"/>
      <c r="AG23" s="1303"/>
      <c r="AH23" s="1304"/>
      <c r="AI23" s="65"/>
    </row>
    <row r="24" spans="1:35" ht="45" customHeight="1">
      <c r="A24" s="65"/>
      <c r="B24" s="1308" t="s">
        <v>247</v>
      </c>
      <c r="C24" s="1309"/>
      <c r="D24" s="1309"/>
      <c r="E24" s="1309"/>
      <c r="F24" s="1309"/>
      <c r="G24" s="1309"/>
      <c r="H24" s="1309"/>
      <c r="I24" s="1312"/>
      <c r="J24" s="1305" t="s">
        <v>731</v>
      </c>
      <c r="K24" s="1306"/>
      <c r="L24" s="1306"/>
      <c r="M24" s="1306"/>
      <c r="N24" s="1306"/>
      <c r="O24" s="1306"/>
      <c r="P24" s="1306"/>
      <c r="Q24" s="1306"/>
      <c r="R24" s="1306"/>
      <c r="S24" s="1306"/>
      <c r="T24" s="1306"/>
      <c r="U24" s="1306"/>
      <c r="V24" s="1306"/>
      <c r="W24" s="1306"/>
      <c r="X24" s="1306"/>
      <c r="Y24" s="1306"/>
      <c r="Z24" s="1306"/>
      <c r="AA24" s="1306"/>
      <c r="AB24" s="1306"/>
      <c r="AC24" s="1306"/>
      <c r="AD24" s="1306"/>
      <c r="AE24" s="1306"/>
      <c r="AF24" s="1306"/>
      <c r="AG24" s="1306"/>
      <c r="AH24" s="1307"/>
      <c r="AI24" s="65"/>
    </row>
    <row r="25" spans="1:35" ht="45" customHeight="1">
      <c r="A25" s="65"/>
      <c r="B25" s="1308" t="s">
        <v>192</v>
      </c>
      <c r="C25" s="1309"/>
      <c r="D25" s="1309"/>
      <c r="E25" s="1309"/>
      <c r="F25" s="1309"/>
      <c r="G25" s="1309"/>
      <c r="H25" s="1309"/>
      <c r="I25" s="1312"/>
      <c r="J25" s="1308" t="s">
        <v>81</v>
      </c>
      <c r="K25" s="1309"/>
      <c r="L25" s="1310">
        <f>入力シート!C14</f>
        <v>44379</v>
      </c>
      <c r="M25" s="1310"/>
      <c r="N25" s="1310"/>
      <c r="O25" s="1310"/>
      <c r="P25" s="1310"/>
      <c r="Q25" s="1310"/>
      <c r="R25" s="1310"/>
      <c r="S25" s="1310"/>
      <c r="T25" s="1310"/>
      <c r="U25" s="1310"/>
      <c r="V25" s="1309" t="s">
        <v>82</v>
      </c>
      <c r="W25" s="1309"/>
      <c r="X25" s="1310">
        <f>入力シート!C15</f>
        <v>44466</v>
      </c>
      <c r="Y25" s="1310"/>
      <c r="Z25" s="1310"/>
      <c r="AA25" s="1310"/>
      <c r="AB25" s="1310"/>
      <c r="AC25" s="1310"/>
      <c r="AD25" s="1310"/>
      <c r="AE25" s="1310"/>
      <c r="AF25" s="1310"/>
      <c r="AG25" s="1310"/>
      <c r="AH25" s="1311"/>
      <c r="AI25" s="65"/>
    </row>
    <row r="26" spans="1:35" ht="45" customHeight="1">
      <c r="A26" s="65"/>
      <c r="B26" s="1308" t="s">
        <v>193</v>
      </c>
      <c r="C26" s="1309"/>
      <c r="D26" s="1309"/>
      <c r="E26" s="1309"/>
      <c r="F26" s="1309"/>
      <c r="G26" s="1309"/>
      <c r="H26" s="1309"/>
      <c r="I26" s="1312"/>
      <c r="J26" s="1308" t="s">
        <v>81</v>
      </c>
      <c r="K26" s="1309"/>
      <c r="L26" s="1313"/>
      <c r="M26" s="1313"/>
      <c r="N26" s="1313"/>
      <c r="O26" s="1313"/>
      <c r="P26" s="1313"/>
      <c r="Q26" s="1313"/>
      <c r="R26" s="1313"/>
      <c r="S26" s="1313"/>
      <c r="T26" s="1313"/>
      <c r="U26" s="1313"/>
      <c r="V26" s="1309" t="s">
        <v>82</v>
      </c>
      <c r="W26" s="1309"/>
      <c r="X26" s="1313"/>
      <c r="Y26" s="1313"/>
      <c r="Z26" s="1313"/>
      <c r="AA26" s="1313"/>
      <c r="AB26" s="1313"/>
      <c r="AC26" s="1313"/>
      <c r="AD26" s="1313"/>
      <c r="AE26" s="1313"/>
      <c r="AF26" s="1313"/>
      <c r="AG26" s="1313"/>
      <c r="AH26" s="1314"/>
      <c r="AI26" s="65"/>
    </row>
    <row r="27" spans="1:35" ht="45" customHeight="1">
      <c r="A27" s="65"/>
      <c r="B27" s="1308" t="s">
        <v>248</v>
      </c>
      <c r="C27" s="1309"/>
      <c r="D27" s="1309"/>
      <c r="E27" s="1309"/>
      <c r="F27" s="1309"/>
      <c r="G27" s="1309"/>
      <c r="H27" s="1309"/>
      <c r="I27" s="1312"/>
      <c r="J27" s="1308" t="s">
        <v>105</v>
      </c>
      <c r="K27" s="1309"/>
      <c r="L27" s="1321">
        <f>入力シート!C24</f>
        <v>30000000</v>
      </c>
      <c r="M27" s="1321"/>
      <c r="N27" s="1321"/>
      <c r="O27" s="1321"/>
      <c r="P27" s="1321"/>
      <c r="Q27" s="1321"/>
      <c r="R27" s="1321"/>
      <c r="S27" s="1321"/>
      <c r="T27" s="1321"/>
      <c r="U27" s="1321"/>
      <c r="V27" s="1321"/>
      <c r="W27" s="1321"/>
      <c r="X27" s="1321"/>
      <c r="Y27" s="1321"/>
      <c r="Z27" s="1321"/>
      <c r="AA27" s="1321"/>
      <c r="AB27" s="1321"/>
      <c r="AC27" s="1321"/>
      <c r="AD27" s="1321"/>
      <c r="AE27" s="1321"/>
      <c r="AF27" s="1321"/>
      <c r="AG27" s="1321"/>
      <c r="AH27" s="1322"/>
      <c r="AI27" s="65"/>
    </row>
    <row r="28" spans="1:35" ht="45" customHeight="1">
      <c r="A28" s="65"/>
      <c r="B28" s="1315" t="s">
        <v>249</v>
      </c>
      <c r="C28" s="1316"/>
      <c r="D28" s="1316"/>
      <c r="E28" s="1316"/>
      <c r="F28" s="1316"/>
      <c r="G28" s="1316"/>
      <c r="H28" s="1316"/>
      <c r="I28" s="1317"/>
      <c r="J28" s="1308" t="s">
        <v>105</v>
      </c>
      <c r="K28" s="1309"/>
      <c r="L28" s="1323"/>
      <c r="M28" s="1323"/>
      <c r="N28" s="1323"/>
      <c r="O28" s="1323"/>
      <c r="P28" s="1323"/>
      <c r="Q28" s="1323"/>
      <c r="R28" s="1323"/>
      <c r="S28" s="1323"/>
      <c r="T28" s="1323"/>
      <c r="U28" s="1323"/>
      <c r="V28" s="1323"/>
      <c r="W28" s="1323"/>
      <c r="X28" s="1323"/>
      <c r="Y28" s="1323"/>
      <c r="Z28" s="1323"/>
      <c r="AA28" s="1323"/>
      <c r="AB28" s="1323"/>
      <c r="AC28" s="1323"/>
      <c r="AD28" s="1323"/>
      <c r="AE28" s="1323"/>
      <c r="AF28" s="1323"/>
      <c r="AG28" s="1323"/>
      <c r="AH28" s="1324"/>
      <c r="AI28" s="65"/>
    </row>
    <row r="29" spans="1:35" ht="45" customHeight="1">
      <c r="A29" s="65"/>
      <c r="B29" s="1315" t="s">
        <v>250</v>
      </c>
      <c r="C29" s="1316"/>
      <c r="D29" s="1316"/>
      <c r="E29" s="1316"/>
      <c r="F29" s="1316"/>
      <c r="G29" s="1316"/>
      <c r="H29" s="1316"/>
      <c r="I29" s="1317"/>
      <c r="J29" s="1318"/>
      <c r="K29" s="1319"/>
      <c r="L29" s="1319"/>
      <c r="M29" s="1319"/>
      <c r="N29" s="1319"/>
      <c r="O29" s="1319"/>
      <c r="P29" s="1319"/>
      <c r="Q29" s="1319"/>
      <c r="R29" s="1319"/>
      <c r="S29" s="1319"/>
      <c r="T29" s="1319"/>
      <c r="U29" s="1319"/>
      <c r="V29" s="1319"/>
      <c r="W29" s="1319"/>
      <c r="X29" s="1319"/>
      <c r="Y29" s="1319"/>
      <c r="Z29" s="1319"/>
      <c r="AA29" s="1319"/>
      <c r="AB29" s="1319"/>
      <c r="AC29" s="1319"/>
      <c r="AD29" s="1319"/>
      <c r="AE29" s="1319"/>
      <c r="AF29" s="1319"/>
      <c r="AG29" s="1319"/>
      <c r="AH29" s="1320"/>
      <c r="AI29" s="65"/>
    </row>
    <row r="50" spans="1:1">
      <c r="A50" s="97"/>
    </row>
  </sheetData>
  <mergeCells count="28">
    <mergeCell ref="B29:I29"/>
    <mergeCell ref="J29:AH29"/>
    <mergeCell ref="B27:I27"/>
    <mergeCell ref="J27:K27"/>
    <mergeCell ref="L27:AH27"/>
    <mergeCell ref="B28:I28"/>
    <mergeCell ref="J28:K28"/>
    <mergeCell ref="L28:AH28"/>
    <mergeCell ref="B26:I26"/>
    <mergeCell ref="J26:K26"/>
    <mergeCell ref="L26:U26"/>
    <mergeCell ref="V26:W26"/>
    <mergeCell ref="X26:AH26"/>
    <mergeCell ref="A18:AI18"/>
    <mergeCell ref="J23:AH23"/>
    <mergeCell ref="J24:AH24"/>
    <mergeCell ref="J25:K25"/>
    <mergeCell ref="L25:U25"/>
    <mergeCell ref="V25:W25"/>
    <mergeCell ref="X25:AH25"/>
    <mergeCell ref="B24:I24"/>
    <mergeCell ref="B25:I25"/>
    <mergeCell ref="B23:I23"/>
    <mergeCell ref="AA7:AI7"/>
    <mergeCell ref="A10:L10"/>
    <mergeCell ref="W12:AI13"/>
    <mergeCell ref="W14:AI14"/>
    <mergeCell ref="W15:AH15"/>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11"/>
  <sheetViews>
    <sheetView tabSelected="1" view="pageBreakPreview" zoomScale="75" zoomScaleNormal="75" zoomScaleSheetLayoutView="75" workbookViewId="0">
      <pane ySplit="4" topLeftCell="A5" activePane="bottomLeft" state="frozen"/>
      <selection activeCell="F95" sqref="F95:F96"/>
      <selection pane="bottomLeft" activeCell="F60" sqref="F60:F63"/>
    </sheetView>
  </sheetViews>
  <sheetFormatPr defaultColWidth="9" defaultRowHeight="12" customHeight="1"/>
  <cols>
    <col min="1" max="1" width="13.33203125" style="297" customWidth="1"/>
    <col min="2" max="2" width="7.88671875" style="287" customWidth="1"/>
    <col min="3" max="3" width="35.44140625" style="297" customWidth="1"/>
    <col min="4" max="4" width="16" style="297" customWidth="1"/>
    <col min="5" max="5" width="7.21875" style="287" bestFit="1" customWidth="1"/>
    <col min="6" max="6" width="71.109375" style="3" customWidth="1"/>
    <col min="7" max="8" width="6.44140625" style="287" customWidth="1"/>
    <col min="9" max="10" width="4.44140625" style="162" customWidth="1"/>
    <col min="11" max="11" width="11.109375" style="297" customWidth="1"/>
    <col min="12" max="15" width="9" style="297"/>
    <col min="16" max="16" width="11.109375" style="360" customWidth="1"/>
    <col min="17" max="17" width="5.44140625" style="361" customWidth="1"/>
    <col min="18" max="16384" width="9" style="297"/>
  </cols>
  <sheetData>
    <row r="1" spans="1:21" s="2" customFormat="1" ht="18.75" customHeight="1">
      <c r="A1" s="565" t="s">
        <v>630</v>
      </c>
      <c r="B1" s="565"/>
      <c r="C1" s="565"/>
      <c r="D1" s="565"/>
      <c r="E1" s="565"/>
      <c r="F1" s="565"/>
      <c r="G1" s="565"/>
      <c r="H1" s="565"/>
      <c r="I1" s="565"/>
      <c r="J1" s="565"/>
      <c r="K1" s="565"/>
      <c r="P1" s="468"/>
      <c r="Q1" s="468"/>
    </row>
    <row r="2" spans="1:21" ht="25.5" customHeight="1" thickBot="1">
      <c r="A2" s="461" t="s">
        <v>900</v>
      </c>
      <c r="B2" s="305"/>
      <c r="C2" s="564" t="s">
        <v>623</v>
      </c>
      <c r="D2" s="564"/>
      <c r="E2" s="564"/>
      <c r="F2" s="564"/>
      <c r="G2" s="564"/>
      <c r="H2" s="564"/>
      <c r="I2" s="593" t="str">
        <f>INDEX(改定履歴!A:A,MATCH("",改定履歴!A:A,-1),1)</f>
        <v>（4.0版）</v>
      </c>
      <c r="J2" s="593"/>
      <c r="K2" s="593"/>
      <c r="P2" s="467"/>
      <c r="Q2" s="467"/>
    </row>
    <row r="3" spans="1:21" ht="18.600000000000001" customHeight="1">
      <c r="A3" s="594" t="s">
        <v>631</v>
      </c>
      <c r="B3" s="596" t="s">
        <v>35</v>
      </c>
      <c r="C3" s="597" t="s">
        <v>19</v>
      </c>
      <c r="D3" s="594" t="s">
        <v>632</v>
      </c>
      <c r="E3" s="579" t="s">
        <v>386</v>
      </c>
      <c r="F3" s="603" t="s">
        <v>20</v>
      </c>
      <c r="G3" s="605" t="s">
        <v>856</v>
      </c>
      <c r="H3" s="606"/>
      <c r="I3" s="577" t="s">
        <v>371</v>
      </c>
      <c r="J3" s="578"/>
      <c r="K3" s="579" t="s">
        <v>633</v>
      </c>
      <c r="P3" s="463"/>
      <c r="Q3" s="464"/>
    </row>
    <row r="4" spans="1:21" ht="18.600000000000001" customHeight="1" thickBot="1">
      <c r="A4" s="595"/>
      <c r="B4" s="580"/>
      <c r="C4" s="598"/>
      <c r="D4" s="595"/>
      <c r="E4" s="580"/>
      <c r="F4" s="604"/>
      <c r="G4" s="607"/>
      <c r="H4" s="608"/>
      <c r="I4" s="469" t="s">
        <v>634</v>
      </c>
      <c r="J4" s="306" t="s">
        <v>635</v>
      </c>
      <c r="K4" s="580"/>
      <c r="P4" s="465"/>
      <c r="Q4" s="466"/>
    </row>
    <row r="5" spans="1:21" s="163" customFormat="1" ht="15" customHeight="1" thickTop="1">
      <c r="A5" s="307"/>
      <c r="B5" s="581"/>
      <c r="C5" s="583" t="s">
        <v>372</v>
      </c>
      <c r="D5" s="584" t="s">
        <v>408</v>
      </c>
      <c r="E5" s="585" t="s">
        <v>636</v>
      </c>
      <c r="F5" s="586" t="s">
        <v>637</v>
      </c>
      <c r="G5" s="308"/>
      <c r="H5" s="177" t="s">
        <v>638</v>
      </c>
      <c r="I5" s="174"/>
      <c r="J5" s="587" t="s">
        <v>639</v>
      </c>
      <c r="K5" s="589"/>
      <c r="L5" s="297"/>
      <c r="M5" s="297"/>
      <c r="N5" s="297"/>
      <c r="O5" s="297"/>
      <c r="P5" s="309" t="s">
        <v>741</v>
      </c>
      <c r="Q5" s="177"/>
      <c r="R5" s="297"/>
      <c r="S5" s="297"/>
    </row>
    <row r="6" spans="1:21" s="163" customFormat="1" ht="15" customHeight="1">
      <c r="A6" s="310"/>
      <c r="B6" s="582"/>
      <c r="C6" s="570"/>
      <c r="D6" s="572"/>
      <c r="E6" s="574"/>
      <c r="F6" s="576"/>
      <c r="G6" s="184"/>
      <c r="H6" s="178"/>
      <c r="I6" s="175"/>
      <c r="J6" s="588"/>
      <c r="K6" s="590"/>
      <c r="L6" s="297"/>
      <c r="M6" s="297"/>
      <c r="N6" s="297"/>
      <c r="O6" s="297"/>
      <c r="P6" s="311">
        <v>43915</v>
      </c>
      <c r="Q6" s="178"/>
      <c r="R6" s="297"/>
      <c r="S6" s="297"/>
    </row>
    <row r="7" spans="1:21" s="163" customFormat="1" ht="15.6" customHeight="1">
      <c r="A7" s="566" t="s">
        <v>640</v>
      </c>
      <c r="B7" s="567"/>
      <c r="C7" s="569" t="s">
        <v>373</v>
      </c>
      <c r="D7" s="571" t="s">
        <v>408</v>
      </c>
      <c r="E7" s="573" t="s">
        <v>636</v>
      </c>
      <c r="F7" s="575" t="s">
        <v>384</v>
      </c>
      <c r="G7" s="183"/>
      <c r="H7" s="179"/>
      <c r="I7" s="176"/>
      <c r="J7" s="591" t="s">
        <v>639</v>
      </c>
      <c r="K7" s="592"/>
      <c r="L7" s="297"/>
      <c r="M7" s="297"/>
      <c r="N7" s="297"/>
      <c r="O7" s="297"/>
      <c r="P7" s="312" t="s">
        <v>759</v>
      </c>
      <c r="Q7" s="179"/>
      <c r="R7" s="297"/>
      <c r="S7" s="297"/>
    </row>
    <row r="8" spans="1:21" s="163" customFormat="1" ht="15.6" customHeight="1">
      <c r="A8" s="566"/>
      <c r="B8" s="568"/>
      <c r="C8" s="570"/>
      <c r="D8" s="572"/>
      <c r="E8" s="574"/>
      <c r="F8" s="576"/>
      <c r="G8" s="184"/>
      <c r="H8" s="178"/>
      <c r="I8" s="175"/>
      <c r="J8" s="588"/>
      <c r="K8" s="590"/>
      <c r="L8" s="297"/>
      <c r="M8" s="297"/>
      <c r="N8" s="297"/>
      <c r="O8" s="297"/>
      <c r="P8" s="313" t="s">
        <v>742</v>
      </c>
      <c r="Q8" s="178"/>
      <c r="R8" s="297"/>
      <c r="S8" s="297"/>
    </row>
    <row r="9" spans="1:21" s="163" customFormat="1" ht="17.399999999999999" customHeight="1">
      <c r="A9" s="310"/>
      <c r="B9" s="567"/>
      <c r="C9" s="569" t="s">
        <v>392</v>
      </c>
      <c r="D9" s="571" t="s">
        <v>408</v>
      </c>
      <c r="E9" s="573" t="s">
        <v>636</v>
      </c>
      <c r="F9" s="599" t="s">
        <v>641</v>
      </c>
      <c r="G9" s="183" t="s">
        <v>642</v>
      </c>
      <c r="H9" s="179"/>
      <c r="I9" s="601" t="s">
        <v>639</v>
      </c>
      <c r="J9" s="591"/>
      <c r="K9" s="592"/>
      <c r="L9" s="297"/>
      <c r="M9" s="297"/>
      <c r="N9" s="297"/>
      <c r="O9" s="297"/>
      <c r="P9" s="312" t="s">
        <v>391</v>
      </c>
      <c r="Q9" s="179"/>
      <c r="R9" s="297"/>
      <c r="S9" s="297"/>
    </row>
    <row r="10" spans="1:21" s="163" customFormat="1" ht="17.399999999999999" customHeight="1">
      <c r="A10" s="310"/>
      <c r="B10" s="568"/>
      <c r="C10" s="570"/>
      <c r="D10" s="572"/>
      <c r="E10" s="574"/>
      <c r="F10" s="600"/>
      <c r="G10" s="184"/>
      <c r="H10" s="178"/>
      <c r="I10" s="602"/>
      <c r="J10" s="588"/>
      <c r="K10" s="590"/>
      <c r="L10" s="297"/>
      <c r="M10" s="297"/>
      <c r="N10" s="297"/>
      <c r="O10" s="297"/>
      <c r="P10" s="311">
        <v>43472</v>
      </c>
      <c r="Q10" s="178"/>
      <c r="R10" s="297"/>
      <c r="S10" s="297"/>
    </row>
    <row r="11" spans="1:21" s="163" customFormat="1" ht="17.399999999999999" customHeight="1">
      <c r="A11" s="485"/>
      <c r="B11" s="888"/>
      <c r="C11" s="890" t="s">
        <v>890</v>
      </c>
      <c r="D11" s="892" t="s">
        <v>408</v>
      </c>
      <c r="E11" s="894" t="s">
        <v>636</v>
      </c>
      <c r="F11" s="895" t="s">
        <v>895</v>
      </c>
      <c r="G11" s="506" t="s">
        <v>891</v>
      </c>
      <c r="H11" s="507"/>
      <c r="I11" s="897" t="s">
        <v>639</v>
      </c>
      <c r="J11" s="899"/>
      <c r="K11" s="530"/>
      <c r="L11" s="297"/>
      <c r="M11" s="297"/>
      <c r="N11" s="297"/>
      <c r="O11" s="297"/>
      <c r="P11" s="297"/>
      <c r="Q11" s="297"/>
      <c r="R11" s="297"/>
      <c r="T11" s="508" t="s">
        <v>391</v>
      </c>
      <c r="U11" s="487"/>
    </row>
    <row r="12" spans="1:21" s="163" customFormat="1" ht="17.399999999999999" customHeight="1">
      <c r="A12" s="485"/>
      <c r="B12" s="889"/>
      <c r="C12" s="891"/>
      <c r="D12" s="893"/>
      <c r="E12" s="532"/>
      <c r="F12" s="896"/>
      <c r="G12" s="509"/>
      <c r="H12" s="510"/>
      <c r="I12" s="898"/>
      <c r="J12" s="900"/>
      <c r="K12" s="531"/>
      <c r="L12" s="297"/>
      <c r="M12" s="297"/>
      <c r="N12" s="297"/>
      <c r="O12" s="297"/>
      <c r="P12" s="297"/>
      <c r="Q12" s="297"/>
      <c r="R12" s="297"/>
      <c r="T12" s="511">
        <v>43472</v>
      </c>
      <c r="U12" s="492"/>
    </row>
    <row r="13" spans="1:21" s="163" customFormat="1" ht="17.399999999999999" customHeight="1">
      <c r="A13" s="485"/>
      <c r="B13" s="888"/>
      <c r="C13" s="890" t="s">
        <v>892</v>
      </c>
      <c r="D13" s="892" t="s">
        <v>408</v>
      </c>
      <c r="E13" s="894" t="s">
        <v>636</v>
      </c>
      <c r="F13" s="895" t="s">
        <v>893</v>
      </c>
      <c r="G13" s="506" t="s">
        <v>891</v>
      </c>
      <c r="H13" s="507"/>
      <c r="I13" s="897" t="s">
        <v>639</v>
      </c>
      <c r="J13" s="899"/>
      <c r="K13" s="530"/>
      <c r="L13" s="297"/>
      <c r="M13" s="297"/>
      <c r="N13" s="297"/>
      <c r="O13" s="297"/>
      <c r="P13" s="297"/>
      <c r="Q13" s="297"/>
      <c r="R13" s="297"/>
      <c r="T13" s="508" t="s">
        <v>391</v>
      </c>
      <c r="U13" s="487"/>
    </row>
    <row r="14" spans="1:21" s="163" customFormat="1" ht="17.399999999999999" customHeight="1">
      <c r="A14" s="485"/>
      <c r="B14" s="889"/>
      <c r="C14" s="891"/>
      <c r="D14" s="893"/>
      <c r="E14" s="532"/>
      <c r="F14" s="896"/>
      <c r="G14" s="509"/>
      <c r="H14" s="510"/>
      <c r="I14" s="898"/>
      <c r="J14" s="900"/>
      <c r="K14" s="531"/>
      <c r="L14" s="297"/>
      <c r="M14" s="297"/>
      <c r="N14" s="297"/>
      <c r="O14" s="297"/>
      <c r="P14" s="297"/>
      <c r="Q14" s="297"/>
      <c r="R14" s="297"/>
      <c r="T14" s="511">
        <v>43472</v>
      </c>
      <c r="U14" s="492"/>
    </row>
    <row r="15" spans="1:21" s="163" customFormat="1" ht="15" customHeight="1">
      <c r="A15" s="310"/>
      <c r="B15" s="634"/>
      <c r="C15" s="569" t="s">
        <v>643</v>
      </c>
      <c r="D15" s="571" t="s">
        <v>408</v>
      </c>
      <c r="E15" s="573" t="s">
        <v>636</v>
      </c>
      <c r="F15" s="575" t="s">
        <v>382</v>
      </c>
      <c r="G15" s="183"/>
      <c r="H15" s="179"/>
      <c r="I15" s="601" t="s">
        <v>639</v>
      </c>
      <c r="J15" s="591"/>
      <c r="K15" s="592"/>
      <c r="L15" s="297"/>
      <c r="M15" s="297"/>
      <c r="N15" s="297"/>
      <c r="O15" s="297"/>
      <c r="P15" s="312"/>
      <c r="Q15" s="179"/>
      <c r="R15" s="297"/>
      <c r="S15" s="297"/>
    </row>
    <row r="16" spans="1:21" s="163" customFormat="1" ht="15" customHeight="1" thickBot="1">
      <c r="A16" s="314"/>
      <c r="B16" s="635"/>
      <c r="C16" s="636"/>
      <c r="D16" s="637"/>
      <c r="E16" s="638"/>
      <c r="F16" s="639"/>
      <c r="G16" s="315"/>
      <c r="H16" s="180"/>
      <c r="I16" s="640"/>
      <c r="J16" s="619"/>
      <c r="K16" s="620"/>
      <c r="L16" s="297"/>
      <c r="M16" s="297"/>
      <c r="N16" s="297"/>
      <c r="O16" s="297"/>
      <c r="P16" s="316"/>
      <c r="Q16" s="180"/>
      <c r="R16" s="297"/>
      <c r="S16" s="297"/>
    </row>
    <row r="17" spans="1:17" ht="15" customHeight="1" thickTop="1">
      <c r="A17" s="307"/>
      <c r="B17" s="621"/>
      <c r="C17" s="623" t="s">
        <v>21</v>
      </c>
      <c r="D17" s="625" t="s">
        <v>401</v>
      </c>
      <c r="E17" s="626" t="s">
        <v>690</v>
      </c>
      <c r="F17" s="586" t="s">
        <v>326</v>
      </c>
      <c r="G17" s="308" t="s">
        <v>695</v>
      </c>
      <c r="H17" s="177" t="s">
        <v>720</v>
      </c>
      <c r="I17" s="629" t="s">
        <v>657</v>
      </c>
      <c r="J17" s="631"/>
      <c r="K17" s="589"/>
      <c r="P17" s="309" t="s">
        <v>743</v>
      </c>
      <c r="Q17" s="177" t="s">
        <v>744</v>
      </c>
    </row>
    <row r="18" spans="1:17" ht="15" customHeight="1">
      <c r="A18" s="310"/>
      <c r="B18" s="622"/>
      <c r="C18" s="624"/>
      <c r="D18" s="571"/>
      <c r="E18" s="627"/>
      <c r="F18" s="628"/>
      <c r="G18" s="317"/>
      <c r="H18" s="319"/>
      <c r="I18" s="630"/>
      <c r="J18" s="632"/>
      <c r="K18" s="633"/>
      <c r="P18" s="318" t="s">
        <v>69</v>
      </c>
      <c r="Q18" s="319"/>
    </row>
    <row r="19" spans="1:17" ht="15" customHeight="1">
      <c r="A19" s="566" t="s">
        <v>644</v>
      </c>
      <c r="B19" s="609"/>
      <c r="C19" s="611" t="s">
        <v>310</v>
      </c>
      <c r="D19" s="613" t="s">
        <v>397</v>
      </c>
      <c r="E19" s="627"/>
      <c r="F19" s="615" t="s">
        <v>325</v>
      </c>
      <c r="G19" s="320" t="s">
        <v>695</v>
      </c>
      <c r="H19" s="322" t="s">
        <v>720</v>
      </c>
      <c r="I19" s="617" t="s">
        <v>760</v>
      </c>
      <c r="J19" s="641"/>
      <c r="K19" s="643"/>
      <c r="P19" s="321"/>
      <c r="Q19" s="322"/>
    </row>
    <row r="20" spans="1:17" ht="15" customHeight="1">
      <c r="A20" s="566"/>
      <c r="B20" s="610"/>
      <c r="C20" s="612"/>
      <c r="D20" s="614"/>
      <c r="E20" s="627"/>
      <c r="F20" s="616"/>
      <c r="G20" s="323"/>
      <c r="H20" s="325"/>
      <c r="I20" s="618"/>
      <c r="J20" s="642"/>
      <c r="K20" s="644"/>
      <c r="P20" s="324"/>
      <c r="Q20" s="325"/>
    </row>
    <row r="21" spans="1:17" ht="15" customHeight="1">
      <c r="A21" s="566"/>
      <c r="B21" s="645"/>
      <c r="C21" s="647" t="s">
        <v>311</v>
      </c>
      <c r="D21" s="572" t="s">
        <v>398</v>
      </c>
      <c r="E21" s="627"/>
      <c r="F21" s="628" t="s">
        <v>345</v>
      </c>
      <c r="G21" s="326" t="s">
        <v>761</v>
      </c>
      <c r="H21" s="319" t="s">
        <v>720</v>
      </c>
      <c r="I21" s="630" t="s">
        <v>657</v>
      </c>
      <c r="J21" s="632"/>
      <c r="K21" s="633"/>
      <c r="P21" s="318" t="s">
        <v>22</v>
      </c>
      <c r="Q21" s="319" t="s">
        <v>744</v>
      </c>
    </row>
    <row r="22" spans="1:17" ht="15" customHeight="1">
      <c r="A22" s="310"/>
      <c r="B22" s="646"/>
      <c r="C22" s="624"/>
      <c r="D22" s="571"/>
      <c r="E22" s="574"/>
      <c r="F22" s="628"/>
      <c r="G22" s="317"/>
      <c r="H22" s="319"/>
      <c r="I22" s="648"/>
      <c r="J22" s="649"/>
      <c r="K22" s="633"/>
      <c r="P22" s="327">
        <v>37452</v>
      </c>
      <c r="Q22" s="328"/>
    </row>
    <row r="23" spans="1:17" ht="15" customHeight="1">
      <c r="A23" s="310"/>
      <c r="B23" s="660"/>
      <c r="C23" s="662" t="s">
        <v>101</v>
      </c>
      <c r="D23" s="664" t="s">
        <v>400</v>
      </c>
      <c r="E23" s="666" t="s">
        <v>636</v>
      </c>
      <c r="F23" s="575" t="s">
        <v>645</v>
      </c>
      <c r="G23" s="183"/>
      <c r="H23" s="179"/>
      <c r="I23" s="668"/>
      <c r="J23" s="650" t="s">
        <v>657</v>
      </c>
      <c r="K23" s="592"/>
      <c r="P23" s="312"/>
      <c r="Q23" s="179"/>
    </row>
    <row r="24" spans="1:17" ht="15" customHeight="1" thickBot="1">
      <c r="A24" s="314"/>
      <c r="B24" s="661"/>
      <c r="C24" s="663"/>
      <c r="D24" s="665"/>
      <c r="E24" s="667"/>
      <c r="F24" s="639"/>
      <c r="G24" s="329"/>
      <c r="H24" s="180"/>
      <c r="I24" s="630"/>
      <c r="J24" s="632"/>
      <c r="K24" s="620"/>
      <c r="P24" s="330"/>
      <c r="Q24" s="331"/>
    </row>
    <row r="25" spans="1:17" ht="21" customHeight="1" thickTop="1">
      <c r="A25" s="651" t="s">
        <v>70</v>
      </c>
      <c r="B25" s="653"/>
      <c r="C25" s="655" t="s">
        <v>646</v>
      </c>
      <c r="D25" s="657" t="s">
        <v>647</v>
      </c>
      <c r="E25" s="626" t="s">
        <v>762</v>
      </c>
      <c r="F25" s="586" t="s">
        <v>71</v>
      </c>
      <c r="G25" s="308" t="s">
        <v>695</v>
      </c>
      <c r="H25" s="177" t="s">
        <v>720</v>
      </c>
      <c r="I25" s="629" t="s">
        <v>760</v>
      </c>
      <c r="J25" s="631"/>
      <c r="K25" s="589"/>
      <c r="P25" s="309" t="s">
        <v>745</v>
      </c>
      <c r="Q25" s="177"/>
    </row>
    <row r="26" spans="1:17" ht="21" customHeight="1" thickBot="1">
      <c r="A26" s="652"/>
      <c r="B26" s="654"/>
      <c r="C26" s="656"/>
      <c r="D26" s="637"/>
      <c r="E26" s="638"/>
      <c r="F26" s="639"/>
      <c r="G26" s="315"/>
      <c r="H26" s="180"/>
      <c r="I26" s="658"/>
      <c r="J26" s="659"/>
      <c r="K26" s="620"/>
      <c r="P26" s="330">
        <v>38436</v>
      </c>
      <c r="Q26" s="331"/>
    </row>
    <row r="27" spans="1:17" ht="21" customHeight="1" thickTop="1">
      <c r="A27" s="651" t="s">
        <v>340</v>
      </c>
      <c r="B27" s="669"/>
      <c r="C27" s="670" t="s">
        <v>260</v>
      </c>
      <c r="D27" s="672" t="s">
        <v>746</v>
      </c>
      <c r="E27" s="574" t="s">
        <v>636</v>
      </c>
      <c r="F27" s="576" t="s">
        <v>370</v>
      </c>
      <c r="G27" s="326" t="s">
        <v>695</v>
      </c>
      <c r="H27" s="319"/>
      <c r="I27" s="629"/>
      <c r="J27" s="631" t="s">
        <v>657</v>
      </c>
      <c r="K27" s="589"/>
      <c r="P27" s="309" t="s">
        <v>763</v>
      </c>
      <c r="Q27" s="319" t="s">
        <v>744</v>
      </c>
    </row>
    <row r="28" spans="1:17" ht="21" customHeight="1" thickBot="1">
      <c r="A28" s="652"/>
      <c r="B28" s="661"/>
      <c r="C28" s="671"/>
      <c r="D28" s="673"/>
      <c r="E28" s="667"/>
      <c r="F28" s="674"/>
      <c r="G28" s="315"/>
      <c r="H28" s="331"/>
      <c r="I28" s="658"/>
      <c r="J28" s="659"/>
      <c r="K28" s="620"/>
      <c r="P28" s="330">
        <v>28671</v>
      </c>
      <c r="Q28" s="331"/>
    </row>
    <row r="29" spans="1:17" ht="15" customHeight="1" thickTop="1">
      <c r="A29" s="332"/>
      <c r="B29" s="681"/>
      <c r="C29" s="683" t="s">
        <v>648</v>
      </c>
      <c r="D29" s="685" t="s">
        <v>764</v>
      </c>
      <c r="E29" s="687" t="s">
        <v>690</v>
      </c>
      <c r="F29" s="688" t="s">
        <v>650</v>
      </c>
      <c r="G29" s="308" t="s">
        <v>695</v>
      </c>
      <c r="H29" s="177"/>
      <c r="I29" s="629" t="s">
        <v>657</v>
      </c>
      <c r="J29" s="675"/>
      <c r="K29" s="589"/>
      <c r="P29" s="309"/>
      <c r="Q29" s="177"/>
    </row>
    <row r="30" spans="1:17" ht="15" customHeight="1">
      <c r="A30" s="333"/>
      <c r="B30" s="682"/>
      <c r="C30" s="684"/>
      <c r="D30" s="686"/>
      <c r="E30" s="666"/>
      <c r="F30" s="689"/>
      <c r="G30" s="184"/>
      <c r="H30" s="178"/>
      <c r="I30" s="648"/>
      <c r="J30" s="676"/>
      <c r="K30" s="590"/>
      <c r="P30" s="313"/>
      <c r="Q30" s="178"/>
    </row>
    <row r="31" spans="1:17" ht="15" customHeight="1">
      <c r="A31" s="566" t="s">
        <v>23</v>
      </c>
      <c r="B31" s="677"/>
      <c r="C31" s="647" t="s">
        <v>651</v>
      </c>
      <c r="D31" s="680" t="s">
        <v>747</v>
      </c>
      <c r="E31" s="678" t="s">
        <v>690</v>
      </c>
      <c r="F31" s="576" t="s">
        <v>652</v>
      </c>
      <c r="G31" s="326" t="s">
        <v>695</v>
      </c>
      <c r="H31" s="319" t="s">
        <v>720</v>
      </c>
      <c r="I31" s="630" t="s">
        <v>657</v>
      </c>
      <c r="J31" s="632"/>
      <c r="K31" s="633"/>
      <c r="P31" s="318" t="s">
        <v>765</v>
      </c>
      <c r="Q31" s="319"/>
    </row>
    <row r="32" spans="1:17" ht="15" customHeight="1">
      <c r="A32" s="566"/>
      <c r="B32" s="678"/>
      <c r="C32" s="624"/>
      <c r="D32" s="571"/>
      <c r="E32" s="627"/>
      <c r="F32" s="575"/>
      <c r="G32" s="326"/>
      <c r="H32" s="319"/>
      <c r="I32" s="630"/>
      <c r="J32" s="632"/>
      <c r="K32" s="633"/>
      <c r="P32" s="327">
        <v>38436</v>
      </c>
      <c r="Q32" s="328"/>
    </row>
    <row r="33" spans="1:17" ht="15" customHeight="1">
      <c r="A33" s="566"/>
      <c r="B33" s="678"/>
      <c r="C33" s="690" t="s">
        <v>653</v>
      </c>
      <c r="D33" s="692" t="s">
        <v>747</v>
      </c>
      <c r="E33" s="627"/>
      <c r="F33" s="694" t="s">
        <v>654</v>
      </c>
      <c r="G33" s="334"/>
      <c r="H33" s="181" t="s">
        <v>766</v>
      </c>
      <c r="I33" s="696" t="s">
        <v>657</v>
      </c>
      <c r="J33" s="698"/>
      <c r="K33" s="700"/>
      <c r="P33" s="335"/>
      <c r="Q33" s="181"/>
    </row>
    <row r="34" spans="1:17" ht="15" customHeight="1">
      <c r="A34" s="566"/>
      <c r="B34" s="678"/>
      <c r="C34" s="691"/>
      <c r="D34" s="693"/>
      <c r="E34" s="627"/>
      <c r="F34" s="695"/>
      <c r="G34" s="336"/>
      <c r="H34" s="182"/>
      <c r="I34" s="697"/>
      <c r="J34" s="699"/>
      <c r="K34" s="701"/>
      <c r="P34" s="337"/>
      <c r="Q34" s="338"/>
    </row>
    <row r="35" spans="1:17" ht="15" customHeight="1">
      <c r="A35" s="333"/>
      <c r="B35" s="678"/>
      <c r="C35" s="647" t="s">
        <v>655</v>
      </c>
      <c r="D35" s="572" t="s">
        <v>767</v>
      </c>
      <c r="E35" s="627"/>
      <c r="F35" s="628" t="s">
        <v>656</v>
      </c>
      <c r="G35" s="326"/>
      <c r="H35" s="319" t="s">
        <v>720</v>
      </c>
      <c r="I35" s="630" t="s">
        <v>760</v>
      </c>
      <c r="J35" s="632"/>
      <c r="K35" s="633"/>
      <c r="P35" s="318"/>
      <c r="Q35" s="319"/>
    </row>
    <row r="36" spans="1:17" ht="15" customHeight="1">
      <c r="A36" s="333"/>
      <c r="B36" s="679"/>
      <c r="C36" s="662"/>
      <c r="D36" s="664"/>
      <c r="E36" s="574"/>
      <c r="F36" s="576"/>
      <c r="G36" s="184"/>
      <c r="H36" s="178"/>
      <c r="I36" s="648"/>
      <c r="J36" s="649"/>
      <c r="K36" s="590"/>
      <c r="P36" s="339"/>
      <c r="Q36" s="340"/>
    </row>
    <row r="37" spans="1:17" ht="15" customHeight="1">
      <c r="A37" s="333"/>
      <c r="B37" s="567"/>
      <c r="C37" s="647" t="s">
        <v>658</v>
      </c>
      <c r="D37" s="572" t="s">
        <v>408</v>
      </c>
      <c r="E37" s="679" t="s">
        <v>690</v>
      </c>
      <c r="F37" s="628" t="s">
        <v>68</v>
      </c>
      <c r="G37" s="326" t="s">
        <v>695</v>
      </c>
      <c r="H37" s="319" t="s">
        <v>720</v>
      </c>
      <c r="I37" s="668" t="s">
        <v>657</v>
      </c>
      <c r="J37" s="650"/>
      <c r="K37" s="592"/>
      <c r="P37" s="318"/>
      <c r="Q37" s="319"/>
    </row>
    <row r="38" spans="1:17" ht="15" customHeight="1">
      <c r="A38" s="333"/>
      <c r="B38" s="568"/>
      <c r="C38" s="662"/>
      <c r="D38" s="664"/>
      <c r="E38" s="666"/>
      <c r="F38" s="576"/>
      <c r="G38" s="184"/>
      <c r="H38" s="178"/>
      <c r="I38" s="648"/>
      <c r="J38" s="649"/>
      <c r="K38" s="590"/>
      <c r="P38" s="313"/>
      <c r="Q38" s="178"/>
    </row>
    <row r="39" spans="1:17" ht="15" customHeight="1">
      <c r="A39" s="333"/>
      <c r="B39" s="567"/>
      <c r="C39" s="647" t="s">
        <v>659</v>
      </c>
      <c r="D39" s="572" t="s">
        <v>764</v>
      </c>
      <c r="E39" s="679" t="s">
        <v>762</v>
      </c>
      <c r="F39" s="628" t="s">
        <v>67</v>
      </c>
      <c r="G39" s="326" t="s">
        <v>695</v>
      </c>
      <c r="H39" s="319" t="s">
        <v>766</v>
      </c>
      <c r="I39" s="630" t="s">
        <v>657</v>
      </c>
      <c r="J39" s="649"/>
      <c r="K39" s="633"/>
      <c r="P39" s="318"/>
      <c r="Q39" s="319"/>
    </row>
    <row r="40" spans="1:17" ht="15" customHeight="1">
      <c r="A40" s="333"/>
      <c r="B40" s="568"/>
      <c r="C40" s="662"/>
      <c r="D40" s="664"/>
      <c r="E40" s="666"/>
      <c r="F40" s="576"/>
      <c r="G40" s="184"/>
      <c r="H40" s="178"/>
      <c r="I40" s="648"/>
      <c r="J40" s="676"/>
      <c r="K40" s="590"/>
      <c r="P40" s="313"/>
      <c r="Q40" s="178"/>
    </row>
    <row r="41" spans="1:17" ht="15" customHeight="1">
      <c r="A41" s="333"/>
      <c r="B41" s="567"/>
      <c r="C41" s="647" t="s">
        <v>660</v>
      </c>
      <c r="D41" s="572" t="s">
        <v>764</v>
      </c>
      <c r="E41" s="679" t="s">
        <v>690</v>
      </c>
      <c r="F41" s="628" t="s">
        <v>661</v>
      </c>
      <c r="G41" s="326" t="s">
        <v>695</v>
      </c>
      <c r="H41" s="319" t="s">
        <v>720</v>
      </c>
      <c r="I41" s="668" t="s">
        <v>760</v>
      </c>
      <c r="J41" s="650"/>
      <c r="K41" s="592"/>
      <c r="P41" s="318" t="s">
        <v>73</v>
      </c>
      <c r="Q41" s="319"/>
    </row>
    <row r="42" spans="1:17" ht="15" customHeight="1">
      <c r="A42" s="333"/>
      <c r="B42" s="568"/>
      <c r="C42" s="662"/>
      <c r="D42" s="664"/>
      <c r="E42" s="666"/>
      <c r="F42" s="576"/>
      <c r="G42" s="184"/>
      <c r="H42" s="178"/>
      <c r="I42" s="648"/>
      <c r="J42" s="649"/>
      <c r="K42" s="590"/>
      <c r="P42" s="311">
        <v>43907</v>
      </c>
      <c r="Q42" s="340"/>
    </row>
    <row r="43" spans="1:17" ht="12.6" customHeight="1">
      <c r="A43" s="333"/>
      <c r="B43" s="702"/>
      <c r="C43" s="705" t="s">
        <v>897</v>
      </c>
      <c r="D43" s="706" t="s">
        <v>899</v>
      </c>
      <c r="E43" s="677" t="s">
        <v>690</v>
      </c>
      <c r="F43" s="628" t="s">
        <v>898</v>
      </c>
      <c r="G43" s="326"/>
      <c r="H43" s="319"/>
      <c r="I43" s="668" t="s">
        <v>657</v>
      </c>
      <c r="J43" s="676"/>
      <c r="K43" s="592"/>
      <c r="P43" s="318" t="s">
        <v>64</v>
      </c>
      <c r="Q43" s="319"/>
    </row>
    <row r="44" spans="1:17" ht="12.6" customHeight="1">
      <c r="A44" s="333"/>
      <c r="B44" s="703"/>
      <c r="C44" s="705"/>
      <c r="D44" s="707"/>
      <c r="E44" s="627"/>
      <c r="F44" s="628"/>
      <c r="G44" s="326"/>
      <c r="H44" s="319"/>
      <c r="I44" s="630"/>
      <c r="J44" s="676"/>
      <c r="K44" s="633"/>
      <c r="P44" s="327">
        <v>43171</v>
      </c>
      <c r="Q44" s="319"/>
    </row>
    <row r="45" spans="1:17" ht="12.6" customHeight="1">
      <c r="A45" s="333"/>
      <c r="B45" s="703"/>
      <c r="C45" s="705"/>
      <c r="D45" s="707"/>
      <c r="E45" s="627"/>
      <c r="F45" s="628"/>
      <c r="G45" s="326"/>
      <c r="H45" s="319"/>
      <c r="I45" s="630"/>
      <c r="J45" s="676"/>
      <c r="K45" s="633"/>
      <c r="P45" s="318" t="s">
        <v>72</v>
      </c>
      <c r="Q45" s="319"/>
    </row>
    <row r="46" spans="1:17" ht="12.6" customHeight="1">
      <c r="A46" s="333"/>
      <c r="B46" s="703"/>
      <c r="C46" s="705"/>
      <c r="D46" s="707"/>
      <c r="E46" s="627"/>
      <c r="F46" s="628"/>
      <c r="G46" s="326"/>
      <c r="H46" s="319"/>
      <c r="I46" s="630"/>
      <c r="J46" s="676"/>
      <c r="K46" s="633"/>
      <c r="P46" s="327">
        <v>43903</v>
      </c>
      <c r="Q46" s="319"/>
    </row>
    <row r="47" spans="1:17" ht="12.6" customHeight="1">
      <c r="A47" s="333"/>
      <c r="B47" s="703"/>
      <c r="C47" s="705"/>
      <c r="D47" s="707"/>
      <c r="E47" s="627"/>
      <c r="F47" s="628"/>
      <c r="G47" s="326"/>
      <c r="H47" s="319"/>
      <c r="I47" s="630"/>
      <c r="J47" s="676"/>
      <c r="K47" s="633"/>
      <c r="P47" s="327"/>
      <c r="Q47" s="319"/>
    </row>
    <row r="48" spans="1:17" ht="12.6" customHeight="1">
      <c r="A48" s="333"/>
      <c r="B48" s="703"/>
      <c r="C48" s="705"/>
      <c r="D48" s="707"/>
      <c r="E48" s="627"/>
      <c r="F48" s="628"/>
      <c r="G48" s="326"/>
      <c r="H48" s="319"/>
      <c r="I48" s="630"/>
      <c r="J48" s="676"/>
      <c r="K48" s="633"/>
      <c r="P48" s="318"/>
      <c r="Q48" s="319"/>
    </row>
    <row r="49" spans="1:17" ht="12.6" customHeight="1">
      <c r="A49" s="333"/>
      <c r="B49" s="703"/>
      <c r="C49" s="705"/>
      <c r="D49" s="707"/>
      <c r="E49" s="627"/>
      <c r="F49" s="628"/>
      <c r="G49" s="326"/>
      <c r="H49" s="319"/>
      <c r="I49" s="630"/>
      <c r="J49" s="650"/>
      <c r="K49" s="633"/>
      <c r="P49" s="327"/>
      <c r="Q49" s="319"/>
    </row>
    <row r="50" spans="1:17" ht="15" customHeight="1">
      <c r="A50" s="333"/>
      <c r="B50" s="703"/>
      <c r="C50" s="709" t="s">
        <v>662</v>
      </c>
      <c r="D50" s="711" t="s">
        <v>899</v>
      </c>
      <c r="E50" s="627"/>
      <c r="F50" s="712" t="s">
        <v>775</v>
      </c>
      <c r="G50" s="334" t="s">
        <v>695</v>
      </c>
      <c r="H50" s="181" t="s">
        <v>720</v>
      </c>
      <c r="I50" s="696" t="s">
        <v>657</v>
      </c>
      <c r="J50" s="698"/>
      <c r="K50" s="700"/>
      <c r="P50" s="335"/>
      <c r="Q50" s="181"/>
    </row>
    <row r="51" spans="1:17" ht="15" customHeight="1">
      <c r="A51" s="333"/>
      <c r="B51" s="703"/>
      <c r="C51" s="710"/>
      <c r="D51" s="693"/>
      <c r="E51" s="627"/>
      <c r="F51" s="713"/>
      <c r="G51" s="336"/>
      <c r="H51" s="182"/>
      <c r="I51" s="697"/>
      <c r="J51" s="699"/>
      <c r="K51" s="701"/>
      <c r="P51" s="341"/>
      <c r="Q51" s="182"/>
    </row>
    <row r="52" spans="1:17" ht="15" customHeight="1">
      <c r="A52" s="333"/>
      <c r="B52" s="703"/>
      <c r="C52" s="647" t="s">
        <v>663</v>
      </c>
      <c r="D52" s="680" t="s">
        <v>899</v>
      </c>
      <c r="E52" s="627"/>
      <c r="F52" s="708" t="s">
        <v>776</v>
      </c>
      <c r="G52" s="326" t="s">
        <v>695</v>
      </c>
      <c r="H52" s="319" t="s">
        <v>720</v>
      </c>
      <c r="I52" s="630" t="s">
        <v>657</v>
      </c>
      <c r="J52" s="632"/>
      <c r="K52" s="633"/>
      <c r="P52" s="318"/>
      <c r="Q52" s="319"/>
    </row>
    <row r="53" spans="1:17" ht="15" customHeight="1">
      <c r="A53" s="333"/>
      <c r="B53" s="704"/>
      <c r="C53" s="662"/>
      <c r="D53" s="664"/>
      <c r="E53" s="574"/>
      <c r="F53" s="600"/>
      <c r="G53" s="184"/>
      <c r="H53" s="178"/>
      <c r="I53" s="648"/>
      <c r="J53" s="649"/>
      <c r="K53" s="590"/>
      <c r="P53" s="313"/>
      <c r="Q53" s="178"/>
    </row>
    <row r="54" spans="1:17" ht="16.2" customHeight="1">
      <c r="A54" s="333"/>
      <c r="B54" s="567"/>
      <c r="C54" s="647" t="s">
        <v>59</v>
      </c>
      <c r="D54" s="572" t="s">
        <v>409</v>
      </c>
      <c r="E54" s="679" t="s">
        <v>690</v>
      </c>
      <c r="F54" s="600" t="s">
        <v>664</v>
      </c>
      <c r="G54" s="326" t="s">
        <v>695</v>
      </c>
      <c r="H54" s="319" t="s">
        <v>766</v>
      </c>
      <c r="I54" s="668" t="s">
        <v>657</v>
      </c>
      <c r="J54" s="650"/>
      <c r="K54" s="592"/>
      <c r="P54" s="318" t="s">
        <v>73</v>
      </c>
      <c r="Q54" s="319"/>
    </row>
    <row r="55" spans="1:17" ht="16.2" customHeight="1">
      <c r="A55" s="333"/>
      <c r="B55" s="568"/>
      <c r="C55" s="662"/>
      <c r="D55" s="664"/>
      <c r="E55" s="666"/>
      <c r="F55" s="715"/>
      <c r="G55" s="184"/>
      <c r="H55" s="178"/>
      <c r="I55" s="648"/>
      <c r="J55" s="649"/>
      <c r="K55" s="590"/>
      <c r="P55" s="311">
        <v>43907</v>
      </c>
      <c r="Q55" s="178"/>
    </row>
    <row r="56" spans="1:17" ht="16.2" customHeight="1">
      <c r="A56" s="566" t="s">
        <v>23</v>
      </c>
      <c r="B56" s="677"/>
      <c r="C56" s="647" t="s">
        <v>24</v>
      </c>
      <c r="D56" s="572" t="s">
        <v>747</v>
      </c>
      <c r="E56" s="679" t="s">
        <v>690</v>
      </c>
      <c r="F56" s="576" t="s">
        <v>385</v>
      </c>
      <c r="G56" s="326" t="s">
        <v>695</v>
      </c>
      <c r="H56" s="319" t="s">
        <v>766</v>
      </c>
      <c r="I56" s="668" t="s">
        <v>657</v>
      </c>
      <c r="J56" s="650"/>
      <c r="K56" s="592"/>
      <c r="P56" s="318" t="s">
        <v>748</v>
      </c>
      <c r="Q56" s="319"/>
    </row>
    <row r="57" spans="1:17" ht="16.2" customHeight="1">
      <c r="A57" s="566"/>
      <c r="B57" s="679"/>
      <c r="C57" s="662"/>
      <c r="D57" s="664"/>
      <c r="E57" s="666"/>
      <c r="F57" s="714"/>
      <c r="G57" s="184" t="s">
        <v>749</v>
      </c>
      <c r="H57" s="178"/>
      <c r="I57" s="648"/>
      <c r="J57" s="649"/>
      <c r="K57" s="590"/>
      <c r="P57" s="311">
        <v>39339</v>
      </c>
      <c r="Q57" s="342"/>
    </row>
    <row r="58" spans="1:17" ht="16.2" customHeight="1">
      <c r="A58" s="566"/>
      <c r="B58" s="677"/>
      <c r="C58" s="647" t="s">
        <v>665</v>
      </c>
      <c r="D58" s="572" t="s">
        <v>747</v>
      </c>
      <c r="E58" s="679" t="s">
        <v>690</v>
      </c>
      <c r="F58" s="628" t="s">
        <v>666</v>
      </c>
      <c r="G58" s="326"/>
      <c r="H58" s="319" t="s">
        <v>720</v>
      </c>
      <c r="I58" s="668" t="s">
        <v>657</v>
      </c>
      <c r="J58" s="650"/>
      <c r="K58" s="592"/>
      <c r="P58" s="318"/>
      <c r="Q58" s="319"/>
    </row>
    <row r="59" spans="1:17" ht="16.2" customHeight="1">
      <c r="A59" s="566"/>
      <c r="B59" s="679"/>
      <c r="C59" s="662"/>
      <c r="D59" s="664"/>
      <c r="E59" s="666"/>
      <c r="F59" s="576"/>
      <c r="G59" s="184"/>
      <c r="H59" s="178"/>
      <c r="I59" s="648"/>
      <c r="J59" s="649"/>
      <c r="K59" s="590"/>
      <c r="P59" s="339"/>
      <c r="Q59" s="340"/>
    </row>
    <row r="60" spans="1:17" ht="16.2" customHeight="1">
      <c r="A60" s="333"/>
      <c r="B60" s="723"/>
      <c r="C60" s="569" t="s">
        <v>667</v>
      </c>
      <c r="D60" s="571" t="s">
        <v>649</v>
      </c>
      <c r="E60" s="724" t="s">
        <v>690</v>
      </c>
      <c r="F60" s="1478" t="s">
        <v>905</v>
      </c>
      <c r="G60" s="1481" t="s">
        <v>695</v>
      </c>
      <c r="H60" s="1485" t="s">
        <v>720</v>
      </c>
      <c r="I60" s="668" t="s">
        <v>760</v>
      </c>
      <c r="J60" s="650"/>
      <c r="K60" s="516"/>
      <c r="P60" s="318" t="s">
        <v>263</v>
      </c>
      <c r="Q60" s="319"/>
    </row>
    <row r="61" spans="1:17" ht="16.2" customHeight="1">
      <c r="A61" s="333"/>
      <c r="B61" s="1476"/>
      <c r="C61" s="705"/>
      <c r="D61" s="707"/>
      <c r="E61" s="725"/>
      <c r="F61" s="1479"/>
      <c r="G61" s="1482"/>
      <c r="H61" s="1484"/>
      <c r="I61" s="630"/>
      <c r="J61" s="632"/>
      <c r="K61" s="514"/>
      <c r="P61" s="327">
        <v>44278</v>
      </c>
      <c r="Q61" s="328"/>
    </row>
    <row r="62" spans="1:17" ht="16.2" customHeight="1">
      <c r="A62" s="515"/>
      <c r="B62" s="1476"/>
      <c r="C62" s="705"/>
      <c r="D62" s="707"/>
      <c r="E62" s="725"/>
      <c r="F62" s="1479"/>
      <c r="G62" s="1482"/>
      <c r="H62" s="1484"/>
      <c r="I62" s="630"/>
      <c r="J62" s="632"/>
      <c r="K62" s="514"/>
      <c r="P62" s="327"/>
      <c r="Q62" s="328"/>
    </row>
    <row r="63" spans="1:17" ht="16.2" customHeight="1">
      <c r="A63" s="515"/>
      <c r="B63" s="717"/>
      <c r="C63" s="1477"/>
      <c r="D63" s="720"/>
      <c r="E63" s="725"/>
      <c r="F63" s="1480"/>
      <c r="G63" s="1483"/>
      <c r="H63" s="1486"/>
      <c r="I63" s="630"/>
      <c r="J63" s="632"/>
      <c r="K63" s="514"/>
      <c r="P63" s="327"/>
      <c r="Q63" s="328"/>
    </row>
    <row r="64" spans="1:17" ht="16.2" customHeight="1">
      <c r="A64" s="333"/>
      <c r="B64" s="716"/>
      <c r="C64" s="718" t="s">
        <v>668</v>
      </c>
      <c r="D64" s="722" t="s">
        <v>764</v>
      </c>
      <c r="E64" s="725"/>
      <c r="F64" s="721" t="s">
        <v>669</v>
      </c>
      <c r="G64" s="334" t="s">
        <v>695</v>
      </c>
      <c r="H64" s="181" t="s">
        <v>720</v>
      </c>
      <c r="I64" s="630"/>
      <c r="J64" s="632"/>
      <c r="K64" s="700"/>
      <c r="P64" s="335" t="s">
        <v>263</v>
      </c>
      <c r="Q64" s="181"/>
    </row>
    <row r="65" spans="1:17" ht="16.2" customHeight="1">
      <c r="A65" s="333"/>
      <c r="B65" s="717"/>
      <c r="C65" s="718"/>
      <c r="D65" s="722"/>
      <c r="E65" s="725"/>
      <c r="F65" s="721"/>
      <c r="G65" s="336"/>
      <c r="H65" s="182"/>
      <c r="I65" s="630"/>
      <c r="J65" s="632"/>
      <c r="K65" s="701"/>
      <c r="P65" s="343">
        <v>44278</v>
      </c>
      <c r="Q65" s="344"/>
    </row>
    <row r="66" spans="1:17" ht="16.2" customHeight="1">
      <c r="A66" s="333"/>
      <c r="B66" s="716"/>
      <c r="C66" s="718" t="s">
        <v>670</v>
      </c>
      <c r="D66" s="722" t="s">
        <v>649</v>
      </c>
      <c r="E66" s="725"/>
      <c r="F66" s="721" t="s">
        <v>671</v>
      </c>
      <c r="G66" s="326" t="s">
        <v>695</v>
      </c>
      <c r="H66" s="319" t="s">
        <v>720</v>
      </c>
      <c r="I66" s="630"/>
      <c r="J66" s="632"/>
      <c r="K66" s="633"/>
      <c r="P66" s="318" t="s">
        <v>263</v>
      </c>
      <c r="Q66" s="319"/>
    </row>
    <row r="67" spans="1:17" ht="16.2" customHeight="1">
      <c r="A67" s="333"/>
      <c r="B67" s="717"/>
      <c r="C67" s="718"/>
      <c r="D67" s="722"/>
      <c r="E67" s="725"/>
      <c r="F67" s="721"/>
      <c r="G67" s="326"/>
      <c r="H67" s="319"/>
      <c r="I67" s="630"/>
      <c r="J67" s="632"/>
      <c r="K67" s="633"/>
      <c r="P67" s="327">
        <v>44278</v>
      </c>
      <c r="Q67" s="328"/>
    </row>
    <row r="68" spans="1:17" ht="16.2" customHeight="1">
      <c r="A68" s="333"/>
      <c r="B68" s="716"/>
      <c r="C68" s="718" t="s">
        <v>672</v>
      </c>
      <c r="D68" s="719" t="s">
        <v>747</v>
      </c>
      <c r="E68" s="725"/>
      <c r="F68" s="721" t="s">
        <v>673</v>
      </c>
      <c r="G68" s="334"/>
      <c r="H68" s="181"/>
      <c r="I68" s="630"/>
      <c r="J68" s="632"/>
      <c r="K68" s="700"/>
      <c r="P68" s="335" t="s">
        <v>263</v>
      </c>
      <c r="Q68" s="181"/>
    </row>
    <row r="69" spans="1:17" ht="16.2" customHeight="1">
      <c r="A69" s="333"/>
      <c r="B69" s="717"/>
      <c r="C69" s="718"/>
      <c r="D69" s="720"/>
      <c r="E69" s="725"/>
      <c r="F69" s="721"/>
      <c r="G69" s="336"/>
      <c r="H69" s="182"/>
      <c r="I69" s="630"/>
      <c r="J69" s="632"/>
      <c r="K69" s="701"/>
      <c r="P69" s="343">
        <v>44278</v>
      </c>
      <c r="Q69" s="344"/>
    </row>
    <row r="70" spans="1:17" ht="16.2" customHeight="1">
      <c r="A70" s="333"/>
      <c r="B70" s="716"/>
      <c r="C70" s="718" t="s">
        <v>674</v>
      </c>
      <c r="D70" s="722" t="s">
        <v>764</v>
      </c>
      <c r="E70" s="725"/>
      <c r="F70" s="721" t="s">
        <v>347</v>
      </c>
      <c r="G70" s="326"/>
      <c r="H70" s="319" t="s">
        <v>720</v>
      </c>
      <c r="I70" s="630"/>
      <c r="J70" s="632"/>
      <c r="K70" s="633"/>
      <c r="P70" s="318"/>
      <c r="Q70" s="319"/>
    </row>
    <row r="71" spans="1:17" ht="16.2" customHeight="1">
      <c r="A71" s="333"/>
      <c r="B71" s="728"/>
      <c r="C71" s="690"/>
      <c r="D71" s="692"/>
      <c r="E71" s="726"/>
      <c r="F71" s="729"/>
      <c r="G71" s="184"/>
      <c r="H71" s="340"/>
      <c r="I71" s="648"/>
      <c r="J71" s="649"/>
      <c r="K71" s="590"/>
      <c r="P71" s="311"/>
      <c r="Q71" s="342"/>
    </row>
    <row r="72" spans="1:17" ht="16.2" customHeight="1">
      <c r="A72" s="333"/>
      <c r="B72" s="677"/>
      <c r="C72" s="647" t="s">
        <v>28</v>
      </c>
      <c r="D72" s="572" t="s">
        <v>649</v>
      </c>
      <c r="E72" s="574" t="s">
        <v>636</v>
      </c>
      <c r="F72" s="628" t="s">
        <v>29</v>
      </c>
      <c r="G72" s="326"/>
      <c r="H72" s="319" t="s">
        <v>720</v>
      </c>
      <c r="I72" s="668"/>
      <c r="J72" s="650" t="s">
        <v>657</v>
      </c>
      <c r="K72" s="592"/>
      <c r="P72" s="318"/>
      <c r="Q72" s="319" t="s">
        <v>744</v>
      </c>
    </row>
    <row r="73" spans="1:17" ht="16.2" customHeight="1">
      <c r="A73" s="333"/>
      <c r="B73" s="679"/>
      <c r="C73" s="662"/>
      <c r="D73" s="664"/>
      <c r="E73" s="666"/>
      <c r="F73" s="576"/>
      <c r="G73" s="184"/>
      <c r="H73" s="340"/>
      <c r="I73" s="648"/>
      <c r="J73" s="649"/>
      <c r="K73" s="590"/>
      <c r="P73" s="339"/>
      <c r="Q73" s="340"/>
    </row>
    <row r="74" spans="1:17" ht="16.2" customHeight="1">
      <c r="A74" s="333"/>
      <c r="B74" s="567"/>
      <c r="C74" s="691" t="s">
        <v>264</v>
      </c>
      <c r="D74" s="693" t="s">
        <v>408</v>
      </c>
      <c r="E74" s="677" t="s">
        <v>762</v>
      </c>
      <c r="F74" s="727" t="s">
        <v>675</v>
      </c>
      <c r="G74" s="183" t="s">
        <v>695</v>
      </c>
      <c r="H74" s="179" t="s">
        <v>720</v>
      </c>
      <c r="I74" s="668" t="s">
        <v>760</v>
      </c>
      <c r="J74" s="650"/>
      <c r="K74" s="592"/>
      <c r="P74" s="312"/>
      <c r="Q74" s="179"/>
    </row>
    <row r="75" spans="1:17" ht="16.2" customHeight="1">
      <c r="A75" s="333"/>
      <c r="B75" s="731"/>
      <c r="C75" s="718"/>
      <c r="D75" s="722"/>
      <c r="E75" s="627"/>
      <c r="F75" s="721"/>
      <c r="G75" s="326"/>
      <c r="H75" s="319"/>
      <c r="I75" s="630"/>
      <c r="J75" s="632"/>
      <c r="K75" s="633"/>
      <c r="P75" s="318"/>
      <c r="Q75" s="319"/>
    </row>
    <row r="76" spans="1:17" ht="16.2" customHeight="1">
      <c r="A76" s="333"/>
      <c r="B76" s="730"/>
      <c r="C76" s="718" t="s">
        <v>676</v>
      </c>
      <c r="D76" s="722" t="s">
        <v>649</v>
      </c>
      <c r="E76" s="627"/>
      <c r="F76" s="721" t="s">
        <v>317</v>
      </c>
      <c r="G76" s="334" t="s">
        <v>761</v>
      </c>
      <c r="H76" s="181" t="s">
        <v>766</v>
      </c>
      <c r="I76" s="696" t="s">
        <v>657</v>
      </c>
      <c r="J76" s="698"/>
      <c r="K76" s="700"/>
      <c r="P76" s="335"/>
      <c r="Q76" s="181"/>
    </row>
    <row r="77" spans="1:17" ht="16.2" customHeight="1">
      <c r="A77" s="333"/>
      <c r="B77" s="731"/>
      <c r="C77" s="718"/>
      <c r="D77" s="722"/>
      <c r="E77" s="627"/>
      <c r="F77" s="721"/>
      <c r="G77" s="336"/>
      <c r="H77" s="182"/>
      <c r="I77" s="697"/>
      <c r="J77" s="699"/>
      <c r="K77" s="701"/>
      <c r="P77" s="341"/>
      <c r="Q77" s="182"/>
    </row>
    <row r="78" spans="1:17" ht="16.2" customHeight="1">
      <c r="A78" s="333"/>
      <c r="B78" s="732">
        <v>1100</v>
      </c>
      <c r="C78" s="733" t="s">
        <v>677</v>
      </c>
      <c r="D78" s="734" t="s">
        <v>649</v>
      </c>
      <c r="E78" s="627"/>
      <c r="F78" s="735" t="s">
        <v>393</v>
      </c>
      <c r="G78" s="372"/>
      <c r="H78" s="374"/>
      <c r="I78" s="736" t="s">
        <v>657</v>
      </c>
      <c r="J78" s="737"/>
      <c r="K78" s="738"/>
      <c r="P78" s="373"/>
      <c r="Q78" s="374"/>
    </row>
    <row r="79" spans="1:17" ht="16.2" customHeight="1">
      <c r="A79" s="333"/>
      <c r="B79" s="732"/>
      <c r="C79" s="733"/>
      <c r="D79" s="734"/>
      <c r="E79" s="627"/>
      <c r="F79" s="735"/>
      <c r="G79" s="372"/>
      <c r="H79" s="374"/>
      <c r="I79" s="736"/>
      <c r="J79" s="737"/>
      <c r="K79" s="738"/>
      <c r="P79" s="373"/>
      <c r="Q79" s="374"/>
    </row>
    <row r="80" spans="1:17" ht="16.2" customHeight="1">
      <c r="A80" s="333"/>
      <c r="B80" s="732">
        <v>1105</v>
      </c>
      <c r="C80" s="733" t="s">
        <v>678</v>
      </c>
      <c r="D80" s="734" t="s">
        <v>649</v>
      </c>
      <c r="E80" s="627"/>
      <c r="F80" s="735" t="s">
        <v>393</v>
      </c>
      <c r="G80" s="375"/>
      <c r="H80" s="377" t="s">
        <v>766</v>
      </c>
      <c r="I80" s="739" t="s">
        <v>657</v>
      </c>
      <c r="J80" s="741"/>
      <c r="K80" s="738"/>
      <c r="P80" s="376"/>
      <c r="Q80" s="377"/>
    </row>
    <row r="81" spans="1:17" ht="16.2" customHeight="1">
      <c r="A81" s="333"/>
      <c r="B81" s="732"/>
      <c r="C81" s="733"/>
      <c r="D81" s="734"/>
      <c r="E81" s="627"/>
      <c r="F81" s="735"/>
      <c r="G81" s="378"/>
      <c r="H81" s="380"/>
      <c r="I81" s="740"/>
      <c r="J81" s="742"/>
      <c r="K81" s="738"/>
      <c r="P81" s="379"/>
      <c r="Q81" s="380"/>
    </row>
    <row r="82" spans="1:17" ht="16.2" customHeight="1">
      <c r="A82" s="333"/>
      <c r="B82" s="745"/>
      <c r="C82" s="718" t="s">
        <v>679</v>
      </c>
      <c r="D82" s="722" t="s">
        <v>649</v>
      </c>
      <c r="E82" s="627"/>
      <c r="F82" s="721" t="s">
        <v>394</v>
      </c>
      <c r="G82" s="334"/>
      <c r="H82" s="181"/>
      <c r="I82" s="696" t="s">
        <v>657</v>
      </c>
      <c r="J82" s="698"/>
      <c r="K82" s="700"/>
      <c r="P82" s="335"/>
      <c r="Q82" s="181"/>
    </row>
    <row r="83" spans="1:17" ht="16.2" customHeight="1">
      <c r="A83" s="333"/>
      <c r="B83" s="746"/>
      <c r="C83" s="718"/>
      <c r="D83" s="722"/>
      <c r="E83" s="627"/>
      <c r="F83" s="721"/>
      <c r="G83" s="336"/>
      <c r="H83" s="182"/>
      <c r="I83" s="697"/>
      <c r="J83" s="699"/>
      <c r="K83" s="701"/>
      <c r="P83" s="341"/>
      <c r="Q83" s="182"/>
    </row>
    <row r="84" spans="1:17" ht="16.2" customHeight="1">
      <c r="A84" s="333"/>
      <c r="B84" s="743"/>
      <c r="C84" s="718" t="s">
        <v>680</v>
      </c>
      <c r="D84" s="722"/>
      <c r="E84" s="627"/>
      <c r="F84" s="721" t="s">
        <v>346</v>
      </c>
      <c r="G84" s="326" t="s">
        <v>695</v>
      </c>
      <c r="H84" s="319" t="s">
        <v>766</v>
      </c>
      <c r="I84" s="630" t="s">
        <v>657</v>
      </c>
      <c r="J84" s="632"/>
      <c r="K84" s="633"/>
      <c r="P84" s="318"/>
      <c r="Q84" s="319"/>
    </row>
    <row r="85" spans="1:17" ht="16.2" customHeight="1">
      <c r="A85" s="333"/>
      <c r="B85" s="744"/>
      <c r="C85" s="690"/>
      <c r="D85" s="692"/>
      <c r="E85" s="574"/>
      <c r="F85" s="729"/>
      <c r="G85" s="184"/>
      <c r="H85" s="178"/>
      <c r="I85" s="648"/>
      <c r="J85" s="649"/>
      <c r="K85" s="590"/>
      <c r="P85" s="313"/>
      <c r="Q85" s="178"/>
    </row>
    <row r="86" spans="1:17" ht="16.2" customHeight="1">
      <c r="A86" s="333"/>
      <c r="B86" s="567"/>
      <c r="C86" s="647" t="s">
        <v>265</v>
      </c>
      <c r="D86" s="572" t="s">
        <v>407</v>
      </c>
      <c r="E86" s="679" t="s">
        <v>690</v>
      </c>
      <c r="F86" s="628" t="s">
        <v>309</v>
      </c>
      <c r="G86" s="326" t="s">
        <v>761</v>
      </c>
      <c r="H86" s="319"/>
      <c r="I86" s="668" t="s">
        <v>657</v>
      </c>
      <c r="J86" s="650"/>
      <c r="K86" s="592"/>
      <c r="P86" s="318"/>
      <c r="Q86" s="319"/>
    </row>
    <row r="87" spans="1:17" ht="16.2" customHeight="1">
      <c r="A87" s="333"/>
      <c r="B87" s="568"/>
      <c r="C87" s="662"/>
      <c r="D87" s="664"/>
      <c r="E87" s="666"/>
      <c r="F87" s="576"/>
      <c r="G87" s="184"/>
      <c r="H87" s="178"/>
      <c r="I87" s="648"/>
      <c r="J87" s="649"/>
      <c r="K87" s="590"/>
      <c r="P87" s="313"/>
      <c r="Q87" s="178"/>
    </row>
    <row r="88" spans="1:17" ht="16.2" customHeight="1">
      <c r="A88" s="333"/>
      <c r="B88" s="747">
        <v>1110</v>
      </c>
      <c r="C88" s="749" t="s">
        <v>261</v>
      </c>
      <c r="D88" s="751" t="s">
        <v>649</v>
      </c>
      <c r="E88" s="753" t="s">
        <v>55</v>
      </c>
      <c r="F88" s="755" t="s">
        <v>327</v>
      </c>
      <c r="G88" s="372" t="s">
        <v>768</v>
      </c>
      <c r="H88" s="374"/>
      <c r="I88" s="757" t="s">
        <v>760</v>
      </c>
      <c r="J88" s="759"/>
      <c r="K88" s="760"/>
      <c r="P88" s="373" t="s">
        <v>769</v>
      </c>
      <c r="Q88" s="374"/>
    </row>
    <row r="89" spans="1:17" ht="16.2" customHeight="1">
      <c r="A89" s="333"/>
      <c r="B89" s="747"/>
      <c r="C89" s="749"/>
      <c r="D89" s="751"/>
      <c r="E89" s="753"/>
      <c r="F89" s="755"/>
      <c r="G89" s="372"/>
      <c r="H89" s="374"/>
      <c r="I89" s="736"/>
      <c r="J89" s="759"/>
      <c r="K89" s="738"/>
      <c r="P89" s="381">
        <v>42851</v>
      </c>
      <c r="Q89" s="374"/>
    </row>
    <row r="90" spans="1:17" ht="16.2" customHeight="1">
      <c r="A90" s="333"/>
      <c r="B90" s="748"/>
      <c r="C90" s="750"/>
      <c r="D90" s="752"/>
      <c r="E90" s="754"/>
      <c r="F90" s="756"/>
      <c r="G90" s="382"/>
      <c r="H90" s="388"/>
      <c r="I90" s="758"/>
      <c r="J90" s="759"/>
      <c r="K90" s="761"/>
      <c r="P90" s="383"/>
      <c r="Q90" s="384"/>
    </row>
    <row r="91" spans="1:17" ht="16.2" customHeight="1">
      <c r="A91" s="333"/>
      <c r="B91" s="762"/>
      <c r="C91" s="764" t="s">
        <v>74</v>
      </c>
      <c r="D91" s="571" t="s">
        <v>649</v>
      </c>
      <c r="E91" s="677" t="s">
        <v>690</v>
      </c>
      <c r="F91" s="766" t="s">
        <v>312</v>
      </c>
      <c r="G91" s="183"/>
      <c r="H91" s="179"/>
      <c r="I91" s="668" t="s">
        <v>657</v>
      </c>
      <c r="J91" s="650"/>
      <c r="K91" s="592"/>
      <c r="P91" s="345" t="s">
        <v>76</v>
      </c>
      <c r="Q91" s="346"/>
    </row>
    <row r="92" spans="1:17" ht="16.2" customHeight="1">
      <c r="A92" s="333"/>
      <c r="B92" s="682"/>
      <c r="C92" s="765"/>
      <c r="D92" s="572"/>
      <c r="E92" s="574"/>
      <c r="F92" s="767"/>
      <c r="G92" s="184"/>
      <c r="H92" s="178"/>
      <c r="I92" s="648"/>
      <c r="J92" s="649"/>
      <c r="K92" s="633"/>
      <c r="P92" s="311">
        <v>43916</v>
      </c>
      <c r="Q92" s="342"/>
    </row>
    <row r="93" spans="1:17" s="4" customFormat="1" ht="16.2" customHeight="1">
      <c r="A93" s="333"/>
      <c r="B93" s="762"/>
      <c r="C93" s="763" t="s">
        <v>75</v>
      </c>
      <c r="D93" s="707" t="s">
        <v>649</v>
      </c>
      <c r="E93" s="677" t="s">
        <v>690</v>
      </c>
      <c r="F93" s="628" t="s">
        <v>681</v>
      </c>
      <c r="G93" s="326"/>
      <c r="H93" s="319"/>
      <c r="I93" s="668" t="s">
        <v>657</v>
      </c>
      <c r="J93" s="650"/>
      <c r="K93" s="592"/>
      <c r="P93" s="327" t="s">
        <v>77</v>
      </c>
      <c r="Q93" s="328"/>
    </row>
    <row r="94" spans="1:17" s="4" customFormat="1" ht="16.2" customHeight="1">
      <c r="A94" s="333"/>
      <c r="B94" s="682"/>
      <c r="C94" s="763"/>
      <c r="D94" s="707"/>
      <c r="E94" s="574"/>
      <c r="F94" s="576"/>
      <c r="G94" s="326"/>
      <c r="H94" s="319"/>
      <c r="I94" s="648"/>
      <c r="J94" s="649"/>
      <c r="K94" s="633"/>
      <c r="P94" s="327">
        <v>43916</v>
      </c>
      <c r="Q94" s="328"/>
    </row>
    <row r="95" spans="1:17" ht="16.2" customHeight="1">
      <c r="A95" s="333"/>
      <c r="B95" s="778">
        <v>1230</v>
      </c>
      <c r="C95" s="779" t="s">
        <v>377</v>
      </c>
      <c r="D95" s="780"/>
      <c r="E95" s="781" t="s">
        <v>690</v>
      </c>
      <c r="F95" s="783" t="s">
        <v>682</v>
      </c>
      <c r="G95" s="385"/>
      <c r="H95" s="387"/>
      <c r="I95" s="757" t="s">
        <v>657</v>
      </c>
      <c r="J95" s="774"/>
      <c r="K95" s="760"/>
      <c r="P95" s="386" t="s">
        <v>750</v>
      </c>
      <c r="Q95" s="387"/>
    </row>
    <row r="96" spans="1:17" ht="16.2" customHeight="1">
      <c r="A96" s="333"/>
      <c r="B96" s="778"/>
      <c r="C96" s="779"/>
      <c r="D96" s="780"/>
      <c r="E96" s="782"/>
      <c r="F96" s="783"/>
      <c r="G96" s="382"/>
      <c r="H96" s="388"/>
      <c r="I96" s="758"/>
      <c r="J96" s="775"/>
      <c r="K96" s="761"/>
      <c r="P96" s="383">
        <v>39751</v>
      </c>
      <c r="Q96" s="388"/>
    </row>
    <row r="97" spans="1:21" s="4" customFormat="1" ht="16.2" customHeight="1">
      <c r="A97" s="347"/>
      <c r="B97" s="776">
        <v>1120</v>
      </c>
      <c r="C97" s="769" t="s">
        <v>137</v>
      </c>
      <c r="D97" s="777" t="s">
        <v>428</v>
      </c>
      <c r="E97" s="772" t="s">
        <v>55</v>
      </c>
      <c r="F97" s="773" t="s">
        <v>328</v>
      </c>
      <c r="G97" s="385"/>
      <c r="H97" s="387"/>
      <c r="I97" s="757" t="s">
        <v>657</v>
      </c>
      <c r="J97" s="774"/>
      <c r="K97" s="760"/>
      <c r="P97" s="389"/>
      <c r="Q97" s="390"/>
    </row>
    <row r="98" spans="1:21" s="4" customFormat="1" ht="16.2" customHeight="1">
      <c r="A98" s="310"/>
      <c r="B98" s="748"/>
      <c r="C98" s="770"/>
      <c r="D98" s="752"/>
      <c r="E98" s="754"/>
      <c r="F98" s="756"/>
      <c r="G98" s="382"/>
      <c r="H98" s="388"/>
      <c r="I98" s="758"/>
      <c r="J98" s="775"/>
      <c r="K98" s="761"/>
      <c r="P98" s="383"/>
      <c r="Q98" s="384"/>
    </row>
    <row r="99" spans="1:21" s="4" customFormat="1" ht="16.2" customHeight="1">
      <c r="A99" s="566" t="s">
        <v>23</v>
      </c>
      <c r="B99" s="768">
        <v>1130</v>
      </c>
      <c r="C99" s="769" t="s">
        <v>375</v>
      </c>
      <c r="D99" s="771" t="s">
        <v>649</v>
      </c>
      <c r="E99" s="772" t="s">
        <v>55</v>
      </c>
      <c r="F99" s="773" t="s">
        <v>582</v>
      </c>
      <c r="G99" s="385"/>
      <c r="H99" s="387"/>
      <c r="I99" s="757" t="s">
        <v>639</v>
      </c>
      <c r="J99" s="774"/>
      <c r="K99" s="760"/>
      <c r="P99" s="389" t="s">
        <v>425</v>
      </c>
      <c r="Q99" s="390"/>
    </row>
    <row r="100" spans="1:21" s="4" customFormat="1" ht="16.2" customHeight="1">
      <c r="A100" s="566"/>
      <c r="B100" s="748"/>
      <c r="C100" s="770"/>
      <c r="D100" s="752"/>
      <c r="E100" s="754"/>
      <c r="F100" s="756"/>
      <c r="G100" s="382"/>
      <c r="H100" s="388"/>
      <c r="I100" s="758"/>
      <c r="J100" s="775"/>
      <c r="K100" s="761"/>
      <c r="P100" s="383">
        <v>44181</v>
      </c>
      <c r="Q100" s="384"/>
    </row>
    <row r="101" spans="1:21" s="4" customFormat="1" ht="16.2" customHeight="1">
      <c r="A101" s="566"/>
      <c r="B101" s="776">
        <v>1140</v>
      </c>
      <c r="C101" s="769" t="s">
        <v>376</v>
      </c>
      <c r="D101" s="771" t="s">
        <v>649</v>
      </c>
      <c r="E101" s="772" t="s">
        <v>55</v>
      </c>
      <c r="F101" s="773" t="s">
        <v>583</v>
      </c>
      <c r="G101" s="385"/>
      <c r="H101" s="387"/>
      <c r="I101" s="757" t="s">
        <v>639</v>
      </c>
      <c r="J101" s="774"/>
      <c r="K101" s="760"/>
      <c r="P101" s="389" t="s">
        <v>426</v>
      </c>
      <c r="Q101" s="390"/>
    </row>
    <row r="102" spans="1:21" s="4" customFormat="1" ht="16.2" customHeight="1">
      <c r="A102" s="566"/>
      <c r="B102" s="748"/>
      <c r="C102" s="770"/>
      <c r="D102" s="752"/>
      <c r="E102" s="754"/>
      <c r="F102" s="756"/>
      <c r="G102" s="382"/>
      <c r="H102" s="388"/>
      <c r="I102" s="758"/>
      <c r="J102" s="775"/>
      <c r="K102" s="761"/>
      <c r="P102" s="383">
        <v>44181</v>
      </c>
      <c r="Q102" s="384"/>
    </row>
    <row r="103" spans="1:21" s="4" customFormat="1" ht="16.2" customHeight="1">
      <c r="A103" s="485"/>
      <c r="B103" s="534"/>
      <c r="C103" s="536" t="s">
        <v>381</v>
      </c>
      <c r="D103" s="538" t="s">
        <v>874</v>
      </c>
      <c r="E103" s="540" t="s">
        <v>875</v>
      </c>
      <c r="F103" s="542" t="s">
        <v>584</v>
      </c>
      <c r="G103" s="486" t="s">
        <v>876</v>
      </c>
      <c r="H103" s="487"/>
      <c r="I103" s="544" t="s">
        <v>639</v>
      </c>
      <c r="J103" s="546"/>
      <c r="K103" s="530"/>
      <c r="T103" s="488"/>
      <c r="U103" s="489"/>
    </row>
    <row r="104" spans="1:21" s="4" customFormat="1" ht="16.2" customHeight="1" thickBot="1">
      <c r="A104" s="490"/>
      <c r="B104" s="535"/>
      <c r="C104" s="537"/>
      <c r="D104" s="539"/>
      <c r="E104" s="541"/>
      <c r="F104" s="543"/>
      <c r="G104" s="491"/>
      <c r="H104" s="492"/>
      <c r="I104" s="545"/>
      <c r="J104" s="547"/>
      <c r="K104" s="531"/>
      <c r="T104" s="493"/>
      <c r="U104" s="494"/>
    </row>
    <row r="105" spans="1:21" s="4" customFormat="1" ht="16.2" customHeight="1" thickTop="1">
      <c r="A105" s="485"/>
      <c r="B105" s="548"/>
      <c r="C105" s="550" t="s">
        <v>877</v>
      </c>
      <c r="D105" s="552" t="s">
        <v>747</v>
      </c>
      <c r="E105" s="554" t="s">
        <v>690</v>
      </c>
      <c r="F105" s="556" t="s">
        <v>878</v>
      </c>
      <c r="G105" s="499" t="s">
        <v>876</v>
      </c>
      <c r="H105" s="500"/>
      <c r="I105" s="558" t="s">
        <v>639</v>
      </c>
      <c r="J105" s="560"/>
      <c r="K105" s="562"/>
      <c r="T105" s="488"/>
      <c r="U105" s="489"/>
    </row>
    <row r="106" spans="1:21" s="4" customFormat="1" ht="16.2" customHeight="1" thickBot="1">
      <c r="A106" s="495"/>
      <c r="B106" s="549"/>
      <c r="C106" s="551"/>
      <c r="D106" s="553"/>
      <c r="E106" s="555"/>
      <c r="F106" s="557"/>
      <c r="G106" s="503"/>
      <c r="H106" s="504"/>
      <c r="I106" s="559"/>
      <c r="J106" s="561"/>
      <c r="K106" s="563"/>
      <c r="T106" s="493"/>
      <c r="U106" s="494"/>
    </row>
    <row r="107" spans="1:21" ht="16.2" customHeight="1" thickTop="1">
      <c r="A107" s="332"/>
      <c r="B107" s="786"/>
      <c r="C107" s="647" t="s">
        <v>683</v>
      </c>
      <c r="D107" s="572" t="s">
        <v>764</v>
      </c>
      <c r="E107" s="679" t="s">
        <v>690</v>
      </c>
      <c r="F107" s="628" t="s">
        <v>684</v>
      </c>
      <c r="G107" s="326" t="s">
        <v>761</v>
      </c>
      <c r="H107" s="319" t="s">
        <v>685</v>
      </c>
      <c r="I107" s="630" t="s">
        <v>657</v>
      </c>
      <c r="J107" s="632"/>
      <c r="K107" s="633"/>
      <c r="P107" s="318" t="s">
        <v>73</v>
      </c>
      <c r="Q107" s="319"/>
    </row>
    <row r="108" spans="1:21" ht="16.2" customHeight="1">
      <c r="A108" s="333"/>
      <c r="B108" s="787"/>
      <c r="C108" s="662"/>
      <c r="D108" s="664"/>
      <c r="E108" s="666"/>
      <c r="F108" s="576"/>
      <c r="G108" s="184"/>
      <c r="H108" s="178"/>
      <c r="I108" s="648"/>
      <c r="J108" s="649"/>
      <c r="K108" s="590"/>
      <c r="P108" s="311">
        <v>43907</v>
      </c>
      <c r="Q108" s="178"/>
    </row>
    <row r="109" spans="1:21" ht="16.2" customHeight="1">
      <c r="A109" s="566" t="s">
        <v>686</v>
      </c>
      <c r="B109" s="762"/>
      <c r="C109" s="647" t="s">
        <v>62</v>
      </c>
      <c r="D109" s="572" t="s">
        <v>649</v>
      </c>
      <c r="E109" s="679" t="s">
        <v>690</v>
      </c>
      <c r="F109" s="628" t="s">
        <v>687</v>
      </c>
      <c r="G109" s="326" t="s">
        <v>642</v>
      </c>
      <c r="H109" s="319" t="s">
        <v>720</v>
      </c>
      <c r="I109" s="785" t="s">
        <v>760</v>
      </c>
      <c r="J109" s="676"/>
      <c r="K109" s="592"/>
      <c r="P109" s="318" t="s">
        <v>63</v>
      </c>
      <c r="Q109" s="319"/>
    </row>
    <row r="110" spans="1:21" ht="16.2" customHeight="1">
      <c r="A110" s="566"/>
      <c r="B110" s="784"/>
      <c r="C110" s="647"/>
      <c r="D110" s="572"/>
      <c r="E110" s="574"/>
      <c r="F110" s="628"/>
      <c r="G110" s="326"/>
      <c r="H110" s="319"/>
      <c r="I110" s="785"/>
      <c r="J110" s="676"/>
      <c r="K110" s="633"/>
      <c r="P110" s="348">
        <v>42356</v>
      </c>
      <c r="Q110" s="319"/>
    </row>
    <row r="111" spans="1:21" ht="16.2" customHeight="1">
      <c r="A111" s="333"/>
      <c r="B111" s="682"/>
      <c r="C111" s="662"/>
      <c r="D111" s="664"/>
      <c r="E111" s="666"/>
      <c r="F111" s="576"/>
      <c r="G111" s="184"/>
      <c r="H111" s="178"/>
      <c r="I111" s="785"/>
      <c r="J111" s="676"/>
      <c r="K111" s="590"/>
      <c r="P111" s="311"/>
      <c r="Q111" s="342"/>
    </row>
    <row r="112" spans="1:21" ht="16.2" customHeight="1">
      <c r="A112" s="333"/>
      <c r="B112" s="762"/>
      <c r="C112" s="662" t="s">
        <v>177</v>
      </c>
      <c r="D112" s="664" t="s">
        <v>411</v>
      </c>
      <c r="E112" s="788" t="s">
        <v>690</v>
      </c>
      <c r="F112" s="714" t="s">
        <v>329</v>
      </c>
      <c r="G112" s="183"/>
      <c r="H112" s="179"/>
      <c r="I112" s="785" t="s">
        <v>657</v>
      </c>
      <c r="J112" s="676"/>
      <c r="K112" s="592"/>
      <c r="P112" s="312"/>
      <c r="Q112" s="179"/>
    </row>
    <row r="113" spans="1:17" ht="16.2" customHeight="1">
      <c r="A113" s="333"/>
      <c r="B113" s="682"/>
      <c r="C113" s="662"/>
      <c r="D113" s="664"/>
      <c r="E113" s="789"/>
      <c r="F113" s="714"/>
      <c r="G113" s="184"/>
      <c r="H113" s="178"/>
      <c r="I113" s="785"/>
      <c r="J113" s="676"/>
      <c r="K113" s="590"/>
      <c r="P113" s="313"/>
      <c r="Q113" s="178"/>
    </row>
    <row r="114" spans="1:17" ht="16.2" customHeight="1">
      <c r="A114" s="333"/>
      <c r="B114" s="778">
        <v>1150</v>
      </c>
      <c r="C114" s="779" t="s">
        <v>210</v>
      </c>
      <c r="D114" s="780" t="s">
        <v>417</v>
      </c>
      <c r="E114" s="782" t="s">
        <v>55</v>
      </c>
      <c r="F114" s="783" t="s">
        <v>688</v>
      </c>
      <c r="G114" s="385"/>
      <c r="H114" s="387"/>
      <c r="I114" s="791" t="s">
        <v>657</v>
      </c>
      <c r="J114" s="759"/>
      <c r="K114" s="760"/>
      <c r="P114" s="386"/>
      <c r="Q114" s="387"/>
    </row>
    <row r="115" spans="1:17" ht="16.2" customHeight="1">
      <c r="A115" s="333"/>
      <c r="B115" s="778"/>
      <c r="C115" s="779"/>
      <c r="D115" s="780"/>
      <c r="E115" s="782"/>
      <c r="F115" s="783"/>
      <c r="G115" s="382"/>
      <c r="H115" s="388"/>
      <c r="I115" s="791"/>
      <c r="J115" s="759"/>
      <c r="K115" s="761"/>
      <c r="P115" s="391"/>
      <c r="Q115" s="388"/>
    </row>
    <row r="116" spans="1:17" ht="16.2" customHeight="1">
      <c r="A116" s="333"/>
      <c r="B116" s="762"/>
      <c r="C116" s="662" t="s">
        <v>219</v>
      </c>
      <c r="D116" s="664" t="s">
        <v>418</v>
      </c>
      <c r="E116" s="790" t="s">
        <v>690</v>
      </c>
      <c r="F116" s="714" t="s">
        <v>330</v>
      </c>
      <c r="G116" s="183"/>
      <c r="H116" s="179"/>
      <c r="I116" s="785" t="s">
        <v>657</v>
      </c>
      <c r="J116" s="676"/>
      <c r="K116" s="592"/>
      <c r="P116" s="312"/>
      <c r="Q116" s="179"/>
    </row>
    <row r="117" spans="1:17" ht="16.2" customHeight="1">
      <c r="A117" s="333"/>
      <c r="B117" s="682"/>
      <c r="C117" s="662"/>
      <c r="D117" s="664"/>
      <c r="E117" s="666"/>
      <c r="F117" s="714"/>
      <c r="G117" s="184"/>
      <c r="H117" s="178"/>
      <c r="I117" s="785"/>
      <c r="J117" s="676"/>
      <c r="K117" s="590"/>
      <c r="P117" s="313"/>
      <c r="Q117" s="178"/>
    </row>
    <row r="118" spans="1:17" ht="16.2" customHeight="1">
      <c r="A118" s="333"/>
      <c r="B118" s="762"/>
      <c r="C118" s="662" t="s">
        <v>176</v>
      </c>
      <c r="D118" s="664" t="s">
        <v>410</v>
      </c>
      <c r="E118" s="666" t="s">
        <v>55</v>
      </c>
      <c r="F118" s="714" t="s">
        <v>331</v>
      </c>
      <c r="G118" s="183"/>
      <c r="H118" s="179"/>
      <c r="I118" s="785" t="s">
        <v>760</v>
      </c>
      <c r="J118" s="676"/>
      <c r="K118" s="592"/>
      <c r="P118" s="312"/>
      <c r="Q118" s="179"/>
    </row>
    <row r="119" spans="1:17" ht="16.2" customHeight="1">
      <c r="A119" s="333"/>
      <c r="B119" s="682"/>
      <c r="C119" s="662"/>
      <c r="D119" s="664"/>
      <c r="E119" s="666"/>
      <c r="F119" s="714"/>
      <c r="G119" s="184"/>
      <c r="H119" s="178"/>
      <c r="I119" s="785"/>
      <c r="J119" s="676"/>
      <c r="K119" s="590"/>
      <c r="P119" s="313"/>
      <c r="Q119" s="178"/>
    </row>
    <row r="120" spans="1:17" ht="16.2" customHeight="1">
      <c r="A120" s="333"/>
      <c r="B120" s="778">
        <v>1160</v>
      </c>
      <c r="C120" s="779" t="s">
        <v>306</v>
      </c>
      <c r="D120" s="780" t="s">
        <v>399</v>
      </c>
      <c r="E120" s="792" t="s">
        <v>762</v>
      </c>
      <c r="F120" s="773" t="s">
        <v>332</v>
      </c>
      <c r="G120" s="385"/>
      <c r="H120" s="387"/>
      <c r="I120" s="791" t="s">
        <v>657</v>
      </c>
      <c r="J120" s="759"/>
      <c r="K120" s="760"/>
      <c r="P120" s="386"/>
      <c r="Q120" s="387"/>
    </row>
    <row r="121" spans="1:17" ht="16.2" customHeight="1">
      <c r="A121" s="333"/>
      <c r="B121" s="778"/>
      <c r="C121" s="779"/>
      <c r="D121" s="780"/>
      <c r="E121" s="782"/>
      <c r="F121" s="756"/>
      <c r="G121" s="392"/>
      <c r="H121" s="388"/>
      <c r="I121" s="791"/>
      <c r="J121" s="759"/>
      <c r="K121" s="761"/>
      <c r="P121" s="383"/>
      <c r="Q121" s="384"/>
    </row>
    <row r="122" spans="1:17" ht="16.2" customHeight="1">
      <c r="A122" s="333"/>
      <c r="B122" s="778">
        <v>1170</v>
      </c>
      <c r="C122" s="795" t="s">
        <v>374</v>
      </c>
      <c r="D122" s="752" t="s">
        <v>764</v>
      </c>
      <c r="E122" s="792" t="s">
        <v>690</v>
      </c>
      <c r="F122" s="756" t="s">
        <v>585</v>
      </c>
      <c r="G122" s="372"/>
      <c r="H122" s="374"/>
      <c r="I122" s="791" t="s">
        <v>657</v>
      </c>
      <c r="J122" s="759"/>
      <c r="K122" s="738"/>
      <c r="P122" s="373" t="s">
        <v>751</v>
      </c>
      <c r="Q122" s="374"/>
    </row>
    <row r="123" spans="1:17" ht="16.2" customHeight="1">
      <c r="A123" s="333"/>
      <c r="B123" s="778"/>
      <c r="C123" s="779"/>
      <c r="D123" s="780"/>
      <c r="E123" s="782"/>
      <c r="F123" s="783"/>
      <c r="G123" s="382"/>
      <c r="H123" s="388"/>
      <c r="I123" s="791"/>
      <c r="J123" s="759"/>
      <c r="K123" s="761"/>
      <c r="P123" s="383">
        <v>41359</v>
      </c>
      <c r="Q123" s="388"/>
    </row>
    <row r="124" spans="1:17" ht="16.2" customHeight="1">
      <c r="A124" s="333"/>
      <c r="B124" s="702"/>
      <c r="C124" s="647" t="s">
        <v>689</v>
      </c>
      <c r="D124" s="680" t="s">
        <v>647</v>
      </c>
      <c r="E124" s="679" t="s">
        <v>690</v>
      </c>
      <c r="F124" s="793" t="s">
        <v>71</v>
      </c>
      <c r="G124" s="326" t="s">
        <v>695</v>
      </c>
      <c r="H124" s="319" t="s">
        <v>720</v>
      </c>
      <c r="I124" s="785" t="s">
        <v>657</v>
      </c>
      <c r="J124" s="676"/>
      <c r="K124" s="633"/>
      <c r="P124" s="318"/>
      <c r="Q124" s="319"/>
    </row>
    <row r="125" spans="1:17" ht="16.2" customHeight="1">
      <c r="A125" s="333"/>
      <c r="B125" s="704"/>
      <c r="C125" s="662"/>
      <c r="D125" s="664"/>
      <c r="E125" s="666"/>
      <c r="F125" s="794"/>
      <c r="G125" s="184"/>
      <c r="H125" s="178"/>
      <c r="I125" s="785"/>
      <c r="J125" s="676"/>
      <c r="K125" s="590"/>
      <c r="P125" s="313"/>
      <c r="Q125" s="178"/>
    </row>
    <row r="126" spans="1:17" ht="16.2" customHeight="1">
      <c r="A126" s="333"/>
      <c r="B126" s="799"/>
      <c r="C126" s="569" t="s">
        <v>83</v>
      </c>
      <c r="D126" s="664" t="s">
        <v>402</v>
      </c>
      <c r="E126" s="801" t="s">
        <v>690</v>
      </c>
      <c r="F126" s="575" t="s">
        <v>333</v>
      </c>
      <c r="G126" s="317"/>
      <c r="H126" s="319"/>
      <c r="I126" s="785" t="s">
        <v>657</v>
      </c>
      <c r="J126" s="676"/>
      <c r="K126" s="592"/>
      <c r="P126" s="318"/>
      <c r="Q126" s="319"/>
    </row>
    <row r="127" spans="1:17" ht="16.2" customHeight="1">
      <c r="A127" s="333"/>
      <c r="B127" s="800"/>
      <c r="C127" s="765"/>
      <c r="D127" s="664"/>
      <c r="E127" s="802"/>
      <c r="F127" s="767"/>
      <c r="G127" s="349"/>
      <c r="H127" s="178"/>
      <c r="I127" s="785"/>
      <c r="J127" s="676"/>
      <c r="K127" s="590"/>
      <c r="P127" s="313"/>
      <c r="Q127" s="178"/>
    </row>
    <row r="128" spans="1:17" ht="16.2" customHeight="1">
      <c r="A128" s="333"/>
      <c r="B128" s="796">
        <v>1320</v>
      </c>
      <c r="C128" s="647" t="s">
        <v>387</v>
      </c>
      <c r="D128" s="572" t="s">
        <v>764</v>
      </c>
      <c r="E128" s="679" t="s">
        <v>690</v>
      </c>
      <c r="F128" s="576" t="s">
        <v>752</v>
      </c>
      <c r="G128" s="326"/>
      <c r="H128" s="319"/>
      <c r="I128" s="785" t="s">
        <v>760</v>
      </c>
      <c r="J128" s="676"/>
      <c r="K128" s="592"/>
      <c r="P128" s="312" t="s">
        <v>388</v>
      </c>
      <c r="Q128" s="319"/>
    </row>
    <row r="129" spans="1:17" ht="16.2" customHeight="1">
      <c r="A129" s="333"/>
      <c r="B129" s="797"/>
      <c r="C129" s="647"/>
      <c r="D129" s="572"/>
      <c r="E129" s="574"/>
      <c r="F129" s="576"/>
      <c r="G129" s="326"/>
      <c r="H129" s="319"/>
      <c r="I129" s="785"/>
      <c r="J129" s="676"/>
      <c r="K129" s="633"/>
      <c r="P129" s="348">
        <v>37322</v>
      </c>
      <c r="Q129" s="319"/>
    </row>
    <row r="130" spans="1:17" ht="16.2" customHeight="1">
      <c r="A130" s="333"/>
      <c r="B130" s="798"/>
      <c r="C130" s="662"/>
      <c r="D130" s="664"/>
      <c r="E130" s="666"/>
      <c r="F130" s="714"/>
      <c r="G130" s="184"/>
      <c r="H130" s="178"/>
      <c r="I130" s="785"/>
      <c r="J130" s="676"/>
      <c r="K130" s="590"/>
      <c r="P130" s="313"/>
      <c r="Q130" s="178"/>
    </row>
    <row r="131" spans="1:17" ht="16.2" customHeight="1">
      <c r="A131" s="333"/>
      <c r="B131" s="677"/>
      <c r="C131" s="803" t="s">
        <v>691</v>
      </c>
      <c r="D131" s="804" t="s">
        <v>747</v>
      </c>
      <c r="E131" s="679" t="s">
        <v>690</v>
      </c>
      <c r="F131" s="805" t="s">
        <v>692</v>
      </c>
      <c r="G131" s="326"/>
      <c r="H131" s="319" t="s">
        <v>766</v>
      </c>
      <c r="I131" s="648" t="s">
        <v>760</v>
      </c>
      <c r="J131" s="649"/>
      <c r="K131" s="633"/>
      <c r="P131" s="318"/>
      <c r="Q131" s="319"/>
    </row>
    <row r="132" spans="1:17" ht="16.2" customHeight="1">
      <c r="A132" s="333"/>
      <c r="B132" s="679"/>
      <c r="C132" s="684"/>
      <c r="D132" s="686"/>
      <c r="E132" s="666"/>
      <c r="F132" s="689"/>
      <c r="G132" s="184"/>
      <c r="H132" s="178"/>
      <c r="I132" s="785"/>
      <c r="J132" s="676"/>
      <c r="K132" s="590"/>
      <c r="P132" s="313"/>
      <c r="Q132" s="178"/>
    </row>
    <row r="133" spans="1:17" ht="16.2" customHeight="1">
      <c r="A133" s="333"/>
      <c r="B133" s="677"/>
      <c r="C133" s="803" t="s">
        <v>693</v>
      </c>
      <c r="D133" s="804" t="s">
        <v>747</v>
      </c>
      <c r="E133" s="801" t="s">
        <v>690</v>
      </c>
      <c r="F133" s="805" t="s">
        <v>694</v>
      </c>
      <c r="G133" s="326" t="s">
        <v>695</v>
      </c>
      <c r="H133" s="319" t="s">
        <v>720</v>
      </c>
      <c r="I133" s="648" t="s">
        <v>760</v>
      </c>
      <c r="J133" s="649"/>
      <c r="K133" s="633"/>
      <c r="P133" s="318"/>
      <c r="Q133" s="319"/>
    </row>
    <row r="134" spans="1:17" ht="16.2" customHeight="1">
      <c r="A134" s="333"/>
      <c r="B134" s="679"/>
      <c r="C134" s="684"/>
      <c r="D134" s="686"/>
      <c r="E134" s="802"/>
      <c r="F134" s="689"/>
      <c r="G134" s="184"/>
      <c r="H134" s="178"/>
      <c r="I134" s="785"/>
      <c r="J134" s="676"/>
      <c r="K134" s="590"/>
      <c r="P134" s="313"/>
      <c r="Q134" s="178"/>
    </row>
    <row r="135" spans="1:17" ht="16.2" customHeight="1">
      <c r="A135" s="310"/>
      <c r="B135" s="762"/>
      <c r="C135" s="662" t="s">
        <v>220</v>
      </c>
      <c r="D135" s="664" t="s">
        <v>419</v>
      </c>
      <c r="E135" s="790" t="s">
        <v>690</v>
      </c>
      <c r="F135" s="714" t="s">
        <v>336</v>
      </c>
      <c r="G135" s="183"/>
      <c r="H135" s="179"/>
      <c r="I135" s="668" t="s">
        <v>657</v>
      </c>
      <c r="J135" s="650"/>
      <c r="K135" s="592"/>
      <c r="P135" s="312"/>
      <c r="Q135" s="179"/>
    </row>
    <row r="136" spans="1:17" ht="16.2" customHeight="1">
      <c r="A136" s="310"/>
      <c r="B136" s="682"/>
      <c r="C136" s="662"/>
      <c r="D136" s="664"/>
      <c r="E136" s="666"/>
      <c r="F136" s="714"/>
      <c r="G136" s="184"/>
      <c r="H136" s="178"/>
      <c r="I136" s="648"/>
      <c r="J136" s="649"/>
      <c r="K136" s="590"/>
      <c r="P136" s="313"/>
      <c r="Q136" s="178"/>
    </row>
    <row r="137" spans="1:17" ht="16.2" customHeight="1">
      <c r="A137" s="333"/>
      <c r="B137" s="762"/>
      <c r="C137" s="764" t="s">
        <v>221</v>
      </c>
      <c r="D137" s="571" t="s">
        <v>420</v>
      </c>
      <c r="E137" s="677" t="s">
        <v>690</v>
      </c>
      <c r="F137" s="766" t="s">
        <v>313</v>
      </c>
      <c r="G137" s="183"/>
      <c r="H137" s="179"/>
      <c r="I137" s="668" t="s">
        <v>760</v>
      </c>
      <c r="J137" s="650"/>
      <c r="K137" s="592"/>
      <c r="P137" s="345"/>
      <c r="Q137" s="346"/>
    </row>
    <row r="138" spans="1:17" ht="16.2" customHeight="1" thickBot="1">
      <c r="A138" s="333"/>
      <c r="B138" s="806"/>
      <c r="C138" s="765"/>
      <c r="D138" s="572"/>
      <c r="E138" s="574"/>
      <c r="F138" s="767"/>
      <c r="G138" s="184"/>
      <c r="H138" s="178"/>
      <c r="I138" s="648"/>
      <c r="J138" s="649"/>
      <c r="K138" s="590"/>
      <c r="P138" s="311"/>
      <c r="Q138" s="342"/>
    </row>
    <row r="139" spans="1:17" ht="16.2" customHeight="1" thickTop="1">
      <c r="A139" s="307"/>
      <c r="B139" s="778">
        <v>1180</v>
      </c>
      <c r="C139" s="818" t="s">
        <v>334</v>
      </c>
      <c r="D139" s="820" t="s">
        <v>414</v>
      </c>
      <c r="E139" s="821" t="s">
        <v>55</v>
      </c>
      <c r="F139" s="822" t="s">
        <v>854</v>
      </c>
      <c r="G139" s="393" t="s">
        <v>695</v>
      </c>
      <c r="H139" s="395" t="s">
        <v>766</v>
      </c>
      <c r="I139" s="823" t="s">
        <v>657</v>
      </c>
      <c r="J139" s="807"/>
      <c r="K139" s="808"/>
      <c r="P139" s="394"/>
      <c r="Q139" s="395" t="s">
        <v>744</v>
      </c>
    </row>
    <row r="140" spans="1:17" ht="16.2" customHeight="1">
      <c r="A140" s="310"/>
      <c r="B140" s="778"/>
      <c r="C140" s="819"/>
      <c r="D140" s="771"/>
      <c r="E140" s="772"/>
      <c r="F140" s="817"/>
      <c r="G140" s="372"/>
      <c r="H140" s="374"/>
      <c r="I140" s="791"/>
      <c r="J140" s="759"/>
      <c r="K140" s="738"/>
      <c r="P140" s="373"/>
      <c r="Q140" s="374"/>
    </row>
    <row r="141" spans="1:17" ht="16.2" customHeight="1">
      <c r="A141" s="566" t="s">
        <v>696</v>
      </c>
      <c r="B141" s="809">
        <v>1190</v>
      </c>
      <c r="C141" s="810" t="s">
        <v>860</v>
      </c>
      <c r="D141" s="812" t="s">
        <v>859</v>
      </c>
      <c r="E141" s="814" t="s">
        <v>636</v>
      </c>
      <c r="F141" s="816" t="s">
        <v>318</v>
      </c>
      <c r="G141" s="385"/>
      <c r="H141" s="387"/>
      <c r="I141" s="791"/>
      <c r="J141" s="759" t="s">
        <v>657</v>
      </c>
      <c r="K141" s="760"/>
      <c r="P141" s="386"/>
      <c r="Q141" s="387"/>
    </row>
    <row r="142" spans="1:17" ht="16.2" customHeight="1">
      <c r="A142" s="566"/>
      <c r="B142" s="809"/>
      <c r="C142" s="811"/>
      <c r="D142" s="813"/>
      <c r="E142" s="815"/>
      <c r="F142" s="817"/>
      <c r="G142" s="372"/>
      <c r="H142" s="374"/>
      <c r="I142" s="791"/>
      <c r="J142" s="759"/>
      <c r="K142" s="738"/>
      <c r="P142" s="373"/>
      <c r="Q142" s="374"/>
    </row>
    <row r="143" spans="1:17" ht="16.2" customHeight="1">
      <c r="A143" s="566"/>
      <c r="B143" s="778">
        <v>1200</v>
      </c>
      <c r="C143" s="779" t="s">
        <v>184</v>
      </c>
      <c r="D143" s="780" t="s">
        <v>412</v>
      </c>
      <c r="E143" s="782" t="s">
        <v>55</v>
      </c>
      <c r="F143" s="773" t="s">
        <v>319</v>
      </c>
      <c r="G143" s="385"/>
      <c r="H143" s="387"/>
      <c r="I143" s="791" t="s">
        <v>657</v>
      </c>
      <c r="J143" s="759"/>
      <c r="K143" s="760"/>
      <c r="P143" s="386"/>
      <c r="Q143" s="387"/>
    </row>
    <row r="144" spans="1:17" ht="16.2" customHeight="1">
      <c r="A144" s="566"/>
      <c r="B144" s="778"/>
      <c r="C144" s="819"/>
      <c r="D144" s="771"/>
      <c r="E144" s="772"/>
      <c r="F144" s="755"/>
      <c r="G144" s="372"/>
      <c r="H144" s="374"/>
      <c r="I144" s="791"/>
      <c r="J144" s="759"/>
      <c r="K144" s="738"/>
      <c r="P144" s="373"/>
      <c r="Q144" s="374"/>
    </row>
    <row r="145" spans="1:21" ht="16.2" customHeight="1">
      <c r="A145" s="310"/>
      <c r="B145" s="778">
        <v>1210</v>
      </c>
      <c r="C145" s="779" t="s">
        <v>190</v>
      </c>
      <c r="D145" s="780" t="s">
        <v>413</v>
      </c>
      <c r="E145" s="782" t="s">
        <v>55</v>
      </c>
      <c r="F145" s="773" t="s">
        <v>320</v>
      </c>
      <c r="G145" s="385"/>
      <c r="H145" s="387"/>
      <c r="I145" s="791" t="s">
        <v>657</v>
      </c>
      <c r="J145" s="759"/>
      <c r="K145" s="760"/>
      <c r="P145" s="386"/>
      <c r="Q145" s="387"/>
    </row>
    <row r="146" spans="1:21" ht="16.2" customHeight="1" thickBot="1">
      <c r="A146" s="314"/>
      <c r="B146" s="828"/>
      <c r="C146" s="829"/>
      <c r="D146" s="830"/>
      <c r="E146" s="831"/>
      <c r="F146" s="832"/>
      <c r="G146" s="396"/>
      <c r="H146" s="398"/>
      <c r="I146" s="833"/>
      <c r="J146" s="826"/>
      <c r="K146" s="827"/>
      <c r="P146" s="397"/>
      <c r="Q146" s="398"/>
    </row>
    <row r="147" spans="1:21" ht="16.2" customHeight="1" thickTop="1">
      <c r="A147" s="333"/>
      <c r="B147" s="681"/>
      <c r="C147" s="647" t="s">
        <v>304</v>
      </c>
      <c r="D147" s="572" t="s">
        <v>421</v>
      </c>
      <c r="E147" s="574" t="s">
        <v>55</v>
      </c>
      <c r="F147" s="628" t="s">
        <v>321</v>
      </c>
      <c r="G147" s="326" t="s">
        <v>695</v>
      </c>
      <c r="H147" s="319" t="s">
        <v>720</v>
      </c>
      <c r="I147" s="648" t="s">
        <v>657</v>
      </c>
      <c r="J147" s="649"/>
      <c r="K147" s="633"/>
      <c r="P147" s="318"/>
      <c r="Q147" s="319" t="s">
        <v>697</v>
      </c>
    </row>
    <row r="148" spans="1:21" ht="16.2" customHeight="1">
      <c r="A148" s="333"/>
      <c r="B148" s="682"/>
      <c r="C148" s="662"/>
      <c r="D148" s="664"/>
      <c r="E148" s="666"/>
      <c r="F148" s="576"/>
      <c r="G148" s="184"/>
      <c r="H148" s="178"/>
      <c r="I148" s="785"/>
      <c r="J148" s="676"/>
      <c r="K148" s="590"/>
      <c r="P148" s="313"/>
      <c r="Q148" s="178"/>
    </row>
    <row r="149" spans="1:21" ht="16.2" customHeight="1">
      <c r="A149" s="566" t="s">
        <v>698</v>
      </c>
      <c r="B149" s="762"/>
      <c r="C149" s="824" t="s">
        <v>222</v>
      </c>
      <c r="D149" s="825" t="s">
        <v>422</v>
      </c>
      <c r="E149" s="789" t="s">
        <v>55</v>
      </c>
      <c r="F149" s="715" t="s">
        <v>314</v>
      </c>
      <c r="G149" s="404"/>
      <c r="H149" s="406"/>
      <c r="I149" s="834"/>
      <c r="J149" s="650" t="s">
        <v>760</v>
      </c>
      <c r="K149" s="592"/>
      <c r="P149" s="405"/>
      <c r="Q149" s="406"/>
    </row>
    <row r="150" spans="1:21" ht="16.2" customHeight="1">
      <c r="A150" s="566"/>
      <c r="B150" s="682"/>
      <c r="C150" s="824"/>
      <c r="D150" s="825"/>
      <c r="E150" s="789"/>
      <c r="F150" s="715"/>
      <c r="G150" s="407"/>
      <c r="H150" s="409"/>
      <c r="I150" s="835"/>
      <c r="J150" s="649"/>
      <c r="K150" s="590"/>
      <c r="P150" s="408"/>
      <c r="Q150" s="409"/>
    </row>
    <row r="151" spans="1:21" ht="16.2" customHeight="1">
      <c r="A151" s="363"/>
      <c r="B151" s="840"/>
      <c r="C151" s="670" t="s">
        <v>717</v>
      </c>
      <c r="D151" s="836" t="s">
        <v>718</v>
      </c>
      <c r="E151" s="726" t="s">
        <v>636</v>
      </c>
      <c r="F151" s="600" t="s">
        <v>719</v>
      </c>
      <c r="G151" s="410" t="s">
        <v>695</v>
      </c>
      <c r="H151" s="412" t="s">
        <v>720</v>
      </c>
      <c r="I151" s="842" t="s">
        <v>657</v>
      </c>
      <c r="J151" s="837"/>
      <c r="K151" s="838"/>
      <c r="P151" s="411"/>
      <c r="Q151" s="412"/>
    </row>
    <row r="152" spans="1:21" ht="16.2" customHeight="1">
      <c r="A152" s="363"/>
      <c r="B152" s="841"/>
      <c r="C152" s="824"/>
      <c r="D152" s="825"/>
      <c r="E152" s="789"/>
      <c r="F152" s="715"/>
      <c r="G152" s="407"/>
      <c r="H152" s="409"/>
      <c r="I152" s="842"/>
      <c r="J152" s="837"/>
      <c r="K152" s="839"/>
      <c r="P152" s="408"/>
      <c r="Q152" s="409"/>
    </row>
    <row r="153" spans="1:21" ht="16.2" customHeight="1">
      <c r="A153" s="485"/>
      <c r="B153" s="532"/>
      <c r="C153" s="518" t="s">
        <v>423</v>
      </c>
      <c r="D153" s="520" t="s">
        <v>718</v>
      </c>
      <c r="E153" s="522" t="s">
        <v>636</v>
      </c>
      <c r="F153" s="524" t="s">
        <v>880</v>
      </c>
      <c r="G153" s="499" t="s">
        <v>881</v>
      </c>
      <c r="H153" s="500" t="s">
        <v>882</v>
      </c>
      <c r="I153" s="526" t="s">
        <v>657</v>
      </c>
      <c r="J153" s="527"/>
      <c r="K153" s="530"/>
      <c r="P153" s="297"/>
      <c r="Q153" s="297"/>
      <c r="T153" s="496"/>
      <c r="U153" s="497"/>
    </row>
    <row r="154" spans="1:21" ht="16.2" customHeight="1">
      <c r="A154" s="485"/>
      <c r="B154" s="533"/>
      <c r="C154" s="519"/>
      <c r="D154" s="521"/>
      <c r="E154" s="523"/>
      <c r="F154" s="525"/>
      <c r="G154" s="501"/>
      <c r="H154" s="502"/>
      <c r="I154" s="526"/>
      <c r="J154" s="527"/>
      <c r="K154" s="531"/>
      <c r="P154" s="297"/>
      <c r="Q154" s="297"/>
      <c r="T154" s="498"/>
      <c r="U154" s="492"/>
    </row>
    <row r="155" spans="1:21" ht="16.2" customHeight="1">
      <c r="A155" s="485"/>
      <c r="B155" s="517"/>
      <c r="C155" s="518" t="s">
        <v>883</v>
      </c>
      <c r="D155" s="520" t="s">
        <v>424</v>
      </c>
      <c r="E155" s="522" t="s">
        <v>636</v>
      </c>
      <c r="F155" s="524" t="s">
        <v>884</v>
      </c>
      <c r="G155" s="499" t="s">
        <v>695</v>
      </c>
      <c r="H155" s="500" t="s">
        <v>885</v>
      </c>
      <c r="I155" s="526" t="s">
        <v>657</v>
      </c>
      <c r="J155" s="527"/>
      <c r="K155" s="528"/>
      <c r="P155" s="297"/>
      <c r="Q155" s="297"/>
      <c r="T155" s="496"/>
      <c r="U155" s="497"/>
    </row>
    <row r="156" spans="1:21" ht="16.2" customHeight="1">
      <c r="A156" s="485"/>
      <c r="B156" s="517"/>
      <c r="C156" s="519"/>
      <c r="D156" s="521"/>
      <c r="E156" s="523"/>
      <c r="F156" s="525"/>
      <c r="G156" s="501"/>
      <c r="H156" s="502"/>
      <c r="I156" s="526"/>
      <c r="J156" s="527"/>
      <c r="K156" s="529"/>
      <c r="P156" s="297"/>
      <c r="Q156" s="297"/>
      <c r="T156" s="498"/>
      <c r="U156" s="492"/>
    </row>
    <row r="157" spans="1:21" ht="16.2" customHeight="1">
      <c r="A157" s="333"/>
      <c r="B157" s="677"/>
      <c r="C157" s="670" t="s">
        <v>30</v>
      </c>
      <c r="D157" s="843" t="s">
        <v>699</v>
      </c>
      <c r="E157" s="726" t="s">
        <v>636</v>
      </c>
      <c r="F157" s="600" t="s">
        <v>322</v>
      </c>
      <c r="G157" s="410" t="s">
        <v>761</v>
      </c>
      <c r="H157" s="412" t="s">
        <v>720</v>
      </c>
      <c r="I157" s="842" t="s">
        <v>657</v>
      </c>
      <c r="J157" s="676"/>
      <c r="K157" s="592"/>
      <c r="P157" s="411"/>
      <c r="Q157" s="412"/>
    </row>
    <row r="158" spans="1:21" ht="16.2" customHeight="1">
      <c r="A158" s="333"/>
      <c r="B158" s="679"/>
      <c r="C158" s="824"/>
      <c r="D158" s="844"/>
      <c r="E158" s="789"/>
      <c r="F158" s="715"/>
      <c r="G158" s="407"/>
      <c r="H158" s="409"/>
      <c r="I158" s="842"/>
      <c r="J158" s="676"/>
      <c r="K158" s="590"/>
      <c r="P158" s="408"/>
      <c r="Q158" s="409"/>
    </row>
    <row r="159" spans="1:21" ht="16.2" customHeight="1">
      <c r="A159" s="333"/>
      <c r="B159" s="702"/>
      <c r="C159" s="670" t="s">
        <v>31</v>
      </c>
      <c r="D159" s="836" t="s">
        <v>764</v>
      </c>
      <c r="E159" s="726" t="s">
        <v>636</v>
      </c>
      <c r="F159" s="708" t="s">
        <v>32</v>
      </c>
      <c r="G159" s="410"/>
      <c r="H159" s="412"/>
      <c r="I159" s="842" t="s">
        <v>657</v>
      </c>
      <c r="J159" s="676"/>
      <c r="K159" s="592"/>
      <c r="P159" s="411"/>
      <c r="Q159" s="412" t="s">
        <v>744</v>
      </c>
    </row>
    <row r="160" spans="1:21" ht="16.2" customHeight="1">
      <c r="A160" s="333"/>
      <c r="B160" s="704"/>
      <c r="C160" s="824"/>
      <c r="D160" s="825"/>
      <c r="E160" s="789"/>
      <c r="F160" s="600"/>
      <c r="G160" s="407"/>
      <c r="H160" s="409"/>
      <c r="I160" s="842"/>
      <c r="J160" s="676"/>
      <c r="K160" s="590"/>
      <c r="P160" s="408"/>
      <c r="Q160" s="409"/>
    </row>
    <row r="161" spans="1:17" ht="16.2" customHeight="1">
      <c r="A161" s="333"/>
      <c r="B161" s="573"/>
      <c r="C161" s="670" t="s">
        <v>33</v>
      </c>
      <c r="D161" s="836" t="s">
        <v>700</v>
      </c>
      <c r="E161" s="726" t="s">
        <v>636</v>
      </c>
      <c r="F161" s="708" t="s">
        <v>777</v>
      </c>
      <c r="G161" s="410"/>
      <c r="H161" s="412" t="s">
        <v>720</v>
      </c>
      <c r="I161" s="842" t="s">
        <v>657</v>
      </c>
      <c r="J161" s="676"/>
      <c r="K161" s="592"/>
      <c r="P161" s="411"/>
      <c r="Q161" s="412"/>
    </row>
    <row r="162" spans="1:17" ht="16.2" customHeight="1">
      <c r="A162" s="333"/>
      <c r="B162" s="574"/>
      <c r="C162" s="824"/>
      <c r="D162" s="825"/>
      <c r="E162" s="789"/>
      <c r="F162" s="600"/>
      <c r="G162" s="407"/>
      <c r="H162" s="409"/>
      <c r="I162" s="842"/>
      <c r="J162" s="676"/>
      <c r="K162" s="590"/>
      <c r="P162" s="408"/>
      <c r="Q162" s="409"/>
    </row>
    <row r="163" spans="1:17" ht="16.2" customHeight="1">
      <c r="A163" s="333"/>
      <c r="B163" s="762"/>
      <c r="C163" s="670" t="s">
        <v>34</v>
      </c>
      <c r="D163" s="836" t="s">
        <v>649</v>
      </c>
      <c r="E163" s="848" t="s">
        <v>762</v>
      </c>
      <c r="F163" s="708" t="s">
        <v>66</v>
      </c>
      <c r="G163" s="410" t="s">
        <v>695</v>
      </c>
      <c r="H163" s="412" t="s">
        <v>720</v>
      </c>
      <c r="I163" s="842" t="s">
        <v>657</v>
      </c>
      <c r="J163" s="676"/>
      <c r="K163" s="592"/>
      <c r="P163" s="411"/>
      <c r="Q163" s="412"/>
    </row>
    <row r="164" spans="1:17" ht="16.2" customHeight="1">
      <c r="A164" s="333"/>
      <c r="B164" s="682"/>
      <c r="C164" s="824"/>
      <c r="D164" s="825"/>
      <c r="E164" s="789"/>
      <c r="F164" s="600"/>
      <c r="G164" s="407"/>
      <c r="H164" s="409"/>
      <c r="I164" s="842"/>
      <c r="J164" s="676"/>
      <c r="K164" s="590"/>
      <c r="P164" s="408"/>
      <c r="Q164" s="409"/>
    </row>
    <row r="165" spans="1:17" ht="16.2" customHeight="1">
      <c r="A165" s="310"/>
      <c r="B165" s="677"/>
      <c r="C165" s="845" t="s">
        <v>896</v>
      </c>
      <c r="D165" s="846" t="s">
        <v>899</v>
      </c>
      <c r="E165" s="848" t="s">
        <v>690</v>
      </c>
      <c r="F165" s="708" t="s">
        <v>701</v>
      </c>
      <c r="G165" s="410"/>
      <c r="H165" s="412"/>
      <c r="I165" s="849" t="s">
        <v>657</v>
      </c>
      <c r="J165" s="632"/>
      <c r="K165" s="633"/>
      <c r="P165" s="411" t="s">
        <v>64</v>
      </c>
      <c r="Q165" s="412"/>
    </row>
    <row r="166" spans="1:17" ht="16.2" customHeight="1">
      <c r="A166" s="310"/>
      <c r="B166" s="678"/>
      <c r="C166" s="845"/>
      <c r="D166" s="847"/>
      <c r="E166" s="726"/>
      <c r="F166" s="708"/>
      <c r="G166" s="410"/>
      <c r="H166" s="412"/>
      <c r="I166" s="849"/>
      <c r="J166" s="632"/>
      <c r="K166" s="633"/>
      <c r="P166" s="413">
        <v>43171</v>
      </c>
      <c r="Q166" s="412"/>
    </row>
    <row r="167" spans="1:17" ht="16.2" customHeight="1">
      <c r="A167" s="333"/>
      <c r="B167" s="678"/>
      <c r="C167" s="845"/>
      <c r="D167" s="847"/>
      <c r="E167" s="725"/>
      <c r="F167" s="708"/>
      <c r="G167" s="410"/>
      <c r="H167" s="412"/>
      <c r="I167" s="849"/>
      <c r="J167" s="632"/>
      <c r="K167" s="633"/>
      <c r="P167" s="414"/>
      <c r="Q167" s="412"/>
    </row>
    <row r="168" spans="1:17" ht="16.2" customHeight="1">
      <c r="A168" s="333"/>
      <c r="B168" s="678"/>
      <c r="C168" s="876" t="s">
        <v>389</v>
      </c>
      <c r="D168" s="878" t="s">
        <v>899</v>
      </c>
      <c r="E168" s="880" t="s">
        <v>690</v>
      </c>
      <c r="F168" s="882" t="s">
        <v>778</v>
      </c>
      <c r="G168" s="415" t="s">
        <v>695</v>
      </c>
      <c r="H168" s="417" t="s">
        <v>720</v>
      </c>
      <c r="I168" s="884" t="s">
        <v>760</v>
      </c>
      <c r="J168" s="886"/>
      <c r="K168" s="850"/>
      <c r="P168" s="416"/>
      <c r="Q168" s="417"/>
    </row>
    <row r="169" spans="1:17" ht="16.2" customHeight="1">
      <c r="A169" s="333"/>
      <c r="B169" s="678"/>
      <c r="C169" s="877"/>
      <c r="D169" s="879"/>
      <c r="E169" s="881"/>
      <c r="F169" s="883"/>
      <c r="G169" s="418"/>
      <c r="H169" s="420"/>
      <c r="I169" s="885"/>
      <c r="J169" s="887"/>
      <c r="K169" s="851"/>
      <c r="P169" s="419"/>
      <c r="Q169" s="420"/>
    </row>
    <row r="170" spans="1:17" ht="16.2" customHeight="1">
      <c r="A170" s="333"/>
      <c r="B170" s="678"/>
      <c r="C170" s="670" t="s">
        <v>390</v>
      </c>
      <c r="D170" s="852" t="s">
        <v>899</v>
      </c>
      <c r="E170" s="848" t="s">
        <v>762</v>
      </c>
      <c r="F170" s="708" t="s">
        <v>779</v>
      </c>
      <c r="G170" s="410" t="s">
        <v>695</v>
      </c>
      <c r="H170" s="412" t="s">
        <v>720</v>
      </c>
      <c r="I170" s="835" t="s">
        <v>657</v>
      </c>
      <c r="J170" s="649"/>
      <c r="K170" s="633"/>
      <c r="P170" s="411"/>
      <c r="Q170" s="412"/>
    </row>
    <row r="171" spans="1:17" ht="16.2" customHeight="1">
      <c r="A171" s="333"/>
      <c r="B171" s="679"/>
      <c r="C171" s="824"/>
      <c r="D171" s="825"/>
      <c r="E171" s="789"/>
      <c r="F171" s="600"/>
      <c r="G171" s="407"/>
      <c r="H171" s="409"/>
      <c r="I171" s="842"/>
      <c r="J171" s="676"/>
      <c r="K171" s="590"/>
      <c r="P171" s="408"/>
      <c r="Q171" s="409"/>
    </row>
    <row r="172" spans="1:17" ht="16.2" customHeight="1">
      <c r="A172" s="310"/>
      <c r="B172" s="762"/>
      <c r="C172" s="824" t="s">
        <v>308</v>
      </c>
      <c r="D172" s="825" t="s">
        <v>764</v>
      </c>
      <c r="E172" s="788" t="s">
        <v>690</v>
      </c>
      <c r="F172" s="599" t="s">
        <v>702</v>
      </c>
      <c r="G172" s="404"/>
      <c r="H172" s="406"/>
      <c r="I172" s="834" t="s">
        <v>657</v>
      </c>
      <c r="J172" s="650"/>
      <c r="K172" s="592"/>
      <c r="P172" s="405"/>
      <c r="Q172" s="406"/>
    </row>
    <row r="173" spans="1:17" ht="16.2" customHeight="1">
      <c r="A173" s="310"/>
      <c r="B173" s="682"/>
      <c r="C173" s="824"/>
      <c r="D173" s="825"/>
      <c r="E173" s="789"/>
      <c r="F173" s="600"/>
      <c r="G173" s="407"/>
      <c r="H173" s="409"/>
      <c r="I173" s="835"/>
      <c r="J173" s="649"/>
      <c r="K173" s="590"/>
      <c r="P173" s="408"/>
      <c r="Q173" s="409"/>
    </row>
    <row r="174" spans="1:17" ht="16.2" customHeight="1">
      <c r="A174" s="310"/>
      <c r="B174" s="840"/>
      <c r="C174" s="824" t="s">
        <v>723</v>
      </c>
      <c r="D174" s="836" t="s">
        <v>700</v>
      </c>
      <c r="E174" s="726"/>
      <c r="F174" s="600" t="s">
        <v>724</v>
      </c>
      <c r="G174" s="410"/>
      <c r="H174" s="412"/>
      <c r="I174" s="834" t="s">
        <v>639</v>
      </c>
      <c r="J174" s="853"/>
      <c r="K174" s="855"/>
      <c r="P174" s="405"/>
      <c r="Q174" s="412"/>
    </row>
    <row r="175" spans="1:17" ht="16.2" customHeight="1">
      <c r="A175" s="310"/>
      <c r="B175" s="841"/>
      <c r="C175" s="824"/>
      <c r="D175" s="825"/>
      <c r="E175" s="789"/>
      <c r="F175" s="715"/>
      <c r="G175" s="407"/>
      <c r="H175" s="409"/>
      <c r="I175" s="835"/>
      <c r="J175" s="854"/>
      <c r="K175" s="839"/>
      <c r="P175" s="408"/>
      <c r="Q175" s="409"/>
    </row>
    <row r="176" spans="1:17" ht="16.2" customHeight="1">
      <c r="A176" s="333"/>
      <c r="B176" s="762"/>
      <c r="C176" s="662" t="s">
        <v>223</v>
      </c>
      <c r="D176" s="664" t="s">
        <v>427</v>
      </c>
      <c r="E176" s="573" t="s">
        <v>636</v>
      </c>
      <c r="F176" s="714" t="s">
        <v>335</v>
      </c>
      <c r="G176" s="183"/>
      <c r="H176" s="179"/>
      <c r="I176" s="668" t="s">
        <v>657</v>
      </c>
      <c r="J176" s="650"/>
      <c r="K176" s="592"/>
      <c r="P176" s="312"/>
      <c r="Q176" s="179"/>
    </row>
    <row r="177" spans="1:17" ht="16.2" customHeight="1">
      <c r="A177" s="333"/>
      <c r="B177" s="682"/>
      <c r="C177" s="662"/>
      <c r="D177" s="664"/>
      <c r="E177" s="574"/>
      <c r="F177" s="714"/>
      <c r="G177" s="349"/>
      <c r="H177" s="178"/>
      <c r="I177" s="648"/>
      <c r="J177" s="649"/>
      <c r="K177" s="590"/>
      <c r="P177" s="311"/>
      <c r="Q177" s="178"/>
    </row>
    <row r="178" spans="1:17" ht="16.2" customHeight="1">
      <c r="A178" s="333"/>
      <c r="B178" s="762"/>
      <c r="C178" s="824" t="s">
        <v>378</v>
      </c>
      <c r="D178" s="825"/>
      <c r="E178" s="789"/>
      <c r="F178" s="715" t="s">
        <v>587</v>
      </c>
      <c r="G178" s="404"/>
      <c r="H178" s="406"/>
      <c r="I178" s="668" t="s">
        <v>657</v>
      </c>
      <c r="J178" s="650"/>
      <c r="K178" s="592"/>
      <c r="P178" s="405" t="s">
        <v>770</v>
      </c>
      <c r="Q178" s="406"/>
    </row>
    <row r="179" spans="1:17" ht="16.2" customHeight="1">
      <c r="A179" s="333"/>
      <c r="B179" s="682"/>
      <c r="C179" s="824"/>
      <c r="D179" s="825"/>
      <c r="E179" s="789"/>
      <c r="F179" s="715"/>
      <c r="G179" s="407"/>
      <c r="H179" s="409"/>
      <c r="I179" s="648"/>
      <c r="J179" s="649"/>
      <c r="K179" s="590"/>
      <c r="P179" s="421">
        <v>40084</v>
      </c>
      <c r="Q179" s="409"/>
    </row>
    <row r="180" spans="1:17" ht="16.2" customHeight="1">
      <c r="A180" s="333"/>
      <c r="B180" s="573"/>
      <c r="C180" s="670" t="s">
        <v>753</v>
      </c>
      <c r="D180" s="672" t="s">
        <v>754</v>
      </c>
      <c r="E180" s="726" t="s">
        <v>636</v>
      </c>
      <c r="F180" s="600" t="s">
        <v>780</v>
      </c>
      <c r="G180" s="410" t="s">
        <v>761</v>
      </c>
      <c r="H180" s="412" t="s">
        <v>720</v>
      </c>
      <c r="I180" s="668" t="s">
        <v>639</v>
      </c>
      <c r="J180" s="650"/>
      <c r="K180" s="633"/>
      <c r="P180" s="405"/>
      <c r="Q180" s="412"/>
    </row>
    <row r="181" spans="1:17" ht="16.2" customHeight="1">
      <c r="A181" s="333"/>
      <c r="B181" s="574"/>
      <c r="C181" s="824"/>
      <c r="D181" s="856"/>
      <c r="E181" s="789"/>
      <c r="F181" s="715"/>
      <c r="G181" s="407"/>
      <c r="H181" s="409"/>
      <c r="I181" s="648"/>
      <c r="J181" s="649"/>
      <c r="K181" s="590"/>
      <c r="P181" s="408"/>
      <c r="Q181" s="409"/>
    </row>
    <row r="182" spans="1:17" ht="16.2" customHeight="1">
      <c r="A182" s="363"/>
      <c r="B182" s="840"/>
      <c r="C182" s="670" t="s">
        <v>721</v>
      </c>
      <c r="D182" s="836" t="s">
        <v>725</v>
      </c>
      <c r="E182" s="726" t="s">
        <v>636</v>
      </c>
      <c r="F182" s="708" t="s">
        <v>722</v>
      </c>
      <c r="G182" s="410"/>
      <c r="H182" s="412" t="s">
        <v>720</v>
      </c>
      <c r="I182" s="842" t="s">
        <v>657</v>
      </c>
      <c r="J182" s="837"/>
      <c r="K182" s="838"/>
      <c r="P182" s="411"/>
      <c r="Q182" s="412"/>
    </row>
    <row r="183" spans="1:17" ht="16.2" customHeight="1">
      <c r="A183" s="363"/>
      <c r="B183" s="841"/>
      <c r="C183" s="824"/>
      <c r="D183" s="825"/>
      <c r="E183" s="789"/>
      <c r="F183" s="600"/>
      <c r="G183" s="407"/>
      <c r="H183" s="409"/>
      <c r="I183" s="842"/>
      <c r="J183" s="837"/>
      <c r="K183" s="839"/>
      <c r="P183" s="408"/>
      <c r="Q183" s="409"/>
    </row>
    <row r="184" spans="1:17" ht="16.2" customHeight="1">
      <c r="A184" s="333"/>
      <c r="B184" s="702"/>
      <c r="C184" s="670" t="s">
        <v>703</v>
      </c>
      <c r="D184" s="836"/>
      <c r="E184" s="848" t="s">
        <v>690</v>
      </c>
      <c r="F184" s="600" t="s">
        <v>704</v>
      </c>
      <c r="G184" s="410" t="s">
        <v>695</v>
      </c>
      <c r="H184" s="412" t="s">
        <v>720</v>
      </c>
      <c r="I184" s="668" t="s">
        <v>657</v>
      </c>
      <c r="J184" s="650"/>
      <c r="K184" s="633"/>
      <c r="P184" s="411"/>
      <c r="Q184" s="412"/>
    </row>
    <row r="185" spans="1:17" ht="16.2" customHeight="1">
      <c r="A185" s="333"/>
      <c r="B185" s="704"/>
      <c r="C185" s="824"/>
      <c r="D185" s="825"/>
      <c r="E185" s="789"/>
      <c r="F185" s="715"/>
      <c r="G185" s="407"/>
      <c r="H185" s="409"/>
      <c r="I185" s="648"/>
      <c r="J185" s="649"/>
      <c r="K185" s="590"/>
      <c r="P185" s="408"/>
      <c r="Q185" s="409"/>
    </row>
    <row r="186" spans="1:17" ht="16.2" customHeight="1">
      <c r="A186" s="333"/>
      <c r="B186" s="778">
        <v>1250</v>
      </c>
      <c r="C186" s="779" t="s">
        <v>379</v>
      </c>
      <c r="D186" s="780"/>
      <c r="E186" s="782"/>
      <c r="F186" s="783" t="s">
        <v>588</v>
      </c>
      <c r="G186" s="385"/>
      <c r="H186" s="387"/>
      <c r="I186" s="757" t="s">
        <v>657</v>
      </c>
      <c r="J186" s="774"/>
      <c r="K186" s="760"/>
      <c r="P186" s="386" t="s">
        <v>755</v>
      </c>
      <c r="Q186" s="387"/>
    </row>
    <row r="187" spans="1:17" ht="16.2" customHeight="1">
      <c r="A187" s="566" t="s">
        <v>705</v>
      </c>
      <c r="B187" s="778"/>
      <c r="C187" s="779"/>
      <c r="D187" s="780"/>
      <c r="E187" s="782"/>
      <c r="F187" s="783"/>
      <c r="G187" s="382"/>
      <c r="H187" s="388"/>
      <c r="I187" s="758"/>
      <c r="J187" s="775"/>
      <c r="K187" s="761"/>
      <c r="P187" s="391" t="s">
        <v>756</v>
      </c>
      <c r="Q187" s="388"/>
    </row>
    <row r="188" spans="1:17" ht="16.2" customHeight="1">
      <c r="A188" s="566"/>
      <c r="B188" s="778">
        <v>1260</v>
      </c>
      <c r="C188" s="779" t="s">
        <v>380</v>
      </c>
      <c r="D188" s="780"/>
      <c r="E188" s="782"/>
      <c r="F188" s="783" t="s">
        <v>589</v>
      </c>
      <c r="G188" s="385"/>
      <c r="H188" s="387"/>
      <c r="I188" s="757" t="s">
        <v>760</v>
      </c>
      <c r="J188" s="774"/>
      <c r="K188" s="760"/>
      <c r="P188" s="386" t="s">
        <v>757</v>
      </c>
      <c r="Q188" s="387"/>
    </row>
    <row r="189" spans="1:17" ht="16.2" customHeight="1" thickBot="1">
      <c r="A189" s="314"/>
      <c r="B189" s="778"/>
      <c r="C189" s="829"/>
      <c r="D189" s="830"/>
      <c r="E189" s="831"/>
      <c r="F189" s="857"/>
      <c r="G189" s="396"/>
      <c r="H189" s="398"/>
      <c r="I189" s="858"/>
      <c r="J189" s="859"/>
      <c r="K189" s="827"/>
      <c r="P189" s="399">
        <v>43343</v>
      </c>
      <c r="Q189" s="398"/>
    </row>
    <row r="190" spans="1:17" ht="16.2" customHeight="1" thickTop="1">
      <c r="A190" s="333"/>
      <c r="B190" s="681"/>
      <c r="C190" s="623" t="s">
        <v>65</v>
      </c>
      <c r="D190" s="625" t="s">
        <v>406</v>
      </c>
      <c r="E190" s="687" t="s">
        <v>762</v>
      </c>
      <c r="F190" s="860" t="s">
        <v>706</v>
      </c>
      <c r="G190" s="308"/>
      <c r="H190" s="177" t="s">
        <v>766</v>
      </c>
      <c r="I190" s="861" t="s">
        <v>657</v>
      </c>
      <c r="J190" s="675"/>
      <c r="K190" s="589"/>
      <c r="P190" s="309"/>
      <c r="Q190" s="177"/>
    </row>
    <row r="191" spans="1:17" ht="16.2" customHeight="1">
      <c r="A191" s="333"/>
      <c r="B191" s="682"/>
      <c r="C191" s="662"/>
      <c r="D191" s="664"/>
      <c r="E191" s="666"/>
      <c r="F191" s="714"/>
      <c r="G191" s="184"/>
      <c r="H191" s="178"/>
      <c r="I191" s="785"/>
      <c r="J191" s="676"/>
      <c r="K191" s="590"/>
      <c r="P191" s="313"/>
      <c r="Q191" s="178"/>
    </row>
    <row r="192" spans="1:17" ht="16.2" customHeight="1">
      <c r="A192" s="310"/>
      <c r="B192" s="748"/>
      <c r="C192" s="647" t="s">
        <v>103</v>
      </c>
      <c r="D192" s="572" t="s">
        <v>403</v>
      </c>
      <c r="E192" s="574" t="s">
        <v>636</v>
      </c>
      <c r="F192" s="576" t="s">
        <v>104</v>
      </c>
      <c r="G192" s="326"/>
      <c r="H192" s="319"/>
      <c r="I192" s="630"/>
      <c r="J192" s="632" t="s">
        <v>760</v>
      </c>
      <c r="K192" s="633"/>
      <c r="P192" s="318"/>
      <c r="Q192" s="319"/>
    </row>
    <row r="193" spans="1:17" ht="16.2" customHeight="1">
      <c r="A193" s="310"/>
      <c r="B193" s="778"/>
      <c r="C193" s="624"/>
      <c r="D193" s="571"/>
      <c r="E193" s="573"/>
      <c r="F193" s="575"/>
      <c r="G193" s="326"/>
      <c r="H193" s="319"/>
      <c r="I193" s="648"/>
      <c r="J193" s="649"/>
      <c r="K193" s="633"/>
      <c r="P193" s="318"/>
      <c r="Q193" s="319"/>
    </row>
    <row r="194" spans="1:17" ht="16.2" customHeight="1">
      <c r="A194" s="566" t="s">
        <v>707</v>
      </c>
      <c r="B194" s="778">
        <v>1280</v>
      </c>
      <c r="C194" s="779" t="s">
        <v>135</v>
      </c>
      <c r="D194" s="780" t="s">
        <v>404</v>
      </c>
      <c r="E194" s="782" t="s">
        <v>636</v>
      </c>
      <c r="F194" s="783" t="s">
        <v>315</v>
      </c>
      <c r="G194" s="385"/>
      <c r="H194" s="387"/>
      <c r="I194" s="757"/>
      <c r="J194" s="774" t="s">
        <v>657</v>
      </c>
      <c r="K194" s="760"/>
      <c r="P194" s="386"/>
      <c r="Q194" s="387"/>
    </row>
    <row r="195" spans="1:17" ht="16.2" customHeight="1">
      <c r="A195" s="566"/>
      <c r="B195" s="778"/>
      <c r="C195" s="819"/>
      <c r="D195" s="780"/>
      <c r="E195" s="772"/>
      <c r="F195" s="773"/>
      <c r="G195" s="372"/>
      <c r="H195" s="374"/>
      <c r="I195" s="758"/>
      <c r="J195" s="775"/>
      <c r="K195" s="738"/>
      <c r="P195" s="373"/>
      <c r="Q195" s="374"/>
    </row>
    <row r="196" spans="1:17" ht="16.2" customHeight="1">
      <c r="A196" s="310"/>
      <c r="B196" s="778">
        <v>1290</v>
      </c>
      <c r="C196" s="779" t="s">
        <v>134</v>
      </c>
      <c r="D196" s="780" t="s">
        <v>405</v>
      </c>
      <c r="E196" s="782" t="s">
        <v>636</v>
      </c>
      <c r="F196" s="783" t="s">
        <v>316</v>
      </c>
      <c r="G196" s="385"/>
      <c r="H196" s="387"/>
      <c r="I196" s="757"/>
      <c r="J196" s="774" t="s">
        <v>657</v>
      </c>
      <c r="K196" s="760"/>
      <c r="P196" s="386"/>
      <c r="Q196" s="387"/>
    </row>
    <row r="197" spans="1:17" ht="16.2" customHeight="1">
      <c r="A197" s="310"/>
      <c r="B197" s="778"/>
      <c r="C197" s="779"/>
      <c r="D197" s="780"/>
      <c r="E197" s="782"/>
      <c r="F197" s="783"/>
      <c r="G197" s="382"/>
      <c r="H197" s="388"/>
      <c r="I197" s="758"/>
      <c r="J197" s="775"/>
      <c r="K197" s="761"/>
      <c r="P197" s="391"/>
      <c r="Q197" s="388"/>
    </row>
    <row r="198" spans="1:17" ht="16.2" customHeight="1">
      <c r="A198" s="310"/>
      <c r="B198" s="778">
        <v>1300</v>
      </c>
      <c r="C198" s="795" t="s">
        <v>303</v>
      </c>
      <c r="D198" s="752" t="s">
        <v>415</v>
      </c>
      <c r="E198" s="754" t="s">
        <v>55</v>
      </c>
      <c r="F198" s="756" t="s">
        <v>337</v>
      </c>
      <c r="G198" s="372"/>
      <c r="H198" s="374"/>
      <c r="I198" s="736" t="s">
        <v>657</v>
      </c>
      <c r="J198" s="737"/>
      <c r="K198" s="738"/>
      <c r="P198" s="373"/>
      <c r="Q198" s="374"/>
    </row>
    <row r="199" spans="1:17" ht="16.2" customHeight="1">
      <c r="A199" s="310"/>
      <c r="B199" s="778"/>
      <c r="C199" s="779"/>
      <c r="D199" s="780"/>
      <c r="E199" s="782"/>
      <c r="F199" s="783"/>
      <c r="G199" s="382"/>
      <c r="H199" s="388"/>
      <c r="I199" s="758"/>
      <c r="J199" s="775"/>
      <c r="K199" s="761"/>
      <c r="P199" s="391"/>
      <c r="Q199" s="388"/>
    </row>
    <row r="200" spans="1:17" ht="16.2" customHeight="1">
      <c r="A200" s="310"/>
      <c r="B200" s="778">
        <v>1310</v>
      </c>
      <c r="C200" s="779" t="s">
        <v>307</v>
      </c>
      <c r="D200" s="780" t="s">
        <v>416</v>
      </c>
      <c r="E200" s="782" t="s">
        <v>55</v>
      </c>
      <c r="F200" s="783" t="s">
        <v>338</v>
      </c>
      <c r="G200" s="385"/>
      <c r="H200" s="387"/>
      <c r="I200" s="757" t="s">
        <v>657</v>
      </c>
      <c r="J200" s="774"/>
      <c r="K200" s="760"/>
      <c r="P200" s="386"/>
      <c r="Q200" s="387"/>
    </row>
    <row r="201" spans="1:17" ht="16.2" customHeight="1">
      <c r="A201" s="310"/>
      <c r="B201" s="778"/>
      <c r="C201" s="779"/>
      <c r="D201" s="780"/>
      <c r="E201" s="782"/>
      <c r="F201" s="783"/>
      <c r="G201" s="382"/>
      <c r="H201" s="388"/>
      <c r="I201" s="758"/>
      <c r="J201" s="775"/>
      <c r="K201" s="761"/>
      <c r="P201" s="391"/>
      <c r="Q201" s="388"/>
    </row>
    <row r="202" spans="1:17" ht="16.2" customHeight="1">
      <c r="A202" s="333"/>
      <c r="B202" s="778">
        <v>1240</v>
      </c>
      <c r="C202" s="779" t="s">
        <v>429</v>
      </c>
      <c r="D202" s="780" t="s">
        <v>649</v>
      </c>
      <c r="E202" s="782"/>
      <c r="F202" s="783" t="s">
        <v>586</v>
      </c>
      <c r="G202" s="385"/>
      <c r="H202" s="387"/>
      <c r="I202" s="757" t="s">
        <v>657</v>
      </c>
      <c r="J202" s="774"/>
      <c r="K202" s="760"/>
      <c r="P202" s="386" t="s">
        <v>708</v>
      </c>
      <c r="Q202" s="387"/>
    </row>
    <row r="203" spans="1:17" ht="16.2" customHeight="1">
      <c r="A203" s="333"/>
      <c r="B203" s="778"/>
      <c r="C203" s="779"/>
      <c r="D203" s="780"/>
      <c r="E203" s="782"/>
      <c r="F203" s="783"/>
      <c r="G203" s="382"/>
      <c r="H203" s="388"/>
      <c r="I203" s="758"/>
      <c r="J203" s="775"/>
      <c r="K203" s="761"/>
      <c r="P203" s="383">
        <v>38077</v>
      </c>
      <c r="Q203" s="388"/>
    </row>
    <row r="204" spans="1:17" ht="16.2" customHeight="1">
      <c r="A204" s="310"/>
      <c r="B204" s="762"/>
      <c r="C204" s="863"/>
      <c r="D204" s="865"/>
      <c r="E204" s="574"/>
      <c r="F204" s="868"/>
      <c r="G204" s="326"/>
      <c r="H204" s="319"/>
      <c r="I204" s="630"/>
      <c r="J204" s="632"/>
      <c r="K204" s="633"/>
      <c r="P204" s="318"/>
      <c r="Q204" s="319"/>
    </row>
    <row r="205" spans="1:17" ht="16.2" customHeight="1">
      <c r="A205" s="310"/>
      <c r="B205" s="682"/>
      <c r="C205" s="873"/>
      <c r="D205" s="874"/>
      <c r="E205" s="666"/>
      <c r="F205" s="875"/>
      <c r="G205" s="184"/>
      <c r="H205" s="178"/>
      <c r="I205" s="648"/>
      <c r="J205" s="649"/>
      <c r="K205" s="590"/>
      <c r="P205" s="313"/>
      <c r="Q205" s="178"/>
    </row>
    <row r="206" spans="1:17" ht="16.2" customHeight="1">
      <c r="A206" s="310"/>
      <c r="B206" s="682"/>
      <c r="C206" s="863"/>
      <c r="D206" s="865"/>
      <c r="E206" s="574"/>
      <c r="F206" s="868"/>
      <c r="G206" s="326"/>
      <c r="H206" s="319"/>
      <c r="I206" s="630"/>
      <c r="J206" s="632"/>
      <c r="K206" s="633"/>
      <c r="P206" s="318"/>
      <c r="Q206" s="319"/>
    </row>
    <row r="207" spans="1:17" ht="16.2" customHeight="1" thickBot="1">
      <c r="A207" s="350"/>
      <c r="B207" s="862"/>
      <c r="C207" s="864"/>
      <c r="D207" s="866"/>
      <c r="E207" s="867"/>
      <c r="F207" s="869"/>
      <c r="G207" s="351"/>
      <c r="H207" s="353"/>
      <c r="I207" s="870"/>
      <c r="J207" s="871"/>
      <c r="K207" s="872"/>
      <c r="P207" s="352"/>
      <c r="Q207" s="353"/>
    </row>
    <row r="208" spans="1:17" s="359" customFormat="1" ht="19.2">
      <c r="A208" s="354" t="s">
        <v>709</v>
      </c>
      <c r="B208" s="355"/>
      <c r="C208" s="355"/>
      <c r="D208" s="355"/>
      <c r="E208" s="355"/>
      <c r="F208" s="356"/>
      <c r="G208" s="356"/>
      <c r="H208" s="357"/>
      <c r="P208" s="358"/>
      <c r="Q208" s="357"/>
    </row>
    <row r="209" spans="1:1" ht="19.2">
      <c r="A209" s="422" t="s">
        <v>781</v>
      </c>
    </row>
    <row r="210" spans="1:1" ht="19.2">
      <c r="A210" s="462" t="s">
        <v>853</v>
      </c>
    </row>
    <row r="211" spans="1:1" ht="19.2">
      <c r="A211" s="305" t="s">
        <v>710</v>
      </c>
    </row>
  </sheetData>
  <mergeCells count="762">
    <mergeCell ref="B11:B12"/>
    <mergeCell ref="C11:C12"/>
    <mergeCell ref="D11:D12"/>
    <mergeCell ref="E11:E12"/>
    <mergeCell ref="F11:F12"/>
    <mergeCell ref="I11:I12"/>
    <mergeCell ref="J11:J12"/>
    <mergeCell ref="K11:K12"/>
    <mergeCell ref="B13:B14"/>
    <mergeCell ref="C13:C14"/>
    <mergeCell ref="D13:D14"/>
    <mergeCell ref="E13:E14"/>
    <mergeCell ref="F13:F14"/>
    <mergeCell ref="I13:I14"/>
    <mergeCell ref="J13:J14"/>
    <mergeCell ref="K13:K14"/>
    <mergeCell ref="B182:B183"/>
    <mergeCell ref="C182:C183"/>
    <mergeCell ref="D182:D183"/>
    <mergeCell ref="E182:E183"/>
    <mergeCell ref="F182:F183"/>
    <mergeCell ref="I182:I183"/>
    <mergeCell ref="J182:J183"/>
    <mergeCell ref="J178:J179"/>
    <mergeCell ref="C168:C169"/>
    <mergeCell ref="D168:D169"/>
    <mergeCell ref="E168:E169"/>
    <mergeCell ref="F168:F169"/>
    <mergeCell ref="I168:I169"/>
    <mergeCell ref="J168:J169"/>
    <mergeCell ref="J172:J173"/>
    <mergeCell ref="K182:K183"/>
    <mergeCell ref="J204:J205"/>
    <mergeCell ref="K204:K205"/>
    <mergeCell ref="B206:B207"/>
    <mergeCell ref="C206:C207"/>
    <mergeCell ref="D206:D207"/>
    <mergeCell ref="E206:E207"/>
    <mergeCell ref="F206:F207"/>
    <mergeCell ref="I206:I207"/>
    <mergeCell ref="J206:J207"/>
    <mergeCell ref="K206:K207"/>
    <mergeCell ref="B204:B205"/>
    <mergeCell ref="C204:C205"/>
    <mergeCell ref="D204:D205"/>
    <mergeCell ref="E204:E205"/>
    <mergeCell ref="F204:F205"/>
    <mergeCell ref="I204:I205"/>
    <mergeCell ref="B202:B203"/>
    <mergeCell ref="C202:C203"/>
    <mergeCell ref="D202:D203"/>
    <mergeCell ref="E202:E203"/>
    <mergeCell ref="F202:F203"/>
    <mergeCell ref="I202:I203"/>
    <mergeCell ref="J202:J203"/>
    <mergeCell ref="K202:K203"/>
    <mergeCell ref="B200:B201"/>
    <mergeCell ref="C200:C201"/>
    <mergeCell ref="D200:D201"/>
    <mergeCell ref="E200:E201"/>
    <mergeCell ref="F200:F201"/>
    <mergeCell ref="I200:I201"/>
    <mergeCell ref="B198:B199"/>
    <mergeCell ref="C198:C199"/>
    <mergeCell ref="D198:D199"/>
    <mergeCell ref="E198:E199"/>
    <mergeCell ref="F198:F199"/>
    <mergeCell ref="I198:I199"/>
    <mergeCell ref="J198:J199"/>
    <mergeCell ref="K198:K199"/>
    <mergeCell ref="J200:J201"/>
    <mergeCell ref="K200:K201"/>
    <mergeCell ref="J194:J195"/>
    <mergeCell ref="K194:K195"/>
    <mergeCell ref="B196:B197"/>
    <mergeCell ref="C196:C197"/>
    <mergeCell ref="D196:D197"/>
    <mergeCell ref="E196:E197"/>
    <mergeCell ref="F196:F197"/>
    <mergeCell ref="I196:I197"/>
    <mergeCell ref="J196:J197"/>
    <mergeCell ref="K196:K197"/>
    <mergeCell ref="K188:K189"/>
    <mergeCell ref="B190:B191"/>
    <mergeCell ref="C190:C191"/>
    <mergeCell ref="D190:D191"/>
    <mergeCell ref="E190:E191"/>
    <mergeCell ref="F190:F191"/>
    <mergeCell ref="I190:I191"/>
    <mergeCell ref="J190:J191"/>
    <mergeCell ref="A194:A195"/>
    <mergeCell ref="B194:B195"/>
    <mergeCell ref="C194:C195"/>
    <mergeCell ref="D194:D195"/>
    <mergeCell ref="E194:E195"/>
    <mergeCell ref="F194:F195"/>
    <mergeCell ref="K190:K191"/>
    <mergeCell ref="B192:B193"/>
    <mergeCell ref="C192:C193"/>
    <mergeCell ref="D192:D193"/>
    <mergeCell ref="E192:E193"/>
    <mergeCell ref="F192:F193"/>
    <mergeCell ref="I192:I193"/>
    <mergeCell ref="J192:J193"/>
    <mergeCell ref="K192:K193"/>
    <mergeCell ref="I194:I195"/>
    <mergeCell ref="A187:A188"/>
    <mergeCell ref="B188:B189"/>
    <mergeCell ref="C188:C189"/>
    <mergeCell ref="D188:D189"/>
    <mergeCell ref="E188:E189"/>
    <mergeCell ref="F188:F189"/>
    <mergeCell ref="J184:J185"/>
    <mergeCell ref="K184:K185"/>
    <mergeCell ref="B186:B187"/>
    <mergeCell ref="C186:C187"/>
    <mergeCell ref="D186:D187"/>
    <mergeCell ref="E186:E187"/>
    <mergeCell ref="F186:F187"/>
    <mergeCell ref="I186:I187"/>
    <mergeCell ref="J186:J187"/>
    <mergeCell ref="K186:K187"/>
    <mergeCell ref="B184:B185"/>
    <mergeCell ref="C184:C185"/>
    <mergeCell ref="D184:D185"/>
    <mergeCell ref="E184:E185"/>
    <mergeCell ref="F184:F185"/>
    <mergeCell ref="I184:I185"/>
    <mergeCell ref="I188:I189"/>
    <mergeCell ref="J188:J189"/>
    <mergeCell ref="K178:K179"/>
    <mergeCell ref="B180:B181"/>
    <mergeCell ref="C180:C181"/>
    <mergeCell ref="D180:D181"/>
    <mergeCell ref="E180:E181"/>
    <mergeCell ref="F180:F181"/>
    <mergeCell ref="I180:I181"/>
    <mergeCell ref="J180:J181"/>
    <mergeCell ref="K180:K181"/>
    <mergeCell ref="B178:B179"/>
    <mergeCell ref="C178:C179"/>
    <mergeCell ref="D178:D179"/>
    <mergeCell ref="E178:E179"/>
    <mergeCell ref="F178:F179"/>
    <mergeCell ref="I178:I179"/>
    <mergeCell ref="K172:K173"/>
    <mergeCell ref="B176:B177"/>
    <mergeCell ref="C176:C177"/>
    <mergeCell ref="D176:D177"/>
    <mergeCell ref="E176:E177"/>
    <mergeCell ref="F176:F177"/>
    <mergeCell ref="I176:I177"/>
    <mergeCell ref="J176:J177"/>
    <mergeCell ref="K176:K177"/>
    <mergeCell ref="B172:B173"/>
    <mergeCell ref="C172:C173"/>
    <mergeCell ref="D172:D173"/>
    <mergeCell ref="E172:E173"/>
    <mergeCell ref="F172:F173"/>
    <mergeCell ref="I172:I173"/>
    <mergeCell ref="B174:B175"/>
    <mergeCell ref="C174:C175"/>
    <mergeCell ref="D174:D175"/>
    <mergeCell ref="E174:E175"/>
    <mergeCell ref="F174:F175"/>
    <mergeCell ref="I174:I175"/>
    <mergeCell ref="J174:J175"/>
    <mergeCell ref="K174:K175"/>
    <mergeCell ref="K163:K164"/>
    <mergeCell ref="B165:B171"/>
    <mergeCell ref="C165:C167"/>
    <mergeCell ref="D165:D167"/>
    <mergeCell ref="E165:E167"/>
    <mergeCell ref="F165:F167"/>
    <mergeCell ref="I165:I167"/>
    <mergeCell ref="J165:J167"/>
    <mergeCell ref="K165:K167"/>
    <mergeCell ref="B163:B164"/>
    <mergeCell ref="C163:C164"/>
    <mergeCell ref="D163:D164"/>
    <mergeCell ref="E163:E164"/>
    <mergeCell ref="F163:F164"/>
    <mergeCell ref="I163:I164"/>
    <mergeCell ref="K168:K169"/>
    <mergeCell ref="C170:C171"/>
    <mergeCell ref="D170:D171"/>
    <mergeCell ref="E170:E171"/>
    <mergeCell ref="F170:F171"/>
    <mergeCell ref="I170:I171"/>
    <mergeCell ref="J170:J171"/>
    <mergeCell ref="K170:K171"/>
    <mergeCell ref="J163:J164"/>
    <mergeCell ref="J161:J162"/>
    <mergeCell ref="K161:K162"/>
    <mergeCell ref="B159:B160"/>
    <mergeCell ref="C159:C160"/>
    <mergeCell ref="D159:D160"/>
    <mergeCell ref="E159:E160"/>
    <mergeCell ref="F159:F160"/>
    <mergeCell ref="I159:I160"/>
    <mergeCell ref="B157:B158"/>
    <mergeCell ref="C157:C158"/>
    <mergeCell ref="D157:D158"/>
    <mergeCell ref="E157:E158"/>
    <mergeCell ref="F157:F158"/>
    <mergeCell ref="I157:I158"/>
    <mergeCell ref="J157:J158"/>
    <mergeCell ref="K157:K158"/>
    <mergeCell ref="J159:J160"/>
    <mergeCell ref="K159:K160"/>
    <mergeCell ref="B161:B162"/>
    <mergeCell ref="C161:C162"/>
    <mergeCell ref="D161:D162"/>
    <mergeCell ref="E161:E162"/>
    <mergeCell ref="F161:F162"/>
    <mergeCell ref="I161:I162"/>
    <mergeCell ref="J149:J150"/>
    <mergeCell ref="K149:K150"/>
    <mergeCell ref="C151:C152"/>
    <mergeCell ref="D151:D152"/>
    <mergeCell ref="E151:E152"/>
    <mergeCell ref="F151:F152"/>
    <mergeCell ref="J151:J152"/>
    <mergeCell ref="K151:K152"/>
    <mergeCell ref="B151:B152"/>
    <mergeCell ref="I151:I152"/>
    <mergeCell ref="K143:K144"/>
    <mergeCell ref="A149:A150"/>
    <mergeCell ref="B149:B150"/>
    <mergeCell ref="C149:C150"/>
    <mergeCell ref="D149:D150"/>
    <mergeCell ref="E149:E150"/>
    <mergeCell ref="F149:F150"/>
    <mergeCell ref="J145:J146"/>
    <mergeCell ref="K145:K146"/>
    <mergeCell ref="B147:B148"/>
    <mergeCell ref="C147:C148"/>
    <mergeCell ref="D147:D148"/>
    <mergeCell ref="E147:E148"/>
    <mergeCell ref="F147:F148"/>
    <mergeCell ref="I147:I148"/>
    <mergeCell ref="J147:J148"/>
    <mergeCell ref="K147:K148"/>
    <mergeCell ref="B145:B146"/>
    <mergeCell ref="C145:C146"/>
    <mergeCell ref="D145:D146"/>
    <mergeCell ref="E145:E146"/>
    <mergeCell ref="F145:F146"/>
    <mergeCell ref="I145:I146"/>
    <mergeCell ref="I149:I150"/>
    <mergeCell ref="J139:J140"/>
    <mergeCell ref="K139:K140"/>
    <mergeCell ref="A141:A144"/>
    <mergeCell ref="B141:B142"/>
    <mergeCell ref="C141:C142"/>
    <mergeCell ref="D141:D142"/>
    <mergeCell ref="E141:E142"/>
    <mergeCell ref="F141:F142"/>
    <mergeCell ref="I141:I142"/>
    <mergeCell ref="J141:J142"/>
    <mergeCell ref="B139:B140"/>
    <mergeCell ref="C139:C140"/>
    <mergeCell ref="D139:D140"/>
    <mergeCell ref="E139:E140"/>
    <mergeCell ref="F139:F140"/>
    <mergeCell ref="I139:I140"/>
    <mergeCell ref="K141:K142"/>
    <mergeCell ref="B143:B144"/>
    <mergeCell ref="C143:C144"/>
    <mergeCell ref="D143:D144"/>
    <mergeCell ref="E143:E144"/>
    <mergeCell ref="F143:F144"/>
    <mergeCell ref="I143:I144"/>
    <mergeCell ref="J143:J144"/>
    <mergeCell ref="J135:J136"/>
    <mergeCell ref="K135:K136"/>
    <mergeCell ref="B137:B138"/>
    <mergeCell ref="C137:C138"/>
    <mergeCell ref="D137:D138"/>
    <mergeCell ref="E137:E138"/>
    <mergeCell ref="F137:F138"/>
    <mergeCell ref="I137:I138"/>
    <mergeCell ref="J137:J138"/>
    <mergeCell ref="K137:K138"/>
    <mergeCell ref="B135:B136"/>
    <mergeCell ref="C135:C136"/>
    <mergeCell ref="D135:D136"/>
    <mergeCell ref="E135:E136"/>
    <mergeCell ref="F135:F136"/>
    <mergeCell ref="I135:I136"/>
    <mergeCell ref="J131:J132"/>
    <mergeCell ref="K131:K132"/>
    <mergeCell ref="B133:B134"/>
    <mergeCell ref="C133:C134"/>
    <mergeCell ref="D133:D134"/>
    <mergeCell ref="E133:E134"/>
    <mergeCell ref="F133:F134"/>
    <mergeCell ref="I133:I134"/>
    <mergeCell ref="J133:J134"/>
    <mergeCell ref="K133:K134"/>
    <mergeCell ref="B131:B132"/>
    <mergeCell ref="C131:C132"/>
    <mergeCell ref="D131:D132"/>
    <mergeCell ref="E131:E132"/>
    <mergeCell ref="F131:F132"/>
    <mergeCell ref="I131:I132"/>
    <mergeCell ref="J126:J127"/>
    <mergeCell ref="K126:K127"/>
    <mergeCell ref="B128:B130"/>
    <mergeCell ref="C128:C130"/>
    <mergeCell ref="D128:D130"/>
    <mergeCell ref="E128:E130"/>
    <mergeCell ref="F128:F130"/>
    <mergeCell ref="I128:I130"/>
    <mergeCell ref="J128:J130"/>
    <mergeCell ref="K128:K130"/>
    <mergeCell ref="B126:B127"/>
    <mergeCell ref="C126:C127"/>
    <mergeCell ref="D126:D127"/>
    <mergeCell ref="E126:E127"/>
    <mergeCell ref="F126:F127"/>
    <mergeCell ref="I126:I127"/>
    <mergeCell ref="J122:J123"/>
    <mergeCell ref="K122:K123"/>
    <mergeCell ref="B124:B125"/>
    <mergeCell ref="C124:C125"/>
    <mergeCell ref="D124:D125"/>
    <mergeCell ref="E124:E125"/>
    <mergeCell ref="F124:F125"/>
    <mergeCell ref="I124:I125"/>
    <mergeCell ref="J124:J125"/>
    <mergeCell ref="K124:K125"/>
    <mergeCell ref="B122:B123"/>
    <mergeCell ref="C122:C123"/>
    <mergeCell ref="D122:D123"/>
    <mergeCell ref="E122:E123"/>
    <mergeCell ref="F122:F123"/>
    <mergeCell ref="I122:I123"/>
    <mergeCell ref="J118:J119"/>
    <mergeCell ref="K118:K119"/>
    <mergeCell ref="B120:B121"/>
    <mergeCell ref="C120:C121"/>
    <mergeCell ref="D120:D121"/>
    <mergeCell ref="E120:E121"/>
    <mergeCell ref="F120:F121"/>
    <mergeCell ref="I120:I121"/>
    <mergeCell ref="J120:J121"/>
    <mergeCell ref="K120:K121"/>
    <mergeCell ref="B118:B119"/>
    <mergeCell ref="C118:C119"/>
    <mergeCell ref="D118:D119"/>
    <mergeCell ref="E118:E119"/>
    <mergeCell ref="F118:F119"/>
    <mergeCell ref="I118:I119"/>
    <mergeCell ref="B116:B117"/>
    <mergeCell ref="C116:C117"/>
    <mergeCell ref="D116:D117"/>
    <mergeCell ref="E116:E117"/>
    <mergeCell ref="F116:F117"/>
    <mergeCell ref="I116:I117"/>
    <mergeCell ref="J116:J117"/>
    <mergeCell ref="K116:K117"/>
    <mergeCell ref="B114:B115"/>
    <mergeCell ref="C114:C115"/>
    <mergeCell ref="D114:D115"/>
    <mergeCell ref="E114:E115"/>
    <mergeCell ref="F114:F115"/>
    <mergeCell ref="I114:I115"/>
    <mergeCell ref="B112:B113"/>
    <mergeCell ref="C112:C113"/>
    <mergeCell ref="D112:D113"/>
    <mergeCell ref="E112:E113"/>
    <mergeCell ref="F112:F113"/>
    <mergeCell ref="I112:I113"/>
    <mergeCell ref="J112:J113"/>
    <mergeCell ref="K112:K113"/>
    <mergeCell ref="J114:J115"/>
    <mergeCell ref="K114:K115"/>
    <mergeCell ref="J107:J108"/>
    <mergeCell ref="K107:K108"/>
    <mergeCell ref="A109:A110"/>
    <mergeCell ref="B109:B111"/>
    <mergeCell ref="C109:C111"/>
    <mergeCell ref="D109:D111"/>
    <mergeCell ref="E109:E111"/>
    <mergeCell ref="F109:F111"/>
    <mergeCell ref="I109:I111"/>
    <mergeCell ref="J109:J111"/>
    <mergeCell ref="B107:B108"/>
    <mergeCell ref="C107:C108"/>
    <mergeCell ref="D107:D108"/>
    <mergeCell ref="E107:E108"/>
    <mergeCell ref="F107:F108"/>
    <mergeCell ref="I107:I108"/>
    <mergeCell ref="K109:K111"/>
    <mergeCell ref="K99:K100"/>
    <mergeCell ref="B101:B102"/>
    <mergeCell ref="C101:C102"/>
    <mergeCell ref="D101:D102"/>
    <mergeCell ref="E101:E102"/>
    <mergeCell ref="F101:F102"/>
    <mergeCell ref="I101:I102"/>
    <mergeCell ref="J101:J102"/>
    <mergeCell ref="K101:K102"/>
    <mergeCell ref="A99:A102"/>
    <mergeCell ref="B99:B100"/>
    <mergeCell ref="C99:C100"/>
    <mergeCell ref="D99:D100"/>
    <mergeCell ref="E99:E100"/>
    <mergeCell ref="F99:F100"/>
    <mergeCell ref="J95:J96"/>
    <mergeCell ref="K95:K96"/>
    <mergeCell ref="B97:B98"/>
    <mergeCell ref="C97:C98"/>
    <mergeCell ref="D97:D98"/>
    <mergeCell ref="E97:E98"/>
    <mergeCell ref="F97:F98"/>
    <mergeCell ref="I97:I98"/>
    <mergeCell ref="J97:J98"/>
    <mergeCell ref="K97:K98"/>
    <mergeCell ref="B95:B96"/>
    <mergeCell ref="C95:C96"/>
    <mergeCell ref="D95:D96"/>
    <mergeCell ref="E95:E96"/>
    <mergeCell ref="F95:F96"/>
    <mergeCell ref="I95:I96"/>
    <mergeCell ref="I99:I100"/>
    <mergeCell ref="J99:J100"/>
    <mergeCell ref="J91:J92"/>
    <mergeCell ref="K91:K92"/>
    <mergeCell ref="B93:B94"/>
    <mergeCell ref="C93:C94"/>
    <mergeCell ref="D93:D94"/>
    <mergeCell ref="E93:E94"/>
    <mergeCell ref="F93:F94"/>
    <mergeCell ref="I93:I94"/>
    <mergeCell ref="J93:J94"/>
    <mergeCell ref="K93:K94"/>
    <mergeCell ref="B91:B92"/>
    <mergeCell ref="C91:C92"/>
    <mergeCell ref="D91:D92"/>
    <mergeCell ref="E91:E92"/>
    <mergeCell ref="F91:F92"/>
    <mergeCell ref="I91:I92"/>
    <mergeCell ref="J86:J87"/>
    <mergeCell ref="K86:K87"/>
    <mergeCell ref="B88:B90"/>
    <mergeCell ref="C88:C90"/>
    <mergeCell ref="D88:D90"/>
    <mergeCell ref="E88:E90"/>
    <mergeCell ref="F88:F90"/>
    <mergeCell ref="I88:I90"/>
    <mergeCell ref="J88:J90"/>
    <mergeCell ref="K88:K90"/>
    <mergeCell ref="B86:B87"/>
    <mergeCell ref="C86:C87"/>
    <mergeCell ref="D86:D87"/>
    <mergeCell ref="E86:E87"/>
    <mergeCell ref="F86:F87"/>
    <mergeCell ref="I86:I87"/>
    <mergeCell ref="D80:D81"/>
    <mergeCell ref="F80:F81"/>
    <mergeCell ref="I80:I81"/>
    <mergeCell ref="J80:J81"/>
    <mergeCell ref="K80:K81"/>
    <mergeCell ref="K82:K83"/>
    <mergeCell ref="B84:B85"/>
    <mergeCell ref="C84:C85"/>
    <mergeCell ref="D84:D85"/>
    <mergeCell ref="F84:F85"/>
    <mergeCell ref="I84:I85"/>
    <mergeCell ref="J84:J85"/>
    <mergeCell ref="K84:K85"/>
    <mergeCell ref="B82:B83"/>
    <mergeCell ref="C82:C83"/>
    <mergeCell ref="D82:D83"/>
    <mergeCell ref="F82:F83"/>
    <mergeCell ref="I82:I83"/>
    <mergeCell ref="J82:J83"/>
    <mergeCell ref="J74:J75"/>
    <mergeCell ref="K74:K75"/>
    <mergeCell ref="B76:B77"/>
    <mergeCell ref="C76:C77"/>
    <mergeCell ref="D76:D77"/>
    <mergeCell ref="F76:F77"/>
    <mergeCell ref="I76:I77"/>
    <mergeCell ref="J76:J77"/>
    <mergeCell ref="K76:K77"/>
    <mergeCell ref="B74:B75"/>
    <mergeCell ref="C74:C75"/>
    <mergeCell ref="D74:D75"/>
    <mergeCell ref="E74:E85"/>
    <mergeCell ref="F74:F75"/>
    <mergeCell ref="I74:I75"/>
    <mergeCell ref="B78:B79"/>
    <mergeCell ref="C78:C79"/>
    <mergeCell ref="D78:D79"/>
    <mergeCell ref="F78:F79"/>
    <mergeCell ref="I78:I79"/>
    <mergeCell ref="J78:J79"/>
    <mergeCell ref="K78:K79"/>
    <mergeCell ref="B80:B81"/>
    <mergeCell ref="C80:C81"/>
    <mergeCell ref="E60:E71"/>
    <mergeCell ref="I60:I71"/>
    <mergeCell ref="F66:F67"/>
    <mergeCell ref="B70:B71"/>
    <mergeCell ref="F70:F71"/>
    <mergeCell ref="K70:K71"/>
    <mergeCell ref="B72:B73"/>
    <mergeCell ref="C72:C73"/>
    <mergeCell ref="D72:D73"/>
    <mergeCell ref="E72:E73"/>
    <mergeCell ref="F72:F73"/>
    <mergeCell ref="I72:I73"/>
    <mergeCell ref="J72:J73"/>
    <mergeCell ref="K72:K73"/>
    <mergeCell ref="C70:C71"/>
    <mergeCell ref="D70:D71"/>
    <mergeCell ref="B60:B63"/>
    <mergeCell ref="C60:C63"/>
    <mergeCell ref="D60:D63"/>
    <mergeCell ref="F60:F63"/>
    <mergeCell ref="G60:G63"/>
    <mergeCell ref="H60:H63"/>
    <mergeCell ref="E58:E59"/>
    <mergeCell ref="F58:F59"/>
    <mergeCell ref="I58:I59"/>
    <mergeCell ref="J58:J59"/>
    <mergeCell ref="K58:K59"/>
    <mergeCell ref="K66:K67"/>
    <mergeCell ref="B68:B69"/>
    <mergeCell ref="C68:C69"/>
    <mergeCell ref="D68:D69"/>
    <mergeCell ref="F68:F69"/>
    <mergeCell ref="K68:K69"/>
    <mergeCell ref="J60:J71"/>
    <mergeCell ref="B64:B65"/>
    <mergeCell ref="C64:C65"/>
    <mergeCell ref="D64:D65"/>
    <mergeCell ref="F64:F65"/>
    <mergeCell ref="K64:K65"/>
    <mergeCell ref="B66:B67"/>
    <mergeCell ref="C66:C67"/>
    <mergeCell ref="D66:D67"/>
    <mergeCell ref="F50:F51"/>
    <mergeCell ref="I50:I51"/>
    <mergeCell ref="J50:J51"/>
    <mergeCell ref="K50:K51"/>
    <mergeCell ref="J54:J55"/>
    <mergeCell ref="K54:K55"/>
    <mergeCell ref="A56:A59"/>
    <mergeCell ref="B56:B57"/>
    <mergeCell ref="C56:C57"/>
    <mergeCell ref="D56:D57"/>
    <mergeCell ref="E56:E57"/>
    <mergeCell ref="F56:F57"/>
    <mergeCell ref="I56:I57"/>
    <mergeCell ref="J56:J57"/>
    <mergeCell ref="B54:B55"/>
    <mergeCell ref="C54:C55"/>
    <mergeCell ref="D54:D55"/>
    <mergeCell ref="E54:E55"/>
    <mergeCell ref="F54:F55"/>
    <mergeCell ref="I54:I55"/>
    <mergeCell ref="K56:K57"/>
    <mergeCell ref="B58:B59"/>
    <mergeCell ref="C58:C59"/>
    <mergeCell ref="D58:D59"/>
    <mergeCell ref="J41:J42"/>
    <mergeCell ref="K41:K42"/>
    <mergeCell ref="B43:B53"/>
    <mergeCell ref="C43:C49"/>
    <mergeCell ref="D43:D49"/>
    <mergeCell ref="E43:E53"/>
    <mergeCell ref="F43:F49"/>
    <mergeCell ref="I43:I49"/>
    <mergeCell ref="J43:J49"/>
    <mergeCell ref="K43:K49"/>
    <mergeCell ref="B41:B42"/>
    <mergeCell ref="C41:C42"/>
    <mergeCell ref="D41:D42"/>
    <mergeCell ref="E41:E42"/>
    <mergeCell ref="F41:F42"/>
    <mergeCell ref="I41:I42"/>
    <mergeCell ref="C52:C53"/>
    <mergeCell ref="D52:D53"/>
    <mergeCell ref="F52:F53"/>
    <mergeCell ref="I52:I53"/>
    <mergeCell ref="J52:J53"/>
    <mergeCell ref="K52:K53"/>
    <mergeCell ref="C50:C51"/>
    <mergeCell ref="D50:D51"/>
    <mergeCell ref="D33:D34"/>
    <mergeCell ref="F33:F34"/>
    <mergeCell ref="I33:I34"/>
    <mergeCell ref="J33:J34"/>
    <mergeCell ref="K33:K34"/>
    <mergeCell ref="J37:J38"/>
    <mergeCell ref="K37:K38"/>
    <mergeCell ref="B39:B40"/>
    <mergeCell ref="C39:C40"/>
    <mergeCell ref="D39:D40"/>
    <mergeCell ref="E39:E40"/>
    <mergeCell ref="F39:F40"/>
    <mergeCell ref="I39:I40"/>
    <mergeCell ref="J39:J40"/>
    <mergeCell ref="K39:K40"/>
    <mergeCell ref="B37:B38"/>
    <mergeCell ref="C37:C38"/>
    <mergeCell ref="D37:D38"/>
    <mergeCell ref="E37:E38"/>
    <mergeCell ref="F37:F38"/>
    <mergeCell ref="I37:I38"/>
    <mergeCell ref="J29:J30"/>
    <mergeCell ref="K29:K30"/>
    <mergeCell ref="A31:A34"/>
    <mergeCell ref="B31:B36"/>
    <mergeCell ref="C31:C32"/>
    <mergeCell ref="D31:D32"/>
    <mergeCell ref="E31:E36"/>
    <mergeCell ref="F31:F32"/>
    <mergeCell ref="I31:I32"/>
    <mergeCell ref="J31:J32"/>
    <mergeCell ref="B29:B30"/>
    <mergeCell ref="C29:C30"/>
    <mergeCell ref="D29:D30"/>
    <mergeCell ref="E29:E30"/>
    <mergeCell ref="F29:F30"/>
    <mergeCell ref="I29:I30"/>
    <mergeCell ref="C35:C36"/>
    <mergeCell ref="D35:D36"/>
    <mergeCell ref="F35:F36"/>
    <mergeCell ref="I35:I36"/>
    <mergeCell ref="J35:J36"/>
    <mergeCell ref="K35:K36"/>
    <mergeCell ref="K31:K32"/>
    <mergeCell ref="C33:C34"/>
    <mergeCell ref="A27:A28"/>
    <mergeCell ref="B27:B28"/>
    <mergeCell ref="C27:C28"/>
    <mergeCell ref="D27:D28"/>
    <mergeCell ref="E27:E28"/>
    <mergeCell ref="F27:F28"/>
    <mergeCell ref="I27:I28"/>
    <mergeCell ref="J27:J28"/>
    <mergeCell ref="K27:K28"/>
    <mergeCell ref="J23:J24"/>
    <mergeCell ref="K23:K24"/>
    <mergeCell ref="A25:A26"/>
    <mergeCell ref="B25:B26"/>
    <mergeCell ref="C25:C26"/>
    <mergeCell ref="D25:D26"/>
    <mergeCell ref="E25:E26"/>
    <mergeCell ref="F25:F26"/>
    <mergeCell ref="I25:I26"/>
    <mergeCell ref="J25:J26"/>
    <mergeCell ref="B23:B24"/>
    <mergeCell ref="C23:C24"/>
    <mergeCell ref="D23:D24"/>
    <mergeCell ref="E23:E24"/>
    <mergeCell ref="F23:F24"/>
    <mergeCell ref="I23:I24"/>
    <mergeCell ref="K25:K26"/>
    <mergeCell ref="J19:J20"/>
    <mergeCell ref="K19:K20"/>
    <mergeCell ref="B21:B22"/>
    <mergeCell ref="C21:C22"/>
    <mergeCell ref="D21:D22"/>
    <mergeCell ref="F21:F22"/>
    <mergeCell ref="I21:I22"/>
    <mergeCell ref="J21:J22"/>
    <mergeCell ref="K21:K22"/>
    <mergeCell ref="J9:J10"/>
    <mergeCell ref="K9:K10"/>
    <mergeCell ref="A19:A21"/>
    <mergeCell ref="B19:B20"/>
    <mergeCell ref="C19:C20"/>
    <mergeCell ref="D19:D20"/>
    <mergeCell ref="F19:F20"/>
    <mergeCell ref="I19:I20"/>
    <mergeCell ref="J15:J16"/>
    <mergeCell ref="K15:K16"/>
    <mergeCell ref="B17:B18"/>
    <mergeCell ref="C17:C18"/>
    <mergeCell ref="D17:D18"/>
    <mergeCell ref="E17:E22"/>
    <mergeCell ref="F17:F18"/>
    <mergeCell ref="I17:I18"/>
    <mergeCell ref="J17:J18"/>
    <mergeCell ref="K17:K18"/>
    <mergeCell ref="B15:B16"/>
    <mergeCell ref="C15:C16"/>
    <mergeCell ref="D15:D16"/>
    <mergeCell ref="E15:E16"/>
    <mergeCell ref="F15:F16"/>
    <mergeCell ref="I15:I16"/>
    <mergeCell ref="E3:E4"/>
    <mergeCell ref="B9:B10"/>
    <mergeCell ref="C9:C10"/>
    <mergeCell ref="D9:D10"/>
    <mergeCell ref="E9:E10"/>
    <mergeCell ref="F9:F10"/>
    <mergeCell ref="I9:I10"/>
    <mergeCell ref="F3:F4"/>
    <mergeCell ref="G3:H4"/>
    <mergeCell ref="C2:H2"/>
    <mergeCell ref="A1:K1"/>
    <mergeCell ref="A7:A8"/>
    <mergeCell ref="B7:B8"/>
    <mergeCell ref="C7:C8"/>
    <mergeCell ref="D7:D8"/>
    <mergeCell ref="E7:E8"/>
    <mergeCell ref="F7:F8"/>
    <mergeCell ref="I3:J3"/>
    <mergeCell ref="K3:K4"/>
    <mergeCell ref="B5:B6"/>
    <mergeCell ref="C5:C6"/>
    <mergeCell ref="D5:D6"/>
    <mergeCell ref="E5:E6"/>
    <mergeCell ref="F5:F6"/>
    <mergeCell ref="J5:J6"/>
    <mergeCell ref="K5:K6"/>
    <mergeCell ref="J7:J8"/>
    <mergeCell ref="K7:K8"/>
    <mergeCell ref="I2:K2"/>
    <mergeCell ref="A3:A4"/>
    <mergeCell ref="B3:B4"/>
    <mergeCell ref="C3:C4"/>
    <mergeCell ref="D3:D4"/>
    <mergeCell ref="B103:B104"/>
    <mergeCell ref="C103:C104"/>
    <mergeCell ref="D103:D104"/>
    <mergeCell ref="E103:E104"/>
    <mergeCell ref="F103:F104"/>
    <mergeCell ref="I103:I104"/>
    <mergeCell ref="J103:J104"/>
    <mergeCell ref="K103:K104"/>
    <mergeCell ref="B105:B106"/>
    <mergeCell ref="C105:C106"/>
    <mergeCell ref="D105:D106"/>
    <mergeCell ref="E105:E106"/>
    <mergeCell ref="F105:F106"/>
    <mergeCell ref="I105:I106"/>
    <mergeCell ref="J105:J106"/>
    <mergeCell ref="K105:K106"/>
    <mergeCell ref="B155:B156"/>
    <mergeCell ref="C155:C156"/>
    <mergeCell ref="D155:D156"/>
    <mergeCell ref="E155:E156"/>
    <mergeCell ref="F155:F156"/>
    <mergeCell ref="I155:I156"/>
    <mergeCell ref="J155:J156"/>
    <mergeCell ref="K155:K156"/>
    <mergeCell ref="J153:J154"/>
    <mergeCell ref="K153:K154"/>
    <mergeCell ref="B153:B154"/>
    <mergeCell ref="C153:C154"/>
    <mergeCell ref="D153:D154"/>
    <mergeCell ref="E153:E154"/>
    <mergeCell ref="F153:F154"/>
    <mergeCell ref="I153:I154"/>
  </mergeCells>
  <phoneticPr fontId="7"/>
  <hyperlinks>
    <hyperlink ref="B194:B195" location="'1280'!A1" display="'1280'!A1"/>
    <hyperlink ref="B196:B197" location="'1290'!A1" display="'1290'!A1"/>
    <hyperlink ref="B198:B199" location="'1300'!A1" display="'1300'!A1"/>
    <hyperlink ref="B200:B201" location="'1310'!A1" display="'1310'!A1"/>
    <hyperlink ref="B202:B203" location="'1240'!A1" display="'1240'!A1"/>
    <hyperlink ref="B186:B187" location="'1250'!A1" display="'1250'!A1"/>
    <hyperlink ref="B188:B189" location="'1260'!A1" display="'1260'!A1"/>
    <hyperlink ref="B95:B96" location="'1230'!A1" display="'1230'!A1"/>
    <hyperlink ref="B139:B140" location="'1180'!A1" display="'1180'!A1"/>
    <hyperlink ref="B141:B142" location="'1190'!A1" display="'1190'!A1"/>
    <hyperlink ref="B143:B144" location="'1200'!A1" display="'1200'!A1"/>
    <hyperlink ref="B145:B146" location="'1210'!A1" display="'1210'!A1"/>
    <hyperlink ref="B120:B121" location="'1160'!Print_Area" display="'1160'!Print_Area"/>
    <hyperlink ref="B122:B123" location="'1170'!A1" display="'1170'!A1"/>
    <hyperlink ref="B114:B115" location="'1150'!A1" display="'1150'!A1"/>
    <hyperlink ref="B97:B98" location="'1120'!A1" display="'1120'!A1"/>
    <hyperlink ref="B99:B100" location="'1130'!A1" display="'1130'!A1"/>
    <hyperlink ref="B101:B102" location="'1140'!A1" display="'1140'!A1"/>
    <hyperlink ref="B88:B90" location="'1110'!A1" display="'1110'!A1"/>
    <hyperlink ref="B78:B79" location="'1100'!A1" display="'1100'!A1"/>
    <hyperlink ref="B80:B81" location="'1105'!Print_Area" display="'1105'!Print_Area"/>
    <hyperlink ref="B128:B130" location="'1320'!A1" display="'1320'!A1"/>
  </hyperlinks>
  <printOptions horizontalCentered="1"/>
  <pageMargins left="0.70866141732283472" right="0.70866141732283472" top="0.74803149606299213" bottom="0.74803149606299213" header="0.31496062992125984" footer="0.31496062992125984"/>
  <pageSetup paperSize="9" scale="44" fitToHeight="0" orientation="portrait" r:id="rId1"/>
  <headerFooter alignWithMargins="0">
    <oddFooter>&amp;R&amp;12&amp;P　/　&amp;N</oddFooter>
  </headerFooter>
  <rowBreaks count="1" manualBreakCount="1">
    <brk id="106" max="10"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view="pageBreakPreview" topLeftCell="A3" zoomScale="80" zoomScaleNormal="100" zoomScaleSheetLayoutView="80" workbookViewId="0">
      <selection activeCell="K19" sqref="K19"/>
    </sheetView>
  </sheetViews>
  <sheetFormatPr defaultRowHeight="13.2"/>
  <cols>
    <col min="1" max="18" width="5.109375" style="185" customWidth="1"/>
    <col min="19" max="23" width="5.33203125" style="185" customWidth="1"/>
    <col min="24" max="256" width="9" style="185"/>
    <col min="257" max="274" width="5.109375" style="185" customWidth="1"/>
    <col min="275" max="279" width="5.33203125" style="185" customWidth="1"/>
    <col min="280" max="512" width="9" style="185"/>
    <col min="513" max="530" width="5.109375" style="185" customWidth="1"/>
    <col min="531" max="535" width="5.33203125" style="185" customWidth="1"/>
    <col min="536" max="768" width="9" style="185"/>
    <col min="769" max="786" width="5.109375" style="185" customWidth="1"/>
    <col min="787" max="791" width="5.33203125" style="185" customWidth="1"/>
    <col min="792" max="1024" width="9" style="185"/>
    <col min="1025" max="1042" width="5.109375" style="185" customWidth="1"/>
    <col min="1043" max="1047" width="5.33203125" style="185" customWidth="1"/>
    <col min="1048" max="1280" width="9" style="185"/>
    <col min="1281" max="1298" width="5.109375" style="185" customWidth="1"/>
    <col min="1299" max="1303" width="5.33203125" style="185" customWidth="1"/>
    <col min="1304" max="1536" width="9" style="185"/>
    <col min="1537" max="1554" width="5.109375" style="185" customWidth="1"/>
    <col min="1555" max="1559" width="5.33203125" style="185" customWidth="1"/>
    <col min="1560" max="1792" width="9" style="185"/>
    <col min="1793" max="1810" width="5.109375" style="185" customWidth="1"/>
    <col min="1811" max="1815" width="5.33203125" style="185" customWidth="1"/>
    <col min="1816" max="2048" width="9" style="185"/>
    <col min="2049" max="2066" width="5.109375" style="185" customWidth="1"/>
    <col min="2067" max="2071" width="5.33203125" style="185" customWidth="1"/>
    <col min="2072" max="2304" width="9" style="185"/>
    <col min="2305" max="2322" width="5.109375" style="185" customWidth="1"/>
    <col min="2323" max="2327" width="5.33203125" style="185" customWidth="1"/>
    <col min="2328" max="2560" width="9" style="185"/>
    <col min="2561" max="2578" width="5.109375" style="185" customWidth="1"/>
    <col min="2579" max="2583" width="5.33203125" style="185" customWidth="1"/>
    <col min="2584" max="2816" width="9" style="185"/>
    <col min="2817" max="2834" width="5.109375" style="185" customWidth="1"/>
    <col min="2835" max="2839" width="5.33203125" style="185" customWidth="1"/>
    <col min="2840" max="3072" width="9" style="185"/>
    <col min="3073" max="3090" width="5.109375" style="185" customWidth="1"/>
    <col min="3091" max="3095" width="5.33203125" style="185" customWidth="1"/>
    <col min="3096" max="3328" width="9" style="185"/>
    <col min="3329" max="3346" width="5.109375" style="185" customWidth="1"/>
    <col min="3347" max="3351" width="5.33203125" style="185" customWidth="1"/>
    <col min="3352" max="3584" width="9" style="185"/>
    <col min="3585" max="3602" width="5.109375" style="185" customWidth="1"/>
    <col min="3603" max="3607" width="5.33203125" style="185" customWidth="1"/>
    <col min="3608" max="3840" width="9" style="185"/>
    <col min="3841" max="3858" width="5.109375" style="185" customWidth="1"/>
    <col min="3859" max="3863" width="5.33203125" style="185" customWidth="1"/>
    <col min="3864" max="4096" width="9" style="185"/>
    <col min="4097" max="4114" width="5.109375" style="185" customWidth="1"/>
    <col min="4115" max="4119" width="5.33203125" style="185" customWidth="1"/>
    <col min="4120" max="4352" width="9" style="185"/>
    <col min="4353" max="4370" width="5.109375" style="185" customWidth="1"/>
    <col min="4371" max="4375" width="5.33203125" style="185" customWidth="1"/>
    <col min="4376" max="4608" width="9" style="185"/>
    <col min="4609" max="4626" width="5.109375" style="185" customWidth="1"/>
    <col min="4627" max="4631" width="5.33203125" style="185" customWidth="1"/>
    <col min="4632" max="4864" width="9" style="185"/>
    <col min="4865" max="4882" width="5.109375" style="185" customWidth="1"/>
    <col min="4883" max="4887" width="5.33203125" style="185" customWidth="1"/>
    <col min="4888" max="5120" width="9" style="185"/>
    <col min="5121" max="5138" width="5.109375" style="185" customWidth="1"/>
    <col min="5139" max="5143" width="5.33203125" style="185" customWidth="1"/>
    <col min="5144" max="5376" width="9" style="185"/>
    <col min="5377" max="5394" width="5.109375" style="185" customWidth="1"/>
    <col min="5395" max="5399" width="5.33203125" style="185" customWidth="1"/>
    <col min="5400" max="5632" width="9" style="185"/>
    <col min="5633" max="5650" width="5.109375" style="185" customWidth="1"/>
    <col min="5651" max="5655" width="5.33203125" style="185" customWidth="1"/>
    <col min="5656" max="5888" width="9" style="185"/>
    <col min="5889" max="5906" width="5.109375" style="185" customWidth="1"/>
    <col min="5907" max="5911" width="5.33203125" style="185" customWidth="1"/>
    <col min="5912" max="6144" width="9" style="185"/>
    <col min="6145" max="6162" width="5.109375" style="185" customWidth="1"/>
    <col min="6163" max="6167" width="5.33203125" style="185" customWidth="1"/>
    <col min="6168" max="6400" width="9" style="185"/>
    <col min="6401" max="6418" width="5.109375" style="185" customWidth="1"/>
    <col min="6419" max="6423" width="5.33203125" style="185" customWidth="1"/>
    <col min="6424" max="6656" width="9" style="185"/>
    <col min="6657" max="6674" width="5.109375" style="185" customWidth="1"/>
    <col min="6675" max="6679" width="5.33203125" style="185" customWidth="1"/>
    <col min="6680" max="6912" width="9" style="185"/>
    <col min="6913" max="6930" width="5.109375" style="185" customWidth="1"/>
    <col min="6931" max="6935" width="5.33203125" style="185" customWidth="1"/>
    <col min="6936" max="7168" width="9" style="185"/>
    <col min="7169" max="7186" width="5.109375" style="185" customWidth="1"/>
    <col min="7187" max="7191" width="5.33203125" style="185" customWidth="1"/>
    <col min="7192" max="7424" width="9" style="185"/>
    <col min="7425" max="7442" width="5.109375" style="185" customWidth="1"/>
    <col min="7443" max="7447" width="5.33203125" style="185" customWidth="1"/>
    <col min="7448" max="7680" width="9" style="185"/>
    <col min="7681" max="7698" width="5.109375" style="185" customWidth="1"/>
    <col min="7699" max="7703" width="5.33203125" style="185" customWidth="1"/>
    <col min="7704" max="7936" width="9" style="185"/>
    <col min="7937" max="7954" width="5.109375" style="185" customWidth="1"/>
    <col min="7955" max="7959" width="5.33203125" style="185" customWidth="1"/>
    <col min="7960" max="8192" width="9" style="185"/>
    <col min="8193" max="8210" width="5.109375" style="185" customWidth="1"/>
    <col min="8211" max="8215" width="5.33203125" style="185" customWidth="1"/>
    <col min="8216" max="8448" width="9" style="185"/>
    <col min="8449" max="8466" width="5.109375" style="185" customWidth="1"/>
    <col min="8467" max="8471" width="5.33203125" style="185" customWidth="1"/>
    <col min="8472" max="8704" width="9" style="185"/>
    <col min="8705" max="8722" width="5.109375" style="185" customWidth="1"/>
    <col min="8723" max="8727" width="5.33203125" style="185" customWidth="1"/>
    <col min="8728" max="8960" width="9" style="185"/>
    <col min="8961" max="8978" width="5.109375" style="185" customWidth="1"/>
    <col min="8979" max="8983" width="5.33203125" style="185" customWidth="1"/>
    <col min="8984" max="9216" width="9" style="185"/>
    <col min="9217" max="9234" width="5.109375" style="185" customWidth="1"/>
    <col min="9235" max="9239" width="5.33203125" style="185" customWidth="1"/>
    <col min="9240" max="9472" width="9" style="185"/>
    <col min="9473" max="9490" width="5.109375" style="185" customWidth="1"/>
    <col min="9491" max="9495" width="5.33203125" style="185" customWidth="1"/>
    <col min="9496" max="9728" width="9" style="185"/>
    <col min="9729" max="9746" width="5.109375" style="185" customWidth="1"/>
    <col min="9747" max="9751" width="5.33203125" style="185" customWidth="1"/>
    <col min="9752" max="9984" width="9" style="185"/>
    <col min="9985" max="10002" width="5.109375" style="185" customWidth="1"/>
    <col min="10003" max="10007" width="5.33203125" style="185" customWidth="1"/>
    <col min="10008" max="10240" width="9" style="185"/>
    <col min="10241" max="10258" width="5.109375" style="185" customWidth="1"/>
    <col min="10259" max="10263" width="5.33203125" style="185" customWidth="1"/>
    <col min="10264" max="10496" width="9" style="185"/>
    <col min="10497" max="10514" width="5.109375" style="185" customWidth="1"/>
    <col min="10515" max="10519" width="5.33203125" style="185" customWidth="1"/>
    <col min="10520" max="10752" width="9" style="185"/>
    <col min="10753" max="10770" width="5.109375" style="185" customWidth="1"/>
    <col min="10771" max="10775" width="5.33203125" style="185" customWidth="1"/>
    <col min="10776" max="11008" width="9" style="185"/>
    <col min="11009" max="11026" width="5.109375" style="185" customWidth="1"/>
    <col min="11027" max="11031" width="5.33203125" style="185" customWidth="1"/>
    <col min="11032" max="11264" width="9" style="185"/>
    <col min="11265" max="11282" width="5.109375" style="185" customWidth="1"/>
    <col min="11283" max="11287" width="5.33203125" style="185" customWidth="1"/>
    <col min="11288" max="11520" width="9" style="185"/>
    <col min="11521" max="11538" width="5.109375" style="185" customWidth="1"/>
    <col min="11539" max="11543" width="5.33203125" style="185" customWidth="1"/>
    <col min="11544" max="11776" width="9" style="185"/>
    <col min="11777" max="11794" width="5.109375" style="185" customWidth="1"/>
    <col min="11795" max="11799" width="5.33203125" style="185" customWidth="1"/>
    <col min="11800" max="12032" width="9" style="185"/>
    <col min="12033" max="12050" width="5.109375" style="185" customWidth="1"/>
    <col min="12051" max="12055" width="5.33203125" style="185" customWidth="1"/>
    <col min="12056" max="12288" width="9" style="185"/>
    <col min="12289" max="12306" width="5.109375" style="185" customWidth="1"/>
    <col min="12307" max="12311" width="5.33203125" style="185" customWidth="1"/>
    <col min="12312" max="12544" width="9" style="185"/>
    <col min="12545" max="12562" width="5.109375" style="185" customWidth="1"/>
    <col min="12563" max="12567" width="5.33203125" style="185" customWidth="1"/>
    <col min="12568" max="12800" width="9" style="185"/>
    <col min="12801" max="12818" width="5.109375" style="185" customWidth="1"/>
    <col min="12819" max="12823" width="5.33203125" style="185" customWidth="1"/>
    <col min="12824" max="13056" width="9" style="185"/>
    <col min="13057" max="13074" width="5.109375" style="185" customWidth="1"/>
    <col min="13075" max="13079" width="5.33203125" style="185" customWidth="1"/>
    <col min="13080" max="13312" width="9" style="185"/>
    <col min="13313" max="13330" width="5.109375" style="185" customWidth="1"/>
    <col min="13331" max="13335" width="5.33203125" style="185" customWidth="1"/>
    <col min="13336" max="13568" width="9" style="185"/>
    <col min="13569" max="13586" width="5.109375" style="185" customWidth="1"/>
    <col min="13587" max="13591" width="5.33203125" style="185" customWidth="1"/>
    <col min="13592" max="13824" width="9" style="185"/>
    <col min="13825" max="13842" width="5.109375" style="185" customWidth="1"/>
    <col min="13843" max="13847" width="5.33203125" style="185" customWidth="1"/>
    <col min="13848" max="14080" width="9" style="185"/>
    <col min="14081" max="14098" width="5.109375" style="185" customWidth="1"/>
    <col min="14099" max="14103" width="5.33203125" style="185" customWidth="1"/>
    <col min="14104" max="14336" width="9" style="185"/>
    <col min="14337" max="14354" width="5.109375" style="185" customWidth="1"/>
    <col min="14355" max="14359" width="5.33203125" style="185" customWidth="1"/>
    <col min="14360" max="14592" width="9" style="185"/>
    <col min="14593" max="14610" width="5.109375" style="185" customWidth="1"/>
    <col min="14611" max="14615" width="5.33203125" style="185" customWidth="1"/>
    <col min="14616" max="14848" width="9" style="185"/>
    <col min="14849" max="14866" width="5.109375" style="185" customWidth="1"/>
    <col min="14867" max="14871" width="5.33203125" style="185" customWidth="1"/>
    <col min="14872" max="15104" width="9" style="185"/>
    <col min="15105" max="15122" width="5.109375" style="185" customWidth="1"/>
    <col min="15123" max="15127" width="5.33203125" style="185" customWidth="1"/>
    <col min="15128" max="15360" width="9" style="185"/>
    <col min="15361" max="15378" width="5.109375" style="185" customWidth="1"/>
    <col min="15379" max="15383" width="5.33203125" style="185" customWidth="1"/>
    <col min="15384" max="15616" width="9" style="185"/>
    <col min="15617" max="15634" width="5.109375" style="185" customWidth="1"/>
    <col min="15635" max="15639" width="5.33203125" style="185" customWidth="1"/>
    <col min="15640" max="15872" width="9" style="185"/>
    <col min="15873" max="15890" width="5.109375" style="185" customWidth="1"/>
    <col min="15891" max="15895" width="5.33203125" style="185" customWidth="1"/>
    <col min="15896" max="16128" width="9" style="185"/>
    <col min="16129" max="16146" width="5.109375" style="185" customWidth="1"/>
    <col min="16147" max="16151" width="5.33203125" style="185" customWidth="1"/>
    <col min="16152" max="16384" width="9" style="185"/>
  </cols>
  <sheetData>
    <row r="1" spans="1:18">
      <c r="R1" s="204"/>
    </row>
    <row r="4" spans="1:18" ht="15.75" customHeight="1">
      <c r="A4" s="185" t="s">
        <v>442</v>
      </c>
    </row>
    <row r="5" spans="1:18" ht="15.75" customHeight="1">
      <c r="A5" s="185" t="s">
        <v>441</v>
      </c>
    </row>
    <row r="6" spans="1:18" ht="16.5" customHeight="1">
      <c r="G6" s="1329" t="s">
        <v>61</v>
      </c>
      <c r="H6" s="1329"/>
      <c r="I6" s="1329" t="s">
        <v>57</v>
      </c>
      <c r="J6" s="1329"/>
      <c r="K6" s="1329" t="s">
        <v>440</v>
      </c>
      <c r="L6" s="1329"/>
      <c r="M6" s="1329" t="s">
        <v>439</v>
      </c>
      <c r="N6" s="1329"/>
      <c r="O6" s="1329" t="s">
        <v>439</v>
      </c>
      <c r="P6" s="1331"/>
      <c r="Q6" s="1329" t="s">
        <v>55</v>
      </c>
      <c r="R6" s="1329"/>
    </row>
    <row r="7" spans="1:18" ht="39.75" customHeight="1">
      <c r="G7" s="1328"/>
      <c r="H7" s="1328"/>
      <c r="I7" s="1328"/>
      <c r="J7" s="1330"/>
      <c r="K7" s="1328"/>
      <c r="L7" s="1328"/>
      <c r="M7" s="1328"/>
      <c r="N7" s="1328"/>
      <c r="O7" s="1328"/>
      <c r="P7" s="1328"/>
      <c r="Q7" s="1328"/>
      <c r="R7" s="1328"/>
    </row>
    <row r="13" spans="1:18" ht="20.25" customHeight="1">
      <c r="A13" s="1336" t="s">
        <v>438</v>
      </c>
      <c r="B13" s="1336"/>
      <c r="C13" s="1336"/>
      <c r="D13" s="1336"/>
      <c r="E13" s="1336"/>
      <c r="F13" s="1336"/>
      <c r="G13" s="1336"/>
      <c r="H13" s="1336"/>
      <c r="I13" s="1336"/>
      <c r="J13" s="1336"/>
      <c r="K13" s="1336"/>
      <c r="L13" s="1336"/>
      <c r="M13" s="1336"/>
      <c r="N13" s="1336"/>
      <c r="O13" s="1336"/>
      <c r="P13" s="1336"/>
      <c r="Q13" s="1336"/>
      <c r="R13" s="1336"/>
    </row>
    <row r="15" spans="1:18">
      <c r="N15" s="901">
        <v>37778</v>
      </c>
      <c r="O15" s="901"/>
      <c r="P15" s="901"/>
      <c r="Q15" s="901"/>
    </row>
    <row r="18" spans="1:25">
      <c r="A18" s="1332" t="str">
        <f>IF(入力シート!C24&lt;30000000,"福岡県"&amp;入力シート!C5&amp;"長　殿","福岡県知事　殿")</f>
        <v>福岡県知事　殿</v>
      </c>
      <c r="B18" s="1332"/>
      <c r="C18" s="1332"/>
      <c r="D18" s="1332"/>
      <c r="E18" s="1332"/>
      <c r="F18" s="1332"/>
      <c r="G18" s="1332"/>
    </row>
    <row r="19" spans="1:25">
      <c r="K19" s="513" t="s">
        <v>785</v>
      </c>
      <c r="L19" s="185" t="s">
        <v>37</v>
      </c>
      <c r="M19" s="1327" t="str">
        <f>入力シート!C25</f>
        <v>福岡市博多区東公園７－７</v>
      </c>
      <c r="N19" s="1327"/>
      <c r="O19" s="1327"/>
      <c r="P19" s="1327"/>
      <c r="Q19" s="1327"/>
      <c r="R19" s="1327"/>
    </row>
    <row r="20" spans="1:25">
      <c r="L20" s="185" t="s">
        <v>56</v>
      </c>
      <c r="M20" s="1327" t="str">
        <f>入力シート!C26</f>
        <v>(株）福岡企画技調</v>
      </c>
      <c r="N20" s="1327"/>
      <c r="O20" s="1327"/>
      <c r="P20" s="1327"/>
      <c r="Q20" s="1327"/>
      <c r="R20" s="1327"/>
    </row>
    <row r="21" spans="1:25">
      <c r="L21" s="185" t="s">
        <v>38</v>
      </c>
      <c r="M21" s="1327" t="str">
        <f>入力シート!C27</f>
        <v>代表取締役　企画太郎</v>
      </c>
      <c r="N21" s="1327"/>
      <c r="O21" s="1327"/>
      <c r="P21" s="1327"/>
      <c r="Q21" s="1327"/>
      <c r="R21" s="1327"/>
    </row>
    <row r="23" spans="1:25" ht="16.5" customHeight="1">
      <c r="A23" s="194" t="s">
        <v>54</v>
      </c>
      <c r="B23" s="193"/>
      <c r="C23" s="1363" t="str">
        <f>"50"&amp;入力シート!C3&amp;"-"&amp;入力シート!C4</f>
        <v>503-12345-001</v>
      </c>
      <c r="D23" s="1364"/>
      <c r="E23" s="1364"/>
      <c r="F23" s="1364"/>
      <c r="G23" s="1364"/>
      <c r="H23" s="193"/>
      <c r="I23" s="193"/>
      <c r="J23" s="1337" t="s">
        <v>42</v>
      </c>
      <c r="K23" s="1338"/>
      <c r="L23" s="1368" t="str">
        <f>入力シート!C12</f>
        <v>福岡市博多区東公園地内</v>
      </c>
      <c r="M23" s="1369"/>
      <c r="N23" s="1369"/>
      <c r="O23" s="1369"/>
      <c r="P23" s="1369"/>
      <c r="Q23" s="1369"/>
      <c r="R23" s="1370"/>
    </row>
    <row r="24" spans="1:25" ht="16.5" customHeight="1">
      <c r="A24" s="188" t="s">
        <v>437</v>
      </c>
      <c r="B24" s="187"/>
      <c r="C24" s="1365" t="str">
        <f>入力シート!C10</f>
        <v>県道博多天神線排水性舗装工事（第２工区）</v>
      </c>
      <c r="D24" s="1366"/>
      <c r="E24" s="1366"/>
      <c r="F24" s="1366"/>
      <c r="G24" s="1366"/>
      <c r="H24" s="1366"/>
      <c r="I24" s="1367"/>
      <c r="J24" s="1339"/>
      <c r="K24" s="1340"/>
      <c r="L24" s="1371"/>
      <c r="M24" s="1372"/>
      <c r="N24" s="1372"/>
      <c r="O24" s="1372"/>
      <c r="P24" s="1372"/>
      <c r="Q24" s="1372"/>
      <c r="R24" s="1373"/>
      <c r="U24" s="203"/>
      <c r="V24" s="203"/>
      <c r="W24" s="203"/>
      <c r="X24" s="203"/>
      <c r="Y24" s="203"/>
    </row>
    <row r="25" spans="1:25" ht="16.5" customHeight="1">
      <c r="A25" s="194" t="s">
        <v>436</v>
      </c>
      <c r="B25" s="193"/>
      <c r="C25" s="1363" t="str">
        <f>入力シート!C11</f>
        <v>主要地方道博多天神線</v>
      </c>
      <c r="D25" s="1364"/>
      <c r="E25" s="1364"/>
      <c r="F25" s="1364"/>
      <c r="G25" s="1364"/>
      <c r="H25" s="1364"/>
      <c r="I25" s="1374"/>
      <c r="J25" s="1341" t="s">
        <v>60</v>
      </c>
      <c r="K25" s="1338"/>
      <c r="L25" s="1351" t="str">
        <f>TEXT(入力シート!C14,"令和e年m月d日")&amp;"～"</f>
        <v>令和3年7月2日～</v>
      </c>
      <c r="M25" s="1352"/>
      <c r="N25" s="1352"/>
      <c r="O25" s="1352"/>
      <c r="P25" s="1352"/>
      <c r="Q25" s="1352"/>
      <c r="R25" s="1353"/>
      <c r="U25" s="203"/>
      <c r="V25" s="203"/>
      <c r="W25" s="203"/>
      <c r="X25" s="203"/>
      <c r="Y25" s="203"/>
    </row>
    <row r="26" spans="1:25" ht="16.5" customHeight="1">
      <c r="A26" s="188" t="s">
        <v>435</v>
      </c>
      <c r="B26" s="187"/>
      <c r="C26" s="1375"/>
      <c r="D26" s="1376"/>
      <c r="E26" s="1376"/>
      <c r="F26" s="1376"/>
      <c r="G26" s="1376"/>
      <c r="H26" s="1376"/>
      <c r="I26" s="1377"/>
      <c r="J26" s="1339"/>
      <c r="K26" s="1340"/>
      <c r="L26" s="1378" t="str">
        <f>TEXT(入力シート!C15,"令和e年m月d日")</f>
        <v>令和3年9月27日</v>
      </c>
      <c r="M26" s="1379"/>
      <c r="N26" s="1379"/>
      <c r="O26" s="1379"/>
      <c r="P26" s="1379"/>
      <c r="Q26" s="1379"/>
      <c r="R26" s="1380"/>
      <c r="U26" s="203"/>
      <c r="V26" s="203"/>
      <c r="W26" s="203"/>
      <c r="X26" s="203"/>
      <c r="Y26" s="203"/>
    </row>
    <row r="27" spans="1:25" ht="16.5" customHeight="1">
      <c r="A27" s="1342" t="s">
        <v>434</v>
      </c>
      <c r="B27" s="1343"/>
      <c r="C27" s="1343"/>
      <c r="D27" s="1343"/>
      <c r="E27" s="1344"/>
      <c r="F27" s="1354"/>
      <c r="G27" s="1355"/>
      <c r="H27" s="1355"/>
      <c r="I27" s="1355"/>
      <c r="J27" s="1355"/>
      <c r="K27" s="1355"/>
      <c r="L27" s="1355"/>
      <c r="M27" s="1355"/>
      <c r="N27" s="1355"/>
      <c r="O27" s="1355"/>
      <c r="P27" s="1355"/>
      <c r="Q27" s="1355"/>
      <c r="R27" s="1356"/>
    </row>
    <row r="28" spans="1:25" ht="16.5" customHeight="1">
      <c r="A28" s="1345"/>
      <c r="B28" s="1346"/>
      <c r="C28" s="1346"/>
      <c r="D28" s="1346"/>
      <c r="E28" s="1347"/>
      <c r="F28" s="1357"/>
      <c r="G28" s="1358"/>
      <c r="H28" s="1358"/>
      <c r="I28" s="1358"/>
      <c r="J28" s="1358"/>
      <c r="K28" s="1358"/>
      <c r="L28" s="1358"/>
      <c r="M28" s="1358"/>
      <c r="N28" s="1358"/>
      <c r="O28" s="1358"/>
      <c r="P28" s="1358"/>
      <c r="Q28" s="1358"/>
      <c r="R28" s="1359"/>
    </row>
    <row r="29" spans="1:25" ht="16.5" customHeight="1">
      <c r="A29" s="1348"/>
      <c r="B29" s="1349"/>
      <c r="C29" s="1349"/>
      <c r="D29" s="1349"/>
      <c r="E29" s="1350"/>
      <c r="F29" s="1360"/>
      <c r="G29" s="1361"/>
      <c r="H29" s="1361"/>
      <c r="I29" s="1361"/>
      <c r="J29" s="1361"/>
      <c r="K29" s="1361"/>
      <c r="L29" s="1361"/>
      <c r="M29" s="1361"/>
      <c r="N29" s="1361"/>
      <c r="O29" s="1361"/>
      <c r="P29" s="1361"/>
      <c r="Q29" s="1361"/>
      <c r="R29" s="1362"/>
    </row>
    <row r="30" spans="1:25" ht="16.5" customHeight="1">
      <c r="A30" s="1333" t="s">
        <v>894</v>
      </c>
      <c r="B30" s="1334"/>
      <c r="C30" s="1334"/>
      <c r="D30" s="1334"/>
      <c r="E30" s="1334"/>
      <c r="F30" s="1334"/>
      <c r="G30" s="1334"/>
      <c r="H30" s="1334"/>
      <c r="I30" s="1334"/>
      <c r="J30" s="1334"/>
      <c r="K30" s="1334"/>
      <c r="L30" s="1334"/>
      <c r="M30" s="1334"/>
      <c r="N30" s="1334"/>
      <c r="O30" s="1334"/>
      <c r="P30" s="1334"/>
      <c r="Q30" s="1334"/>
      <c r="R30" s="1335"/>
    </row>
    <row r="31" spans="1:25" ht="16.5" customHeight="1">
      <c r="A31" s="194"/>
      <c r="B31" s="193" t="s">
        <v>433</v>
      </c>
      <c r="C31" s="193"/>
      <c r="D31" s="193"/>
      <c r="E31" s="193"/>
      <c r="F31" s="193"/>
      <c r="G31" s="193"/>
      <c r="H31" s="193"/>
      <c r="I31" s="193"/>
      <c r="J31" s="193"/>
      <c r="K31" s="193"/>
      <c r="L31" s="193"/>
      <c r="M31" s="193"/>
      <c r="N31" s="193"/>
      <c r="O31" s="193"/>
      <c r="P31" s="193"/>
      <c r="Q31" s="193"/>
      <c r="R31" s="192"/>
    </row>
    <row r="32" spans="1:25" ht="16.5" customHeight="1">
      <c r="A32" s="202"/>
      <c r="B32" s="201"/>
      <c r="C32" s="201"/>
      <c r="D32" s="201"/>
      <c r="E32" s="201"/>
      <c r="F32" s="201"/>
      <c r="G32" s="201"/>
      <c r="H32" s="201"/>
      <c r="I32" s="201"/>
      <c r="J32" s="201"/>
      <c r="K32" s="201"/>
      <c r="L32" s="201"/>
      <c r="M32" s="201"/>
      <c r="N32" s="201"/>
      <c r="O32" s="201"/>
      <c r="P32" s="201"/>
      <c r="Q32" s="201"/>
      <c r="R32" s="200"/>
    </row>
    <row r="33" spans="1:18" ht="16.5" customHeight="1">
      <c r="A33" s="202"/>
      <c r="B33" s="201"/>
      <c r="C33" s="201"/>
      <c r="D33" s="201"/>
      <c r="E33" s="201"/>
      <c r="F33" s="201"/>
      <c r="G33" s="201"/>
      <c r="H33" s="201"/>
      <c r="I33" s="201"/>
      <c r="J33" s="201"/>
      <c r="K33" s="201"/>
      <c r="L33" s="201"/>
      <c r="M33" s="201"/>
      <c r="N33" s="201"/>
      <c r="O33" s="201"/>
      <c r="P33" s="201"/>
      <c r="Q33" s="201"/>
      <c r="R33" s="200"/>
    </row>
    <row r="34" spans="1:18" ht="16.5" customHeight="1">
      <c r="A34" s="202"/>
      <c r="B34" s="201"/>
      <c r="C34" s="201"/>
      <c r="D34" s="201"/>
      <c r="E34" s="201"/>
      <c r="F34" s="201"/>
      <c r="G34" s="201"/>
      <c r="H34" s="201"/>
      <c r="I34" s="201"/>
      <c r="J34" s="201"/>
      <c r="K34" s="201"/>
      <c r="L34" s="201"/>
      <c r="M34" s="201"/>
      <c r="N34" s="201"/>
      <c r="O34" s="201"/>
      <c r="P34" s="201"/>
      <c r="Q34" s="201"/>
      <c r="R34" s="200"/>
    </row>
    <row r="35" spans="1:18" ht="16.5" customHeight="1">
      <c r="A35" s="202"/>
      <c r="B35" s="201"/>
      <c r="C35" s="201"/>
      <c r="D35" s="201"/>
      <c r="E35" s="201"/>
      <c r="F35" s="201"/>
      <c r="G35" s="201"/>
      <c r="H35" s="201"/>
      <c r="I35" s="201"/>
      <c r="J35" s="201"/>
      <c r="K35" s="201"/>
      <c r="L35" s="201"/>
      <c r="M35" s="201"/>
      <c r="N35" s="201"/>
      <c r="O35" s="201"/>
      <c r="P35" s="201"/>
      <c r="Q35" s="201"/>
      <c r="R35" s="200"/>
    </row>
    <row r="36" spans="1:18" ht="16.5" customHeight="1">
      <c r="A36" s="202"/>
      <c r="B36" s="201"/>
      <c r="C36" s="201"/>
      <c r="D36" s="201"/>
      <c r="E36" s="201"/>
      <c r="F36" s="201"/>
      <c r="G36" s="201"/>
      <c r="H36" s="201"/>
      <c r="I36" s="201"/>
      <c r="J36" s="201"/>
      <c r="K36" s="201"/>
      <c r="L36" s="201"/>
      <c r="M36" s="201"/>
      <c r="N36" s="201"/>
      <c r="O36" s="201"/>
      <c r="P36" s="201"/>
      <c r="Q36" s="201"/>
      <c r="R36" s="200"/>
    </row>
    <row r="37" spans="1:18" ht="16.5" customHeight="1">
      <c r="A37" s="202"/>
      <c r="B37" s="201"/>
      <c r="C37" s="201"/>
      <c r="D37" s="201"/>
      <c r="E37" s="201"/>
      <c r="F37" s="201"/>
      <c r="G37" s="201"/>
      <c r="H37" s="201"/>
      <c r="I37" s="201"/>
      <c r="J37" s="201"/>
      <c r="K37" s="201"/>
      <c r="L37" s="201"/>
      <c r="M37" s="201"/>
      <c r="N37" s="201"/>
      <c r="O37" s="201"/>
      <c r="P37" s="201"/>
      <c r="Q37" s="201"/>
      <c r="R37" s="200"/>
    </row>
    <row r="38" spans="1:18" ht="16.5" customHeight="1">
      <c r="A38" s="202"/>
      <c r="B38" s="201"/>
      <c r="C38" s="201"/>
      <c r="D38" s="201"/>
      <c r="E38" s="201"/>
      <c r="F38" s="201"/>
      <c r="G38" s="201"/>
      <c r="H38" s="201"/>
      <c r="I38" s="201"/>
      <c r="J38" s="201"/>
      <c r="K38" s="201"/>
      <c r="L38" s="201"/>
      <c r="M38" s="201"/>
      <c r="N38" s="201"/>
      <c r="O38" s="201"/>
      <c r="P38" s="201"/>
      <c r="Q38" s="201"/>
      <c r="R38" s="200"/>
    </row>
    <row r="39" spans="1:18" ht="16.5" customHeight="1">
      <c r="A39" s="202"/>
      <c r="B39" s="201"/>
      <c r="C39" s="201"/>
      <c r="D39" s="201"/>
      <c r="E39" s="201"/>
      <c r="F39" s="201"/>
      <c r="G39" s="201"/>
      <c r="H39" s="201"/>
      <c r="I39" s="201"/>
      <c r="J39" s="201"/>
      <c r="K39" s="201"/>
      <c r="L39" s="201"/>
      <c r="M39" s="201"/>
      <c r="N39" s="201"/>
      <c r="O39" s="201"/>
      <c r="P39" s="201"/>
      <c r="Q39" s="201"/>
      <c r="R39" s="200"/>
    </row>
    <row r="40" spans="1:18" ht="16.5" customHeight="1">
      <c r="A40" s="202"/>
      <c r="B40" s="201"/>
      <c r="C40" s="201"/>
      <c r="D40" s="201"/>
      <c r="E40" s="201"/>
      <c r="F40" s="201"/>
      <c r="G40" s="201"/>
      <c r="H40" s="201"/>
      <c r="I40" s="201"/>
      <c r="J40" s="201"/>
      <c r="K40" s="201"/>
      <c r="L40" s="201"/>
      <c r="M40" s="201"/>
      <c r="N40" s="201"/>
      <c r="O40" s="201"/>
      <c r="P40" s="201"/>
      <c r="Q40" s="201"/>
      <c r="R40" s="200"/>
    </row>
    <row r="41" spans="1:18" ht="16.5" customHeight="1">
      <c r="A41" s="202"/>
      <c r="B41" s="201"/>
      <c r="C41" s="201"/>
      <c r="D41" s="201"/>
      <c r="E41" s="201"/>
      <c r="F41" s="201"/>
      <c r="G41" s="201"/>
      <c r="H41" s="201"/>
      <c r="I41" s="201"/>
      <c r="J41" s="201"/>
      <c r="K41" s="201"/>
      <c r="L41" s="201"/>
      <c r="M41" s="201"/>
      <c r="N41" s="201"/>
      <c r="O41" s="201"/>
      <c r="P41" s="201"/>
      <c r="Q41" s="201"/>
      <c r="R41" s="200"/>
    </row>
    <row r="42" spans="1:18" ht="18" customHeight="1">
      <c r="A42" s="202"/>
      <c r="B42" s="201"/>
      <c r="C42" s="201"/>
      <c r="D42" s="201"/>
      <c r="E42" s="201"/>
      <c r="F42" s="201"/>
      <c r="G42" s="201"/>
      <c r="H42" s="201"/>
      <c r="I42" s="201"/>
      <c r="J42" s="201"/>
      <c r="K42" s="201"/>
      <c r="L42" s="201"/>
      <c r="M42" s="201"/>
      <c r="N42" s="201"/>
      <c r="O42" s="201"/>
      <c r="P42" s="201"/>
      <c r="Q42" s="201"/>
      <c r="R42" s="200"/>
    </row>
    <row r="43" spans="1:18" ht="16.5" customHeight="1">
      <c r="A43" s="199"/>
      <c r="B43" s="198"/>
      <c r="C43" s="198"/>
      <c r="D43" s="198"/>
      <c r="E43" s="198"/>
      <c r="F43" s="198"/>
      <c r="G43" s="198"/>
      <c r="H43" s="198"/>
      <c r="I43" s="198"/>
      <c r="J43" s="198"/>
      <c r="K43" s="198"/>
      <c r="L43" s="198"/>
      <c r="M43" s="198"/>
      <c r="N43" s="198"/>
      <c r="O43" s="198"/>
      <c r="P43" s="198"/>
      <c r="Q43" s="198"/>
      <c r="R43" s="197"/>
    </row>
    <row r="44" spans="1:18" ht="16.5" customHeight="1">
      <c r="A44" s="1325" t="s">
        <v>432</v>
      </c>
      <c r="B44" s="1326"/>
      <c r="C44" s="1326"/>
      <c r="D44" s="1326"/>
      <c r="E44" s="1326"/>
      <c r="F44" s="1326"/>
      <c r="G44" s="1326"/>
      <c r="H44" s="1326"/>
      <c r="I44" s="1326"/>
      <c r="J44" s="1326"/>
      <c r="K44" s="196"/>
      <c r="L44" s="196" t="s">
        <v>431</v>
      </c>
      <c r="M44" s="196"/>
      <c r="N44" s="196"/>
      <c r="O44" s="196"/>
      <c r="P44" s="196"/>
      <c r="Q44" s="196"/>
      <c r="R44" s="195"/>
    </row>
    <row r="45" spans="1:18">
      <c r="A45" s="194"/>
      <c r="B45" s="193" t="s">
        <v>430</v>
      </c>
      <c r="C45" s="193"/>
      <c r="D45" s="193"/>
      <c r="E45" s="193"/>
      <c r="F45" s="193"/>
      <c r="G45" s="193"/>
      <c r="H45" s="193"/>
      <c r="I45" s="193"/>
      <c r="J45" s="193"/>
      <c r="K45" s="193"/>
      <c r="L45" s="193"/>
      <c r="M45" s="193"/>
      <c r="N45" s="193"/>
      <c r="O45" s="193"/>
      <c r="P45" s="193"/>
      <c r="Q45" s="193"/>
      <c r="R45" s="192"/>
    </row>
    <row r="46" spans="1:18">
      <c r="A46" s="191"/>
      <c r="B46" s="190"/>
      <c r="C46" s="190"/>
      <c r="D46" s="190"/>
      <c r="E46" s="190"/>
      <c r="F46" s="190"/>
      <c r="G46" s="190"/>
      <c r="H46" s="190"/>
      <c r="I46" s="190"/>
      <c r="J46" s="190"/>
      <c r="K46" s="190"/>
      <c r="L46" s="190"/>
      <c r="M46" s="190"/>
      <c r="N46" s="190"/>
      <c r="O46" s="190"/>
      <c r="P46" s="190"/>
      <c r="Q46" s="190"/>
      <c r="R46" s="189"/>
    </row>
    <row r="47" spans="1:18" ht="13.5" customHeight="1">
      <c r="A47" s="191"/>
      <c r="B47" s="190"/>
      <c r="C47" s="190"/>
      <c r="D47" s="190"/>
      <c r="E47" s="190"/>
      <c r="F47" s="190"/>
      <c r="G47" s="190"/>
      <c r="H47" s="190"/>
      <c r="I47" s="190"/>
      <c r="J47" s="190"/>
      <c r="K47" s="190"/>
      <c r="L47" s="190"/>
      <c r="M47" s="190"/>
      <c r="N47" s="190"/>
      <c r="O47" s="190"/>
      <c r="P47" s="190"/>
      <c r="Q47" s="190"/>
      <c r="R47" s="189"/>
    </row>
    <row r="48" spans="1:18" ht="13.5" customHeight="1">
      <c r="A48" s="191"/>
      <c r="B48" s="190"/>
      <c r="C48" s="190"/>
      <c r="D48" s="190"/>
      <c r="E48" s="190"/>
      <c r="F48" s="190"/>
      <c r="G48" s="190"/>
      <c r="H48" s="190"/>
      <c r="I48" s="190"/>
      <c r="J48" s="190"/>
      <c r="K48" s="190"/>
      <c r="L48" s="190"/>
      <c r="M48" s="190"/>
      <c r="N48" s="190"/>
      <c r="O48" s="190"/>
      <c r="P48" s="190"/>
      <c r="Q48" s="190"/>
      <c r="R48" s="189"/>
    </row>
    <row r="49" spans="1:18">
      <c r="A49" s="191"/>
      <c r="B49" s="190"/>
      <c r="C49" s="190"/>
      <c r="D49" s="190"/>
      <c r="E49" s="190"/>
      <c r="F49" s="190"/>
      <c r="G49" s="190"/>
      <c r="H49" s="190"/>
      <c r="I49" s="190"/>
      <c r="J49" s="190"/>
      <c r="K49" s="190"/>
      <c r="L49" s="190"/>
      <c r="M49" s="190"/>
      <c r="N49" s="190"/>
      <c r="O49" s="190"/>
      <c r="P49" s="190"/>
      <c r="Q49" s="190"/>
      <c r="R49" s="189"/>
    </row>
    <row r="50" spans="1:18">
      <c r="A50" s="191"/>
      <c r="B50" s="190"/>
      <c r="C50" s="190"/>
      <c r="D50" s="190"/>
      <c r="E50" s="190"/>
      <c r="F50" s="190"/>
      <c r="G50" s="190"/>
      <c r="H50" s="190"/>
      <c r="I50" s="190"/>
      <c r="J50" s="190"/>
      <c r="K50" s="190"/>
      <c r="L50" s="190"/>
      <c r="M50" s="190"/>
      <c r="N50" s="190"/>
      <c r="O50" s="190"/>
      <c r="P50" s="190"/>
      <c r="Q50" s="190"/>
      <c r="R50" s="189"/>
    </row>
    <row r="51" spans="1:18">
      <c r="A51" s="191"/>
      <c r="B51" s="190"/>
      <c r="C51" s="190"/>
      <c r="D51" s="190"/>
      <c r="E51" s="190"/>
      <c r="F51" s="190"/>
      <c r="G51" s="190"/>
      <c r="H51" s="190"/>
      <c r="I51" s="190"/>
      <c r="J51" s="190"/>
      <c r="K51" s="190"/>
      <c r="L51" s="190"/>
      <c r="M51" s="190"/>
      <c r="N51" s="190"/>
      <c r="O51" s="190"/>
      <c r="P51" s="190"/>
      <c r="Q51" s="190"/>
      <c r="R51" s="189"/>
    </row>
    <row r="52" spans="1:18">
      <c r="A52" s="188"/>
      <c r="B52" s="187"/>
      <c r="C52" s="187"/>
      <c r="D52" s="187"/>
      <c r="E52" s="187"/>
      <c r="F52" s="187"/>
      <c r="G52" s="187"/>
      <c r="H52" s="187"/>
      <c r="I52" s="187"/>
      <c r="J52" s="187"/>
      <c r="K52" s="187"/>
      <c r="L52" s="187"/>
      <c r="M52" s="187"/>
      <c r="N52" s="187"/>
      <c r="O52" s="187"/>
      <c r="P52" s="187"/>
      <c r="Q52" s="187"/>
      <c r="R52" s="186"/>
    </row>
  </sheetData>
  <mergeCells count="30">
    <mergeCell ref="M21:R21"/>
    <mergeCell ref="A30:R30"/>
    <mergeCell ref="A13:R13"/>
    <mergeCell ref="J23:K24"/>
    <mergeCell ref="J25:K26"/>
    <mergeCell ref="A27:E29"/>
    <mergeCell ref="L25:R25"/>
    <mergeCell ref="F27:R29"/>
    <mergeCell ref="N15:Q15"/>
    <mergeCell ref="C23:G23"/>
    <mergeCell ref="C24:I24"/>
    <mergeCell ref="L23:R24"/>
    <mergeCell ref="C25:I26"/>
    <mergeCell ref="L26:R26"/>
    <mergeCell ref="A44:J44"/>
    <mergeCell ref="M19:R19"/>
    <mergeCell ref="O7:P7"/>
    <mergeCell ref="Q6:R6"/>
    <mergeCell ref="G7:H7"/>
    <mergeCell ref="I7:J7"/>
    <mergeCell ref="K7:L7"/>
    <mergeCell ref="G6:H6"/>
    <mergeCell ref="I6:J6"/>
    <mergeCell ref="K6:L6"/>
    <mergeCell ref="M6:N6"/>
    <mergeCell ref="O6:P6"/>
    <mergeCell ref="M7:N7"/>
    <mergeCell ref="Q7:R7"/>
    <mergeCell ref="A18:G18"/>
    <mergeCell ref="M20:R20"/>
  </mergeCells>
  <phoneticPr fontId="7"/>
  <pageMargins left="0.59055118110236227" right="0.55118110236220474" top="0.70866141732283472" bottom="0.62992125984251968" header="0.51181102362204722" footer="0.51181102362204722"/>
  <pageSetup paperSize="9" scale="99" orientation="portrait" blackAndWhite="1"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BreakPreview" zoomScale="80" zoomScaleNormal="100" zoomScaleSheetLayoutView="80" workbookViewId="0">
      <selection activeCell="N15" sqref="N15"/>
    </sheetView>
  </sheetViews>
  <sheetFormatPr defaultRowHeight="13.2"/>
  <cols>
    <col min="1" max="1" width="9" style="164"/>
    <col min="2" max="2" width="11.21875" style="164" customWidth="1"/>
    <col min="3" max="8" width="9" style="164"/>
    <col min="9" max="9" width="7.6640625" style="164" customWidth="1"/>
    <col min="10" max="257" width="9" style="164"/>
    <col min="258" max="258" width="11.21875" style="164" customWidth="1"/>
    <col min="259" max="264" width="9" style="164"/>
    <col min="265" max="265" width="7.6640625" style="164" customWidth="1"/>
    <col min="266" max="513" width="9" style="164"/>
    <col min="514" max="514" width="11.21875" style="164" customWidth="1"/>
    <col min="515" max="520" width="9" style="164"/>
    <col min="521" max="521" width="7.6640625" style="164" customWidth="1"/>
    <col min="522" max="769" width="9" style="164"/>
    <col min="770" max="770" width="11.21875" style="164" customWidth="1"/>
    <col min="771" max="776" width="9" style="164"/>
    <col min="777" max="777" width="7.6640625" style="164" customWidth="1"/>
    <col min="778" max="1025" width="9" style="164"/>
    <col min="1026" max="1026" width="11.21875" style="164" customWidth="1"/>
    <col min="1027" max="1032" width="9" style="164"/>
    <col min="1033" max="1033" width="7.6640625" style="164" customWidth="1"/>
    <col min="1034" max="1281" width="9" style="164"/>
    <col min="1282" max="1282" width="11.21875" style="164" customWidth="1"/>
    <col min="1283" max="1288" width="9" style="164"/>
    <col min="1289" max="1289" width="7.6640625" style="164" customWidth="1"/>
    <col min="1290" max="1537" width="9" style="164"/>
    <col min="1538" max="1538" width="11.21875" style="164" customWidth="1"/>
    <col min="1539" max="1544" width="9" style="164"/>
    <col min="1545" max="1545" width="7.6640625" style="164" customWidth="1"/>
    <col min="1546" max="1793" width="9" style="164"/>
    <col min="1794" max="1794" width="11.21875" style="164" customWidth="1"/>
    <col min="1795" max="1800" width="9" style="164"/>
    <col min="1801" max="1801" width="7.6640625" style="164" customWidth="1"/>
    <col min="1802" max="2049" width="9" style="164"/>
    <col min="2050" max="2050" width="11.21875" style="164" customWidth="1"/>
    <col min="2051" max="2056" width="9" style="164"/>
    <col min="2057" max="2057" width="7.6640625" style="164" customWidth="1"/>
    <col min="2058" max="2305" width="9" style="164"/>
    <col min="2306" max="2306" width="11.21875" style="164" customWidth="1"/>
    <col min="2307" max="2312" width="9" style="164"/>
    <col min="2313" max="2313" width="7.6640625" style="164" customWidth="1"/>
    <col min="2314" max="2561" width="9" style="164"/>
    <col min="2562" max="2562" width="11.21875" style="164" customWidth="1"/>
    <col min="2563" max="2568" width="9" style="164"/>
    <col min="2569" max="2569" width="7.6640625" style="164" customWidth="1"/>
    <col min="2570" max="2817" width="9" style="164"/>
    <col min="2818" max="2818" width="11.21875" style="164" customWidth="1"/>
    <col min="2819" max="2824" width="9" style="164"/>
    <col min="2825" max="2825" width="7.6640625" style="164" customWidth="1"/>
    <col min="2826" max="3073" width="9" style="164"/>
    <col min="3074" max="3074" width="11.21875" style="164" customWidth="1"/>
    <col min="3075" max="3080" width="9" style="164"/>
    <col min="3081" max="3081" width="7.6640625" style="164" customWidth="1"/>
    <col min="3082" max="3329" width="9" style="164"/>
    <col min="3330" max="3330" width="11.21875" style="164" customWidth="1"/>
    <col min="3331" max="3336" width="9" style="164"/>
    <col min="3337" max="3337" width="7.6640625" style="164" customWidth="1"/>
    <col min="3338" max="3585" width="9" style="164"/>
    <col min="3586" max="3586" width="11.21875" style="164" customWidth="1"/>
    <col min="3587" max="3592" width="9" style="164"/>
    <col min="3593" max="3593" width="7.6640625" style="164" customWidth="1"/>
    <col min="3594" max="3841" width="9" style="164"/>
    <col min="3842" max="3842" width="11.21875" style="164" customWidth="1"/>
    <col min="3843" max="3848" width="9" style="164"/>
    <col min="3849" max="3849" width="7.6640625" style="164" customWidth="1"/>
    <col min="3850" max="4097" width="9" style="164"/>
    <col min="4098" max="4098" width="11.21875" style="164" customWidth="1"/>
    <col min="4099" max="4104" width="9" style="164"/>
    <col min="4105" max="4105" width="7.6640625" style="164" customWidth="1"/>
    <col min="4106" max="4353" width="9" style="164"/>
    <col min="4354" max="4354" width="11.21875" style="164" customWidth="1"/>
    <col min="4355" max="4360" width="9" style="164"/>
    <col min="4361" max="4361" width="7.6640625" style="164" customWidth="1"/>
    <col min="4362" max="4609" width="9" style="164"/>
    <col min="4610" max="4610" width="11.21875" style="164" customWidth="1"/>
    <col min="4611" max="4616" width="9" style="164"/>
    <col min="4617" max="4617" width="7.6640625" style="164" customWidth="1"/>
    <col min="4618" max="4865" width="9" style="164"/>
    <col min="4866" max="4866" width="11.21875" style="164" customWidth="1"/>
    <col min="4867" max="4872" width="9" style="164"/>
    <col min="4873" max="4873" width="7.6640625" style="164" customWidth="1"/>
    <col min="4874" max="5121" width="9" style="164"/>
    <col min="5122" max="5122" width="11.21875" style="164" customWidth="1"/>
    <col min="5123" max="5128" width="9" style="164"/>
    <col min="5129" max="5129" width="7.6640625" style="164" customWidth="1"/>
    <col min="5130" max="5377" width="9" style="164"/>
    <col min="5378" max="5378" width="11.21875" style="164" customWidth="1"/>
    <col min="5379" max="5384" width="9" style="164"/>
    <col min="5385" max="5385" width="7.6640625" style="164" customWidth="1"/>
    <col min="5386" max="5633" width="9" style="164"/>
    <col min="5634" max="5634" width="11.21875" style="164" customWidth="1"/>
    <col min="5635" max="5640" width="9" style="164"/>
    <col min="5641" max="5641" width="7.6640625" style="164" customWidth="1"/>
    <col min="5642" max="5889" width="9" style="164"/>
    <col min="5890" max="5890" width="11.21875" style="164" customWidth="1"/>
    <col min="5891" max="5896" width="9" style="164"/>
    <col min="5897" max="5897" width="7.6640625" style="164" customWidth="1"/>
    <col min="5898" max="6145" width="9" style="164"/>
    <col min="6146" max="6146" width="11.21875" style="164" customWidth="1"/>
    <col min="6147" max="6152" width="9" style="164"/>
    <col min="6153" max="6153" width="7.6640625" style="164" customWidth="1"/>
    <col min="6154" max="6401" width="9" style="164"/>
    <col min="6402" max="6402" width="11.21875" style="164" customWidth="1"/>
    <col min="6403" max="6408" width="9" style="164"/>
    <col min="6409" max="6409" width="7.6640625" style="164" customWidth="1"/>
    <col min="6410" max="6657" width="9" style="164"/>
    <col min="6658" max="6658" width="11.21875" style="164" customWidth="1"/>
    <col min="6659" max="6664" width="9" style="164"/>
    <col min="6665" max="6665" width="7.6640625" style="164" customWidth="1"/>
    <col min="6666" max="6913" width="9" style="164"/>
    <col min="6914" max="6914" width="11.21875" style="164" customWidth="1"/>
    <col min="6915" max="6920" width="9" style="164"/>
    <col min="6921" max="6921" width="7.6640625" style="164" customWidth="1"/>
    <col min="6922" max="7169" width="9" style="164"/>
    <col min="7170" max="7170" width="11.21875" style="164" customWidth="1"/>
    <col min="7171" max="7176" width="9" style="164"/>
    <col min="7177" max="7177" width="7.6640625" style="164" customWidth="1"/>
    <col min="7178" max="7425" width="9" style="164"/>
    <col min="7426" max="7426" width="11.21875" style="164" customWidth="1"/>
    <col min="7427" max="7432" width="9" style="164"/>
    <col min="7433" max="7433" width="7.6640625" style="164" customWidth="1"/>
    <col min="7434" max="7681" width="9" style="164"/>
    <col min="7682" max="7682" width="11.21875" style="164" customWidth="1"/>
    <col min="7683" max="7688" width="9" style="164"/>
    <col min="7689" max="7689" width="7.6640625" style="164" customWidth="1"/>
    <col min="7690" max="7937" width="9" style="164"/>
    <col min="7938" max="7938" width="11.21875" style="164" customWidth="1"/>
    <col min="7939" max="7944" width="9" style="164"/>
    <col min="7945" max="7945" width="7.6640625" style="164" customWidth="1"/>
    <col min="7946" max="8193" width="9" style="164"/>
    <col min="8194" max="8194" width="11.21875" style="164" customWidth="1"/>
    <col min="8195" max="8200" width="9" style="164"/>
    <col min="8201" max="8201" width="7.6640625" style="164" customWidth="1"/>
    <col min="8202" max="8449" width="9" style="164"/>
    <col min="8450" max="8450" width="11.21875" style="164" customWidth="1"/>
    <col min="8451" max="8456" width="9" style="164"/>
    <col min="8457" max="8457" width="7.6640625" style="164" customWidth="1"/>
    <col min="8458" max="8705" width="9" style="164"/>
    <col min="8706" max="8706" width="11.21875" style="164" customWidth="1"/>
    <col min="8707" max="8712" width="9" style="164"/>
    <col min="8713" max="8713" width="7.6640625" style="164" customWidth="1"/>
    <col min="8714" max="8961" width="9" style="164"/>
    <col min="8962" max="8962" width="11.21875" style="164" customWidth="1"/>
    <col min="8963" max="8968" width="9" style="164"/>
    <col min="8969" max="8969" width="7.6640625" style="164" customWidth="1"/>
    <col min="8970" max="9217" width="9" style="164"/>
    <col min="9218" max="9218" width="11.21875" style="164" customWidth="1"/>
    <col min="9219" max="9224" width="9" style="164"/>
    <col min="9225" max="9225" width="7.6640625" style="164" customWidth="1"/>
    <col min="9226" max="9473" width="9" style="164"/>
    <col min="9474" max="9474" width="11.21875" style="164" customWidth="1"/>
    <col min="9475" max="9480" width="9" style="164"/>
    <col min="9481" max="9481" width="7.6640625" style="164" customWidth="1"/>
    <col min="9482" max="9729" width="9" style="164"/>
    <col min="9730" max="9730" width="11.21875" style="164" customWidth="1"/>
    <col min="9731" max="9736" width="9" style="164"/>
    <col min="9737" max="9737" width="7.6640625" style="164" customWidth="1"/>
    <col min="9738" max="9985" width="9" style="164"/>
    <col min="9986" max="9986" width="11.21875" style="164" customWidth="1"/>
    <col min="9987" max="9992" width="9" style="164"/>
    <col min="9993" max="9993" width="7.6640625" style="164" customWidth="1"/>
    <col min="9994" max="10241" width="9" style="164"/>
    <col min="10242" max="10242" width="11.21875" style="164" customWidth="1"/>
    <col min="10243" max="10248" width="9" style="164"/>
    <col min="10249" max="10249" width="7.6640625" style="164" customWidth="1"/>
    <col min="10250" max="10497" width="9" style="164"/>
    <col min="10498" max="10498" width="11.21875" style="164" customWidth="1"/>
    <col min="10499" max="10504" width="9" style="164"/>
    <col min="10505" max="10505" width="7.6640625" style="164" customWidth="1"/>
    <col min="10506" max="10753" width="9" style="164"/>
    <col min="10754" max="10754" width="11.21875" style="164" customWidth="1"/>
    <col min="10755" max="10760" width="9" style="164"/>
    <col min="10761" max="10761" width="7.6640625" style="164" customWidth="1"/>
    <col min="10762" max="11009" width="9" style="164"/>
    <col min="11010" max="11010" width="11.21875" style="164" customWidth="1"/>
    <col min="11011" max="11016" width="9" style="164"/>
    <col min="11017" max="11017" width="7.6640625" style="164" customWidth="1"/>
    <col min="11018" max="11265" width="9" style="164"/>
    <col min="11266" max="11266" width="11.21875" style="164" customWidth="1"/>
    <col min="11267" max="11272" width="9" style="164"/>
    <col min="11273" max="11273" width="7.6640625" style="164" customWidth="1"/>
    <col min="11274" max="11521" width="9" style="164"/>
    <col min="11522" max="11522" width="11.21875" style="164" customWidth="1"/>
    <col min="11523" max="11528" width="9" style="164"/>
    <col min="11529" max="11529" width="7.6640625" style="164" customWidth="1"/>
    <col min="11530" max="11777" width="9" style="164"/>
    <col min="11778" max="11778" width="11.21875" style="164" customWidth="1"/>
    <col min="11779" max="11784" width="9" style="164"/>
    <col min="11785" max="11785" width="7.6640625" style="164" customWidth="1"/>
    <col min="11786" max="12033" width="9" style="164"/>
    <col min="12034" max="12034" width="11.21875" style="164" customWidth="1"/>
    <col min="12035" max="12040" width="9" style="164"/>
    <col min="12041" max="12041" width="7.6640625" style="164" customWidth="1"/>
    <col min="12042" max="12289" width="9" style="164"/>
    <col min="12290" max="12290" width="11.21875" style="164" customWidth="1"/>
    <col min="12291" max="12296" width="9" style="164"/>
    <col min="12297" max="12297" width="7.6640625" style="164" customWidth="1"/>
    <col min="12298" max="12545" width="9" style="164"/>
    <col min="12546" max="12546" width="11.21875" style="164" customWidth="1"/>
    <col min="12547" max="12552" width="9" style="164"/>
    <col min="12553" max="12553" width="7.6640625" style="164" customWidth="1"/>
    <col min="12554" max="12801" width="9" style="164"/>
    <col min="12802" max="12802" width="11.21875" style="164" customWidth="1"/>
    <col min="12803" max="12808" width="9" style="164"/>
    <col min="12809" max="12809" width="7.6640625" style="164" customWidth="1"/>
    <col min="12810" max="13057" width="9" style="164"/>
    <col min="13058" max="13058" width="11.21875" style="164" customWidth="1"/>
    <col min="13059" max="13064" width="9" style="164"/>
    <col min="13065" max="13065" width="7.6640625" style="164" customWidth="1"/>
    <col min="13066" max="13313" width="9" style="164"/>
    <col min="13314" max="13314" width="11.21875" style="164" customWidth="1"/>
    <col min="13315" max="13320" width="9" style="164"/>
    <col min="13321" max="13321" width="7.6640625" style="164" customWidth="1"/>
    <col min="13322" max="13569" width="9" style="164"/>
    <col min="13570" max="13570" width="11.21875" style="164" customWidth="1"/>
    <col min="13571" max="13576" width="9" style="164"/>
    <col min="13577" max="13577" width="7.6640625" style="164" customWidth="1"/>
    <col min="13578" max="13825" width="9" style="164"/>
    <col min="13826" max="13826" width="11.21875" style="164" customWidth="1"/>
    <col min="13827" max="13832" width="9" style="164"/>
    <col min="13833" max="13833" width="7.6640625" style="164" customWidth="1"/>
    <col min="13834" max="14081" width="9" style="164"/>
    <col min="14082" max="14082" width="11.21875" style="164" customWidth="1"/>
    <col min="14083" max="14088" width="9" style="164"/>
    <col min="14089" max="14089" width="7.6640625" style="164" customWidth="1"/>
    <col min="14090" max="14337" width="9" style="164"/>
    <col min="14338" max="14338" width="11.21875" style="164" customWidth="1"/>
    <col min="14339" max="14344" width="9" style="164"/>
    <col min="14345" max="14345" width="7.6640625" style="164" customWidth="1"/>
    <col min="14346" max="14593" width="9" style="164"/>
    <col min="14594" max="14594" width="11.21875" style="164" customWidth="1"/>
    <col min="14595" max="14600" width="9" style="164"/>
    <col min="14601" max="14601" width="7.6640625" style="164" customWidth="1"/>
    <col min="14602" max="14849" width="9" style="164"/>
    <col min="14850" max="14850" width="11.21875" style="164" customWidth="1"/>
    <col min="14851" max="14856" width="9" style="164"/>
    <col min="14857" max="14857" width="7.6640625" style="164" customWidth="1"/>
    <col min="14858" max="15105" width="9" style="164"/>
    <col min="15106" max="15106" width="11.21875" style="164" customWidth="1"/>
    <col min="15107" max="15112" width="9" style="164"/>
    <col min="15113" max="15113" width="7.6640625" style="164" customWidth="1"/>
    <col min="15114" max="15361" width="9" style="164"/>
    <col min="15362" max="15362" width="11.21875" style="164" customWidth="1"/>
    <col min="15363" max="15368" width="9" style="164"/>
    <col min="15369" max="15369" width="7.6640625" style="164" customWidth="1"/>
    <col min="15370" max="15617" width="9" style="164"/>
    <col min="15618" max="15618" width="11.21875" style="164" customWidth="1"/>
    <col min="15619" max="15624" width="9" style="164"/>
    <col min="15625" max="15625" width="7.6640625" style="164" customWidth="1"/>
    <col min="15626" max="15873" width="9" style="164"/>
    <col min="15874" max="15874" width="11.21875" style="164" customWidth="1"/>
    <col min="15875" max="15880" width="9" style="164"/>
    <col min="15881" max="15881" width="7.6640625" style="164" customWidth="1"/>
    <col min="15882" max="16129" width="9" style="164"/>
    <col min="16130" max="16130" width="11.21875" style="164" customWidth="1"/>
    <col min="16131" max="16136" width="9" style="164"/>
    <col min="16137" max="16137" width="7.6640625" style="164" customWidth="1"/>
    <col min="16138" max="16384" width="9" style="164"/>
  </cols>
  <sheetData>
    <row r="1" spans="1:10">
      <c r="I1" s="164" t="s">
        <v>455</v>
      </c>
    </row>
    <row r="3" spans="1:10" ht="29.25" customHeight="1">
      <c r="A3" s="904" t="s">
        <v>454</v>
      </c>
      <c r="B3" s="904"/>
      <c r="C3" s="904"/>
      <c r="D3" s="904"/>
      <c r="E3" s="904"/>
      <c r="F3" s="904"/>
      <c r="G3" s="904"/>
      <c r="H3" s="904"/>
      <c r="I3" s="904"/>
      <c r="J3" s="904"/>
    </row>
    <row r="7" spans="1:10">
      <c r="F7" s="1381" t="str">
        <f>IF(入力シート!C24&lt;30000000,"福岡県"&amp;入力シート!C5&amp;"長　殿","福岡県知事　殿")</f>
        <v>福岡県知事　殿</v>
      </c>
      <c r="G7" s="1381"/>
      <c r="H7" s="1381"/>
      <c r="I7" s="1381"/>
      <c r="J7" s="296"/>
    </row>
    <row r="11" spans="1:10">
      <c r="B11" s="206" t="s">
        <v>453</v>
      </c>
      <c r="C11" s="906" t="str">
        <f>"50"&amp;入力シート!C3&amp;"-"&amp;入力シート!C4</f>
        <v>503-12345-001</v>
      </c>
      <c r="D11" s="906"/>
      <c r="E11" s="906"/>
      <c r="F11" s="167"/>
      <c r="G11" s="167"/>
      <c r="H11" s="167"/>
    </row>
    <row r="12" spans="1:10">
      <c r="B12" s="168"/>
    </row>
    <row r="13" spans="1:10">
      <c r="B13" s="165" t="s">
        <v>452</v>
      </c>
      <c r="C13" s="907" t="str">
        <f>入力シート!C11</f>
        <v>主要地方道博多天神線</v>
      </c>
      <c r="D13" s="907"/>
      <c r="E13" s="907"/>
      <c r="F13" s="907"/>
      <c r="G13" s="907"/>
      <c r="H13" s="166"/>
    </row>
    <row r="14" spans="1:10">
      <c r="B14" s="168"/>
    </row>
    <row r="15" spans="1:10">
      <c r="B15" s="165" t="s">
        <v>451</v>
      </c>
      <c r="C15" s="907" t="str">
        <f>入力シート!C10</f>
        <v>県道博多天神線排水性舗装工事（第２工区）</v>
      </c>
      <c r="D15" s="907"/>
      <c r="E15" s="907"/>
      <c r="F15" s="907"/>
      <c r="G15" s="907"/>
      <c r="H15" s="907"/>
    </row>
    <row r="16" spans="1:10">
      <c r="A16" s="167"/>
      <c r="B16" s="167"/>
      <c r="C16" s="167"/>
      <c r="D16" s="167"/>
      <c r="E16" s="167"/>
      <c r="F16" s="167"/>
      <c r="G16" s="167"/>
    </row>
    <row r="17" spans="1:9">
      <c r="A17" s="167"/>
      <c r="B17" s="167"/>
      <c r="C17" s="167"/>
      <c r="D17" s="167"/>
      <c r="E17" s="167"/>
      <c r="F17" s="167"/>
      <c r="G17" s="167"/>
    </row>
    <row r="18" spans="1:9">
      <c r="A18" s="164" t="s">
        <v>450</v>
      </c>
    </row>
    <row r="19" spans="1:9">
      <c r="A19" s="164" t="s">
        <v>449</v>
      </c>
    </row>
    <row r="20" spans="1:9">
      <c r="A20" s="164" t="s">
        <v>448</v>
      </c>
    </row>
    <row r="22" spans="1:9">
      <c r="B22" s="205" t="s">
        <v>447</v>
      </c>
      <c r="C22" s="205"/>
      <c r="D22" s="205"/>
      <c r="E22" s="205"/>
      <c r="F22" s="205"/>
      <c r="G22" s="205"/>
      <c r="H22" s="205"/>
      <c r="I22" s="205"/>
    </row>
    <row r="23" spans="1:9" ht="27" customHeight="1">
      <c r="B23" s="1382"/>
      <c r="C23" s="1382"/>
      <c r="D23" s="1382"/>
      <c r="E23" s="1382"/>
      <c r="F23" s="1382"/>
      <c r="G23" s="1382"/>
      <c r="H23" s="1382"/>
      <c r="I23" s="1382"/>
    </row>
    <row r="24" spans="1:9" ht="27" customHeight="1">
      <c r="B24" s="1382"/>
      <c r="C24" s="1382"/>
      <c r="D24" s="1382"/>
      <c r="E24" s="1382"/>
      <c r="F24" s="1382"/>
      <c r="G24" s="1382"/>
      <c r="H24" s="1382"/>
      <c r="I24" s="1382"/>
    </row>
    <row r="25" spans="1:9" ht="27" customHeight="1">
      <c r="B25" s="1382"/>
      <c r="C25" s="1382"/>
      <c r="D25" s="1382"/>
      <c r="E25" s="1382"/>
      <c r="F25" s="1382"/>
      <c r="G25" s="1382"/>
      <c r="H25" s="1382"/>
      <c r="I25" s="1382"/>
    </row>
    <row r="26" spans="1:9" ht="27" customHeight="1">
      <c r="B26" s="1382"/>
      <c r="C26" s="1382"/>
      <c r="D26" s="1382"/>
      <c r="E26" s="1382"/>
      <c r="F26" s="1382"/>
      <c r="G26" s="1382"/>
      <c r="H26" s="1382"/>
      <c r="I26" s="1382"/>
    </row>
    <row r="28" spans="1:9">
      <c r="E28" s="901">
        <v>37778</v>
      </c>
      <c r="F28" s="901"/>
      <c r="G28" s="901"/>
      <c r="H28" s="901"/>
      <c r="I28" s="901"/>
    </row>
    <row r="30" spans="1:9">
      <c r="C30" s="164" t="s">
        <v>446</v>
      </c>
      <c r="F30" s="1381" t="str">
        <f>入力シート!C25</f>
        <v>福岡市博多区東公園７－７</v>
      </c>
      <c r="G30" s="1381"/>
      <c r="H30" s="1381"/>
      <c r="I30" s="1381"/>
    </row>
    <row r="32" spans="1:9">
      <c r="C32" s="164" t="s">
        <v>445</v>
      </c>
      <c r="F32" s="1381" t="str">
        <f>入力シート!C26</f>
        <v>(株）福岡企画技調</v>
      </c>
      <c r="G32" s="1381"/>
      <c r="H32" s="1381"/>
      <c r="I32" s="1381"/>
    </row>
    <row r="34" spans="3:9">
      <c r="C34" s="164" t="s">
        <v>444</v>
      </c>
      <c r="F34" s="1381" t="str">
        <f>入力シート!C27</f>
        <v>代表取締役　企画太郎</v>
      </c>
      <c r="G34" s="1381"/>
      <c r="H34" s="1381"/>
      <c r="I34" s="164" t="s">
        <v>443</v>
      </c>
    </row>
  </sheetData>
  <mergeCells count="13">
    <mergeCell ref="F30:I30"/>
    <mergeCell ref="F32:I32"/>
    <mergeCell ref="F34:H34"/>
    <mergeCell ref="A3:J3"/>
    <mergeCell ref="B23:I23"/>
    <mergeCell ref="B24:I24"/>
    <mergeCell ref="B25:I25"/>
    <mergeCell ref="B26:I26"/>
    <mergeCell ref="C11:E11"/>
    <mergeCell ref="C13:G13"/>
    <mergeCell ref="C15:H15"/>
    <mergeCell ref="E28:I28"/>
    <mergeCell ref="F7:I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24"/>
  <sheetViews>
    <sheetView view="pageBreakPreview" zoomScale="80" zoomScaleNormal="100" zoomScaleSheetLayoutView="80" workbookViewId="0">
      <selection activeCell="D9" sqref="D9"/>
    </sheetView>
  </sheetViews>
  <sheetFormatPr defaultRowHeight="13.2"/>
  <cols>
    <col min="1" max="1" width="9" style="207"/>
    <col min="2" max="2" width="10.21875" style="207" bestFit="1" customWidth="1"/>
    <col min="3" max="3" width="14.21875" style="207" customWidth="1"/>
    <col min="4" max="4" width="25.6640625" style="207" customWidth="1"/>
    <col min="5" max="5" width="21.33203125" style="207" customWidth="1"/>
    <col min="6" max="252" width="9" style="207"/>
    <col min="253" max="253" width="10.21875" style="207" bestFit="1" customWidth="1"/>
    <col min="254" max="254" width="14.21875" style="207" customWidth="1"/>
    <col min="255" max="255" width="25.6640625" style="207" customWidth="1"/>
    <col min="256" max="256" width="21.33203125" style="207" customWidth="1"/>
    <col min="257" max="508" width="9" style="207"/>
    <col min="509" max="509" width="10.21875" style="207" bestFit="1" customWidth="1"/>
    <col min="510" max="510" width="14.21875" style="207" customWidth="1"/>
    <col min="511" max="511" width="25.6640625" style="207" customWidth="1"/>
    <col min="512" max="512" width="21.33203125" style="207" customWidth="1"/>
    <col min="513" max="764" width="9" style="207"/>
    <col min="765" max="765" width="10.21875" style="207" bestFit="1" customWidth="1"/>
    <col min="766" max="766" width="14.21875" style="207" customWidth="1"/>
    <col min="767" max="767" width="25.6640625" style="207" customWidth="1"/>
    <col min="768" max="768" width="21.33203125" style="207" customWidth="1"/>
    <col min="769" max="1020" width="9" style="207"/>
    <col min="1021" max="1021" width="10.21875" style="207" bestFit="1" customWidth="1"/>
    <col min="1022" max="1022" width="14.21875" style="207" customWidth="1"/>
    <col min="1023" max="1023" width="25.6640625" style="207" customWidth="1"/>
    <col min="1024" max="1024" width="21.33203125" style="207" customWidth="1"/>
    <col min="1025" max="1276" width="9" style="207"/>
    <col min="1277" max="1277" width="10.21875" style="207" bestFit="1" customWidth="1"/>
    <col min="1278" max="1278" width="14.21875" style="207" customWidth="1"/>
    <col min="1279" max="1279" width="25.6640625" style="207" customWidth="1"/>
    <col min="1280" max="1280" width="21.33203125" style="207" customWidth="1"/>
    <col min="1281" max="1532" width="9" style="207"/>
    <col min="1533" max="1533" width="10.21875" style="207" bestFit="1" customWidth="1"/>
    <col min="1534" max="1534" width="14.21875" style="207" customWidth="1"/>
    <col min="1535" max="1535" width="25.6640625" style="207" customWidth="1"/>
    <col min="1536" max="1536" width="21.33203125" style="207" customWidth="1"/>
    <col min="1537" max="1788" width="9" style="207"/>
    <col min="1789" max="1789" width="10.21875" style="207" bestFit="1" customWidth="1"/>
    <col min="1790" max="1790" width="14.21875" style="207" customWidth="1"/>
    <col min="1791" max="1791" width="25.6640625" style="207" customWidth="1"/>
    <col min="1792" max="1792" width="21.33203125" style="207" customWidth="1"/>
    <col min="1793" max="2044" width="9" style="207"/>
    <col min="2045" max="2045" width="10.21875" style="207" bestFit="1" customWidth="1"/>
    <col min="2046" max="2046" width="14.21875" style="207" customWidth="1"/>
    <col min="2047" max="2047" width="25.6640625" style="207" customWidth="1"/>
    <col min="2048" max="2048" width="21.33203125" style="207" customWidth="1"/>
    <col min="2049" max="2300" width="9" style="207"/>
    <col min="2301" max="2301" width="10.21875" style="207" bestFit="1" customWidth="1"/>
    <col min="2302" max="2302" width="14.21875" style="207" customWidth="1"/>
    <col min="2303" max="2303" width="25.6640625" style="207" customWidth="1"/>
    <col min="2304" max="2304" width="21.33203125" style="207" customWidth="1"/>
    <col min="2305" max="2556" width="9" style="207"/>
    <col min="2557" max="2557" width="10.21875" style="207" bestFit="1" customWidth="1"/>
    <col min="2558" max="2558" width="14.21875" style="207" customWidth="1"/>
    <col min="2559" max="2559" width="25.6640625" style="207" customWidth="1"/>
    <col min="2560" max="2560" width="21.33203125" style="207" customWidth="1"/>
    <col min="2561" max="2812" width="9" style="207"/>
    <col min="2813" max="2813" width="10.21875" style="207" bestFit="1" customWidth="1"/>
    <col min="2814" max="2814" width="14.21875" style="207" customWidth="1"/>
    <col min="2815" max="2815" width="25.6640625" style="207" customWidth="1"/>
    <col min="2816" max="2816" width="21.33203125" style="207" customWidth="1"/>
    <col min="2817" max="3068" width="9" style="207"/>
    <col min="3069" max="3069" width="10.21875" style="207" bestFit="1" customWidth="1"/>
    <col min="3070" max="3070" width="14.21875" style="207" customWidth="1"/>
    <col min="3071" max="3071" width="25.6640625" style="207" customWidth="1"/>
    <col min="3072" max="3072" width="21.33203125" style="207" customWidth="1"/>
    <col min="3073" max="3324" width="9" style="207"/>
    <col min="3325" max="3325" width="10.21875" style="207" bestFit="1" customWidth="1"/>
    <col min="3326" max="3326" width="14.21875" style="207" customWidth="1"/>
    <col min="3327" max="3327" width="25.6640625" style="207" customWidth="1"/>
    <col min="3328" max="3328" width="21.33203125" style="207" customWidth="1"/>
    <col min="3329" max="3580" width="9" style="207"/>
    <col min="3581" max="3581" width="10.21875" style="207" bestFit="1" customWidth="1"/>
    <col min="3582" max="3582" width="14.21875" style="207" customWidth="1"/>
    <col min="3583" max="3583" width="25.6640625" style="207" customWidth="1"/>
    <col min="3584" max="3584" width="21.33203125" style="207" customWidth="1"/>
    <col min="3585" max="3836" width="9" style="207"/>
    <col min="3837" max="3837" width="10.21875" style="207" bestFit="1" customWidth="1"/>
    <col min="3838" max="3838" width="14.21875" style="207" customWidth="1"/>
    <col min="3839" max="3839" width="25.6640625" style="207" customWidth="1"/>
    <col min="3840" max="3840" width="21.33203125" style="207" customWidth="1"/>
    <col min="3841" max="4092" width="9" style="207"/>
    <col min="4093" max="4093" width="10.21875" style="207" bestFit="1" customWidth="1"/>
    <col min="4094" max="4094" width="14.21875" style="207" customWidth="1"/>
    <col min="4095" max="4095" width="25.6640625" style="207" customWidth="1"/>
    <col min="4096" max="4096" width="21.33203125" style="207" customWidth="1"/>
    <col min="4097" max="4348" width="9" style="207"/>
    <col min="4349" max="4349" width="10.21875" style="207" bestFit="1" customWidth="1"/>
    <col min="4350" max="4350" width="14.21875" style="207" customWidth="1"/>
    <col min="4351" max="4351" width="25.6640625" style="207" customWidth="1"/>
    <col min="4352" max="4352" width="21.33203125" style="207" customWidth="1"/>
    <col min="4353" max="4604" width="9" style="207"/>
    <col min="4605" max="4605" width="10.21875" style="207" bestFit="1" customWidth="1"/>
    <col min="4606" max="4606" width="14.21875" style="207" customWidth="1"/>
    <col min="4607" max="4607" width="25.6640625" style="207" customWidth="1"/>
    <col min="4608" max="4608" width="21.33203125" style="207" customWidth="1"/>
    <col min="4609" max="4860" width="9" style="207"/>
    <col min="4861" max="4861" width="10.21875" style="207" bestFit="1" customWidth="1"/>
    <col min="4862" max="4862" width="14.21875" style="207" customWidth="1"/>
    <col min="4863" max="4863" width="25.6640625" style="207" customWidth="1"/>
    <col min="4864" max="4864" width="21.33203125" style="207" customWidth="1"/>
    <col min="4865" max="5116" width="9" style="207"/>
    <col min="5117" max="5117" width="10.21875" style="207" bestFit="1" customWidth="1"/>
    <col min="5118" max="5118" width="14.21875" style="207" customWidth="1"/>
    <col min="5119" max="5119" width="25.6640625" style="207" customWidth="1"/>
    <col min="5120" max="5120" width="21.33203125" style="207" customWidth="1"/>
    <col min="5121" max="5372" width="9" style="207"/>
    <col min="5373" max="5373" width="10.21875" style="207" bestFit="1" customWidth="1"/>
    <col min="5374" max="5374" width="14.21875" style="207" customWidth="1"/>
    <col min="5375" max="5375" width="25.6640625" style="207" customWidth="1"/>
    <col min="5376" max="5376" width="21.33203125" style="207" customWidth="1"/>
    <col min="5377" max="5628" width="9" style="207"/>
    <col min="5629" max="5629" width="10.21875" style="207" bestFit="1" customWidth="1"/>
    <col min="5630" max="5630" width="14.21875" style="207" customWidth="1"/>
    <col min="5631" max="5631" width="25.6640625" style="207" customWidth="1"/>
    <col min="5632" max="5632" width="21.33203125" style="207" customWidth="1"/>
    <col min="5633" max="5884" width="9" style="207"/>
    <col min="5885" max="5885" width="10.21875" style="207" bestFit="1" customWidth="1"/>
    <col min="5886" max="5886" width="14.21875" style="207" customWidth="1"/>
    <col min="5887" max="5887" width="25.6640625" style="207" customWidth="1"/>
    <col min="5888" max="5888" width="21.33203125" style="207" customWidth="1"/>
    <col min="5889" max="6140" width="9" style="207"/>
    <col min="6141" max="6141" width="10.21875" style="207" bestFit="1" customWidth="1"/>
    <col min="6142" max="6142" width="14.21875" style="207" customWidth="1"/>
    <col min="6143" max="6143" width="25.6640625" style="207" customWidth="1"/>
    <col min="6144" max="6144" width="21.33203125" style="207" customWidth="1"/>
    <col min="6145" max="6396" width="9" style="207"/>
    <col min="6397" max="6397" width="10.21875" style="207" bestFit="1" customWidth="1"/>
    <col min="6398" max="6398" width="14.21875" style="207" customWidth="1"/>
    <col min="6399" max="6399" width="25.6640625" style="207" customWidth="1"/>
    <col min="6400" max="6400" width="21.33203125" style="207" customWidth="1"/>
    <col min="6401" max="6652" width="9" style="207"/>
    <col min="6653" max="6653" width="10.21875" style="207" bestFit="1" customWidth="1"/>
    <col min="6654" max="6654" width="14.21875" style="207" customWidth="1"/>
    <col min="6655" max="6655" width="25.6640625" style="207" customWidth="1"/>
    <col min="6656" max="6656" width="21.33203125" style="207" customWidth="1"/>
    <col min="6657" max="6908" width="9" style="207"/>
    <col min="6909" max="6909" width="10.21875" style="207" bestFit="1" customWidth="1"/>
    <col min="6910" max="6910" width="14.21875" style="207" customWidth="1"/>
    <col min="6911" max="6911" width="25.6640625" style="207" customWidth="1"/>
    <col min="6912" max="6912" width="21.33203125" style="207" customWidth="1"/>
    <col min="6913" max="7164" width="9" style="207"/>
    <col min="7165" max="7165" width="10.21875" style="207" bestFit="1" customWidth="1"/>
    <col min="7166" max="7166" width="14.21875" style="207" customWidth="1"/>
    <col min="7167" max="7167" width="25.6640625" style="207" customWidth="1"/>
    <col min="7168" max="7168" width="21.33203125" style="207" customWidth="1"/>
    <col min="7169" max="7420" width="9" style="207"/>
    <col min="7421" max="7421" width="10.21875" style="207" bestFit="1" customWidth="1"/>
    <col min="7422" max="7422" width="14.21875" style="207" customWidth="1"/>
    <col min="7423" max="7423" width="25.6640625" style="207" customWidth="1"/>
    <col min="7424" max="7424" width="21.33203125" style="207" customWidth="1"/>
    <col min="7425" max="7676" width="9" style="207"/>
    <col min="7677" max="7677" width="10.21875" style="207" bestFit="1" customWidth="1"/>
    <col min="7678" max="7678" width="14.21875" style="207" customWidth="1"/>
    <col min="7679" max="7679" width="25.6640625" style="207" customWidth="1"/>
    <col min="7680" max="7680" width="21.33203125" style="207" customWidth="1"/>
    <col min="7681" max="7932" width="9" style="207"/>
    <col min="7933" max="7933" width="10.21875" style="207" bestFit="1" customWidth="1"/>
    <col min="7934" max="7934" width="14.21875" style="207" customWidth="1"/>
    <col min="7935" max="7935" width="25.6640625" style="207" customWidth="1"/>
    <col min="7936" max="7936" width="21.33203125" style="207" customWidth="1"/>
    <col min="7937" max="8188" width="9" style="207"/>
    <col min="8189" max="8189" width="10.21875" style="207" bestFit="1" customWidth="1"/>
    <col min="8190" max="8190" width="14.21875" style="207" customWidth="1"/>
    <col min="8191" max="8191" width="25.6640625" style="207" customWidth="1"/>
    <col min="8192" max="8192" width="21.33203125" style="207" customWidth="1"/>
    <col min="8193" max="8444" width="9" style="207"/>
    <col min="8445" max="8445" width="10.21875" style="207" bestFit="1" customWidth="1"/>
    <col min="8446" max="8446" width="14.21875" style="207" customWidth="1"/>
    <col min="8447" max="8447" width="25.6640625" style="207" customWidth="1"/>
    <col min="8448" max="8448" width="21.33203125" style="207" customWidth="1"/>
    <col min="8449" max="8700" width="9" style="207"/>
    <col min="8701" max="8701" width="10.21875" style="207" bestFit="1" customWidth="1"/>
    <col min="8702" max="8702" width="14.21875" style="207" customWidth="1"/>
    <col min="8703" max="8703" width="25.6640625" style="207" customWidth="1"/>
    <col min="8704" max="8704" width="21.33203125" style="207" customWidth="1"/>
    <col min="8705" max="8956" width="9" style="207"/>
    <col min="8957" max="8957" width="10.21875" style="207" bestFit="1" customWidth="1"/>
    <col min="8958" max="8958" width="14.21875" style="207" customWidth="1"/>
    <col min="8959" max="8959" width="25.6640625" style="207" customWidth="1"/>
    <col min="8960" max="8960" width="21.33203125" style="207" customWidth="1"/>
    <col min="8961" max="9212" width="9" style="207"/>
    <col min="9213" max="9213" width="10.21875" style="207" bestFit="1" customWidth="1"/>
    <col min="9214" max="9214" width="14.21875" style="207" customWidth="1"/>
    <col min="9215" max="9215" width="25.6640625" style="207" customWidth="1"/>
    <col min="9216" max="9216" width="21.33203125" style="207" customWidth="1"/>
    <col min="9217" max="9468" width="9" style="207"/>
    <col min="9469" max="9469" width="10.21875" style="207" bestFit="1" customWidth="1"/>
    <col min="9470" max="9470" width="14.21875" style="207" customWidth="1"/>
    <col min="9471" max="9471" width="25.6640625" style="207" customWidth="1"/>
    <col min="9472" max="9472" width="21.33203125" style="207" customWidth="1"/>
    <col min="9473" max="9724" width="9" style="207"/>
    <col min="9725" max="9725" width="10.21875" style="207" bestFit="1" customWidth="1"/>
    <col min="9726" max="9726" width="14.21875" style="207" customWidth="1"/>
    <col min="9727" max="9727" width="25.6640625" style="207" customWidth="1"/>
    <col min="9728" max="9728" width="21.33203125" style="207" customWidth="1"/>
    <col min="9729" max="9980" width="9" style="207"/>
    <col min="9981" max="9981" width="10.21875" style="207" bestFit="1" customWidth="1"/>
    <col min="9982" max="9982" width="14.21875" style="207" customWidth="1"/>
    <col min="9983" max="9983" width="25.6640625" style="207" customWidth="1"/>
    <col min="9984" max="9984" width="21.33203125" style="207" customWidth="1"/>
    <col min="9985" max="10236" width="9" style="207"/>
    <col min="10237" max="10237" width="10.21875" style="207" bestFit="1" customWidth="1"/>
    <col min="10238" max="10238" width="14.21875" style="207" customWidth="1"/>
    <col min="10239" max="10239" width="25.6640625" style="207" customWidth="1"/>
    <col min="10240" max="10240" width="21.33203125" style="207" customWidth="1"/>
    <col min="10241" max="10492" width="9" style="207"/>
    <col min="10493" max="10493" width="10.21875" style="207" bestFit="1" customWidth="1"/>
    <col min="10494" max="10494" width="14.21875" style="207" customWidth="1"/>
    <col min="10495" max="10495" width="25.6640625" style="207" customWidth="1"/>
    <col min="10496" max="10496" width="21.33203125" style="207" customWidth="1"/>
    <col min="10497" max="10748" width="9" style="207"/>
    <col min="10749" max="10749" width="10.21875" style="207" bestFit="1" customWidth="1"/>
    <col min="10750" max="10750" width="14.21875" style="207" customWidth="1"/>
    <col min="10751" max="10751" width="25.6640625" style="207" customWidth="1"/>
    <col min="10752" max="10752" width="21.33203125" style="207" customWidth="1"/>
    <col min="10753" max="11004" width="9" style="207"/>
    <col min="11005" max="11005" width="10.21875" style="207" bestFit="1" customWidth="1"/>
    <col min="11006" max="11006" width="14.21875" style="207" customWidth="1"/>
    <col min="11007" max="11007" width="25.6640625" style="207" customWidth="1"/>
    <col min="11008" max="11008" width="21.33203125" style="207" customWidth="1"/>
    <col min="11009" max="11260" width="9" style="207"/>
    <col min="11261" max="11261" width="10.21875" style="207" bestFit="1" customWidth="1"/>
    <col min="11262" max="11262" width="14.21875" style="207" customWidth="1"/>
    <col min="11263" max="11263" width="25.6640625" style="207" customWidth="1"/>
    <col min="11264" max="11264" width="21.33203125" style="207" customWidth="1"/>
    <col min="11265" max="11516" width="9" style="207"/>
    <col min="11517" max="11517" width="10.21875" style="207" bestFit="1" customWidth="1"/>
    <col min="11518" max="11518" width="14.21875" style="207" customWidth="1"/>
    <col min="11519" max="11519" width="25.6640625" style="207" customWidth="1"/>
    <col min="11520" max="11520" width="21.33203125" style="207" customWidth="1"/>
    <col min="11521" max="11772" width="9" style="207"/>
    <col min="11773" max="11773" width="10.21875" style="207" bestFit="1" customWidth="1"/>
    <col min="11774" max="11774" width="14.21875" style="207" customWidth="1"/>
    <col min="11775" max="11775" width="25.6640625" style="207" customWidth="1"/>
    <col min="11776" max="11776" width="21.33203125" style="207" customWidth="1"/>
    <col min="11777" max="12028" width="9" style="207"/>
    <col min="12029" max="12029" width="10.21875" style="207" bestFit="1" customWidth="1"/>
    <col min="12030" max="12030" width="14.21875" style="207" customWidth="1"/>
    <col min="12031" max="12031" width="25.6640625" style="207" customWidth="1"/>
    <col min="12032" max="12032" width="21.33203125" style="207" customWidth="1"/>
    <col min="12033" max="12284" width="9" style="207"/>
    <col min="12285" max="12285" width="10.21875" style="207" bestFit="1" customWidth="1"/>
    <col min="12286" max="12286" width="14.21875" style="207" customWidth="1"/>
    <col min="12287" max="12287" width="25.6640625" style="207" customWidth="1"/>
    <col min="12288" max="12288" width="21.33203125" style="207" customWidth="1"/>
    <col min="12289" max="12540" width="9" style="207"/>
    <col min="12541" max="12541" width="10.21875" style="207" bestFit="1" customWidth="1"/>
    <col min="12542" max="12542" width="14.21875" style="207" customWidth="1"/>
    <col min="12543" max="12543" width="25.6640625" style="207" customWidth="1"/>
    <col min="12544" max="12544" width="21.33203125" style="207" customWidth="1"/>
    <col min="12545" max="12796" width="9" style="207"/>
    <col min="12797" max="12797" width="10.21875" style="207" bestFit="1" customWidth="1"/>
    <col min="12798" max="12798" width="14.21875" style="207" customWidth="1"/>
    <col min="12799" max="12799" width="25.6640625" style="207" customWidth="1"/>
    <col min="12800" max="12800" width="21.33203125" style="207" customWidth="1"/>
    <col min="12801" max="13052" width="9" style="207"/>
    <col min="13053" max="13053" width="10.21875" style="207" bestFit="1" customWidth="1"/>
    <col min="13054" max="13054" width="14.21875" style="207" customWidth="1"/>
    <col min="13055" max="13055" width="25.6640625" style="207" customWidth="1"/>
    <col min="13056" max="13056" width="21.33203125" style="207" customWidth="1"/>
    <col min="13057" max="13308" width="9" style="207"/>
    <col min="13309" max="13309" width="10.21875" style="207" bestFit="1" customWidth="1"/>
    <col min="13310" max="13310" width="14.21875" style="207" customWidth="1"/>
    <col min="13311" max="13311" width="25.6640625" style="207" customWidth="1"/>
    <col min="13312" max="13312" width="21.33203125" style="207" customWidth="1"/>
    <col min="13313" max="13564" width="9" style="207"/>
    <col min="13565" max="13565" width="10.21875" style="207" bestFit="1" customWidth="1"/>
    <col min="13566" max="13566" width="14.21875" style="207" customWidth="1"/>
    <col min="13567" max="13567" width="25.6640625" style="207" customWidth="1"/>
    <col min="13568" max="13568" width="21.33203125" style="207" customWidth="1"/>
    <col min="13569" max="13820" width="9" style="207"/>
    <col min="13821" max="13821" width="10.21875" style="207" bestFit="1" customWidth="1"/>
    <col min="13822" max="13822" width="14.21875" style="207" customWidth="1"/>
    <col min="13823" max="13823" width="25.6640625" style="207" customWidth="1"/>
    <col min="13824" max="13824" width="21.33203125" style="207" customWidth="1"/>
    <col min="13825" max="14076" width="9" style="207"/>
    <col min="14077" max="14077" width="10.21875" style="207" bestFit="1" customWidth="1"/>
    <col min="14078" max="14078" width="14.21875" style="207" customWidth="1"/>
    <col min="14079" max="14079" width="25.6640625" style="207" customWidth="1"/>
    <col min="14080" max="14080" width="21.33203125" style="207" customWidth="1"/>
    <col min="14081" max="14332" width="9" style="207"/>
    <col min="14333" max="14333" width="10.21875" style="207" bestFit="1" customWidth="1"/>
    <col min="14334" max="14334" width="14.21875" style="207" customWidth="1"/>
    <col min="14335" max="14335" width="25.6640625" style="207" customWidth="1"/>
    <col min="14336" max="14336" width="21.33203125" style="207" customWidth="1"/>
    <col min="14337" max="14588" width="9" style="207"/>
    <col min="14589" max="14589" width="10.21875" style="207" bestFit="1" customWidth="1"/>
    <col min="14590" max="14590" width="14.21875" style="207" customWidth="1"/>
    <col min="14591" max="14591" width="25.6640625" style="207" customWidth="1"/>
    <col min="14592" max="14592" width="21.33203125" style="207" customWidth="1"/>
    <col min="14593" max="14844" width="9" style="207"/>
    <col min="14845" max="14845" width="10.21875" style="207" bestFit="1" customWidth="1"/>
    <col min="14846" max="14846" width="14.21875" style="207" customWidth="1"/>
    <col min="14847" max="14847" width="25.6640625" style="207" customWidth="1"/>
    <col min="14848" max="14848" width="21.33203125" style="207" customWidth="1"/>
    <col min="14849" max="15100" width="9" style="207"/>
    <col min="15101" max="15101" width="10.21875" style="207" bestFit="1" customWidth="1"/>
    <col min="15102" max="15102" width="14.21875" style="207" customWidth="1"/>
    <col min="15103" max="15103" width="25.6640625" style="207" customWidth="1"/>
    <col min="15104" max="15104" width="21.33203125" style="207" customWidth="1"/>
    <col min="15105" max="15356" width="9" style="207"/>
    <col min="15357" max="15357" width="10.21875" style="207" bestFit="1" customWidth="1"/>
    <col min="15358" max="15358" width="14.21875" style="207" customWidth="1"/>
    <col min="15359" max="15359" width="25.6640625" style="207" customWidth="1"/>
    <col min="15360" max="15360" width="21.33203125" style="207" customWidth="1"/>
    <col min="15361" max="15612" width="9" style="207"/>
    <col min="15613" max="15613" width="10.21875" style="207" bestFit="1" customWidth="1"/>
    <col min="15614" max="15614" width="14.21875" style="207" customWidth="1"/>
    <col min="15615" max="15615" width="25.6640625" style="207" customWidth="1"/>
    <col min="15616" max="15616" width="21.33203125" style="207" customWidth="1"/>
    <col min="15617" max="15868" width="9" style="207"/>
    <col min="15869" max="15869" width="10.21875" style="207" bestFit="1" customWidth="1"/>
    <col min="15870" max="15870" width="14.21875" style="207" customWidth="1"/>
    <col min="15871" max="15871" width="25.6640625" style="207" customWidth="1"/>
    <col min="15872" max="15872" width="21.33203125" style="207" customWidth="1"/>
    <col min="15873" max="16124" width="9" style="207"/>
    <col min="16125" max="16125" width="10.21875" style="207" bestFit="1" customWidth="1"/>
    <col min="16126" max="16126" width="14.21875" style="207" customWidth="1"/>
    <col min="16127" max="16127" width="25.6640625" style="207" customWidth="1"/>
    <col min="16128" max="16128" width="21.33203125" style="207" customWidth="1"/>
    <col min="16129" max="16384" width="9" style="207"/>
  </cols>
  <sheetData>
    <row r="2" spans="1:5" ht="18.75" customHeight="1">
      <c r="E2" s="217" t="s">
        <v>1</v>
      </c>
    </row>
    <row r="3" spans="1:5" ht="18.75" customHeight="1">
      <c r="E3" s="171">
        <v>37778</v>
      </c>
    </row>
    <row r="5" spans="1:5" ht="21" customHeight="1">
      <c r="A5" s="1386" t="s">
        <v>379</v>
      </c>
      <c r="B5" s="1386"/>
      <c r="C5" s="1386"/>
      <c r="D5" s="1386"/>
      <c r="E5" s="1386"/>
    </row>
    <row r="6" spans="1:5" ht="22.5" customHeight="1"/>
    <row r="7" spans="1:5" ht="22.5" customHeight="1">
      <c r="A7" s="207" t="s">
        <v>27</v>
      </c>
      <c r="B7" s="216" t="str">
        <f>IF(入力シート!C24&lt;30000000,"福岡県"&amp;入力シート!C5&amp;"長　殿","福岡県知事　殿")</f>
        <v>福岡県知事　殿</v>
      </c>
      <c r="C7" s="216"/>
    </row>
    <row r="8" spans="1:5" ht="22.5" customHeight="1"/>
    <row r="9" spans="1:5" ht="22.5" customHeight="1">
      <c r="D9" s="215" t="s">
        <v>476</v>
      </c>
      <c r="E9" s="214" t="str">
        <f>入力シート!C26&amp;"　　㊞"</f>
        <v>(株）福岡企画技調　　㊞</v>
      </c>
    </row>
    <row r="10" spans="1:5" ht="22.5" customHeight="1">
      <c r="E10" s="214" t="str">
        <f>入力シート!C27</f>
        <v>代表取締役　企画太郎</v>
      </c>
    </row>
    <row r="11" spans="1:5" ht="22.5" customHeight="1"/>
    <row r="12" spans="1:5" ht="28.5" customHeight="1">
      <c r="A12" s="1387" t="str">
        <f>TEXT(入力シート!C13,"令和e年m月d日")&amp;"契約の"&amp;入力シート!C10&amp;"の労働者確保に係る実績報告書を提出します。"</f>
        <v>令和3年7月1日契約の県道博多天神線排水性舗装工事（第２工区）の労働者確保に係る実績報告書を提出します。</v>
      </c>
      <c r="B12" s="1387"/>
      <c r="C12" s="1387"/>
      <c r="D12" s="1387"/>
      <c r="E12" s="1387"/>
    </row>
    <row r="13" spans="1:5" ht="28.5" customHeight="1">
      <c r="A13" s="1387"/>
      <c r="B13" s="1387"/>
      <c r="C13" s="1387"/>
      <c r="D13" s="1387"/>
      <c r="E13" s="1387"/>
    </row>
    <row r="14" spans="1:5" ht="22.5" customHeight="1"/>
    <row r="15" spans="1:5" ht="22.5" customHeight="1"/>
    <row r="16" spans="1:5" ht="27" customHeight="1">
      <c r="A16" s="1388" t="s">
        <v>475</v>
      </c>
      <c r="B16" s="1388"/>
      <c r="C16" s="213" t="s">
        <v>474</v>
      </c>
      <c r="D16" s="213" t="s">
        <v>473</v>
      </c>
      <c r="E16" s="213" t="s">
        <v>472</v>
      </c>
    </row>
    <row r="17" spans="1:5" ht="75" customHeight="1">
      <c r="A17" s="1383" t="s">
        <v>471</v>
      </c>
      <c r="B17" s="1383" t="s">
        <v>470</v>
      </c>
      <c r="C17" s="211" t="s">
        <v>469</v>
      </c>
      <c r="D17" s="212" t="s">
        <v>468</v>
      </c>
      <c r="E17" s="209"/>
    </row>
    <row r="18" spans="1:5" ht="38.25" customHeight="1">
      <c r="A18" s="1383"/>
      <c r="B18" s="1384"/>
      <c r="C18" s="211" t="s">
        <v>467</v>
      </c>
      <c r="D18" s="210" t="s">
        <v>466</v>
      </c>
      <c r="E18" s="209"/>
    </row>
    <row r="19" spans="1:5" ht="75" customHeight="1">
      <c r="A19" s="1383"/>
      <c r="B19" s="1384"/>
      <c r="C19" s="211" t="s">
        <v>465</v>
      </c>
      <c r="D19" s="210" t="s">
        <v>464</v>
      </c>
      <c r="E19" s="209"/>
    </row>
    <row r="20" spans="1:5" ht="37.5" customHeight="1">
      <c r="A20" s="1383"/>
      <c r="B20" s="1385" t="s">
        <v>457</v>
      </c>
      <c r="C20" s="1385"/>
      <c r="D20" s="1385"/>
      <c r="E20" s="208">
        <f>E17+E18+E19</f>
        <v>0</v>
      </c>
    </row>
    <row r="21" spans="1:5" ht="53.25" customHeight="1">
      <c r="A21" s="1383" t="s">
        <v>463</v>
      </c>
      <c r="B21" s="1383" t="s">
        <v>462</v>
      </c>
      <c r="C21" s="210" t="s">
        <v>461</v>
      </c>
      <c r="D21" s="210" t="s">
        <v>460</v>
      </c>
      <c r="E21" s="209"/>
    </row>
    <row r="22" spans="1:5" ht="52.5" customHeight="1">
      <c r="A22" s="1383"/>
      <c r="B22" s="1384"/>
      <c r="C22" s="210" t="s">
        <v>459</v>
      </c>
      <c r="D22" s="210" t="s">
        <v>458</v>
      </c>
      <c r="E22" s="209"/>
    </row>
    <row r="23" spans="1:5" ht="37.5" customHeight="1">
      <c r="A23" s="1383"/>
      <c r="B23" s="1385" t="s">
        <v>457</v>
      </c>
      <c r="C23" s="1385"/>
      <c r="D23" s="1385"/>
      <c r="E23" s="208">
        <f>E21+E22</f>
        <v>0</v>
      </c>
    </row>
    <row r="24" spans="1:5" ht="37.5" customHeight="1">
      <c r="A24" s="1385" t="s">
        <v>456</v>
      </c>
      <c r="B24" s="1385"/>
      <c r="C24" s="1385"/>
      <c r="D24" s="1385"/>
      <c r="E24" s="208">
        <f>E20+E23</f>
        <v>0</v>
      </c>
    </row>
  </sheetData>
  <mergeCells count="10">
    <mergeCell ref="A21:A23"/>
    <mergeCell ref="B21:B22"/>
    <mergeCell ref="B23:D23"/>
    <mergeCell ref="A24:D24"/>
    <mergeCell ref="A5:E5"/>
    <mergeCell ref="A12:E13"/>
    <mergeCell ref="A16:B16"/>
    <mergeCell ref="A17:A20"/>
    <mergeCell ref="B17:B19"/>
    <mergeCell ref="B20:D2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zoomScale="80" zoomScaleNormal="55" zoomScaleSheetLayoutView="80" workbookViewId="0">
      <selection activeCell="H5" sqref="H5"/>
    </sheetView>
  </sheetViews>
  <sheetFormatPr defaultRowHeight="13.2"/>
  <cols>
    <col min="1" max="1" width="3.109375" style="59" customWidth="1"/>
    <col min="2" max="2" width="16" style="59" customWidth="1"/>
    <col min="3" max="3" width="11.6640625" style="59" bestFit="1" customWidth="1"/>
    <col min="4" max="4" width="4.33203125" style="59" customWidth="1"/>
    <col min="5" max="5" width="11.6640625" style="59" bestFit="1" customWidth="1"/>
    <col min="6" max="6" width="9.88671875" style="59" customWidth="1"/>
    <col min="7" max="7" width="19.21875" style="59" customWidth="1"/>
    <col min="8" max="8" width="26.6640625" style="59" customWidth="1"/>
    <col min="9" max="9" width="30.88671875" style="59" customWidth="1"/>
    <col min="10" max="10" width="7.109375" style="59" customWidth="1"/>
    <col min="11" max="256" width="9" style="59"/>
    <col min="257" max="257" width="3.109375" style="59" customWidth="1"/>
    <col min="258" max="258" width="16" style="59" customWidth="1"/>
    <col min="259" max="259" width="11.6640625" style="59" bestFit="1" customWidth="1"/>
    <col min="260" max="260" width="4.33203125" style="59" customWidth="1"/>
    <col min="261" max="261" width="11.6640625" style="59" bestFit="1" customWidth="1"/>
    <col min="262" max="262" width="9.88671875" style="59" customWidth="1"/>
    <col min="263" max="263" width="19.21875" style="59" customWidth="1"/>
    <col min="264" max="264" width="26.6640625" style="59" customWidth="1"/>
    <col min="265" max="265" width="30.88671875" style="59" customWidth="1"/>
    <col min="266" max="266" width="7.109375" style="59" customWidth="1"/>
    <col min="267" max="512" width="9" style="59"/>
    <col min="513" max="513" width="3.109375" style="59" customWidth="1"/>
    <col min="514" max="514" width="16" style="59" customWidth="1"/>
    <col min="515" max="515" width="11.6640625" style="59" bestFit="1" customWidth="1"/>
    <col min="516" max="516" width="4.33203125" style="59" customWidth="1"/>
    <col min="517" max="517" width="11.6640625" style="59" bestFit="1" customWidth="1"/>
    <col min="518" max="518" width="9.88671875" style="59" customWidth="1"/>
    <col min="519" max="519" width="19.21875" style="59" customWidth="1"/>
    <col min="520" max="520" width="26.6640625" style="59" customWidth="1"/>
    <col min="521" max="521" width="30.88671875" style="59" customWidth="1"/>
    <col min="522" max="522" width="7.109375" style="59" customWidth="1"/>
    <col min="523" max="768" width="9" style="59"/>
    <col min="769" max="769" width="3.109375" style="59" customWidth="1"/>
    <col min="770" max="770" width="16" style="59" customWidth="1"/>
    <col min="771" max="771" width="11.6640625" style="59" bestFit="1" customWidth="1"/>
    <col min="772" max="772" width="4.33203125" style="59" customWidth="1"/>
    <col min="773" max="773" width="11.6640625" style="59" bestFit="1" customWidth="1"/>
    <col min="774" max="774" width="9.88671875" style="59" customWidth="1"/>
    <col min="775" max="775" width="19.21875" style="59" customWidth="1"/>
    <col min="776" max="776" width="26.6640625" style="59" customWidth="1"/>
    <col min="777" max="777" width="30.88671875" style="59" customWidth="1"/>
    <col min="778" max="778" width="7.109375" style="59" customWidth="1"/>
    <col min="779" max="1024" width="9" style="59"/>
    <col min="1025" max="1025" width="3.109375" style="59" customWidth="1"/>
    <col min="1026" max="1026" width="16" style="59" customWidth="1"/>
    <col min="1027" max="1027" width="11.6640625" style="59" bestFit="1" customWidth="1"/>
    <col min="1028" max="1028" width="4.33203125" style="59" customWidth="1"/>
    <col min="1029" max="1029" width="11.6640625" style="59" bestFit="1" customWidth="1"/>
    <col min="1030" max="1030" width="9.88671875" style="59" customWidth="1"/>
    <col min="1031" max="1031" width="19.21875" style="59" customWidth="1"/>
    <col min="1032" max="1032" width="26.6640625" style="59" customWidth="1"/>
    <col min="1033" max="1033" width="30.88671875" style="59" customWidth="1"/>
    <col min="1034" max="1034" width="7.109375" style="59" customWidth="1"/>
    <col min="1035" max="1280" width="9" style="59"/>
    <col min="1281" max="1281" width="3.109375" style="59" customWidth="1"/>
    <col min="1282" max="1282" width="16" style="59" customWidth="1"/>
    <col min="1283" max="1283" width="11.6640625" style="59" bestFit="1" customWidth="1"/>
    <col min="1284" max="1284" width="4.33203125" style="59" customWidth="1"/>
    <col min="1285" max="1285" width="11.6640625" style="59" bestFit="1" customWidth="1"/>
    <col min="1286" max="1286" width="9.88671875" style="59" customWidth="1"/>
    <col min="1287" max="1287" width="19.21875" style="59" customWidth="1"/>
    <col min="1288" max="1288" width="26.6640625" style="59" customWidth="1"/>
    <col min="1289" max="1289" width="30.88671875" style="59" customWidth="1"/>
    <col min="1290" max="1290" width="7.109375" style="59" customWidth="1"/>
    <col min="1291" max="1536" width="9" style="59"/>
    <col min="1537" max="1537" width="3.109375" style="59" customWidth="1"/>
    <col min="1538" max="1538" width="16" style="59" customWidth="1"/>
    <col min="1539" max="1539" width="11.6640625" style="59" bestFit="1" customWidth="1"/>
    <col min="1540" max="1540" width="4.33203125" style="59" customWidth="1"/>
    <col min="1541" max="1541" width="11.6640625" style="59" bestFit="1" customWidth="1"/>
    <col min="1542" max="1542" width="9.88671875" style="59" customWidth="1"/>
    <col min="1543" max="1543" width="19.21875" style="59" customWidth="1"/>
    <col min="1544" max="1544" width="26.6640625" style="59" customWidth="1"/>
    <col min="1545" max="1545" width="30.88671875" style="59" customWidth="1"/>
    <col min="1546" max="1546" width="7.109375" style="59" customWidth="1"/>
    <col min="1547" max="1792" width="9" style="59"/>
    <col min="1793" max="1793" width="3.109375" style="59" customWidth="1"/>
    <col min="1794" max="1794" width="16" style="59" customWidth="1"/>
    <col min="1795" max="1795" width="11.6640625" style="59" bestFit="1" customWidth="1"/>
    <col min="1796" max="1796" width="4.33203125" style="59" customWidth="1"/>
    <col min="1797" max="1797" width="11.6640625" style="59" bestFit="1" customWidth="1"/>
    <col min="1798" max="1798" width="9.88671875" style="59" customWidth="1"/>
    <col min="1799" max="1799" width="19.21875" style="59" customWidth="1"/>
    <col min="1800" max="1800" width="26.6640625" style="59" customWidth="1"/>
    <col min="1801" max="1801" width="30.88671875" style="59" customWidth="1"/>
    <col min="1802" max="1802" width="7.109375" style="59" customWidth="1"/>
    <col min="1803" max="2048" width="9" style="59"/>
    <col min="2049" max="2049" width="3.109375" style="59" customWidth="1"/>
    <col min="2050" max="2050" width="16" style="59" customWidth="1"/>
    <col min="2051" max="2051" width="11.6640625" style="59" bestFit="1" customWidth="1"/>
    <col min="2052" max="2052" width="4.33203125" style="59" customWidth="1"/>
    <col min="2053" max="2053" width="11.6640625" style="59" bestFit="1" customWidth="1"/>
    <col min="2054" max="2054" width="9.88671875" style="59" customWidth="1"/>
    <col min="2055" max="2055" width="19.21875" style="59" customWidth="1"/>
    <col min="2056" max="2056" width="26.6640625" style="59" customWidth="1"/>
    <col min="2057" max="2057" width="30.88671875" style="59" customWidth="1"/>
    <col min="2058" max="2058" width="7.109375" style="59" customWidth="1"/>
    <col min="2059" max="2304" width="9" style="59"/>
    <col min="2305" max="2305" width="3.109375" style="59" customWidth="1"/>
    <col min="2306" max="2306" width="16" style="59" customWidth="1"/>
    <col min="2307" max="2307" width="11.6640625" style="59" bestFit="1" customWidth="1"/>
    <col min="2308" max="2308" width="4.33203125" style="59" customWidth="1"/>
    <col min="2309" max="2309" width="11.6640625" style="59" bestFit="1" customWidth="1"/>
    <col min="2310" max="2310" width="9.88671875" style="59" customWidth="1"/>
    <col min="2311" max="2311" width="19.21875" style="59" customWidth="1"/>
    <col min="2312" max="2312" width="26.6640625" style="59" customWidth="1"/>
    <col min="2313" max="2313" width="30.88671875" style="59" customWidth="1"/>
    <col min="2314" max="2314" width="7.109375" style="59" customWidth="1"/>
    <col min="2315" max="2560" width="9" style="59"/>
    <col min="2561" max="2561" width="3.109375" style="59" customWidth="1"/>
    <col min="2562" max="2562" width="16" style="59" customWidth="1"/>
    <col min="2563" max="2563" width="11.6640625" style="59" bestFit="1" customWidth="1"/>
    <col min="2564" max="2564" width="4.33203125" style="59" customWidth="1"/>
    <col min="2565" max="2565" width="11.6640625" style="59" bestFit="1" customWidth="1"/>
    <col min="2566" max="2566" width="9.88671875" style="59" customWidth="1"/>
    <col min="2567" max="2567" width="19.21875" style="59" customWidth="1"/>
    <col min="2568" max="2568" width="26.6640625" style="59" customWidth="1"/>
    <col min="2569" max="2569" width="30.88671875" style="59" customWidth="1"/>
    <col min="2570" max="2570" width="7.109375" style="59" customWidth="1"/>
    <col min="2571" max="2816" width="9" style="59"/>
    <col min="2817" max="2817" width="3.109375" style="59" customWidth="1"/>
    <col min="2818" max="2818" width="16" style="59" customWidth="1"/>
    <col min="2819" max="2819" width="11.6640625" style="59" bestFit="1" customWidth="1"/>
    <col min="2820" max="2820" width="4.33203125" style="59" customWidth="1"/>
    <col min="2821" max="2821" width="11.6640625" style="59" bestFit="1" customWidth="1"/>
    <col min="2822" max="2822" width="9.88671875" style="59" customWidth="1"/>
    <col min="2823" max="2823" width="19.21875" style="59" customWidth="1"/>
    <col min="2824" max="2824" width="26.6640625" style="59" customWidth="1"/>
    <col min="2825" max="2825" width="30.88671875" style="59" customWidth="1"/>
    <col min="2826" max="2826" width="7.109375" style="59" customWidth="1"/>
    <col min="2827" max="3072" width="9" style="59"/>
    <col min="3073" max="3073" width="3.109375" style="59" customWidth="1"/>
    <col min="3074" max="3074" width="16" style="59" customWidth="1"/>
    <col min="3075" max="3075" width="11.6640625" style="59" bestFit="1" customWidth="1"/>
    <col min="3076" max="3076" width="4.33203125" style="59" customWidth="1"/>
    <col min="3077" max="3077" width="11.6640625" style="59" bestFit="1" customWidth="1"/>
    <col min="3078" max="3078" width="9.88671875" style="59" customWidth="1"/>
    <col min="3079" max="3079" width="19.21875" style="59" customWidth="1"/>
    <col min="3080" max="3080" width="26.6640625" style="59" customWidth="1"/>
    <col min="3081" max="3081" width="30.88671875" style="59" customWidth="1"/>
    <col min="3082" max="3082" width="7.109375" style="59" customWidth="1"/>
    <col min="3083" max="3328" width="9" style="59"/>
    <col min="3329" max="3329" width="3.109375" style="59" customWidth="1"/>
    <col min="3330" max="3330" width="16" style="59" customWidth="1"/>
    <col min="3331" max="3331" width="11.6640625" style="59" bestFit="1" customWidth="1"/>
    <col min="3332" max="3332" width="4.33203125" style="59" customWidth="1"/>
    <col min="3333" max="3333" width="11.6640625" style="59" bestFit="1" customWidth="1"/>
    <col min="3334" max="3334" width="9.88671875" style="59" customWidth="1"/>
    <col min="3335" max="3335" width="19.21875" style="59" customWidth="1"/>
    <col min="3336" max="3336" width="26.6640625" style="59" customWidth="1"/>
    <col min="3337" max="3337" width="30.88671875" style="59" customWidth="1"/>
    <col min="3338" max="3338" width="7.109375" style="59" customWidth="1"/>
    <col min="3339" max="3584" width="9" style="59"/>
    <col min="3585" max="3585" width="3.109375" style="59" customWidth="1"/>
    <col min="3586" max="3586" width="16" style="59" customWidth="1"/>
    <col min="3587" max="3587" width="11.6640625" style="59" bestFit="1" customWidth="1"/>
    <col min="3588" max="3588" width="4.33203125" style="59" customWidth="1"/>
    <col min="3589" max="3589" width="11.6640625" style="59" bestFit="1" customWidth="1"/>
    <col min="3590" max="3590" width="9.88671875" style="59" customWidth="1"/>
    <col min="3591" max="3591" width="19.21875" style="59" customWidth="1"/>
    <col min="3592" max="3592" width="26.6640625" style="59" customWidth="1"/>
    <col min="3593" max="3593" width="30.88671875" style="59" customWidth="1"/>
    <col min="3594" max="3594" width="7.109375" style="59" customWidth="1"/>
    <col min="3595" max="3840" width="9" style="59"/>
    <col min="3841" max="3841" width="3.109375" style="59" customWidth="1"/>
    <col min="3842" max="3842" width="16" style="59" customWidth="1"/>
    <col min="3843" max="3843" width="11.6640625" style="59" bestFit="1" customWidth="1"/>
    <col min="3844" max="3844" width="4.33203125" style="59" customWidth="1"/>
    <col min="3845" max="3845" width="11.6640625" style="59" bestFit="1" customWidth="1"/>
    <col min="3846" max="3846" width="9.88671875" style="59" customWidth="1"/>
    <col min="3847" max="3847" width="19.21875" style="59" customWidth="1"/>
    <col min="3848" max="3848" width="26.6640625" style="59" customWidth="1"/>
    <col min="3849" max="3849" width="30.88671875" style="59" customWidth="1"/>
    <col min="3850" max="3850" width="7.109375" style="59" customWidth="1"/>
    <col min="3851" max="4096" width="9" style="59"/>
    <col min="4097" max="4097" width="3.109375" style="59" customWidth="1"/>
    <col min="4098" max="4098" width="16" style="59" customWidth="1"/>
    <col min="4099" max="4099" width="11.6640625" style="59" bestFit="1" customWidth="1"/>
    <col min="4100" max="4100" width="4.33203125" style="59" customWidth="1"/>
    <col min="4101" max="4101" width="11.6640625" style="59" bestFit="1" customWidth="1"/>
    <col min="4102" max="4102" width="9.88671875" style="59" customWidth="1"/>
    <col min="4103" max="4103" width="19.21875" style="59" customWidth="1"/>
    <col min="4104" max="4104" width="26.6640625" style="59" customWidth="1"/>
    <col min="4105" max="4105" width="30.88671875" style="59" customWidth="1"/>
    <col min="4106" max="4106" width="7.109375" style="59" customWidth="1"/>
    <col min="4107" max="4352" width="9" style="59"/>
    <col min="4353" max="4353" width="3.109375" style="59" customWidth="1"/>
    <col min="4354" max="4354" width="16" style="59" customWidth="1"/>
    <col min="4355" max="4355" width="11.6640625" style="59" bestFit="1" customWidth="1"/>
    <col min="4356" max="4356" width="4.33203125" style="59" customWidth="1"/>
    <col min="4357" max="4357" width="11.6640625" style="59" bestFit="1" customWidth="1"/>
    <col min="4358" max="4358" width="9.88671875" style="59" customWidth="1"/>
    <col min="4359" max="4359" width="19.21875" style="59" customWidth="1"/>
    <col min="4360" max="4360" width="26.6640625" style="59" customWidth="1"/>
    <col min="4361" max="4361" width="30.88671875" style="59" customWidth="1"/>
    <col min="4362" max="4362" width="7.109375" style="59" customWidth="1"/>
    <col min="4363" max="4608" width="9" style="59"/>
    <col min="4609" max="4609" width="3.109375" style="59" customWidth="1"/>
    <col min="4610" max="4610" width="16" style="59" customWidth="1"/>
    <col min="4611" max="4611" width="11.6640625" style="59" bestFit="1" customWidth="1"/>
    <col min="4612" max="4612" width="4.33203125" style="59" customWidth="1"/>
    <col min="4613" max="4613" width="11.6640625" style="59" bestFit="1" customWidth="1"/>
    <col min="4614" max="4614" width="9.88671875" style="59" customWidth="1"/>
    <col min="4615" max="4615" width="19.21875" style="59" customWidth="1"/>
    <col min="4616" max="4616" width="26.6640625" style="59" customWidth="1"/>
    <col min="4617" max="4617" width="30.88671875" style="59" customWidth="1"/>
    <col min="4618" max="4618" width="7.109375" style="59" customWidth="1"/>
    <col min="4619" max="4864" width="9" style="59"/>
    <col min="4865" max="4865" width="3.109375" style="59" customWidth="1"/>
    <col min="4866" max="4866" width="16" style="59" customWidth="1"/>
    <col min="4867" max="4867" width="11.6640625" style="59" bestFit="1" customWidth="1"/>
    <col min="4868" max="4868" width="4.33203125" style="59" customWidth="1"/>
    <col min="4869" max="4869" width="11.6640625" style="59" bestFit="1" customWidth="1"/>
    <col min="4870" max="4870" width="9.88671875" style="59" customWidth="1"/>
    <col min="4871" max="4871" width="19.21875" style="59" customWidth="1"/>
    <col min="4872" max="4872" width="26.6640625" style="59" customWidth="1"/>
    <col min="4873" max="4873" width="30.88671875" style="59" customWidth="1"/>
    <col min="4874" max="4874" width="7.109375" style="59" customWidth="1"/>
    <col min="4875" max="5120" width="9" style="59"/>
    <col min="5121" max="5121" width="3.109375" style="59" customWidth="1"/>
    <col min="5122" max="5122" width="16" style="59" customWidth="1"/>
    <col min="5123" max="5123" width="11.6640625" style="59" bestFit="1" customWidth="1"/>
    <col min="5124" max="5124" width="4.33203125" style="59" customWidth="1"/>
    <col min="5125" max="5125" width="11.6640625" style="59" bestFit="1" customWidth="1"/>
    <col min="5126" max="5126" width="9.88671875" style="59" customWidth="1"/>
    <col min="5127" max="5127" width="19.21875" style="59" customWidth="1"/>
    <col min="5128" max="5128" width="26.6640625" style="59" customWidth="1"/>
    <col min="5129" max="5129" width="30.88671875" style="59" customWidth="1"/>
    <col min="5130" max="5130" width="7.109375" style="59" customWidth="1"/>
    <col min="5131" max="5376" width="9" style="59"/>
    <col min="5377" max="5377" width="3.109375" style="59" customWidth="1"/>
    <col min="5378" max="5378" width="16" style="59" customWidth="1"/>
    <col min="5379" max="5379" width="11.6640625" style="59" bestFit="1" customWidth="1"/>
    <col min="5380" max="5380" width="4.33203125" style="59" customWidth="1"/>
    <col min="5381" max="5381" width="11.6640625" style="59" bestFit="1" customWidth="1"/>
    <col min="5382" max="5382" width="9.88671875" style="59" customWidth="1"/>
    <col min="5383" max="5383" width="19.21875" style="59" customWidth="1"/>
    <col min="5384" max="5384" width="26.6640625" style="59" customWidth="1"/>
    <col min="5385" max="5385" width="30.88671875" style="59" customWidth="1"/>
    <col min="5386" max="5386" width="7.109375" style="59" customWidth="1"/>
    <col min="5387" max="5632" width="9" style="59"/>
    <col min="5633" max="5633" width="3.109375" style="59" customWidth="1"/>
    <col min="5634" max="5634" width="16" style="59" customWidth="1"/>
    <col min="5635" max="5635" width="11.6640625" style="59" bestFit="1" customWidth="1"/>
    <col min="5636" max="5636" width="4.33203125" style="59" customWidth="1"/>
    <col min="5637" max="5637" width="11.6640625" style="59" bestFit="1" customWidth="1"/>
    <col min="5638" max="5638" width="9.88671875" style="59" customWidth="1"/>
    <col min="5639" max="5639" width="19.21875" style="59" customWidth="1"/>
    <col min="5640" max="5640" width="26.6640625" style="59" customWidth="1"/>
    <col min="5641" max="5641" width="30.88671875" style="59" customWidth="1"/>
    <col min="5642" max="5642" width="7.109375" style="59" customWidth="1"/>
    <col min="5643" max="5888" width="9" style="59"/>
    <col min="5889" max="5889" width="3.109375" style="59" customWidth="1"/>
    <col min="5890" max="5890" width="16" style="59" customWidth="1"/>
    <col min="5891" max="5891" width="11.6640625" style="59" bestFit="1" customWidth="1"/>
    <col min="5892" max="5892" width="4.33203125" style="59" customWidth="1"/>
    <col min="5893" max="5893" width="11.6640625" style="59" bestFit="1" customWidth="1"/>
    <col min="5894" max="5894" width="9.88671875" style="59" customWidth="1"/>
    <col min="5895" max="5895" width="19.21875" style="59" customWidth="1"/>
    <col min="5896" max="5896" width="26.6640625" style="59" customWidth="1"/>
    <col min="5897" max="5897" width="30.88671875" style="59" customWidth="1"/>
    <col min="5898" max="5898" width="7.109375" style="59" customWidth="1"/>
    <col min="5899" max="6144" width="9" style="59"/>
    <col min="6145" max="6145" width="3.109375" style="59" customWidth="1"/>
    <col min="6146" max="6146" width="16" style="59" customWidth="1"/>
    <col min="6147" max="6147" width="11.6640625" style="59" bestFit="1" customWidth="1"/>
    <col min="6148" max="6148" width="4.33203125" style="59" customWidth="1"/>
    <col min="6149" max="6149" width="11.6640625" style="59" bestFit="1" customWidth="1"/>
    <col min="6150" max="6150" width="9.88671875" style="59" customWidth="1"/>
    <col min="6151" max="6151" width="19.21875" style="59" customWidth="1"/>
    <col min="6152" max="6152" width="26.6640625" style="59" customWidth="1"/>
    <col min="6153" max="6153" width="30.88671875" style="59" customWidth="1"/>
    <col min="6154" max="6154" width="7.109375" style="59" customWidth="1"/>
    <col min="6155" max="6400" width="9" style="59"/>
    <col min="6401" max="6401" width="3.109375" style="59" customWidth="1"/>
    <col min="6402" max="6402" width="16" style="59" customWidth="1"/>
    <col min="6403" max="6403" width="11.6640625" style="59" bestFit="1" customWidth="1"/>
    <col min="6404" max="6404" width="4.33203125" style="59" customWidth="1"/>
    <col min="6405" max="6405" width="11.6640625" style="59" bestFit="1" customWidth="1"/>
    <col min="6406" max="6406" width="9.88671875" style="59" customWidth="1"/>
    <col min="6407" max="6407" width="19.21875" style="59" customWidth="1"/>
    <col min="6408" max="6408" width="26.6640625" style="59" customWidth="1"/>
    <col min="6409" max="6409" width="30.88671875" style="59" customWidth="1"/>
    <col min="6410" max="6410" width="7.109375" style="59" customWidth="1"/>
    <col min="6411" max="6656" width="9" style="59"/>
    <col min="6657" max="6657" width="3.109375" style="59" customWidth="1"/>
    <col min="6658" max="6658" width="16" style="59" customWidth="1"/>
    <col min="6659" max="6659" width="11.6640625" style="59" bestFit="1" customWidth="1"/>
    <col min="6660" max="6660" width="4.33203125" style="59" customWidth="1"/>
    <col min="6661" max="6661" width="11.6640625" style="59" bestFit="1" customWidth="1"/>
    <col min="6662" max="6662" width="9.88671875" style="59" customWidth="1"/>
    <col min="6663" max="6663" width="19.21875" style="59" customWidth="1"/>
    <col min="6664" max="6664" width="26.6640625" style="59" customWidth="1"/>
    <col min="6665" max="6665" width="30.88671875" style="59" customWidth="1"/>
    <col min="6666" max="6666" width="7.109375" style="59" customWidth="1"/>
    <col min="6667" max="6912" width="9" style="59"/>
    <col min="6913" max="6913" width="3.109375" style="59" customWidth="1"/>
    <col min="6914" max="6914" width="16" style="59" customWidth="1"/>
    <col min="6915" max="6915" width="11.6640625" style="59" bestFit="1" customWidth="1"/>
    <col min="6916" max="6916" width="4.33203125" style="59" customWidth="1"/>
    <col min="6917" max="6917" width="11.6640625" style="59" bestFit="1" customWidth="1"/>
    <col min="6918" max="6918" width="9.88671875" style="59" customWidth="1"/>
    <col min="6919" max="6919" width="19.21875" style="59" customWidth="1"/>
    <col min="6920" max="6920" width="26.6640625" style="59" customWidth="1"/>
    <col min="6921" max="6921" width="30.88671875" style="59" customWidth="1"/>
    <col min="6922" max="6922" width="7.109375" style="59" customWidth="1"/>
    <col min="6923" max="7168" width="9" style="59"/>
    <col min="7169" max="7169" width="3.109375" style="59" customWidth="1"/>
    <col min="7170" max="7170" width="16" style="59" customWidth="1"/>
    <col min="7171" max="7171" width="11.6640625" style="59" bestFit="1" customWidth="1"/>
    <col min="7172" max="7172" width="4.33203125" style="59" customWidth="1"/>
    <col min="7173" max="7173" width="11.6640625" style="59" bestFit="1" customWidth="1"/>
    <col min="7174" max="7174" width="9.88671875" style="59" customWidth="1"/>
    <col min="7175" max="7175" width="19.21875" style="59" customWidth="1"/>
    <col min="7176" max="7176" width="26.6640625" style="59" customWidth="1"/>
    <col min="7177" max="7177" width="30.88671875" style="59" customWidth="1"/>
    <col min="7178" max="7178" width="7.109375" style="59" customWidth="1"/>
    <col min="7179" max="7424" width="9" style="59"/>
    <col min="7425" max="7425" width="3.109375" style="59" customWidth="1"/>
    <col min="7426" max="7426" width="16" style="59" customWidth="1"/>
    <col min="7427" max="7427" width="11.6640625" style="59" bestFit="1" customWidth="1"/>
    <col min="7428" max="7428" width="4.33203125" style="59" customWidth="1"/>
    <col min="7429" max="7429" width="11.6640625" style="59" bestFit="1" customWidth="1"/>
    <col min="7430" max="7430" width="9.88671875" style="59" customWidth="1"/>
    <col min="7431" max="7431" width="19.21875" style="59" customWidth="1"/>
    <col min="7432" max="7432" width="26.6640625" style="59" customWidth="1"/>
    <col min="7433" max="7433" width="30.88671875" style="59" customWidth="1"/>
    <col min="7434" max="7434" width="7.109375" style="59" customWidth="1"/>
    <col min="7435" max="7680" width="9" style="59"/>
    <col min="7681" max="7681" width="3.109375" style="59" customWidth="1"/>
    <col min="7682" max="7682" width="16" style="59" customWidth="1"/>
    <col min="7683" max="7683" width="11.6640625" style="59" bestFit="1" customWidth="1"/>
    <col min="7684" max="7684" width="4.33203125" style="59" customWidth="1"/>
    <col min="7685" max="7685" width="11.6640625" style="59" bestFit="1" customWidth="1"/>
    <col min="7686" max="7686" width="9.88671875" style="59" customWidth="1"/>
    <col min="7687" max="7687" width="19.21875" style="59" customWidth="1"/>
    <col min="7688" max="7688" width="26.6640625" style="59" customWidth="1"/>
    <col min="7689" max="7689" width="30.88671875" style="59" customWidth="1"/>
    <col min="7690" max="7690" width="7.109375" style="59" customWidth="1"/>
    <col min="7691" max="7936" width="9" style="59"/>
    <col min="7937" max="7937" width="3.109375" style="59" customWidth="1"/>
    <col min="7938" max="7938" width="16" style="59" customWidth="1"/>
    <col min="7939" max="7939" width="11.6640625" style="59" bestFit="1" customWidth="1"/>
    <col min="7940" max="7940" width="4.33203125" style="59" customWidth="1"/>
    <col min="7941" max="7941" width="11.6640625" style="59" bestFit="1" customWidth="1"/>
    <col min="7942" max="7942" width="9.88671875" style="59" customWidth="1"/>
    <col min="7943" max="7943" width="19.21875" style="59" customWidth="1"/>
    <col min="7944" max="7944" width="26.6640625" style="59" customWidth="1"/>
    <col min="7945" max="7945" width="30.88671875" style="59" customWidth="1"/>
    <col min="7946" max="7946" width="7.109375" style="59" customWidth="1"/>
    <col min="7947" max="8192" width="9" style="59"/>
    <col min="8193" max="8193" width="3.109375" style="59" customWidth="1"/>
    <col min="8194" max="8194" width="16" style="59" customWidth="1"/>
    <col min="8195" max="8195" width="11.6640625" style="59" bestFit="1" customWidth="1"/>
    <col min="8196" max="8196" width="4.33203125" style="59" customWidth="1"/>
    <col min="8197" max="8197" width="11.6640625" style="59" bestFit="1" customWidth="1"/>
    <col min="8198" max="8198" width="9.88671875" style="59" customWidth="1"/>
    <col min="8199" max="8199" width="19.21875" style="59" customWidth="1"/>
    <col min="8200" max="8200" width="26.6640625" style="59" customWidth="1"/>
    <col min="8201" max="8201" width="30.88671875" style="59" customWidth="1"/>
    <col min="8202" max="8202" width="7.109375" style="59" customWidth="1"/>
    <col min="8203" max="8448" width="9" style="59"/>
    <col min="8449" max="8449" width="3.109375" style="59" customWidth="1"/>
    <col min="8450" max="8450" width="16" style="59" customWidth="1"/>
    <col min="8451" max="8451" width="11.6640625" style="59" bestFit="1" customWidth="1"/>
    <col min="8452" max="8452" width="4.33203125" style="59" customWidth="1"/>
    <col min="8453" max="8453" width="11.6640625" style="59" bestFit="1" customWidth="1"/>
    <col min="8454" max="8454" width="9.88671875" style="59" customWidth="1"/>
    <col min="8455" max="8455" width="19.21875" style="59" customWidth="1"/>
    <col min="8456" max="8456" width="26.6640625" style="59" customWidth="1"/>
    <col min="8457" max="8457" width="30.88671875" style="59" customWidth="1"/>
    <col min="8458" max="8458" width="7.109375" style="59" customWidth="1"/>
    <col min="8459" max="8704" width="9" style="59"/>
    <col min="8705" max="8705" width="3.109375" style="59" customWidth="1"/>
    <col min="8706" max="8706" width="16" style="59" customWidth="1"/>
    <col min="8707" max="8707" width="11.6640625" style="59" bestFit="1" customWidth="1"/>
    <col min="8708" max="8708" width="4.33203125" style="59" customWidth="1"/>
    <col min="8709" max="8709" width="11.6640625" style="59" bestFit="1" customWidth="1"/>
    <col min="8710" max="8710" width="9.88671875" style="59" customWidth="1"/>
    <col min="8711" max="8711" width="19.21875" style="59" customWidth="1"/>
    <col min="8712" max="8712" width="26.6640625" style="59" customWidth="1"/>
    <col min="8713" max="8713" width="30.88671875" style="59" customWidth="1"/>
    <col min="8714" max="8714" width="7.109375" style="59" customWidth="1"/>
    <col min="8715" max="8960" width="9" style="59"/>
    <col min="8961" max="8961" width="3.109375" style="59" customWidth="1"/>
    <col min="8962" max="8962" width="16" style="59" customWidth="1"/>
    <col min="8963" max="8963" width="11.6640625" style="59" bestFit="1" customWidth="1"/>
    <col min="8964" max="8964" width="4.33203125" style="59" customWidth="1"/>
    <col min="8965" max="8965" width="11.6640625" style="59" bestFit="1" customWidth="1"/>
    <col min="8966" max="8966" width="9.88671875" style="59" customWidth="1"/>
    <col min="8967" max="8967" width="19.21875" style="59" customWidth="1"/>
    <col min="8968" max="8968" width="26.6640625" style="59" customWidth="1"/>
    <col min="8969" max="8969" width="30.88671875" style="59" customWidth="1"/>
    <col min="8970" max="8970" width="7.109375" style="59" customWidth="1"/>
    <col min="8971" max="9216" width="9" style="59"/>
    <col min="9217" max="9217" width="3.109375" style="59" customWidth="1"/>
    <col min="9218" max="9218" width="16" style="59" customWidth="1"/>
    <col min="9219" max="9219" width="11.6640625" style="59" bestFit="1" customWidth="1"/>
    <col min="9220" max="9220" width="4.33203125" style="59" customWidth="1"/>
    <col min="9221" max="9221" width="11.6640625" style="59" bestFit="1" customWidth="1"/>
    <col min="9222" max="9222" width="9.88671875" style="59" customWidth="1"/>
    <col min="9223" max="9223" width="19.21875" style="59" customWidth="1"/>
    <col min="9224" max="9224" width="26.6640625" style="59" customWidth="1"/>
    <col min="9225" max="9225" width="30.88671875" style="59" customWidth="1"/>
    <col min="9226" max="9226" width="7.109375" style="59" customWidth="1"/>
    <col min="9227" max="9472" width="9" style="59"/>
    <col min="9473" max="9473" width="3.109375" style="59" customWidth="1"/>
    <col min="9474" max="9474" width="16" style="59" customWidth="1"/>
    <col min="9475" max="9475" width="11.6640625" style="59" bestFit="1" customWidth="1"/>
    <col min="9476" max="9476" width="4.33203125" style="59" customWidth="1"/>
    <col min="9477" max="9477" width="11.6640625" style="59" bestFit="1" customWidth="1"/>
    <col min="9478" max="9478" width="9.88671875" style="59" customWidth="1"/>
    <col min="9479" max="9479" width="19.21875" style="59" customWidth="1"/>
    <col min="9480" max="9480" width="26.6640625" style="59" customWidth="1"/>
    <col min="9481" max="9481" width="30.88671875" style="59" customWidth="1"/>
    <col min="9482" max="9482" width="7.109375" style="59" customWidth="1"/>
    <col min="9483" max="9728" width="9" style="59"/>
    <col min="9729" max="9729" width="3.109375" style="59" customWidth="1"/>
    <col min="9730" max="9730" width="16" style="59" customWidth="1"/>
    <col min="9731" max="9731" width="11.6640625" style="59" bestFit="1" customWidth="1"/>
    <col min="9732" max="9732" width="4.33203125" style="59" customWidth="1"/>
    <col min="9733" max="9733" width="11.6640625" style="59" bestFit="1" customWidth="1"/>
    <col min="9734" max="9734" width="9.88671875" style="59" customWidth="1"/>
    <col min="9735" max="9735" width="19.21875" style="59" customWidth="1"/>
    <col min="9736" max="9736" width="26.6640625" style="59" customWidth="1"/>
    <col min="9737" max="9737" width="30.88671875" style="59" customWidth="1"/>
    <col min="9738" max="9738" width="7.109375" style="59" customWidth="1"/>
    <col min="9739" max="9984" width="9" style="59"/>
    <col min="9985" max="9985" width="3.109375" style="59" customWidth="1"/>
    <col min="9986" max="9986" width="16" style="59" customWidth="1"/>
    <col min="9987" max="9987" width="11.6640625" style="59" bestFit="1" customWidth="1"/>
    <col min="9988" max="9988" width="4.33203125" style="59" customWidth="1"/>
    <col min="9989" max="9989" width="11.6640625" style="59" bestFit="1" customWidth="1"/>
    <col min="9990" max="9990" width="9.88671875" style="59" customWidth="1"/>
    <col min="9991" max="9991" width="19.21875" style="59" customWidth="1"/>
    <col min="9992" max="9992" width="26.6640625" style="59" customWidth="1"/>
    <col min="9993" max="9993" width="30.88671875" style="59" customWidth="1"/>
    <col min="9994" max="9994" width="7.109375" style="59" customWidth="1"/>
    <col min="9995" max="10240" width="9" style="59"/>
    <col min="10241" max="10241" width="3.109375" style="59" customWidth="1"/>
    <col min="10242" max="10242" width="16" style="59" customWidth="1"/>
    <col min="10243" max="10243" width="11.6640625" style="59" bestFit="1" customWidth="1"/>
    <col min="10244" max="10244" width="4.33203125" style="59" customWidth="1"/>
    <col min="10245" max="10245" width="11.6640625" style="59" bestFit="1" customWidth="1"/>
    <col min="10246" max="10246" width="9.88671875" style="59" customWidth="1"/>
    <col min="10247" max="10247" width="19.21875" style="59" customWidth="1"/>
    <col min="10248" max="10248" width="26.6640625" style="59" customWidth="1"/>
    <col min="10249" max="10249" width="30.88671875" style="59" customWidth="1"/>
    <col min="10250" max="10250" width="7.109375" style="59" customWidth="1"/>
    <col min="10251" max="10496" width="9" style="59"/>
    <col min="10497" max="10497" width="3.109375" style="59" customWidth="1"/>
    <col min="10498" max="10498" width="16" style="59" customWidth="1"/>
    <col min="10499" max="10499" width="11.6640625" style="59" bestFit="1" customWidth="1"/>
    <col min="10500" max="10500" width="4.33203125" style="59" customWidth="1"/>
    <col min="10501" max="10501" width="11.6640625" style="59" bestFit="1" customWidth="1"/>
    <col min="10502" max="10502" width="9.88671875" style="59" customWidth="1"/>
    <col min="10503" max="10503" width="19.21875" style="59" customWidth="1"/>
    <col min="10504" max="10504" width="26.6640625" style="59" customWidth="1"/>
    <col min="10505" max="10505" width="30.88671875" style="59" customWidth="1"/>
    <col min="10506" max="10506" width="7.109375" style="59" customWidth="1"/>
    <col min="10507" max="10752" width="9" style="59"/>
    <col min="10753" max="10753" width="3.109375" style="59" customWidth="1"/>
    <col min="10754" max="10754" width="16" style="59" customWidth="1"/>
    <col min="10755" max="10755" width="11.6640625" style="59" bestFit="1" customWidth="1"/>
    <col min="10756" max="10756" width="4.33203125" style="59" customWidth="1"/>
    <col min="10757" max="10757" width="11.6640625" style="59" bestFit="1" customWidth="1"/>
    <col min="10758" max="10758" width="9.88671875" style="59" customWidth="1"/>
    <col min="10759" max="10759" width="19.21875" style="59" customWidth="1"/>
    <col min="10760" max="10760" width="26.6640625" style="59" customWidth="1"/>
    <col min="10761" max="10761" width="30.88671875" style="59" customWidth="1"/>
    <col min="10762" max="10762" width="7.109375" style="59" customWidth="1"/>
    <col min="10763" max="11008" width="9" style="59"/>
    <col min="11009" max="11009" width="3.109375" style="59" customWidth="1"/>
    <col min="11010" max="11010" width="16" style="59" customWidth="1"/>
    <col min="11011" max="11011" width="11.6640625" style="59" bestFit="1" customWidth="1"/>
    <col min="11012" max="11012" width="4.33203125" style="59" customWidth="1"/>
    <col min="11013" max="11013" width="11.6640625" style="59" bestFit="1" customWidth="1"/>
    <col min="11014" max="11014" width="9.88671875" style="59" customWidth="1"/>
    <col min="11015" max="11015" width="19.21875" style="59" customWidth="1"/>
    <col min="11016" max="11016" width="26.6640625" style="59" customWidth="1"/>
    <col min="11017" max="11017" width="30.88671875" style="59" customWidth="1"/>
    <col min="11018" max="11018" width="7.109375" style="59" customWidth="1"/>
    <col min="11019" max="11264" width="9" style="59"/>
    <col min="11265" max="11265" width="3.109375" style="59" customWidth="1"/>
    <col min="11266" max="11266" width="16" style="59" customWidth="1"/>
    <col min="11267" max="11267" width="11.6640625" style="59" bestFit="1" customWidth="1"/>
    <col min="11268" max="11268" width="4.33203125" style="59" customWidth="1"/>
    <col min="11269" max="11269" width="11.6640625" style="59" bestFit="1" customWidth="1"/>
    <col min="11270" max="11270" width="9.88671875" style="59" customWidth="1"/>
    <col min="11271" max="11271" width="19.21875" style="59" customWidth="1"/>
    <col min="11272" max="11272" width="26.6640625" style="59" customWidth="1"/>
    <col min="11273" max="11273" width="30.88671875" style="59" customWidth="1"/>
    <col min="11274" max="11274" width="7.109375" style="59" customWidth="1"/>
    <col min="11275" max="11520" width="9" style="59"/>
    <col min="11521" max="11521" width="3.109375" style="59" customWidth="1"/>
    <col min="11522" max="11522" width="16" style="59" customWidth="1"/>
    <col min="11523" max="11523" width="11.6640625" style="59" bestFit="1" customWidth="1"/>
    <col min="11524" max="11524" width="4.33203125" style="59" customWidth="1"/>
    <col min="11525" max="11525" width="11.6640625" style="59" bestFit="1" customWidth="1"/>
    <col min="11526" max="11526" width="9.88671875" style="59" customWidth="1"/>
    <col min="11527" max="11527" width="19.21875" style="59" customWidth="1"/>
    <col min="11528" max="11528" width="26.6640625" style="59" customWidth="1"/>
    <col min="11529" max="11529" width="30.88671875" style="59" customWidth="1"/>
    <col min="11530" max="11530" width="7.109375" style="59" customWidth="1"/>
    <col min="11531" max="11776" width="9" style="59"/>
    <col min="11777" max="11777" width="3.109375" style="59" customWidth="1"/>
    <col min="11778" max="11778" width="16" style="59" customWidth="1"/>
    <col min="11779" max="11779" width="11.6640625" style="59" bestFit="1" customWidth="1"/>
    <col min="11780" max="11780" width="4.33203125" style="59" customWidth="1"/>
    <col min="11781" max="11781" width="11.6640625" style="59" bestFit="1" customWidth="1"/>
    <col min="11782" max="11782" width="9.88671875" style="59" customWidth="1"/>
    <col min="11783" max="11783" width="19.21875" style="59" customWidth="1"/>
    <col min="11784" max="11784" width="26.6640625" style="59" customWidth="1"/>
    <col min="11785" max="11785" width="30.88671875" style="59" customWidth="1"/>
    <col min="11786" max="11786" width="7.109375" style="59" customWidth="1"/>
    <col min="11787" max="12032" width="9" style="59"/>
    <col min="12033" max="12033" width="3.109375" style="59" customWidth="1"/>
    <col min="12034" max="12034" width="16" style="59" customWidth="1"/>
    <col min="12035" max="12035" width="11.6640625" style="59" bestFit="1" customWidth="1"/>
    <col min="12036" max="12036" width="4.33203125" style="59" customWidth="1"/>
    <col min="12037" max="12037" width="11.6640625" style="59" bestFit="1" customWidth="1"/>
    <col min="12038" max="12038" width="9.88671875" style="59" customWidth="1"/>
    <col min="12039" max="12039" width="19.21875" style="59" customWidth="1"/>
    <col min="12040" max="12040" width="26.6640625" style="59" customWidth="1"/>
    <col min="12041" max="12041" width="30.88671875" style="59" customWidth="1"/>
    <col min="12042" max="12042" width="7.109375" style="59" customWidth="1"/>
    <col min="12043" max="12288" width="9" style="59"/>
    <col min="12289" max="12289" width="3.109375" style="59" customWidth="1"/>
    <col min="12290" max="12290" width="16" style="59" customWidth="1"/>
    <col min="12291" max="12291" width="11.6640625" style="59" bestFit="1" customWidth="1"/>
    <col min="12292" max="12292" width="4.33203125" style="59" customWidth="1"/>
    <col min="12293" max="12293" width="11.6640625" style="59" bestFit="1" customWidth="1"/>
    <col min="12294" max="12294" width="9.88671875" style="59" customWidth="1"/>
    <col min="12295" max="12295" width="19.21875" style="59" customWidth="1"/>
    <col min="12296" max="12296" width="26.6640625" style="59" customWidth="1"/>
    <col min="12297" max="12297" width="30.88671875" style="59" customWidth="1"/>
    <col min="12298" max="12298" width="7.109375" style="59" customWidth="1"/>
    <col min="12299" max="12544" width="9" style="59"/>
    <col min="12545" max="12545" width="3.109375" style="59" customWidth="1"/>
    <col min="12546" max="12546" width="16" style="59" customWidth="1"/>
    <col min="12547" max="12547" width="11.6640625" style="59" bestFit="1" customWidth="1"/>
    <col min="12548" max="12548" width="4.33203125" style="59" customWidth="1"/>
    <col min="12549" max="12549" width="11.6640625" style="59" bestFit="1" customWidth="1"/>
    <col min="12550" max="12550" width="9.88671875" style="59" customWidth="1"/>
    <col min="12551" max="12551" width="19.21875" style="59" customWidth="1"/>
    <col min="12552" max="12552" width="26.6640625" style="59" customWidth="1"/>
    <col min="12553" max="12553" width="30.88671875" style="59" customWidth="1"/>
    <col min="12554" max="12554" width="7.109375" style="59" customWidth="1"/>
    <col min="12555" max="12800" width="9" style="59"/>
    <col min="12801" max="12801" width="3.109375" style="59" customWidth="1"/>
    <col min="12802" max="12802" width="16" style="59" customWidth="1"/>
    <col min="12803" max="12803" width="11.6640625" style="59" bestFit="1" customWidth="1"/>
    <col min="12804" max="12804" width="4.33203125" style="59" customWidth="1"/>
    <col min="12805" max="12805" width="11.6640625" style="59" bestFit="1" customWidth="1"/>
    <col min="12806" max="12806" width="9.88671875" style="59" customWidth="1"/>
    <col min="12807" max="12807" width="19.21875" style="59" customWidth="1"/>
    <col min="12808" max="12808" width="26.6640625" style="59" customWidth="1"/>
    <col min="12809" max="12809" width="30.88671875" style="59" customWidth="1"/>
    <col min="12810" max="12810" width="7.109375" style="59" customWidth="1"/>
    <col min="12811" max="13056" width="9" style="59"/>
    <col min="13057" max="13057" width="3.109375" style="59" customWidth="1"/>
    <col min="13058" max="13058" width="16" style="59" customWidth="1"/>
    <col min="13059" max="13059" width="11.6640625" style="59" bestFit="1" customWidth="1"/>
    <col min="13060" max="13060" width="4.33203125" style="59" customWidth="1"/>
    <col min="13061" max="13061" width="11.6640625" style="59" bestFit="1" customWidth="1"/>
    <col min="13062" max="13062" width="9.88671875" style="59" customWidth="1"/>
    <col min="13063" max="13063" width="19.21875" style="59" customWidth="1"/>
    <col min="13064" max="13064" width="26.6640625" style="59" customWidth="1"/>
    <col min="13065" max="13065" width="30.88671875" style="59" customWidth="1"/>
    <col min="13066" max="13066" width="7.109375" style="59" customWidth="1"/>
    <col min="13067" max="13312" width="9" style="59"/>
    <col min="13313" max="13313" width="3.109375" style="59" customWidth="1"/>
    <col min="13314" max="13314" width="16" style="59" customWidth="1"/>
    <col min="13315" max="13315" width="11.6640625" style="59" bestFit="1" customWidth="1"/>
    <col min="13316" max="13316" width="4.33203125" style="59" customWidth="1"/>
    <col min="13317" max="13317" width="11.6640625" style="59" bestFit="1" customWidth="1"/>
    <col min="13318" max="13318" width="9.88671875" style="59" customWidth="1"/>
    <col min="13319" max="13319" width="19.21875" style="59" customWidth="1"/>
    <col min="13320" max="13320" width="26.6640625" style="59" customWidth="1"/>
    <col min="13321" max="13321" width="30.88671875" style="59" customWidth="1"/>
    <col min="13322" max="13322" width="7.109375" style="59" customWidth="1"/>
    <col min="13323" max="13568" width="9" style="59"/>
    <col min="13569" max="13569" width="3.109375" style="59" customWidth="1"/>
    <col min="13570" max="13570" width="16" style="59" customWidth="1"/>
    <col min="13571" max="13571" width="11.6640625" style="59" bestFit="1" customWidth="1"/>
    <col min="13572" max="13572" width="4.33203125" style="59" customWidth="1"/>
    <col min="13573" max="13573" width="11.6640625" style="59" bestFit="1" customWidth="1"/>
    <col min="13574" max="13574" width="9.88671875" style="59" customWidth="1"/>
    <col min="13575" max="13575" width="19.21875" style="59" customWidth="1"/>
    <col min="13576" max="13576" width="26.6640625" style="59" customWidth="1"/>
    <col min="13577" max="13577" width="30.88671875" style="59" customWidth="1"/>
    <col min="13578" max="13578" width="7.109375" style="59" customWidth="1"/>
    <col min="13579" max="13824" width="9" style="59"/>
    <col min="13825" max="13825" width="3.109375" style="59" customWidth="1"/>
    <col min="13826" max="13826" width="16" style="59" customWidth="1"/>
    <col min="13827" max="13827" width="11.6640625" style="59" bestFit="1" customWidth="1"/>
    <col min="13828" max="13828" width="4.33203125" style="59" customWidth="1"/>
    <col min="13829" max="13829" width="11.6640625" style="59" bestFit="1" customWidth="1"/>
    <col min="13830" max="13830" width="9.88671875" style="59" customWidth="1"/>
    <col min="13831" max="13831" width="19.21875" style="59" customWidth="1"/>
    <col min="13832" max="13832" width="26.6640625" style="59" customWidth="1"/>
    <col min="13833" max="13833" width="30.88671875" style="59" customWidth="1"/>
    <col min="13834" max="13834" width="7.109375" style="59" customWidth="1"/>
    <col min="13835" max="14080" width="9" style="59"/>
    <col min="14081" max="14081" width="3.109375" style="59" customWidth="1"/>
    <col min="14082" max="14082" width="16" style="59" customWidth="1"/>
    <col min="14083" max="14083" width="11.6640625" style="59" bestFit="1" customWidth="1"/>
    <col min="14084" max="14084" width="4.33203125" style="59" customWidth="1"/>
    <col min="14085" max="14085" width="11.6640625" style="59" bestFit="1" customWidth="1"/>
    <col min="14086" max="14086" width="9.88671875" style="59" customWidth="1"/>
    <col min="14087" max="14087" width="19.21875" style="59" customWidth="1"/>
    <col min="14088" max="14088" width="26.6640625" style="59" customWidth="1"/>
    <col min="14089" max="14089" width="30.88671875" style="59" customWidth="1"/>
    <col min="14090" max="14090" width="7.109375" style="59" customWidth="1"/>
    <col min="14091" max="14336" width="9" style="59"/>
    <col min="14337" max="14337" width="3.109375" style="59" customWidth="1"/>
    <col min="14338" max="14338" width="16" style="59" customWidth="1"/>
    <col min="14339" max="14339" width="11.6640625" style="59" bestFit="1" customWidth="1"/>
    <col min="14340" max="14340" width="4.33203125" style="59" customWidth="1"/>
    <col min="14341" max="14341" width="11.6640625" style="59" bestFit="1" customWidth="1"/>
    <col min="14342" max="14342" width="9.88671875" style="59" customWidth="1"/>
    <col min="14343" max="14343" width="19.21875" style="59" customWidth="1"/>
    <col min="14344" max="14344" width="26.6640625" style="59" customWidth="1"/>
    <col min="14345" max="14345" width="30.88671875" style="59" customWidth="1"/>
    <col min="14346" max="14346" width="7.109375" style="59" customWidth="1"/>
    <col min="14347" max="14592" width="9" style="59"/>
    <col min="14593" max="14593" width="3.109375" style="59" customWidth="1"/>
    <col min="14594" max="14594" width="16" style="59" customWidth="1"/>
    <col min="14595" max="14595" width="11.6640625" style="59" bestFit="1" customWidth="1"/>
    <col min="14596" max="14596" width="4.33203125" style="59" customWidth="1"/>
    <col min="14597" max="14597" width="11.6640625" style="59" bestFit="1" customWidth="1"/>
    <col min="14598" max="14598" width="9.88671875" style="59" customWidth="1"/>
    <col min="14599" max="14599" width="19.21875" style="59" customWidth="1"/>
    <col min="14600" max="14600" width="26.6640625" style="59" customWidth="1"/>
    <col min="14601" max="14601" width="30.88671875" style="59" customWidth="1"/>
    <col min="14602" max="14602" width="7.109375" style="59" customWidth="1"/>
    <col min="14603" max="14848" width="9" style="59"/>
    <col min="14849" max="14849" width="3.109375" style="59" customWidth="1"/>
    <col min="14850" max="14850" width="16" style="59" customWidth="1"/>
    <col min="14851" max="14851" width="11.6640625" style="59" bestFit="1" customWidth="1"/>
    <col min="14852" max="14852" width="4.33203125" style="59" customWidth="1"/>
    <col min="14853" max="14853" width="11.6640625" style="59" bestFit="1" customWidth="1"/>
    <col min="14854" max="14854" width="9.88671875" style="59" customWidth="1"/>
    <col min="14855" max="14855" width="19.21875" style="59" customWidth="1"/>
    <col min="14856" max="14856" width="26.6640625" style="59" customWidth="1"/>
    <col min="14857" max="14857" width="30.88671875" style="59" customWidth="1"/>
    <col min="14858" max="14858" width="7.109375" style="59" customWidth="1"/>
    <col min="14859" max="15104" width="9" style="59"/>
    <col min="15105" max="15105" width="3.109375" style="59" customWidth="1"/>
    <col min="15106" max="15106" width="16" style="59" customWidth="1"/>
    <col min="15107" max="15107" width="11.6640625" style="59" bestFit="1" customWidth="1"/>
    <col min="15108" max="15108" width="4.33203125" style="59" customWidth="1"/>
    <col min="15109" max="15109" width="11.6640625" style="59" bestFit="1" customWidth="1"/>
    <col min="15110" max="15110" width="9.88671875" style="59" customWidth="1"/>
    <col min="15111" max="15111" width="19.21875" style="59" customWidth="1"/>
    <col min="15112" max="15112" width="26.6640625" style="59" customWidth="1"/>
    <col min="15113" max="15113" width="30.88671875" style="59" customWidth="1"/>
    <col min="15114" max="15114" width="7.109375" style="59" customWidth="1"/>
    <col min="15115" max="15360" width="9" style="59"/>
    <col min="15361" max="15361" width="3.109375" style="59" customWidth="1"/>
    <col min="15362" max="15362" width="16" style="59" customWidth="1"/>
    <col min="15363" max="15363" width="11.6640625" style="59" bestFit="1" customWidth="1"/>
    <col min="15364" max="15364" width="4.33203125" style="59" customWidth="1"/>
    <col min="15365" max="15365" width="11.6640625" style="59" bestFit="1" customWidth="1"/>
    <col min="15366" max="15366" width="9.88671875" style="59" customWidth="1"/>
    <col min="15367" max="15367" width="19.21875" style="59" customWidth="1"/>
    <col min="15368" max="15368" width="26.6640625" style="59" customWidth="1"/>
    <col min="15369" max="15369" width="30.88671875" style="59" customWidth="1"/>
    <col min="15370" max="15370" width="7.109375" style="59" customWidth="1"/>
    <col min="15371" max="15616" width="9" style="59"/>
    <col min="15617" max="15617" width="3.109375" style="59" customWidth="1"/>
    <col min="15618" max="15618" width="16" style="59" customWidth="1"/>
    <col min="15619" max="15619" width="11.6640625" style="59" bestFit="1" customWidth="1"/>
    <col min="15620" max="15620" width="4.33203125" style="59" customWidth="1"/>
    <col min="15621" max="15621" width="11.6640625" style="59" bestFit="1" customWidth="1"/>
    <col min="15622" max="15622" width="9.88671875" style="59" customWidth="1"/>
    <col min="15623" max="15623" width="19.21875" style="59" customWidth="1"/>
    <col min="15624" max="15624" width="26.6640625" style="59" customWidth="1"/>
    <col min="15625" max="15625" width="30.88671875" style="59" customWidth="1"/>
    <col min="15626" max="15626" width="7.109375" style="59" customWidth="1"/>
    <col min="15627" max="15872" width="9" style="59"/>
    <col min="15873" max="15873" width="3.109375" style="59" customWidth="1"/>
    <col min="15874" max="15874" width="16" style="59" customWidth="1"/>
    <col min="15875" max="15875" width="11.6640625" style="59" bestFit="1" customWidth="1"/>
    <col min="15876" max="15876" width="4.33203125" style="59" customWidth="1"/>
    <col min="15877" max="15877" width="11.6640625" style="59" bestFit="1" customWidth="1"/>
    <col min="15878" max="15878" width="9.88671875" style="59" customWidth="1"/>
    <col min="15879" max="15879" width="19.21875" style="59" customWidth="1"/>
    <col min="15880" max="15880" width="26.6640625" style="59" customWidth="1"/>
    <col min="15881" max="15881" width="30.88671875" style="59" customWidth="1"/>
    <col min="15882" max="15882" width="7.109375" style="59" customWidth="1"/>
    <col min="15883" max="16128" width="9" style="59"/>
    <col min="16129" max="16129" width="3.109375" style="59" customWidth="1"/>
    <col min="16130" max="16130" width="16" style="59" customWidth="1"/>
    <col min="16131" max="16131" width="11.6640625" style="59" bestFit="1" customWidth="1"/>
    <col min="16132" max="16132" width="4.33203125" style="59" customWidth="1"/>
    <col min="16133" max="16133" width="11.6640625" style="59" bestFit="1" customWidth="1"/>
    <col min="16134" max="16134" width="9.88671875" style="59" customWidth="1"/>
    <col min="16135" max="16135" width="19.21875" style="59" customWidth="1"/>
    <col min="16136" max="16136" width="26.6640625" style="59" customWidth="1"/>
    <col min="16137" max="16137" width="30.88671875" style="59" customWidth="1"/>
    <col min="16138" max="16138" width="7.109375" style="59" customWidth="1"/>
    <col min="16139" max="16384" width="9" style="59"/>
  </cols>
  <sheetData>
    <row r="1" spans="2:9" ht="32.25" customHeight="1">
      <c r="I1" s="229"/>
    </row>
    <row r="2" spans="2:9" ht="29.25" customHeight="1">
      <c r="B2" s="228" t="s">
        <v>484</v>
      </c>
      <c r="C2" s="228"/>
      <c r="D2" s="228"/>
      <c r="E2" s="228"/>
      <c r="F2" s="228"/>
      <c r="G2" s="228"/>
      <c r="H2" s="228"/>
      <c r="I2" s="228"/>
    </row>
    <row r="4" spans="2:9" ht="30.75" customHeight="1">
      <c r="G4" s="226"/>
      <c r="H4" s="227" t="str">
        <f>"工事名　　　　"&amp;入力シート!C10</f>
        <v>工事名　　　　県道博多天神線排水性舗装工事（第２工区）</v>
      </c>
      <c r="I4" s="227"/>
    </row>
    <row r="5" spans="2:9" ht="30.75" customHeight="1">
      <c r="G5" s="226"/>
      <c r="H5" s="225" t="str">
        <f>"受注者　　　　"&amp;入力シート!C26</f>
        <v>受注者　　　　(株）福岡企画技調</v>
      </c>
      <c r="I5" s="225"/>
    </row>
    <row r="6" spans="2:9" ht="30.75" customHeight="1">
      <c r="G6" s="226"/>
      <c r="H6" s="225" t="str">
        <f>"発注者　　　　"&amp;入力シート!C5</f>
        <v>発注者　　　　〇〇県土整備事務所</v>
      </c>
      <c r="I6" s="225"/>
    </row>
    <row r="7" spans="2:9" ht="30.75" customHeight="1">
      <c r="G7" s="226"/>
      <c r="H7" s="225" t="str">
        <f>"工事箇所　　　"&amp;入力シート!C12</f>
        <v>工事箇所　　　福岡市博多区東公園地内</v>
      </c>
      <c r="I7" s="225"/>
    </row>
    <row r="8" spans="2:9" ht="42.75" customHeight="1"/>
    <row r="9" spans="2:9" ht="41.25" customHeight="1">
      <c r="B9" s="223" t="s">
        <v>262</v>
      </c>
      <c r="C9" s="1391" t="s">
        <v>483</v>
      </c>
      <c r="D9" s="1392"/>
      <c r="E9" s="1392"/>
      <c r="F9" s="1393"/>
      <c r="G9" s="224" t="s">
        <v>482</v>
      </c>
      <c r="H9" s="1394" t="s">
        <v>481</v>
      </c>
      <c r="I9" s="1393"/>
    </row>
    <row r="10" spans="2:9" ht="48.75" customHeight="1">
      <c r="B10" s="366" t="s">
        <v>480</v>
      </c>
      <c r="C10" s="367">
        <v>43055</v>
      </c>
      <c r="D10" s="221" t="s">
        <v>26</v>
      </c>
      <c r="E10" s="368">
        <v>43084</v>
      </c>
      <c r="F10" s="369" t="s">
        <v>479</v>
      </c>
      <c r="G10" s="370" t="s">
        <v>478</v>
      </c>
      <c r="H10" s="1395" t="s">
        <v>477</v>
      </c>
      <c r="I10" s="1396"/>
    </row>
    <row r="11" spans="2:9" ht="48.75" customHeight="1">
      <c r="B11" s="218"/>
      <c r="C11" s="222"/>
      <c r="D11" s="221"/>
      <c r="E11" s="220"/>
      <c r="F11" s="219"/>
      <c r="G11" s="218"/>
      <c r="H11" s="1389"/>
      <c r="I11" s="1390"/>
    </row>
    <row r="12" spans="2:9" ht="48.75" customHeight="1">
      <c r="B12" s="218"/>
      <c r="C12" s="222"/>
      <c r="D12" s="221"/>
      <c r="E12" s="220"/>
      <c r="F12" s="219"/>
      <c r="G12" s="218"/>
      <c r="H12" s="1389"/>
      <c r="I12" s="1390"/>
    </row>
    <row r="13" spans="2:9" ht="48.75" customHeight="1">
      <c r="B13" s="218"/>
      <c r="C13" s="222"/>
      <c r="D13" s="221"/>
      <c r="E13" s="220"/>
      <c r="F13" s="219"/>
      <c r="G13" s="218"/>
      <c r="H13" s="1389"/>
      <c r="I13" s="1390"/>
    </row>
    <row r="14" spans="2:9" ht="48.75" customHeight="1">
      <c r="B14" s="218"/>
      <c r="C14" s="222"/>
      <c r="D14" s="221"/>
      <c r="E14" s="220"/>
      <c r="F14" s="219"/>
      <c r="G14" s="218"/>
      <c r="H14" s="1389"/>
      <c r="I14" s="1390"/>
    </row>
    <row r="15" spans="2:9" ht="41.25" customHeight="1"/>
    <row r="16" spans="2:9" ht="41.25" customHeight="1"/>
    <row r="17" ht="41.25" customHeight="1"/>
    <row r="18" ht="41.25" customHeight="1"/>
    <row r="19" ht="41.25" customHeight="1"/>
    <row r="20" ht="41.25" customHeight="1"/>
    <row r="21" ht="41.25" customHeight="1"/>
    <row r="22" ht="41.25" customHeight="1"/>
    <row r="23" ht="41.25" customHeight="1"/>
    <row r="24" ht="41.25" customHeight="1"/>
    <row r="25" ht="41.25" customHeight="1"/>
    <row r="26" ht="41.25" customHeight="1"/>
    <row r="27" ht="41.25" customHeight="1"/>
    <row r="28" ht="41.25" customHeight="1"/>
    <row r="29" ht="41.25" customHeight="1"/>
    <row r="30" ht="41.25" customHeight="1"/>
    <row r="31" ht="41.25" customHeight="1"/>
    <row r="32" ht="41.25" customHeight="1"/>
    <row r="33" ht="41.25" customHeight="1"/>
    <row r="34" ht="41.25" customHeight="1"/>
    <row r="35" ht="41.25" customHeight="1"/>
    <row r="36" ht="41.25" customHeight="1"/>
  </sheetData>
  <mergeCells count="7">
    <mergeCell ref="H14:I14"/>
    <mergeCell ref="C9:F9"/>
    <mergeCell ref="H9:I9"/>
    <mergeCell ref="H10:I10"/>
    <mergeCell ref="H11:I11"/>
    <mergeCell ref="H12:I12"/>
    <mergeCell ref="H13:I13"/>
  </mergeCells>
  <phoneticPr fontId="7"/>
  <printOptions horizont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80" zoomScaleNormal="100" zoomScaleSheetLayoutView="80" workbookViewId="0">
      <selection activeCell="C5" sqref="A5:AI6"/>
    </sheetView>
  </sheetViews>
  <sheetFormatPr defaultColWidth="2.33203125" defaultRowHeight="13.2"/>
  <cols>
    <col min="1" max="16384" width="2.33203125" style="8"/>
  </cols>
  <sheetData>
    <row r="1" spans="1:35">
      <c r="A1" s="8" t="s">
        <v>106</v>
      </c>
    </row>
    <row r="3" spans="1:35">
      <c r="AI3" s="9" t="s">
        <v>107</v>
      </c>
    </row>
    <row r="6" spans="1:35" ht="30" customHeight="1">
      <c r="A6" s="1403" t="s">
        <v>108</v>
      </c>
      <c r="B6" s="1403"/>
      <c r="C6" s="1403"/>
      <c r="D6" s="1403"/>
      <c r="E6" s="1403"/>
      <c r="F6" s="1403"/>
      <c r="G6" s="1403"/>
      <c r="H6" s="1403"/>
      <c r="I6" s="1403"/>
      <c r="J6" s="1403"/>
      <c r="K6" s="1403"/>
      <c r="L6" s="1403"/>
      <c r="M6" s="1403"/>
      <c r="N6" s="1403"/>
      <c r="O6" s="1403"/>
      <c r="P6" s="1403"/>
      <c r="Q6" s="1403"/>
      <c r="R6" s="1403"/>
      <c r="S6" s="1403"/>
      <c r="T6" s="1403"/>
      <c r="U6" s="1403"/>
      <c r="V6" s="1403"/>
      <c r="W6" s="1403"/>
      <c r="X6" s="1403"/>
      <c r="Y6" s="1403"/>
      <c r="Z6" s="1403"/>
      <c r="AA6" s="1403"/>
      <c r="AB6" s="1403"/>
      <c r="AC6" s="1403"/>
      <c r="AD6" s="1403"/>
      <c r="AE6" s="1403"/>
      <c r="AF6" s="1403"/>
      <c r="AG6" s="1403"/>
      <c r="AH6" s="1403"/>
      <c r="AI6" s="1403"/>
    </row>
    <row r="9" spans="1:35">
      <c r="B9" s="23" t="s">
        <v>109</v>
      </c>
      <c r="D9" s="8" t="s">
        <v>110</v>
      </c>
      <c r="M9" s="24" t="s">
        <v>111</v>
      </c>
      <c r="P9" s="22" t="s">
        <v>105</v>
      </c>
      <c r="Q9" s="1404">
        <f>入力シート!C24</f>
        <v>30000000</v>
      </c>
      <c r="R9" s="1404"/>
      <c r="S9" s="1404"/>
      <c r="T9" s="1404"/>
      <c r="U9" s="1404"/>
      <c r="V9" s="1404"/>
      <c r="W9" s="1404"/>
      <c r="X9" s="1404"/>
      <c r="Y9" s="1404"/>
      <c r="Z9" s="1404"/>
    </row>
    <row r="10" spans="1:35">
      <c r="B10" s="23"/>
      <c r="M10" s="24"/>
    </row>
    <row r="11" spans="1:35">
      <c r="M11" s="24"/>
    </row>
    <row r="12" spans="1:35">
      <c r="B12" s="23" t="s">
        <v>112</v>
      </c>
      <c r="D12" s="8" t="s">
        <v>113</v>
      </c>
      <c r="M12" s="24" t="s">
        <v>114</v>
      </c>
      <c r="P12" s="22" t="s">
        <v>105</v>
      </c>
      <c r="Q12" s="1397"/>
      <c r="R12" s="1397"/>
      <c r="S12" s="1397"/>
      <c r="T12" s="1397"/>
      <c r="U12" s="1397"/>
      <c r="V12" s="1397"/>
      <c r="W12" s="1397"/>
      <c r="X12" s="1397"/>
      <c r="Y12" s="1397"/>
      <c r="Z12" s="1397"/>
    </row>
    <row r="13" spans="1:35">
      <c r="M13" s="24"/>
    </row>
    <row r="14" spans="1:35">
      <c r="M14" s="24"/>
    </row>
    <row r="15" spans="1:35">
      <c r="B15" s="23" t="s">
        <v>115</v>
      </c>
      <c r="D15" s="8" t="s">
        <v>116</v>
      </c>
      <c r="M15" s="24" t="s">
        <v>117</v>
      </c>
      <c r="P15" s="22" t="s">
        <v>105</v>
      </c>
      <c r="Q15" s="1397"/>
      <c r="R15" s="1397"/>
      <c r="S15" s="1397"/>
      <c r="T15" s="1397"/>
      <c r="U15" s="1397"/>
      <c r="V15" s="1397"/>
      <c r="W15" s="1397"/>
      <c r="X15" s="1397"/>
      <c r="Y15" s="1397"/>
      <c r="Z15" s="1397"/>
    </row>
    <row r="16" spans="1:35">
      <c r="M16" s="24"/>
    </row>
    <row r="17" spans="1:34">
      <c r="M17" s="24"/>
    </row>
    <row r="18" spans="1:34">
      <c r="B18" s="23" t="s">
        <v>118</v>
      </c>
      <c r="D18" s="1405" t="s">
        <v>119</v>
      </c>
      <c r="E18" s="1405"/>
      <c r="F18" s="1405"/>
      <c r="G18" s="1405"/>
      <c r="H18" s="1405"/>
      <c r="I18" s="1405"/>
      <c r="J18" s="1405"/>
      <c r="M18" s="24" t="s">
        <v>120</v>
      </c>
      <c r="P18" s="22" t="s">
        <v>105</v>
      </c>
      <c r="Q18" s="1397"/>
      <c r="R18" s="1397"/>
      <c r="S18" s="1397"/>
      <c r="T18" s="1397"/>
      <c r="U18" s="1397"/>
      <c r="V18" s="1397"/>
      <c r="W18" s="1397"/>
      <c r="X18" s="1397"/>
      <c r="Y18" s="1397"/>
      <c r="Z18" s="1397"/>
      <c r="AD18" s="1401"/>
      <c r="AE18" s="1401"/>
      <c r="AF18" s="1401"/>
      <c r="AG18" s="1401"/>
    </row>
    <row r="19" spans="1:34">
      <c r="D19" s="1405"/>
      <c r="E19" s="1405"/>
      <c r="F19" s="1405"/>
      <c r="G19" s="1405"/>
      <c r="H19" s="1405"/>
      <c r="I19" s="1405"/>
      <c r="J19" s="1405"/>
      <c r="M19" s="24"/>
      <c r="AD19" s="1406"/>
      <c r="AE19" s="1406"/>
      <c r="AF19" s="1406"/>
      <c r="AG19" s="1406"/>
    </row>
    <row r="20" spans="1:34">
      <c r="M20" s="24"/>
    </row>
    <row r="21" spans="1:34">
      <c r="B21" s="23" t="s">
        <v>121</v>
      </c>
      <c r="D21" s="1399" t="s">
        <v>122</v>
      </c>
      <c r="E21" s="1399"/>
      <c r="F21" s="1399"/>
      <c r="G21" s="1399"/>
      <c r="H21" s="1399"/>
      <c r="I21" s="1399"/>
      <c r="J21" s="1399"/>
      <c r="M21" s="24"/>
    </row>
    <row r="22" spans="1:34">
      <c r="D22" s="1399"/>
      <c r="E22" s="1399"/>
      <c r="F22" s="1399"/>
      <c r="G22" s="1399"/>
      <c r="H22" s="1399"/>
      <c r="I22" s="1399"/>
      <c r="J22" s="1399"/>
      <c r="M22" s="24" t="s">
        <v>123</v>
      </c>
      <c r="P22" s="22" t="s">
        <v>105</v>
      </c>
      <c r="Q22" s="1397" t="str">
        <f>IF(Q15-Q18=0,"",Q15-Q18)</f>
        <v/>
      </c>
      <c r="R22" s="1397"/>
      <c r="S22" s="1397"/>
      <c r="T22" s="1397"/>
      <c r="U22" s="1397"/>
      <c r="V22" s="1397"/>
      <c r="W22" s="1397"/>
      <c r="X22" s="1397"/>
      <c r="Y22" s="1397"/>
      <c r="Z22" s="1397"/>
    </row>
    <row r="23" spans="1:34">
      <c r="M23" s="24"/>
    </row>
    <row r="24" spans="1:34">
      <c r="M24" s="24"/>
    </row>
    <row r="25" spans="1:34">
      <c r="B25" s="23" t="s">
        <v>124</v>
      </c>
      <c r="D25" s="1399" t="s">
        <v>125</v>
      </c>
      <c r="E25" s="1399"/>
      <c r="F25" s="1399"/>
      <c r="G25" s="1399"/>
      <c r="H25" s="1399"/>
      <c r="I25" s="1399"/>
      <c r="J25" s="1399"/>
      <c r="K25" s="1400" t="s">
        <v>126</v>
      </c>
      <c r="L25" s="1400"/>
      <c r="M25" s="1400"/>
      <c r="N25" s="1400"/>
      <c r="O25" s="1400"/>
      <c r="P25" s="22" t="s">
        <v>105</v>
      </c>
      <c r="Q25" s="1397" t="str">
        <f>IF(ISERROR(Q22*(9/10-(AD26/100))),"",Q22*(9/10-(AD26/100)))</f>
        <v/>
      </c>
      <c r="R25" s="1397"/>
      <c r="S25" s="1397"/>
      <c r="T25" s="1397"/>
      <c r="U25" s="1397"/>
      <c r="V25" s="1397"/>
      <c r="W25" s="1397"/>
      <c r="X25" s="1397"/>
      <c r="Y25" s="1397"/>
      <c r="Z25" s="1397"/>
      <c r="AB25" s="8" t="s">
        <v>127</v>
      </c>
      <c r="AD25" s="1401">
        <f>IF(ISERROR(Q12/Q9*100),"",Q12/Q9*100)</f>
        <v>0</v>
      </c>
      <c r="AE25" s="1401"/>
      <c r="AF25" s="1401"/>
      <c r="AG25" s="1401"/>
      <c r="AH25" s="8" t="s">
        <v>128</v>
      </c>
    </row>
    <row r="26" spans="1:34">
      <c r="D26" s="1399"/>
      <c r="E26" s="1399"/>
      <c r="F26" s="1399"/>
      <c r="G26" s="1399"/>
      <c r="H26" s="1399"/>
      <c r="I26" s="1399"/>
      <c r="J26" s="1399"/>
      <c r="AC26" s="8" t="s">
        <v>129</v>
      </c>
      <c r="AD26" s="1402">
        <f>IF(ISERROR(ROUNDUP(AD25,0)),"",ROUNDUP(AD25,0))</f>
        <v>0</v>
      </c>
      <c r="AE26" s="1402"/>
      <c r="AF26" s="1402"/>
      <c r="AG26" s="1402"/>
      <c r="AH26" s="8" t="s">
        <v>128</v>
      </c>
    </row>
    <row r="28" spans="1:34" ht="13.5" customHeight="1">
      <c r="B28" s="23" t="s">
        <v>130</v>
      </c>
      <c r="D28" s="21" t="s">
        <v>131</v>
      </c>
      <c r="E28" s="21"/>
      <c r="F28" s="21"/>
      <c r="G28" s="21"/>
      <c r="H28" s="21"/>
      <c r="I28" s="21"/>
      <c r="J28" s="21"/>
      <c r="P28" s="22" t="s">
        <v>105</v>
      </c>
      <c r="Q28" s="1397" t="str">
        <f>IF(ISERROR(ROUNDDOWN(Q25,-3)),"",ROUNDDOWN(Q25,-3))</f>
        <v/>
      </c>
      <c r="R28" s="1397"/>
      <c r="S28" s="1397"/>
      <c r="T28" s="1397"/>
      <c r="U28" s="1397"/>
      <c r="V28" s="1397"/>
      <c r="W28" s="1397"/>
      <c r="X28" s="1397"/>
      <c r="Y28" s="1397"/>
      <c r="Z28" s="1397"/>
    </row>
    <row r="29" spans="1:34">
      <c r="D29" s="21"/>
      <c r="E29" s="21"/>
      <c r="F29" s="21"/>
      <c r="G29" s="21"/>
      <c r="H29" s="21"/>
      <c r="I29" s="21"/>
      <c r="J29" s="21"/>
    </row>
    <row r="31" spans="1:3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ht="15" customHeight="1">
      <c r="B32" s="25" t="s">
        <v>132</v>
      </c>
      <c r="E32" s="23" t="s">
        <v>109</v>
      </c>
      <c r="F32" s="1398" t="s">
        <v>622</v>
      </c>
      <c r="G32" s="1398"/>
      <c r="H32" s="1398"/>
      <c r="I32" s="1398"/>
      <c r="J32" s="1398"/>
      <c r="K32" s="1398"/>
      <c r="L32" s="1398"/>
      <c r="M32" s="1398"/>
      <c r="N32" s="1398"/>
      <c r="O32" s="1398"/>
      <c r="P32" s="1398"/>
      <c r="Q32" s="1398"/>
      <c r="R32" s="1398"/>
      <c r="S32" s="1398"/>
      <c r="T32" s="1398"/>
      <c r="U32" s="1398"/>
      <c r="V32" s="1398"/>
      <c r="W32" s="1398"/>
      <c r="X32" s="1398"/>
      <c r="Y32" s="1398"/>
      <c r="Z32" s="1398"/>
      <c r="AA32" s="1398"/>
      <c r="AB32" s="1398"/>
      <c r="AC32" s="1398"/>
      <c r="AD32" s="1398"/>
      <c r="AE32" s="1398"/>
      <c r="AF32" s="1398"/>
    </row>
    <row r="33" spans="5:32" ht="15" customHeight="1">
      <c r="F33" s="1398"/>
      <c r="G33" s="1398"/>
      <c r="H33" s="1398"/>
      <c r="I33" s="1398"/>
      <c r="J33" s="1398"/>
      <c r="K33" s="1398"/>
      <c r="L33" s="1398"/>
      <c r="M33" s="1398"/>
      <c r="N33" s="1398"/>
      <c r="O33" s="1398"/>
      <c r="P33" s="1398"/>
      <c r="Q33" s="1398"/>
      <c r="R33" s="1398"/>
      <c r="S33" s="1398"/>
      <c r="T33" s="1398"/>
      <c r="U33" s="1398"/>
      <c r="V33" s="1398"/>
      <c r="W33" s="1398"/>
      <c r="X33" s="1398"/>
      <c r="Y33" s="1398"/>
      <c r="Z33" s="1398"/>
      <c r="AA33" s="1398"/>
      <c r="AB33" s="1398"/>
      <c r="AC33" s="1398"/>
      <c r="AD33" s="1398"/>
      <c r="AE33" s="1398"/>
      <c r="AF33" s="1398"/>
    </row>
    <row r="34" spans="5:32" ht="15" customHeight="1">
      <c r="E34" s="23" t="s">
        <v>112</v>
      </c>
      <c r="F34" s="8" t="s">
        <v>133</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view="pageBreakPreview" zoomScale="80" zoomScaleNormal="100" zoomScaleSheetLayoutView="80" workbookViewId="0">
      <selection activeCell="C5" sqref="A5:AI6"/>
    </sheetView>
  </sheetViews>
  <sheetFormatPr defaultColWidth="2.33203125" defaultRowHeight="13.2"/>
  <cols>
    <col min="1" max="16384" width="2.33203125" style="289"/>
  </cols>
  <sheetData>
    <row r="1" spans="1:35">
      <c r="A1" s="288" t="s">
        <v>590</v>
      </c>
    </row>
    <row r="3" spans="1:35">
      <c r="AI3" s="290" t="s">
        <v>591</v>
      </c>
    </row>
    <row r="6" spans="1:35" ht="30" customHeight="1">
      <c r="A6" s="1407" t="s">
        <v>592</v>
      </c>
      <c r="B6" s="1407"/>
      <c r="C6" s="1407"/>
      <c r="D6" s="1407"/>
      <c r="E6" s="1407"/>
      <c r="F6" s="1407"/>
      <c r="G6" s="1407"/>
      <c r="H6" s="1407"/>
      <c r="I6" s="1407"/>
      <c r="J6" s="1407"/>
      <c r="K6" s="1407"/>
      <c r="L6" s="1407"/>
      <c r="M6" s="1407"/>
      <c r="N6" s="1407"/>
      <c r="O6" s="1407"/>
      <c r="P6" s="1407"/>
      <c r="Q6" s="1407"/>
      <c r="R6" s="1407"/>
      <c r="S6" s="1407"/>
      <c r="T6" s="1407"/>
      <c r="U6" s="1407"/>
      <c r="V6" s="1407"/>
      <c r="W6" s="1407"/>
      <c r="X6" s="1407"/>
      <c r="Y6" s="1407"/>
      <c r="Z6" s="1407"/>
      <c r="AA6" s="1407"/>
      <c r="AB6" s="1407"/>
      <c r="AC6" s="1407"/>
      <c r="AD6" s="1407"/>
      <c r="AE6" s="1407"/>
      <c r="AF6" s="1407"/>
      <c r="AG6" s="1407"/>
      <c r="AH6" s="1407"/>
      <c r="AI6" s="1407"/>
    </row>
    <row r="10" spans="1:35">
      <c r="B10" s="1408"/>
      <c r="C10" s="1409"/>
      <c r="D10" s="1409"/>
      <c r="E10" s="1409"/>
      <c r="F10" s="1409"/>
      <c r="G10" s="1410" t="s">
        <v>593</v>
      </c>
      <c r="H10" s="1410"/>
      <c r="I10" s="1410"/>
      <c r="J10" s="1410"/>
      <c r="K10" s="1411"/>
      <c r="L10" s="1412" t="s">
        <v>594</v>
      </c>
      <c r="M10" s="1410"/>
      <c r="N10" s="1410"/>
      <c r="O10" s="1410"/>
      <c r="P10" s="1410"/>
      <c r="Q10" s="1410"/>
      <c r="R10" s="1410"/>
      <c r="S10" s="1410"/>
      <c r="T10" s="1410"/>
      <c r="U10" s="1411"/>
      <c r="V10" s="1412" t="s">
        <v>595</v>
      </c>
      <c r="W10" s="1410"/>
      <c r="X10" s="1410"/>
      <c r="Y10" s="1410"/>
      <c r="Z10" s="1410"/>
      <c r="AA10" s="1410"/>
      <c r="AB10" s="1410"/>
      <c r="AC10" s="1410"/>
      <c r="AD10" s="1410"/>
      <c r="AE10" s="1410"/>
      <c r="AF10" s="1410"/>
      <c r="AG10" s="1410"/>
      <c r="AH10" s="1411"/>
    </row>
    <row r="11" spans="1:35">
      <c r="B11" s="1413" t="s">
        <v>596</v>
      </c>
      <c r="C11" s="1414"/>
      <c r="D11" s="1414"/>
      <c r="E11" s="1414"/>
      <c r="F11" s="1414"/>
      <c r="G11" s="1415"/>
      <c r="H11" s="1415"/>
      <c r="I11" s="1415"/>
      <c r="J11" s="1415"/>
      <c r="K11" s="1416"/>
      <c r="L11" s="1413"/>
      <c r="M11" s="1414"/>
      <c r="N11" s="1414"/>
      <c r="O11" s="1414"/>
      <c r="P11" s="1414"/>
      <c r="Q11" s="1414"/>
      <c r="R11" s="1414"/>
      <c r="S11" s="1414"/>
      <c r="T11" s="1414"/>
      <c r="U11" s="1414"/>
      <c r="V11" s="1417" t="s">
        <v>597</v>
      </c>
      <c r="W11" s="1418"/>
      <c r="X11" s="1418"/>
      <c r="Y11" s="1418"/>
      <c r="Z11" s="1418"/>
      <c r="AA11" s="1418"/>
      <c r="AB11" s="1419"/>
      <c r="AC11" s="1417" t="s">
        <v>598</v>
      </c>
      <c r="AD11" s="1418"/>
      <c r="AE11" s="1418"/>
      <c r="AF11" s="1418"/>
      <c r="AG11" s="1418"/>
      <c r="AH11" s="1419"/>
    </row>
    <row r="12" spans="1:35" ht="30" customHeight="1">
      <c r="B12" s="1417" t="s">
        <v>599</v>
      </c>
      <c r="C12" s="1418"/>
      <c r="D12" s="1418"/>
      <c r="E12" s="1418"/>
      <c r="F12" s="1418"/>
      <c r="G12" s="1418"/>
      <c r="H12" s="1418"/>
      <c r="I12" s="1418"/>
      <c r="J12" s="1418" t="s">
        <v>600</v>
      </c>
      <c r="K12" s="1419"/>
      <c r="L12" s="291" t="s">
        <v>102</v>
      </c>
      <c r="M12" s="1425">
        <f>入力シート!C24</f>
        <v>30000000</v>
      </c>
      <c r="N12" s="1425"/>
      <c r="O12" s="1425"/>
      <c r="P12" s="1425"/>
      <c r="Q12" s="1425"/>
      <c r="R12" s="1425"/>
      <c r="S12" s="1425"/>
      <c r="T12" s="1425"/>
      <c r="U12" s="1425"/>
      <c r="V12" s="292" t="s">
        <v>601</v>
      </c>
      <c r="W12" s="1421">
        <v>8000000</v>
      </c>
      <c r="X12" s="1421"/>
      <c r="Y12" s="1421"/>
      <c r="Z12" s="1421"/>
      <c r="AA12" s="1421"/>
      <c r="AB12" s="1422"/>
      <c r="AC12" s="292" t="s">
        <v>602</v>
      </c>
      <c r="AD12" s="1423">
        <f>M12-W12</f>
        <v>22000000</v>
      </c>
      <c r="AE12" s="1423"/>
      <c r="AF12" s="1423"/>
      <c r="AG12" s="1423"/>
      <c r="AH12" s="1424"/>
    </row>
    <row r="13" spans="1:35" ht="30" customHeight="1">
      <c r="B13" s="1417" t="s">
        <v>603</v>
      </c>
      <c r="C13" s="1418"/>
      <c r="D13" s="1418"/>
      <c r="E13" s="1418"/>
      <c r="F13" s="1418"/>
      <c r="G13" s="1418"/>
      <c r="H13" s="1418"/>
      <c r="I13" s="1418"/>
      <c r="J13" s="1418" t="s">
        <v>604</v>
      </c>
      <c r="K13" s="1419"/>
      <c r="L13" s="291" t="s">
        <v>102</v>
      </c>
      <c r="M13" s="1420">
        <v>5200000</v>
      </c>
      <c r="N13" s="1420"/>
      <c r="O13" s="1420"/>
      <c r="P13" s="1420"/>
      <c r="Q13" s="1420"/>
      <c r="R13" s="1420"/>
      <c r="S13" s="1420"/>
      <c r="T13" s="1420"/>
      <c r="U13" s="1420"/>
      <c r="V13" s="292" t="s">
        <v>605</v>
      </c>
      <c r="W13" s="1421">
        <v>2000000</v>
      </c>
      <c r="X13" s="1421"/>
      <c r="Y13" s="1421"/>
      <c r="Z13" s="1421"/>
      <c r="AA13" s="1421"/>
      <c r="AB13" s="1422"/>
      <c r="AC13" s="292" t="s">
        <v>606</v>
      </c>
      <c r="AD13" s="1423">
        <f>M13-W13</f>
        <v>3200000</v>
      </c>
      <c r="AE13" s="1423"/>
      <c r="AF13" s="1423"/>
      <c r="AG13" s="1423"/>
      <c r="AH13" s="1424"/>
    </row>
    <row r="14" spans="1:35" ht="30" customHeight="1">
      <c r="B14" s="1430" t="s">
        <v>607</v>
      </c>
      <c r="C14" s="1431"/>
      <c r="D14" s="1431"/>
      <c r="E14" s="1431"/>
      <c r="F14" s="1431"/>
      <c r="G14" s="1431"/>
      <c r="H14" s="1431"/>
      <c r="I14" s="1431"/>
      <c r="J14" s="1418" t="s">
        <v>608</v>
      </c>
      <c r="K14" s="1419"/>
      <c r="L14" s="291" t="s">
        <v>102</v>
      </c>
      <c r="M14" s="1420">
        <v>2000000</v>
      </c>
      <c r="N14" s="1420"/>
      <c r="O14" s="1420"/>
      <c r="P14" s="1420"/>
      <c r="Q14" s="1420"/>
      <c r="R14" s="1420"/>
      <c r="S14" s="1420"/>
      <c r="T14" s="1420"/>
      <c r="U14" s="1420"/>
      <c r="V14" s="292" t="s">
        <v>609</v>
      </c>
      <c r="W14" s="1421">
        <v>500000</v>
      </c>
      <c r="X14" s="1421"/>
      <c r="Y14" s="1421"/>
      <c r="Z14" s="1421"/>
      <c r="AA14" s="1421"/>
      <c r="AB14" s="1422"/>
      <c r="AC14" s="292" t="s">
        <v>610</v>
      </c>
      <c r="AD14" s="1423">
        <f>M14-W14</f>
        <v>1500000</v>
      </c>
      <c r="AE14" s="1423"/>
      <c r="AF14" s="1423"/>
      <c r="AG14" s="1423"/>
      <c r="AH14" s="1424"/>
    </row>
    <row r="15" spans="1:35" ht="30" customHeight="1">
      <c r="B15" s="1417" t="s">
        <v>611</v>
      </c>
      <c r="C15" s="1418"/>
      <c r="D15" s="1418"/>
      <c r="E15" s="1418"/>
      <c r="F15" s="1418"/>
      <c r="G15" s="1418"/>
      <c r="H15" s="1418"/>
      <c r="I15" s="1418"/>
      <c r="J15" s="1418" t="s">
        <v>612</v>
      </c>
      <c r="K15" s="1419"/>
      <c r="L15" s="291" t="s">
        <v>102</v>
      </c>
      <c r="M15" s="1425">
        <f>W12*(1-ROUNDUP(M13/M12,2))</f>
        <v>6560000</v>
      </c>
      <c r="N15" s="1425"/>
      <c r="O15" s="1425"/>
      <c r="P15" s="1425"/>
      <c r="Q15" s="1425"/>
      <c r="R15" s="1425"/>
      <c r="S15" s="1425"/>
      <c r="T15" s="1425"/>
      <c r="U15" s="1425"/>
      <c r="V15" s="292" t="s">
        <v>613</v>
      </c>
      <c r="W15" s="1426"/>
      <c r="X15" s="1426"/>
      <c r="Y15" s="1426"/>
      <c r="Z15" s="1426"/>
      <c r="AA15" s="1426"/>
      <c r="AB15" s="1427"/>
      <c r="AC15" s="292"/>
      <c r="AD15" s="1428"/>
      <c r="AE15" s="1428"/>
      <c r="AF15" s="1428"/>
      <c r="AG15" s="1428"/>
      <c r="AH15" s="1429"/>
    </row>
    <row r="18" spans="1:35">
      <c r="A18" s="293"/>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row>
    <row r="19" spans="1:35">
      <c r="B19" s="289" t="s">
        <v>136</v>
      </c>
      <c r="D19" s="294" t="s">
        <v>614</v>
      </c>
      <c r="E19" s="289" t="s">
        <v>615</v>
      </c>
    </row>
    <row r="20" spans="1:35">
      <c r="D20" s="294"/>
      <c r="E20" s="295" t="s">
        <v>616</v>
      </c>
    </row>
    <row r="21" spans="1:35">
      <c r="E21" s="289" t="s">
        <v>617</v>
      </c>
    </row>
    <row r="23" spans="1:35">
      <c r="D23" s="294" t="s">
        <v>618</v>
      </c>
      <c r="E23" s="289" t="s">
        <v>619</v>
      </c>
    </row>
    <row r="24" spans="1:35">
      <c r="E24" s="289" t="s">
        <v>620</v>
      </c>
    </row>
    <row r="45" spans="1:1">
      <c r="A45" s="294"/>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I65"/>
  <sheetViews>
    <sheetView view="pageBreakPreview" zoomScale="80" zoomScaleNormal="95" zoomScaleSheetLayoutView="80" workbookViewId="0">
      <selection activeCell="A11" sqref="A11"/>
    </sheetView>
  </sheetViews>
  <sheetFormatPr defaultColWidth="9" defaultRowHeight="13.2"/>
  <cols>
    <col min="1" max="3" width="9" style="59"/>
    <col min="4" max="4" width="9" style="59" customWidth="1"/>
    <col min="5" max="16384" width="9" style="59"/>
  </cols>
  <sheetData>
    <row r="5" spans="1:9">
      <c r="A5" s="65" t="s">
        <v>197</v>
      </c>
      <c r="B5" s="76"/>
      <c r="C5" s="76"/>
      <c r="D5" s="76"/>
      <c r="E5" s="76"/>
      <c r="F5" s="76"/>
      <c r="G5" s="76"/>
      <c r="H5" s="76"/>
      <c r="I5" s="76"/>
    </row>
    <row r="6" spans="1:9">
      <c r="A6" s="76"/>
      <c r="B6" s="76"/>
      <c r="C6" s="76"/>
      <c r="D6" s="76"/>
      <c r="E6" s="76"/>
      <c r="F6" s="76"/>
      <c r="G6" s="76"/>
      <c r="H6" s="76"/>
      <c r="I6" s="76"/>
    </row>
    <row r="7" spans="1:9">
      <c r="A7" s="76" t="s">
        <v>198</v>
      </c>
      <c r="B7" s="76"/>
      <c r="C7" s="76"/>
      <c r="D7" s="76"/>
      <c r="E7" s="76"/>
      <c r="F7" s="151"/>
      <c r="G7" s="151"/>
      <c r="H7" s="151"/>
      <c r="I7" s="152"/>
    </row>
    <row r="8" spans="1:9">
      <c r="A8" s="76"/>
      <c r="B8" s="76"/>
      <c r="C8" s="76"/>
      <c r="D8" s="76"/>
      <c r="E8" s="76"/>
      <c r="F8" s="76"/>
      <c r="G8" s="76"/>
      <c r="H8" s="76"/>
      <c r="I8" s="76"/>
    </row>
    <row r="9" spans="1:9">
      <c r="A9" s="76"/>
      <c r="B9" s="76"/>
      <c r="C9" s="76"/>
      <c r="D9" s="76"/>
      <c r="E9" s="76"/>
      <c r="F9" s="76"/>
      <c r="G9" s="76"/>
      <c r="H9" s="76"/>
      <c r="I9" s="76"/>
    </row>
    <row r="10" spans="1:9">
      <c r="A10" s="1432" t="str">
        <f>IF(入力シート!C24&lt;30000000,"福岡県"&amp;入力シート!C5&amp;"長　殿","福岡県知事　殿")</f>
        <v>福岡県知事　殿</v>
      </c>
      <c r="B10" s="1212"/>
      <c r="C10" s="1212"/>
      <c r="D10" s="1212"/>
      <c r="F10" s="76"/>
      <c r="G10" s="76"/>
      <c r="H10" s="76"/>
      <c r="I10" s="76"/>
    </row>
    <row r="11" spans="1:9">
      <c r="A11" s="76"/>
      <c r="B11" s="76"/>
      <c r="C11" s="76"/>
      <c r="D11" s="76"/>
      <c r="E11" s="76"/>
      <c r="F11" s="1433" t="str">
        <f>入力シート!C25</f>
        <v>福岡市博多区東公園７－７</v>
      </c>
      <c r="G11" s="1208"/>
      <c r="H11" s="1208"/>
      <c r="I11" s="1208"/>
    </row>
    <row r="12" spans="1:9">
      <c r="A12" s="114"/>
      <c r="B12" s="114"/>
      <c r="C12" s="114"/>
      <c r="D12" s="114"/>
      <c r="E12" s="114"/>
      <c r="F12" s="1208"/>
      <c r="G12" s="1208"/>
      <c r="H12" s="1208"/>
      <c r="I12" s="1208"/>
    </row>
    <row r="13" spans="1:9">
      <c r="A13" s="114"/>
      <c r="B13" s="114"/>
      <c r="C13" s="114"/>
      <c r="D13" s="114"/>
      <c r="E13" s="114"/>
      <c r="F13" s="1434" t="str">
        <f>入力シート!C26</f>
        <v>(株）福岡企画技調</v>
      </c>
      <c r="G13" s="1435"/>
      <c r="H13" s="1435"/>
      <c r="I13" s="1435"/>
    </row>
    <row r="14" spans="1:9">
      <c r="A14" s="114"/>
      <c r="B14" s="114"/>
      <c r="C14" s="114"/>
      <c r="D14" s="114"/>
      <c r="E14" s="114"/>
      <c r="F14" s="1432" t="str">
        <f>入力シート!C27</f>
        <v>代表取締役　企画太郎</v>
      </c>
      <c r="G14" s="1212"/>
      <c r="H14" s="1212"/>
      <c r="I14" s="1212"/>
    </row>
    <row r="15" spans="1:9">
      <c r="A15" s="114"/>
      <c r="B15" s="114"/>
      <c r="C15" s="114"/>
      <c r="D15" s="114"/>
      <c r="E15" s="114"/>
      <c r="F15" s="76"/>
      <c r="G15" s="76"/>
      <c r="H15" s="76"/>
      <c r="I15" s="76"/>
    </row>
    <row r="16" spans="1:9">
      <c r="A16" s="76"/>
      <c r="B16" s="76"/>
      <c r="C16" s="76"/>
      <c r="D16" s="76"/>
      <c r="E16" s="76"/>
      <c r="F16" s="76"/>
      <c r="G16" s="76"/>
      <c r="H16" s="76"/>
      <c r="I16" s="76"/>
    </row>
    <row r="17" spans="1:9" ht="19.2">
      <c r="A17" s="77" t="s">
        <v>273</v>
      </c>
      <c r="B17" s="77"/>
      <c r="C17" s="77"/>
      <c r="D17" s="77"/>
      <c r="E17" s="77"/>
      <c r="F17" s="77"/>
      <c r="G17" s="77"/>
      <c r="H17" s="76"/>
      <c r="I17" s="76"/>
    </row>
    <row r="18" spans="1:9">
      <c r="A18" s="76"/>
      <c r="B18" s="76"/>
      <c r="C18" s="76"/>
      <c r="D18" s="76"/>
      <c r="E18" s="76"/>
      <c r="F18" s="76"/>
      <c r="G18" s="76"/>
      <c r="H18" s="76"/>
      <c r="I18" s="76"/>
    </row>
    <row r="19" spans="1:9">
      <c r="A19" s="76"/>
      <c r="B19" s="76"/>
      <c r="C19" s="76"/>
      <c r="D19" s="76"/>
      <c r="E19" s="76"/>
      <c r="F19" s="76"/>
      <c r="G19" s="76"/>
      <c r="H19" s="76"/>
      <c r="I19" s="76"/>
    </row>
    <row r="20" spans="1:9">
      <c r="A20" s="76"/>
      <c r="B20" s="76"/>
      <c r="C20" s="76"/>
      <c r="D20" s="76"/>
      <c r="E20" s="76"/>
      <c r="F20" s="76"/>
      <c r="G20" s="76"/>
      <c r="H20" s="76"/>
      <c r="I20" s="76"/>
    </row>
    <row r="21" spans="1:9">
      <c r="A21" s="76" t="s">
        <v>199</v>
      </c>
      <c r="B21" s="151"/>
      <c r="C21" s="151"/>
      <c r="D21" s="151"/>
      <c r="E21" s="151"/>
      <c r="F21" s="76"/>
      <c r="G21" s="76"/>
      <c r="H21" s="76"/>
      <c r="I21" s="76"/>
    </row>
    <row r="22" spans="1:9">
      <c r="A22" s="76"/>
      <c r="B22" s="76"/>
      <c r="C22" s="76"/>
      <c r="D22" s="76"/>
      <c r="E22" s="76"/>
      <c r="F22" s="76"/>
      <c r="G22" s="76"/>
      <c r="H22" s="76"/>
      <c r="I22" s="76"/>
    </row>
    <row r="23" spans="1:9">
      <c r="A23" s="76" t="s">
        <v>274</v>
      </c>
      <c r="B23" s="76"/>
      <c r="C23" s="76"/>
      <c r="D23" s="76"/>
      <c r="E23" s="76"/>
      <c r="F23" s="76"/>
      <c r="G23" s="76"/>
      <c r="H23" s="76"/>
      <c r="I23" s="76"/>
    </row>
    <row r="24" spans="1:9">
      <c r="A24" s="76"/>
      <c r="B24" s="76"/>
      <c r="C24" s="76"/>
      <c r="D24" s="76"/>
      <c r="E24" s="76"/>
      <c r="F24" s="76"/>
      <c r="G24" s="76"/>
      <c r="H24" s="76"/>
      <c r="I24" s="76"/>
    </row>
    <row r="25" spans="1:9">
      <c r="A25" s="76"/>
      <c r="B25" s="76"/>
      <c r="C25" s="76"/>
      <c r="D25" s="76"/>
      <c r="E25" s="76"/>
      <c r="F25" s="76"/>
      <c r="G25" s="76"/>
      <c r="H25" s="76"/>
      <c r="I25" s="76"/>
    </row>
    <row r="26" spans="1:9">
      <c r="A26" s="76" t="s">
        <v>200</v>
      </c>
      <c r="B26" s="76"/>
      <c r="C26" s="76"/>
      <c r="D26" s="76"/>
      <c r="E26" s="76"/>
      <c r="F26" s="76"/>
      <c r="G26" s="76"/>
      <c r="H26" s="76"/>
      <c r="I26" s="76"/>
    </row>
    <row r="27" spans="1:9">
      <c r="A27" s="76"/>
      <c r="B27" s="76"/>
      <c r="C27" s="76"/>
      <c r="D27" s="76"/>
      <c r="E27" s="76"/>
      <c r="F27" s="76"/>
      <c r="G27" s="76"/>
      <c r="H27" s="76"/>
      <c r="I27" s="76"/>
    </row>
    <row r="28" spans="1:9">
      <c r="A28" s="76"/>
      <c r="B28" s="76"/>
      <c r="C28" s="76"/>
      <c r="D28" s="160" t="str">
        <f>"第50"&amp;入力シート!C3&amp;"-"&amp;入力シート!C4&amp;"号"</f>
        <v>第503-12345-001号</v>
      </c>
      <c r="E28" s="161"/>
      <c r="F28" s="102"/>
      <c r="G28" s="102"/>
      <c r="H28" s="102"/>
      <c r="I28" s="102"/>
    </row>
    <row r="29" spans="1:9" ht="13.5" customHeight="1">
      <c r="A29" s="101" t="s">
        <v>201</v>
      </c>
      <c r="B29" s="76"/>
      <c r="C29" s="76"/>
      <c r="D29" s="1436" t="str">
        <f>入力シート!C10</f>
        <v>県道博多天神線排水性舗装工事（第２工区）</v>
      </c>
      <c r="E29" s="1437"/>
      <c r="F29" s="1437"/>
      <c r="G29" s="1437"/>
      <c r="H29" s="1437"/>
      <c r="I29" s="1437"/>
    </row>
    <row r="30" spans="1:9">
      <c r="A30" s="76"/>
      <c r="B30" s="76"/>
      <c r="C30" s="76"/>
      <c r="D30" s="1437"/>
      <c r="E30" s="1437"/>
      <c r="F30" s="1437"/>
      <c r="G30" s="1437"/>
      <c r="H30" s="1437"/>
      <c r="I30" s="1437"/>
    </row>
    <row r="31" spans="1:9">
      <c r="A31" s="76"/>
      <c r="B31" s="76"/>
      <c r="C31" s="76"/>
      <c r="D31" s="103"/>
      <c r="E31" s="103"/>
      <c r="F31" s="103"/>
      <c r="G31" s="103"/>
      <c r="H31" s="103"/>
      <c r="I31" s="103"/>
    </row>
    <row r="32" spans="1:9">
      <c r="A32" s="76" t="s">
        <v>202</v>
      </c>
      <c r="B32" s="76"/>
      <c r="C32" s="76"/>
      <c r="D32" s="1438">
        <f>入力シート!C24</f>
        <v>30000000</v>
      </c>
      <c r="E32" s="1439"/>
      <c r="F32" s="1439"/>
      <c r="G32" s="1439"/>
      <c r="H32" s="1439"/>
      <c r="I32" s="1439"/>
    </row>
    <row r="33" spans="1:9">
      <c r="A33" s="76"/>
      <c r="B33" s="76"/>
      <c r="C33" s="76"/>
      <c r="D33" s="76"/>
      <c r="E33" s="76"/>
      <c r="F33" s="76"/>
      <c r="G33" s="76"/>
      <c r="H33" s="76"/>
      <c r="I33" s="76"/>
    </row>
    <row r="34" spans="1:9">
      <c r="A34" s="76" t="s">
        <v>203</v>
      </c>
      <c r="B34" s="76"/>
      <c r="C34" s="76"/>
      <c r="D34" s="1440" t="str">
        <f>入力シート!C12</f>
        <v>福岡市博多区東公園地内</v>
      </c>
      <c r="E34" s="1441"/>
      <c r="F34" s="1441"/>
      <c r="G34" s="1441"/>
      <c r="H34" s="1441"/>
      <c r="I34" s="1441"/>
    </row>
    <row r="35" spans="1:9">
      <c r="A35" s="76"/>
      <c r="B35" s="76"/>
      <c r="C35" s="76"/>
      <c r="D35" s="1441"/>
      <c r="E35" s="1441"/>
      <c r="F35" s="1441"/>
      <c r="G35" s="1441"/>
      <c r="H35" s="1441"/>
      <c r="I35" s="1441"/>
    </row>
    <row r="36" spans="1:9">
      <c r="A36" s="76" t="s">
        <v>275</v>
      </c>
      <c r="B36" s="76"/>
      <c r="C36" s="76"/>
      <c r="D36" s="1444">
        <f>入力シート!C13</f>
        <v>44378</v>
      </c>
      <c r="E36" s="1445"/>
      <c r="F36" s="1445"/>
      <c r="G36" s="1445"/>
      <c r="H36" s="76"/>
      <c r="I36" s="76"/>
    </row>
    <row r="37" spans="1:9">
      <c r="A37" s="76" t="s">
        <v>204</v>
      </c>
      <c r="B37" s="76"/>
      <c r="C37" s="76"/>
      <c r="D37" s="76"/>
      <c r="E37" s="76"/>
      <c r="F37" s="76"/>
      <c r="G37" s="76"/>
      <c r="H37" s="76"/>
      <c r="I37" s="76"/>
    </row>
    <row r="38" spans="1:9">
      <c r="A38" s="76" t="s">
        <v>253</v>
      </c>
      <c r="B38" s="76"/>
      <c r="C38" s="76"/>
      <c r="D38" s="1442" t="s">
        <v>276</v>
      </c>
      <c r="E38" s="1443"/>
      <c r="F38" s="1443"/>
      <c r="G38" s="1443"/>
      <c r="H38" s="76"/>
      <c r="I38" s="76"/>
    </row>
    <row r="39" spans="1:9">
      <c r="A39" s="76"/>
      <c r="B39" s="76"/>
      <c r="C39" s="76"/>
      <c r="D39" s="76"/>
      <c r="E39" s="76"/>
      <c r="F39" s="76"/>
      <c r="G39" s="76"/>
      <c r="H39" s="76"/>
      <c r="I39" s="76"/>
    </row>
    <row r="40" spans="1:9">
      <c r="A40" s="76" t="s">
        <v>277</v>
      </c>
      <c r="B40" s="76"/>
      <c r="C40" s="76"/>
      <c r="D40" s="1442" t="s">
        <v>254</v>
      </c>
      <c r="E40" s="1443"/>
      <c r="F40" s="1443"/>
      <c r="G40" s="1443"/>
      <c r="H40" s="76"/>
      <c r="I40" s="76"/>
    </row>
    <row r="41" spans="1:9">
      <c r="A41" s="76"/>
      <c r="B41" s="76"/>
      <c r="C41" s="76"/>
      <c r="D41" s="76"/>
      <c r="E41" s="76"/>
      <c r="F41" s="76"/>
      <c r="G41" s="76"/>
      <c r="H41" s="76"/>
      <c r="I41" s="76"/>
    </row>
    <row r="42" spans="1:9">
      <c r="A42" s="76" t="s">
        <v>205</v>
      </c>
      <c r="B42" s="76"/>
      <c r="C42" s="76"/>
      <c r="D42" s="76"/>
      <c r="E42" s="76"/>
      <c r="F42" s="76"/>
      <c r="G42" s="76"/>
      <c r="H42" s="76"/>
      <c r="I42" s="76"/>
    </row>
    <row r="43" spans="1:9">
      <c r="A43" s="76"/>
      <c r="B43" s="76"/>
      <c r="C43" s="76"/>
      <c r="D43" s="151"/>
      <c r="E43" s="151"/>
      <c r="F43" s="151"/>
      <c r="G43" s="151"/>
      <c r="H43" s="76"/>
      <c r="I43" s="76"/>
    </row>
    <row r="44" spans="1:9">
      <c r="A44" s="76"/>
      <c r="B44" s="76"/>
      <c r="C44" s="76"/>
      <c r="D44" s="151"/>
      <c r="E44" s="151"/>
      <c r="F44" s="151"/>
      <c r="G44" s="151"/>
      <c r="H44" s="76"/>
      <c r="I44" s="76"/>
    </row>
    <row r="45" spans="1:9">
      <c r="A45" s="76"/>
      <c r="B45" s="76"/>
      <c r="C45" s="76"/>
      <c r="D45" s="76"/>
      <c r="E45" s="76"/>
      <c r="F45" s="76"/>
      <c r="G45" s="76"/>
      <c r="H45" s="76"/>
      <c r="I45" s="76"/>
    </row>
    <row r="46" spans="1:9">
      <c r="A46" s="76"/>
      <c r="B46" s="76"/>
      <c r="C46" s="76"/>
      <c r="D46" s="76"/>
      <c r="E46" s="76"/>
      <c r="F46" s="76"/>
      <c r="G46" s="76"/>
      <c r="H46" s="76"/>
      <c r="I46" s="76"/>
    </row>
    <row r="47" spans="1:9">
      <c r="A47" s="76" t="s">
        <v>206</v>
      </c>
      <c r="B47" s="76"/>
      <c r="C47" s="76"/>
      <c r="D47" s="76"/>
      <c r="E47" s="76"/>
      <c r="F47" s="76"/>
      <c r="G47" s="76"/>
      <c r="H47" s="76"/>
      <c r="I47" s="76"/>
    </row>
    <row r="48" spans="1:9">
      <c r="A48" s="76" t="s">
        <v>278</v>
      </c>
      <c r="B48" s="76"/>
      <c r="C48" s="76"/>
      <c r="D48" s="76"/>
      <c r="E48" s="76"/>
      <c r="F48" s="76"/>
      <c r="G48" s="76"/>
      <c r="H48" s="76"/>
      <c r="I48" s="76"/>
    </row>
    <row r="49" spans="1:35">
      <c r="A49" s="104"/>
      <c r="B49" s="76"/>
      <c r="C49" s="76"/>
      <c r="D49" s="76"/>
      <c r="E49" s="76"/>
      <c r="F49" s="76"/>
      <c r="G49" s="76"/>
      <c r="H49" s="76"/>
      <c r="I49" s="76"/>
    </row>
    <row r="50" spans="1:35" s="65" customForma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row>
    <row r="51" spans="1:35" s="83" customFormat="1">
      <c r="A51" s="98"/>
      <c r="B51" s="98"/>
      <c r="C51" s="98"/>
      <c r="D51" s="98"/>
      <c r="E51" s="98"/>
      <c r="F51" s="98"/>
      <c r="G51" s="98"/>
      <c r="H51" s="98"/>
      <c r="I51" s="98"/>
    </row>
    <row r="52" spans="1:35" s="65" customForma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row r="53" spans="1:35" s="65" customFormat="1">
      <c r="A53" s="1271" t="s">
        <v>240</v>
      </c>
      <c r="B53" s="1271"/>
      <c r="C53" s="1271"/>
      <c r="D53" s="1271"/>
      <c r="E53" s="1271"/>
      <c r="F53" s="1271"/>
      <c r="G53" s="1271"/>
      <c r="H53" s="1271"/>
      <c r="I53" s="1271"/>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row>
    <row r="54" spans="1:35" s="65" customFormat="1">
      <c r="A54" s="112"/>
      <c r="B54" s="112"/>
      <c r="C54" s="112"/>
      <c r="D54" s="112"/>
      <c r="E54" s="112"/>
      <c r="F54" s="112"/>
      <c r="G54" s="112"/>
      <c r="H54" s="112"/>
      <c r="I54" s="112"/>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row>
    <row r="55" spans="1:35" s="65" customFormat="1">
      <c r="A55" s="83"/>
      <c r="B55" s="83"/>
      <c r="C55" s="83"/>
      <c r="D55" s="83"/>
      <c r="E55" s="83"/>
      <c r="F55" s="83"/>
      <c r="G55" s="83"/>
      <c r="H55" s="83"/>
      <c r="I55" s="83"/>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row>
    <row r="56" spans="1:35" s="65" customFormat="1">
      <c r="A56" s="83"/>
      <c r="B56" s="83" t="s">
        <v>251</v>
      </c>
      <c r="C56" s="83"/>
      <c r="D56" s="83"/>
      <c r="E56" s="83"/>
      <c r="F56" s="83"/>
      <c r="G56" s="83"/>
      <c r="H56" s="83"/>
      <c r="I56" s="83"/>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s="65" customFormat="1">
      <c r="A57" s="83"/>
      <c r="B57" s="83"/>
      <c r="C57" s="83"/>
      <c r="D57" s="83"/>
      <c r="E57" s="83"/>
      <c r="F57" s="83"/>
      <c r="G57" s="83"/>
      <c r="H57" s="83"/>
      <c r="I57" s="83"/>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s="65" customFormat="1">
      <c r="A58" s="83"/>
      <c r="B58" s="83" t="s">
        <v>242</v>
      </c>
      <c r="C58" s="83"/>
      <c r="D58" s="83"/>
      <c r="E58" s="83"/>
      <c r="F58" s="83"/>
      <c r="G58" s="83"/>
      <c r="H58" s="83"/>
      <c r="I58" s="83"/>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row>
    <row r="59" spans="1:35" s="65" customFormat="1">
      <c r="A59" s="83"/>
      <c r="B59" s="83" t="s">
        <v>252</v>
      </c>
      <c r="C59" s="83"/>
      <c r="D59" s="83"/>
      <c r="E59" s="83"/>
      <c r="F59" s="83"/>
      <c r="G59" s="83"/>
      <c r="H59" s="83"/>
      <c r="I59" s="83"/>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1" spans="1:35">
      <c r="A61" s="76"/>
      <c r="B61" s="76"/>
      <c r="C61" s="76"/>
      <c r="D61" s="76"/>
      <c r="E61" s="76"/>
      <c r="F61" s="76"/>
      <c r="G61" s="76"/>
      <c r="H61" s="76"/>
      <c r="I61" s="76"/>
    </row>
    <row r="62" spans="1:35">
      <c r="A62" s="76"/>
      <c r="B62" s="76"/>
      <c r="C62" s="76"/>
      <c r="D62" s="76"/>
      <c r="E62" s="76"/>
      <c r="F62" s="76"/>
      <c r="G62" s="76"/>
      <c r="H62" s="76"/>
      <c r="I62" s="76"/>
    </row>
    <row r="63" spans="1:35">
      <c r="A63" s="76"/>
      <c r="B63" s="76"/>
      <c r="C63" s="76"/>
      <c r="D63" s="76"/>
      <c r="E63" s="76"/>
      <c r="F63" s="76"/>
      <c r="G63" s="76"/>
      <c r="H63" s="76"/>
      <c r="I63" s="76"/>
    </row>
    <row r="64" spans="1:35">
      <c r="A64" s="76" t="s">
        <v>204</v>
      </c>
      <c r="B64" s="76"/>
      <c r="C64" s="76"/>
      <c r="D64" s="76"/>
      <c r="E64" s="76"/>
      <c r="F64" s="76"/>
      <c r="G64" s="76"/>
      <c r="H64" s="76"/>
      <c r="I64" s="76"/>
    </row>
    <row r="65" spans="1:9">
      <c r="A65" s="76"/>
      <c r="B65" s="76"/>
      <c r="C65" s="76"/>
      <c r="D65" s="76"/>
      <c r="E65" s="76"/>
      <c r="F65" s="76"/>
      <c r="G65" s="76"/>
      <c r="H65" s="76"/>
      <c r="I65" s="76"/>
    </row>
  </sheetData>
  <mergeCells count="11">
    <mergeCell ref="D32:I32"/>
    <mergeCell ref="D34:I35"/>
    <mergeCell ref="D40:G40"/>
    <mergeCell ref="A53:I53"/>
    <mergeCell ref="D36:G36"/>
    <mergeCell ref="D38:G38"/>
    <mergeCell ref="A10:D10"/>
    <mergeCell ref="F11:I12"/>
    <mergeCell ref="F13:I13"/>
    <mergeCell ref="F14:I14"/>
    <mergeCell ref="D29:I3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6"/>
  <sheetViews>
    <sheetView view="pageBreakPreview" topLeftCell="A29" zoomScale="80" zoomScaleNormal="95" zoomScaleSheetLayoutView="80" workbookViewId="0">
      <selection activeCell="G55" sqref="G55:AI56"/>
    </sheetView>
  </sheetViews>
  <sheetFormatPr defaultColWidth="2.33203125" defaultRowHeight="13.2"/>
  <cols>
    <col min="1" max="7" width="2.33203125" style="117"/>
    <col min="8" max="8" width="2.44140625" style="117" bestFit="1" customWidth="1"/>
    <col min="9" max="16384" width="2.33203125" style="117"/>
  </cols>
  <sheetData>
    <row r="5" spans="1:35">
      <c r="A5" s="117" t="s">
        <v>207</v>
      </c>
    </row>
    <row r="7" spans="1:35">
      <c r="Z7" s="61" t="s">
        <v>84</v>
      </c>
      <c r="AA7" s="1204"/>
      <c r="AB7" s="1204"/>
      <c r="AC7" s="1204"/>
      <c r="AD7" s="1204"/>
      <c r="AE7" s="1204"/>
      <c r="AF7" s="1204"/>
      <c r="AG7" s="1204"/>
      <c r="AH7" s="1204"/>
      <c r="AI7" s="1204"/>
    </row>
    <row r="10" spans="1:35">
      <c r="B10" s="117" t="s">
        <v>255</v>
      </c>
    </row>
    <row r="11" spans="1:35">
      <c r="A11" s="1449"/>
      <c r="B11" s="1449"/>
      <c r="C11" s="1449"/>
      <c r="D11" s="1449"/>
      <c r="E11" s="1449"/>
      <c r="F11" s="1449"/>
      <c r="G11" s="1449"/>
      <c r="H11" s="1449"/>
      <c r="I11" s="1449"/>
      <c r="J11" s="1449"/>
      <c r="K11" s="1449"/>
      <c r="L11" s="1449"/>
      <c r="M11" s="117" t="s">
        <v>80</v>
      </c>
    </row>
    <row r="13" spans="1:35">
      <c r="R13" s="364"/>
      <c r="S13" s="364"/>
      <c r="T13" s="364"/>
      <c r="U13" s="364"/>
      <c r="V13" s="364"/>
      <c r="W13" s="364"/>
      <c r="X13" s="364"/>
      <c r="Y13" s="364"/>
      <c r="Z13" s="364"/>
      <c r="AA13" s="364"/>
      <c r="AB13" s="364"/>
      <c r="AC13" s="364"/>
      <c r="AD13" s="364"/>
      <c r="AE13" s="364"/>
      <c r="AF13" s="364"/>
      <c r="AG13" s="364"/>
      <c r="AH13" s="364"/>
      <c r="AI13" s="364"/>
    </row>
    <row r="14" spans="1:35">
      <c r="R14" s="364"/>
      <c r="S14" s="364"/>
      <c r="T14" s="364"/>
      <c r="U14" s="364"/>
      <c r="V14" s="364"/>
      <c r="W14" s="364"/>
      <c r="X14" s="364"/>
      <c r="Y14" s="364"/>
      <c r="Z14" s="364"/>
      <c r="AA14" s="364"/>
      <c r="AB14" s="364"/>
      <c r="AC14" s="364"/>
      <c r="AD14" s="364"/>
      <c r="AE14" s="364"/>
      <c r="AF14" s="364"/>
      <c r="AG14" s="364"/>
      <c r="AH14" s="365" t="s">
        <v>256</v>
      </c>
      <c r="AI14" s="364"/>
    </row>
    <row r="15" spans="1:35">
      <c r="V15" s="1448"/>
      <c r="W15" s="1448"/>
      <c r="X15" s="1448"/>
      <c r="Y15" s="1448"/>
      <c r="Z15" s="1448"/>
      <c r="AA15" s="1448"/>
      <c r="AB15" s="1448"/>
      <c r="AC15" s="1448"/>
      <c r="AD15" s="1448"/>
      <c r="AE15" s="1448"/>
      <c r="AF15" s="1448"/>
      <c r="AG15" s="1448"/>
      <c r="AH15" s="1194"/>
      <c r="AI15" s="1194"/>
    </row>
    <row r="18" spans="1:35">
      <c r="E18" s="1450"/>
      <c r="F18" s="1450"/>
      <c r="G18" s="1450"/>
      <c r="H18" s="1450"/>
      <c r="I18" s="1450"/>
      <c r="J18" s="1450"/>
      <c r="K18" s="1450"/>
      <c r="L18" s="1450"/>
      <c r="M18" s="1450"/>
      <c r="N18" s="1451" t="s">
        <v>279</v>
      </c>
      <c r="O18" s="1451"/>
      <c r="P18" s="1451"/>
      <c r="Q18" s="1451"/>
      <c r="R18" s="1451"/>
      <c r="S18" s="1451"/>
      <c r="T18" s="1451"/>
      <c r="U18" s="1451"/>
      <c r="V18" s="1451"/>
      <c r="W18" s="1451"/>
      <c r="X18" s="1451"/>
      <c r="Y18" s="1451"/>
    </row>
    <row r="19" spans="1:35">
      <c r="E19" s="1450"/>
      <c r="F19" s="1450"/>
      <c r="G19" s="1450"/>
      <c r="H19" s="1450"/>
      <c r="I19" s="1450"/>
      <c r="J19" s="1450"/>
      <c r="K19" s="1450"/>
      <c r="L19" s="1450"/>
      <c r="M19" s="1450"/>
      <c r="N19" s="1451"/>
      <c r="O19" s="1451"/>
      <c r="P19" s="1451"/>
      <c r="Q19" s="1451"/>
      <c r="R19" s="1451"/>
      <c r="S19" s="1451"/>
      <c r="T19" s="1451"/>
      <c r="U19" s="1451"/>
      <c r="V19" s="1451"/>
      <c r="W19" s="1451"/>
      <c r="X19" s="1451"/>
      <c r="Y19" s="1451"/>
    </row>
    <row r="22" spans="1:35">
      <c r="D22" s="117" t="s">
        <v>280</v>
      </c>
    </row>
    <row r="24" spans="1:35">
      <c r="D24" s="117" t="s">
        <v>281</v>
      </c>
      <c r="I24" s="1452" t="s">
        <v>257</v>
      </c>
      <c r="J24" s="1452"/>
      <c r="K24" s="1452"/>
      <c r="L24" s="1452"/>
      <c r="M24" s="1452"/>
      <c r="N24" s="1452"/>
      <c r="P24" s="117" t="s">
        <v>282</v>
      </c>
    </row>
    <row r="28" spans="1:35">
      <c r="A28" s="1194" t="s">
        <v>186</v>
      </c>
      <c r="B28" s="1194"/>
      <c r="C28" s="1194"/>
      <c r="D28" s="1194"/>
      <c r="E28" s="1194"/>
      <c r="F28" s="1194"/>
      <c r="G28" s="1194"/>
      <c r="H28" s="1194"/>
      <c r="I28" s="1194"/>
      <c r="J28" s="1194"/>
      <c r="K28" s="1194"/>
      <c r="L28" s="1194"/>
      <c r="M28" s="1194"/>
      <c r="N28" s="1194"/>
      <c r="O28" s="1194"/>
      <c r="P28" s="1194"/>
      <c r="Q28" s="1194"/>
      <c r="R28" s="1194"/>
      <c r="S28" s="1194"/>
      <c r="T28" s="1194"/>
      <c r="U28" s="1194"/>
      <c r="V28" s="1194"/>
      <c r="W28" s="1194"/>
      <c r="X28" s="1194"/>
      <c r="Y28" s="1194"/>
      <c r="Z28" s="1194"/>
      <c r="AA28" s="1194"/>
      <c r="AB28" s="1194"/>
      <c r="AC28" s="1194"/>
      <c r="AD28" s="1194"/>
      <c r="AE28" s="1194"/>
      <c r="AF28" s="1194"/>
      <c r="AG28" s="1194"/>
      <c r="AH28" s="1194"/>
      <c r="AI28" s="1194"/>
    </row>
    <row r="31" spans="1:35">
      <c r="D31" s="117" t="s">
        <v>283</v>
      </c>
    </row>
    <row r="32" spans="1:35">
      <c r="D32" s="1446" t="s">
        <v>732</v>
      </c>
      <c r="E32" s="1446"/>
      <c r="F32" s="1446"/>
      <c r="G32" s="1446"/>
      <c r="H32" s="1446"/>
      <c r="I32" s="1446"/>
      <c r="J32" s="1446"/>
      <c r="K32" s="1446"/>
      <c r="L32" s="1446"/>
      <c r="M32" s="1446"/>
      <c r="N32" s="1446"/>
      <c r="O32" s="1446"/>
      <c r="P32" s="1446"/>
      <c r="Q32" s="1446"/>
      <c r="R32" s="1446"/>
      <c r="S32" s="1446"/>
      <c r="T32" s="1446"/>
      <c r="U32" s="1446"/>
      <c r="V32" s="1446"/>
      <c r="W32" s="1446"/>
      <c r="X32" s="1446"/>
      <c r="Y32" s="1446"/>
      <c r="Z32" s="1446"/>
      <c r="AA32" s="1446"/>
      <c r="AB32" s="1446"/>
      <c r="AC32" s="1446"/>
      <c r="AD32" s="1446"/>
      <c r="AE32" s="1446"/>
      <c r="AF32" s="1446"/>
    </row>
    <row r="33" spans="4:32">
      <c r="D33" s="1446"/>
      <c r="E33" s="1446"/>
      <c r="F33" s="1446"/>
      <c r="G33" s="1446"/>
      <c r="H33" s="1446"/>
      <c r="I33" s="1446"/>
      <c r="J33" s="1446"/>
      <c r="K33" s="1446"/>
      <c r="L33" s="1446"/>
      <c r="M33" s="1446"/>
      <c r="N33" s="1446"/>
      <c r="O33" s="1446"/>
      <c r="P33" s="1446"/>
      <c r="Q33" s="1446"/>
      <c r="R33" s="1446"/>
      <c r="S33" s="1446"/>
      <c r="T33" s="1446"/>
      <c r="U33" s="1446"/>
      <c r="V33" s="1446"/>
      <c r="W33" s="1446"/>
      <c r="X33" s="1446"/>
      <c r="Y33" s="1446"/>
      <c r="Z33" s="1446"/>
      <c r="AA33" s="1446"/>
      <c r="AB33" s="1446"/>
      <c r="AC33" s="1446"/>
      <c r="AD33" s="1446"/>
      <c r="AE33" s="1446"/>
      <c r="AF33" s="1446"/>
    </row>
    <row r="34" spans="4:32">
      <c r="D34" s="78"/>
    </row>
    <row r="35" spans="4:32">
      <c r="D35" s="78" t="s">
        <v>284</v>
      </c>
    </row>
    <row r="36" spans="4:32">
      <c r="D36" s="1446" t="s">
        <v>733</v>
      </c>
      <c r="E36" s="1446"/>
      <c r="F36" s="1446"/>
      <c r="G36" s="1446"/>
      <c r="H36" s="1446"/>
      <c r="I36" s="1446"/>
      <c r="J36" s="1446"/>
      <c r="K36" s="1446"/>
      <c r="L36" s="1446"/>
      <c r="M36" s="1446"/>
      <c r="N36" s="1446"/>
      <c r="O36" s="1446"/>
      <c r="P36" s="1446"/>
      <c r="Q36" s="1446"/>
      <c r="R36" s="1446"/>
      <c r="S36" s="1446"/>
      <c r="T36" s="1446"/>
      <c r="U36" s="1446"/>
      <c r="V36" s="1446"/>
      <c r="W36" s="1446"/>
      <c r="X36" s="1446"/>
      <c r="Y36" s="1446"/>
      <c r="Z36" s="1446"/>
      <c r="AA36" s="1446"/>
      <c r="AB36" s="1446"/>
      <c r="AC36" s="1446"/>
      <c r="AD36" s="1446"/>
      <c r="AE36" s="1446"/>
      <c r="AF36" s="1446"/>
    </row>
    <row r="37" spans="4:32">
      <c r="D37" s="1446"/>
      <c r="E37" s="1446"/>
      <c r="F37" s="1446"/>
      <c r="G37" s="1446"/>
      <c r="H37" s="1446"/>
      <c r="I37" s="1446"/>
      <c r="J37" s="1446"/>
      <c r="K37" s="1446"/>
      <c r="L37" s="1446"/>
      <c r="M37" s="1446"/>
      <c r="N37" s="1446"/>
      <c r="O37" s="1446"/>
      <c r="P37" s="1446"/>
      <c r="Q37" s="1446"/>
      <c r="R37" s="1446"/>
      <c r="S37" s="1446"/>
      <c r="T37" s="1446"/>
      <c r="U37" s="1446"/>
      <c r="V37" s="1446"/>
      <c r="W37" s="1446"/>
      <c r="X37" s="1446"/>
      <c r="Y37" s="1446"/>
      <c r="Z37" s="1446"/>
      <c r="AA37" s="1446"/>
      <c r="AB37" s="1446"/>
      <c r="AC37" s="1446"/>
      <c r="AD37" s="1446"/>
      <c r="AE37" s="1446"/>
      <c r="AF37" s="1446"/>
    </row>
    <row r="38" spans="4:32">
      <c r="D38" s="78"/>
    </row>
    <row r="39" spans="4:32">
      <c r="D39" s="78" t="s">
        <v>285</v>
      </c>
      <c r="J39" s="117" t="s">
        <v>81</v>
      </c>
      <c r="K39" s="1204"/>
      <c r="L39" s="1204"/>
      <c r="M39" s="1204"/>
      <c r="N39" s="1204"/>
      <c r="O39" s="1204"/>
      <c r="P39" s="1204"/>
      <c r="Q39" s="1204"/>
      <c r="R39" s="1204"/>
      <c r="S39" s="1204"/>
    </row>
    <row r="40" spans="4:32">
      <c r="D40" s="78"/>
      <c r="J40" s="117" t="s">
        <v>82</v>
      </c>
      <c r="K40" s="1204"/>
      <c r="L40" s="1204"/>
      <c r="M40" s="1204"/>
      <c r="N40" s="1204"/>
      <c r="O40" s="1204"/>
      <c r="P40" s="1204"/>
      <c r="Q40" s="1204"/>
      <c r="R40" s="1204"/>
      <c r="S40" s="1204"/>
    </row>
    <row r="41" spans="4:32">
      <c r="D41" s="78"/>
    </row>
    <row r="42" spans="4:32">
      <c r="D42" s="78" t="s">
        <v>286</v>
      </c>
    </row>
    <row r="43" spans="4:32">
      <c r="D43" s="1446" t="s">
        <v>734</v>
      </c>
      <c r="E43" s="1446"/>
      <c r="F43" s="1446"/>
      <c r="G43" s="1446"/>
      <c r="H43" s="1446"/>
      <c r="I43" s="1446"/>
      <c r="J43" s="1446"/>
      <c r="K43" s="1446"/>
      <c r="L43" s="1446"/>
      <c r="M43" s="1446"/>
      <c r="N43" s="1446"/>
      <c r="O43" s="1446"/>
      <c r="P43" s="1446"/>
      <c r="Q43" s="1446"/>
      <c r="R43" s="1446"/>
      <c r="S43" s="1446"/>
      <c r="T43" s="1446"/>
      <c r="U43" s="1446"/>
      <c r="V43" s="1446"/>
      <c r="W43" s="1446"/>
      <c r="X43" s="1446"/>
      <c r="Y43" s="1446"/>
      <c r="Z43" s="1446"/>
      <c r="AA43" s="1446"/>
      <c r="AB43" s="1446"/>
      <c r="AC43" s="1446"/>
      <c r="AD43" s="1446"/>
      <c r="AE43" s="1446"/>
      <c r="AF43" s="1446"/>
    </row>
    <row r="44" spans="4:32">
      <c r="D44" s="1446"/>
      <c r="E44" s="1446"/>
      <c r="F44" s="1446"/>
      <c r="G44" s="1446"/>
      <c r="H44" s="1446"/>
      <c r="I44" s="1446"/>
      <c r="J44" s="1446"/>
      <c r="K44" s="1446"/>
      <c r="L44" s="1446"/>
      <c r="M44" s="1446"/>
      <c r="N44" s="1446"/>
      <c r="O44" s="1446"/>
      <c r="P44" s="1446"/>
      <c r="Q44" s="1446"/>
      <c r="R44" s="1446"/>
      <c r="S44" s="1446"/>
      <c r="T44" s="1446"/>
      <c r="U44" s="1446"/>
      <c r="V44" s="1446"/>
      <c r="W44" s="1446"/>
      <c r="X44" s="1446"/>
      <c r="Y44" s="1446"/>
      <c r="Z44" s="1446"/>
      <c r="AA44" s="1446"/>
      <c r="AB44" s="1446"/>
      <c r="AC44" s="1446"/>
      <c r="AD44" s="1446"/>
      <c r="AE44" s="1446"/>
      <c r="AF44" s="1446"/>
    </row>
    <row r="45" spans="4:32">
      <c r="D45" s="78"/>
    </row>
    <row r="46" spans="4:32">
      <c r="D46" s="78" t="s">
        <v>287</v>
      </c>
    </row>
    <row r="47" spans="4:32">
      <c r="D47" s="1446" t="s">
        <v>735</v>
      </c>
      <c r="E47" s="1446"/>
      <c r="F47" s="1446"/>
      <c r="G47" s="1446"/>
      <c r="H47" s="1446"/>
      <c r="I47" s="1446"/>
      <c r="J47" s="1446"/>
      <c r="K47" s="1446"/>
      <c r="L47" s="1446"/>
      <c r="M47" s="1446"/>
      <c r="N47" s="1446"/>
      <c r="O47" s="1446"/>
      <c r="P47" s="1446"/>
      <c r="Q47" s="1446"/>
      <c r="R47" s="1446"/>
      <c r="S47" s="1446"/>
      <c r="T47" s="1446"/>
      <c r="U47" s="1446"/>
      <c r="V47" s="1446"/>
      <c r="W47" s="1446"/>
      <c r="X47" s="1446"/>
      <c r="Y47" s="1446"/>
      <c r="Z47" s="1446"/>
      <c r="AA47" s="1446"/>
      <c r="AB47" s="1446"/>
      <c r="AC47" s="1446"/>
      <c r="AD47" s="1446"/>
      <c r="AE47" s="1446"/>
      <c r="AF47" s="1446"/>
    </row>
    <row r="48" spans="4:32">
      <c r="D48" s="1446"/>
      <c r="E48" s="1446"/>
      <c r="F48" s="1446"/>
      <c r="G48" s="1446"/>
      <c r="H48" s="1446"/>
      <c r="I48" s="1446"/>
      <c r="J48" s="1446"/>
      <c r="K48" s="1446"/>
      <c r="L48" s="1446"/>
      <c r="M48" s="1446"/>
      <c r="N48" s="1446"/>
      <c r="O48" s="1446"/>
      <c r="P48" s="1446"/>
      <c r="Q48" s="1446"/>
      <c r="R48" s="1446"/>
      <c r="S48" s="1446"/>
      <c r="T48" s="1446"/>
      <c r="U48" s="1446"/>
      <c r="V48" s="1446"/>
      <c r="W48" s="1446"/>
      <c r="X48" s="1446"/>
      <c r="Y48" s="1446"/>
      <c r="Z48" s="1446"/>
      <c r="AA48" s="1446"/>
      <c r="AB48" s="1446"/>
      <c r="AC48" s="1446"/>
      <c r="AD48" s="1446"/>
      <c r="AE48" s="1446"/>
      <c r="AF48" s="1446"/>
    </row>
    <row r="50" spans="1:35">
      <c r="A50" s="10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row>
    <row r="52" spans="1:35">
      <c r="D52" s="117" t="s">
        <v>288</v>
      </c>
      <c r="F52" s="79" t="s">
        <v>289</v>
      </c>
      <c r="G52" s="117" t="s">
        <v>290</v>
      </c>
    </row>
    <row r="53" spans="1:35">
      <c r="F53" s="79" t="s">
        <v>291</v>
      </c>
      <c r="G53" s="1447" t="s">
        <v>208</v>
      </c>
      <c r="H53" s="1447"/>
      <c r="I53" s="1447"/>
      <c r="J53" s="1447"/>
      <c r="K53" s="1447"/>
      <c r="L53" s="1447"/>
      <c r="M53" s="1447"/>
      <c r="N53" s="1447"/>
      <c r="O53" s="1447"/>
      <c r="P53" s="1447"/>
      <c r="Q53" s="1447"/>
      <c r="R53" s="1447"/>
      <c r="S53" s="1447"/>
      <c r="T53" s="1447"/>
      <c r="U53" s="1447"/>
      <c r="V53" s="1447"/>
      <c r="W53" s="1447"/>
      <c r="X53" s="1447"/>
      <c r="Y53" s="1447"/>
      <c r="Z53" s="1447"/>
      <c r="AA53" s="1447"/>
      <c r="AB53" s="1447"/>
      <c r="AC53" s="1447"/>
      <c r="AD53" s="1447"/>
      <c r="AE53" s="1447"/>
      <c r="AF53" s="1447"/>
      <c r="AG53" s="1447"/>
      <c r="AH53" s="1447"/>
      <c r="AI53" s="60"/>
    </row>
    <row r="54" spans="1:35">
      <c r="F54" s="79"/>
      <c r="G54" s="1447"/>
      <c r="H54" s="1447"/>
      <c r="I54" s="1447"/>
      <c r="J54" s="1447"/>
      <c r="K54" s="1447"/>
      <c r="L54" s="1447"/>
      <c r="M54" s="1447"/>
      <c r="N54" s="1447"/>
      <c r="O54" s="1447"/>
      <c r="P54" s="1447"/>
      <c r="Q54" s="1447"/>
      <c r="R54" s="1447"/>
      <c r="S54" s="1447"/>
      <c r="T54" s="1447"/>
      <c r="U54" s="1447"/>
      <c r="V54" s="1447"/>
      <c r="W54" s="1447"/>
      <c r="X54" s="1447"/>
      <c r="Y54" s="1447"/>
      <c r="Z54" s="1447"/>
      <c r="AA54" s="1447"/>
      <c r="AB54" s="1447"/>
      <c r="AC54" s="1447"/>
      <c r="AD54" s="1447"/>
      <c r="AE54" s="1447"/>
      <c r="AF54" s="1447"/>
      <c r="AG54" s="1447"/>
      <c r="AH54" s="1447"/>
      <c r="AI54" s="60"/>
    </row>
    <row r="55" spans="1:35">
      <c r="F55" s="79" t="s">
        <v>292</v>
      </c>
      <c r="G55" s="1447" t="s">
        <v>209</v>
      </c>
      <c r="H55" s="1447"/>
      <c r="I55" s="1447"/>
      <c r="J55" s="1447"/>
      <c r="K55" s="1447"/>
      <c r="L55" s="1447"/>
      <c r="M55" s="1447"/>
      <c r="N55" s="1447"/>
      <c r="O55" s="1447"/>
      <c r="P55" s="1447"/>
      <c r="Q55" s="1447"/>
      <c r="R55" s="1447"/>
      <c r="S55" s="1447"/>
      <c r="T55" s="1447"/>
      <c r="U55" s="1447"/>
      <c r="V55" s="1447"/>
      <c r="W55" s="1447"/>
      <c r="X55" s="1447"/>
      <c r="Y55" s="1447"/>
      <c r="Z55" s="1447"/>
      <c r="AA55" s="1447"/>
      <c r="AB55" s="1447"/>
      <c r="AC55" s="1447"/>
      <c r="AD55" s="1447"/>
      <c r="AE55" s="1447"/>
      <c r="AF55" s="1447"/>
      <c r="AG55" s="1447"/>
      <c r="AH55" s="1447"/>
      <c r="AI55" s="1447"/>
    </row>
    <row r="56" spans="1:35">
      <c r="G56" s="1447"/>
      <c r="H56" s="1447"/>
      <c r="I56" s="1447"/>
      <c r="J56" s="1447"/>
      <c r="K56" s="1447"/>
      <c r="L56" s="1447"/>
      <c r="M56" s="1447"/>
      <c r="N56" s="1447"/>
      <c r="O56" s="1447"/>
      <c r="P56" s="1447"/>
      <c r="Q56" s="1447"/>
      <c r="R56" s="1447"/>
      <c r="S56" s="1447"/>
      <c r="T56" s="1447"/>
      <c r="U56" s="1447"/>
      <c r="V56" s="1447"/>
      <c r="W56" s="1447"/>
      <c r="X56" s="1447"/>
      <c r="Y56" s="1447"/>
      <c r="Z56" s="1447"/>
      <c r="AA56" s="1447"/>
      <c r="AB56" s="1447"/>
      <c r="AC56" s="1447"/>
      <c r="AD56" s="1447"/>
      <c r="AE56" s="1447"/>
      <c r="AF56" s="1447"/>
      <c r="AG56" s="1447"/>
      <c r="AH56" s="1447"/>
      <c r="AI56" s="1447"/>
    </row>
  </sheetData>
  <mergeCells count="16">
    <mergeCell ref="G53:AH54"/>
    <mergeCell ref="G55:AI56"/>
    <mergeCell ref="V15:AG15"/>
    <mergeCell ref="A11:L11"/>
    <mergeCell ref="E18:M19"/>
    <mergeCell ref="N18:Y19"/>
    <mergeCell ref="I24:N24"/>
    <mergeCell ref="A28:AI28"/>
    <mergeCell ref="D36:AF37"/>
    <mergeCell ref="D47:AF48"/>
    <mergeCell ref="AA7:AI7"/>
    <mergeCell ref="AH15:AI15"/>
    <mergeCell ref="D43:AF44"/>
    <mergeCell ref="D32:AF33"/>
    <mergeCell ref="K39:S39"/>
    <mergeCell ref="K40:S4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16"/>
  <sheetViews>
    <sheetView view="pageBreakPreview" zoomScaleNormal="100" zoomScaleSheetLayoutView="100" workbookViewId="0">
      <selection activeCell="B6" sqref="B6"/>
    </sheetView>
  </sheetViews>
  <sheetFormatPr defaultRowHeight="18.75" customHeight="1"/>
  <cols>
    <col min="1" max="1" width="0.44140625" customWidth="1"/>
    <col min="2" max="28" width="3.109375" customWidth="1"/>
    <col min="257" max="257" width="0.44140625" customWidth="1"/>
    <col min="258" max="284" width="3.109375" customWidth="1"/>
    <col min="513" max="513" width="0.44140625" customWidth="1"/>
    <col min="514" max="540" width="3.109375" customWidth="1"/>
    <col min="769" max="769" width="0.44140625" customWidth="1"/>
    <col min="770" max="796" width="3.109375" customWidth="1"/>
    <col min="1025" max="1025" width="0.44140625" customWidth="1"/>
    <col min="1026" max="1052" width="3.109375" customWidth="1"/>
    <col min="1281" max="1281" width="0.44140625" customWidth="1"/>
    <col min="1282" max="1308" width="3.109375" customWidth="1"/>
    <col min="1537" max="1537" width="0.44140625" customWidth="1"/>
    <col min="1538" max="1564" width="3.109375" customWidth="1"/>
    <col min="1793" max="1793" width="0.44140625" customWidth="1"/>
    <col min="1794" max="1820" width="3.109375" customWidth="1"/>
    <col min="2049" max="2049" width="0.44140625" customWidth="1"/>
    <col min="2050" max="2076" width="3.109375" customWidth="1"/>
    <col min="2305" max="2305" width="0.44140625" customWidth="1"/>
    <col min="2306" max="2332" width="3.109375" customWidth="1"/>
    <col min="2561" max="2561" width="0.44140625" customWidth="1"/>
    <col min="2562" max="2588" width="3.109375" customWidth="1"/>
    <col min="2817" max="2817" width="0.44140625" customWidth="1"/>
    <col min="2818" max="2844" width="3.109375" customWidth="1"/>
    <col min="3073" max="3073" width="0.44140625" customWidth="1"/>
    <col min="3074" max="3100" width="3.109375" customWidth="1"/>
    <col min="3329" max="3329" width="0.44140625" customWidth="1"/>
    <col min="3330" max="3356" width="3.109375" customWidth="1"/>
    <col min="3585" max="3585" width="0.44140625" customWidth="1"/>
    <col min="3586" max="3612" width="3.109375" customWidth="1"/>
    <col min="3841" max="3841" width="0.44140625" customWidth="1"/>
    <col min="3842" max="3868" width="3.109375" customWidth="1"/>
    <col min="4097" max="4097" width="0.44140625" customWidth="1"/>
    <col min="4098" max="4124" width="3.109375" customWidth="1"/>
    <col min="4353" max="4353" width="0.44140625" customWidth="1"/>
    <col min="4354" max="4380" width="3.109375" customWidth="1"/>
    <col min="4609" max="4609" width="0.44140625" customWidth="1"/>
    <col min="4610" max="4636" width="3.109375" customWidth="1"/>
    <col min="4865" max="4865" width="0.44140625" customWidth="1"/>
    <col min="4866" max="4892" width="3.109375" customWidth="1"/>
    <col min="5121" max="5121" width="0.44140625" customWidth="1"/>
    <col min="5122" max="5148" width="3.109375" customWidth="1"/>
    <col min="5377" max="5377" width="0.44140625" customWidth="1"/>
    <col min="5378" max="5404" width="3.109375" customWidth="1"/>
    <col min="5633" max="5633" width="0.44140625" customWidth="1"/>
    <col min="5634" max="5660" width="3.109375" customWidth="1"/>
    <col min="5889" max="5889" width="0.44140625" customWidth="1"/>
    <col min="5890" max="5916" width="3.109375" customWidth="1"/>
    <col min="6145" max="6145" width="0.44140625" customWidth="1"/>
    <col min="6146" max="6172" width="3.109375" customWidth="1"/>
    <col min="6401" max="6401" width="0.44140625" customWidth="1"/>
    <col min="6402" max="6428" width="3.109375" customWidth="1"/>
    <col min="6657" max="6657" width="0.44140625" customWidth="1"/>
    <col min="6658" max="6684" width="3.109375" customWidth="1"/>
    <col min="6913" max="6913" width="0.44140625" customWidth="1"/>
    <col min="6914" max="6940" width="3.109375" customWidth="1"/>
    <col min="7169" max="7169" width="0.44140625" customWidth="1"/>
    <col min="7170" max="7196" width="3.109375" customWidth="1"/>
    <col min="7425" max="7425" width="0.44140625" customWidth="1"/>
    <col min="7426" max="7452" width="3.109375" customWidth="1"/>
    <col min="7681" max="7681" width="0.44140625" customWidth="1"/>
    <col min="7682" max="7708" width="3.109375" customWidth="1"/>
    <col min="7937" max="7937" width="0.44140625" customWidth="1"/>
    <col min="7938" max="7964" width="3.109375" customWidth="1"/>
    <col min="8193" max="8193" width="0.44140625" customWidth="1"/>
    <col min="8194" max="8220" width="3.109375" customWidth="1"/>
    <col min="8449" max="8449" width="0.44140625" customWidth="1"/>
    <col min="8450" max="8476" width="3.109375" customWidth="1"/>
    <col min="8705" max="8705" width="0.44140625" customWidth="1"/>
    <col min="8706" max="8732" width="3.109375" customWidth="1"/>
    <col min="8961" max="8961" width="0.44140625" customWidth="1"/>
    <col min="8962" max="8988" width="3.109375" customWidth="1"/>
    <col min="9217" max="9217" width="0.44140625" customWidth="1"/>
    <col min="9218" max="9244" width="3.109375" customWidth="1"/>
    <col min="9473" max="9473" width="0.44140625" customWidth="1"/>
    <col min="9474" max="9500" width="3.109375" customWidth="1"/>
    <col min="9729" max="9729" width="0.44140625" customWidth="1"/>
    <col min="9730" max="9756" width="3.109375" customWidth="1"/>
    <col min="9985" max="9985" width="0.44140625" customWidth="1"/>
    <col min="9986" max="10012" width="3.109375" customWidth="1"/>
    <col min="10241" max="10241" width="0.44140625" customWidth="1"/>
    <col min="10242" max="10268" width="3.109375" customWidth="1"/>
    <col min="10497" max="10497" width="0.44140625" customWidth="1"/>
    <col min="10498" max="10524" width="3.109375" customWidth="1"/>
    <col min="10753" max="10753" width="0.44140625" customWidth="1"/>
    <col min="10754" max="10780" width="3.109375" customWidth="1"/>
    <col min="11009" max="11009" width="0.44140625" customWidth="1"/>
    <col min="11010" max="11036" width="3.109375" customWidth="1"/>
    <col min="11265" max="11265" width="0.44140625" customWidth="1"/>
    <col min="11266" max="11292" width="3.109375" customWidth="1"/>
    <col min="11521" max="11521" width="0.44140625" customWidth="1"/>
    <col min="11522" max="11548" width="3.109375" customWidth="1"/>
    <col min="11777" max="11777" width="0.44140625" customWidth="1"/>
    <col min="11778" max="11804" width="3.109375" customWidth="1"/>
    <col min="12033" max="12033" width="0.44140625" customWidth="1"/>
    <col min="12034" max="12060" width="3.109375" customWidth="1"/>
    <col min="12289" max="12289" width="0.44140625" customWidth="1"/>
    <col min="12290" max="12316" width="3.109375" customWidth="1"/>
    <col min="12545" max="12545" width="0.44140625" customWidth="1"/>
    <col min="12546" max="12572" width="3.109375" customWidth="1"/>
    <col min="12801" max="12801" width="0.44140625" customWidth="1"/>
    <col min="12802" max="12828" width="3.109375" customWidth="1"/>
    <col min="13057" max="13057" width="0.44140625" customWidth="1"/>
    <col min="13058" max="13084" width="3.109375" customWidth="1"/>
    <col min="13313" max="13313" width="0.44140625" customWidth="1"/>
    <col min="13314" max="13340" width="3.109375" customWidth="1"/>
    <col min="13569" max="13569" width="0.44140625" customWidth="1"/>
    <col min="13570" max="13596" width="3.109375" customWidth="1"/>
    <col min="13825" max="13825" width="0.44140625" customWidth="1"/>
    <col min="13826" max="13852" width="3.109375" customWidth="1"/>
    <col min="14081" max="14081" width="0.44140625" customWidth="1"/>
    <col min="14082" max="14108" width="3.109375" customWidth="1"/>
    <col min="14337" max="14337" width="0.44140625" customWidth="1"/>
    <col min="14338" max="14364" width="3.109375" customWidth="1"/>
    <col min="14593" max="14593" width="0.44140625" customWidth="1"/>
    <col min="14594" max="14620" width="3.109375" customWidth="1"/>
    <col min="14849" max="14849" width="0.44140625" customWidth="1"/>
    <col min="14850" max="14876" width="3.109375" customWidth="1"/>
    <col min="15105" max="15105" width="0.44140625" customWidth="1"/>
    <col min="15106" max="15132" width="3.109375" customWidth="1"/>
    <col min="15361" max="15361" width="0.44140625" customWidth="1"/>
    <col min="15362" max="15388" width="3.109375" customWidth="1"/>
    <col min="15617" max="15617" width="0.44140625" customWidth="1"/>
    <col min="15618" max="15644" width="3.109375" customWidth="1"/>
    <col min="15873" max="15873" width="0.44140625" customWidth="1"/>
    <col min="15874" max="15900" width="3.109375" customWidth="1"/>
    <col min="16129" max="16129" width="0.44140625" customWidth="1"/>
    <col min="16130" max="16156" width="3.109375" customWidth="1"/>
  </cols>
  <sheetData>
    <row r="1" spans="2:28" s="1" customFormat="1" ht="18.75" customHeight="1"/>
    <row r="2" spans="2:28" s="1" customFormat="1" ht="18.75" customHeight="1"/>
    <row r="3" spans="2:28" s="1" customFormat="1" ht="18.75" customHeight="1">
      <c r="B3" s="1455" t="s">
        <v>788</v>
      </c>
      <c r="C3" s="1455"/>
      <c r="D3" s="1455"/>
      <c r="E3" s="1455"/>
      <c r="F3" s="1455"/>
      <c r="G3" s="1455"/>
      <c r="H3" s="1455"/>
      <c r="I3" s="1455"/>
      <c r="J3" s="1455"/>
      <c r="K3" s="1455"/>
      <c r="L3" s="1455"/>
      <c r="M3" s="1455"/>
      <c r="N3" s="1455"/>
      <c r="O3" s="1455"/>
      <c r="P3" s="1455"/>
      <c r="Q3" s="1455"/>
      <c r="R3" s="1455"/>
      <c r="S3" s="1455"/>
      <c r="T3" s="1455"/>
      <c r="U3" s="1455"/>
      <c r="V3" s="1455"/>
      <c r="W3" s="1455"/>
      <c r="X3" s="1455"/>
      <c r="Y3" s="1455"/>
      <c r="Z3" s="1455"/>
      <c r="AA3" s="1455"/>
      <c r="AB3" s="1455"/>
    </row>
    <row r="4" spans="2:28" s="1" customFormat="1" ht="18.75" customHeight="1">
      <c r="B4" s="423"/>
    </row>
    <row r="5" spans="2:28" s="1" customFormat="1" ht="18.75" customHeight="1">
      <c r="B5" s="126" t="s">
        <v>41</v>
      </c>
      <c r="C5" s="424"/>
      <c r="D5" s="424"/>
      <c r="E5" s="424"/>
      <c r="F5" s="424"/>
      <c r="G5" s="127"/>
      <c r="H5" s="1472" t="str">
        <f>入力シート!C10</f>
        <v>県道博多天神線排水性舗装工事（第２工区）</v>
      </c>
      <c r="I5" s="1473"/>
      <c r="J5" s="1473"/>
      <c r="K5" s="1473"/>
      <c r="L5" s="1473"/>
      <c r="M5" s="1473"/>
      <c r="N5" s="1473"/>
      <c r="O5" s="1473"/>
      <c r="P5" s="1473"/>
      <c r="Q5" s="1473"/>
      <c r="R5" s="1473"/>
      <c r="S5" s="1473"/>
      <c r="T5" s="1473"/>
      <c r="U5" s="1473"/>
      <c r="V5" s="1473"/>
      <c r="W5" s="1473"/>
      <c r="X5" s="1473"/>
      <c r="Y5" s="1473"/>
      <c r="Z5" s="1473"/>
      <c r="AA5" s="1473"/>
      <c r="AB5" s="1474"/>
    </row>
    <row r="6" spans="2:28" s="1" customFormat="1" ht="18.75" customHeight="1">
      <c r="B6" s="126" t="s">
        <v>789</v>
      </c>
      <c r="C6" s="424"/>
      <c r="D6" s="424"/>
      <c r="E6" s="424"/>
      <c r="F6" s="424"/>
      <c r="G6" s="127"/>
      <c r="H6" s="1472" t="str">
        <f>入力シート!C26</f>
        <v>(株）福岡企画技調</v>
      </c>
      <c r="I6" s="1473"/>
      <c r="J6" s="1473"/>
      <c r="K6" s="1473"/>
      <c r="L6" s="1473"/>
      <c r="M6" s="1473"/>
      <c r="N6" s="1473"/>
      <c r="O6" s="1473"/>
      <c r="P6" s="1473"/>
      <c r="Q6" s="1473"/>
      <c r="R6" s="1473"/>
      <c r="S6" s="1473"/>
      <c r="T6" s="1473"/>
      <c r="U6" s="1473"/>
      <c r="V6" s="1473"/>
      <c r="W6" s="1473"/>
      <c r="X6" s="1473"/>
      <c r="Y6" s="1473"/>
      <c r="Z6" s="1473"/>
      <c r="AA6" s="1473"/>
      <c r="AB6" s="1474"/>
    </row>
    <row r="7" spans="2:28" s="1" customFormat="1" ht="18.75" customHeight="1">
      <c r="B7" s="126" t="s">
        <v>790</v>
      </c>
      <c r="C7" s="424"/>
      <c r="D7" s="424"/>
      <c r="E7" s="424"/>
      <c r="F7" s="424"/>
      <c r="G7" s="127"/>
      <c r="H7" s="1462" t="s">
        <v>791</v>
      </c>
      <c r="I7" s="1463"/>
      <c r="J7" s="1463"/>
      <c r="K7" s="1463"/>
      <c r="L7" s="1463"/>
      <c r="M7" s="1463"/>
      <c r="N7" s="1463"/>
      <c r="O7" s="1463"/>
      <c r="P7" s="1463"/>
      <c r="Q7" s="1463"/>
      <c r="R7" s="1463"/>
      <c r="S7" s="1463"/>
      <c r="T7" s="1463"/>
      <c r="U7" s="1463"/>
      <c r="V7" s="1463"/>
      <c r="W7" s="1463"/>
      <c r="X7" s="1463"/>
      <c r="Y7" s="1463"/>
      <c r="Z7" s="1463"/>
      <c r="AA7" s="1463"/>
      <c r="AB7" s="1464"/>
    </row>
    <row r="8" spans="2:28" s="1" customFormat="1" ht="18.75" customHeight="1">
      <c r="B8" s="126" t="s">
        <v>792</v>
      </c>
      <c r="C8" s="424"/>
      <c r="D8" s="424"/>
      <c r="E8" s="424"/>
      <c r="F8" s="424"/>
      <c r="G8" s="127"/>
      <c r="H8" s="1472" t="str">
        <f>入力シート!C16</f>
        <v>福岡次郎</v>
      </c>
      <c r="I8" s="1473"/>
      <c r="J8" s="1473"/>
      <c r="K8" s="1473"/>
      <c r="L8" s="1473"/>
      <c r="M8" s="1473"/>
      <c r="N8" s="1473"/>
      <c r="O8" s="1473"/>
      <c r="P8" s="1473"/>
      <c r="Q8" s="1473"/>
      <c r="R8" s="1473"/>
      <c r="S8" s="1473"/>
      <c r="T8" s="1473"/>
      <c r="U8" s="1473"/>
      <c r="V8" s="1473"/>
      <c r="W8" s="1473"/>
      <c r="X8" s="1473"/>
      <c r="Y8" s="1473"/>
      <c r="Z8" s="1473"/>
      <c r="AA8" s="1473"/>
      <c r="AB8" s="1474"/>
    </row>
    <row r="9" spans="2:28" s="1" customFormat="1" ht="18.75" customHeight="1">
      <c r="B9" s="126" t="s">
        <v>793</v>
      </c>
      <c r="C9" s="424"/>
      <c r="D9" s="424"/>
      <c r="E9" s="424"/>
      <c r="F9" s="424"/>
      <c r="G9" s="127"/>
      <c r="H9" s="1462"/>
      <c r="I9" s="1463"/>
      <c r="J9" s="1463"/>
      <c r="K9" s="1463"/>
      <c r="L9" s="1463"/>
      <c r="M9" s="1463"/>
      <c r="N9" s="1463"/>
      <c r="O9" s="1463"/>
      <c r="P9" s="1463"/>
      <c r="Q9" s="1463"/>
      <c r="R9" s="1463"/>
      <c r="S9" s="1463"/>
      <c r="T9" s="1463"/>
      <c r="U9" s="1463"/>
      <c r="V9" s="1463"/>
      <c r="W9" s="1463"/>
      <c r="X9" s="1463"/>
      <c r="Y9" s="1463"/>
      <c r="Z9" s="1463"/>
      <c r="AA9" s="1463"/>
      <c r="AB9" s="1464"/>
    </row>
    <row r="10" spans="2:28" s="1" customFormat="1" ht="18.75" customHeight="1">
      <c r="B10" s="126" t="s">
        <v>794</v>
      </c>
      <c r="C10" s="424"/>
      <c r="D10" s="424"/>
      <c r="E10" s="424"/>
      <c r="F10" s="424"/>
      <c r="G10" s="127"/>
      <c r="H10" s="1462"/>
      <c r="I10" s="1463"/>
      <c r="J10" s="1463"/>
      <c r="K10" s="1463"/>
      <c r="L10" s="1463"/>
      <c r="M10" s="1463"/>
      <c r="N10" s="1463"/>
      <c r="O10" s="1463"/>
      <c r="P10" s="1463"/>
      <c r="Q10" s="1463"/>
      <c r="R10" s="1463"/>
      <c r="S10" s="1463"/>
      <c r="T10" s="1463"/>
      <c r="U10" s="1463"/>
      <c r="V10" s="1463"/>
      <c r="W10" s="1463"/>
      <c r="X10" s="1463"/>
      <c r="Y10" s="1463"/>
      <c r="Z10" s="1463"/>
      <c r="AA10" s="1463"/>
      <c r="AB10" s="1464"/>
    </row>
    <row r="11" spans="2:28" s="1" customFormat="1" ht="18.75" customHeight="1">
      <c r="B11" s="126" t="s">
        <v>795</v>
      </c>
      <c r="C11" s="424"/>
      <c r="D11" s="424"/>
      <c r="E11" s="424"/>
      <c r="F11" s="424"/>
      <c r="G11" s="127"/>
      <c r="H11" s="1462"/>
      <c r="I11" s="1463"/>
      <c r="J11" s="1463"/>
      <c r="K11" s="1463"/>
      <c r="L11" s="1463"/>
      <c r="M11" s="1463"/>
      <c r="N11" s="1463"/>
      <c r="O11" s="1463"/>
      <c r="P11" s="1463"/>
      <c r="Q11" s="1463"/>
      <c r="R11" s="1463"/>
      <c r="S11" s="1463"/>
      <c r="T11" s="1463"/>
      <c r="U11" s="1463"/>
      <c r="V11" s="1463"/>
      <c r="W11" s="1463"/>
      <c r="X11" s="1463"/>
      <c r="Y11" s="1463"/>
      <c r="Z11" s="1463"/>
      <c r="AA11" s="1463"/>
      <c r="AB11" s="1464"/>
    </row>
    <row r="12" spans="2:28" s="425" customFormat="1" ht="18.75" customHeight="1">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row>
    <row r="13" spans="2:28" s="1" customFormat="1" ht="18.75" customHeight="1">
      <c r="B13" s="126" t="s">
        <v>796</v>
      </c>
      <c r="C13" s="424"/>
      <c r="D13" s="424"/>
      <c r="E13" s="424"/>
      <c r="F13" s="424"/>
      <c r="G13" s="127"/>
      <c r="H13" s="424" t="s">
        <v>797</v>
      </c>
      <c r="I13" s="424"/>
      <c r="J13" s="424"/>
      <c r="K13" s="1460"/>
      <c r="L13" s="1460"/>
      <c r="M13" s="1460"/>
      <c r="N13" s="1460"/>
      <c r="O13" s="1460"/>
      <c r="P13" s="1460"/>
      <c r="Q13" s="1460"/>
      <c r="R13" s="1460"/>
      <c r="S13" s="1460"/>
      <c r="T13" s="1460"/>
      <c r="U13" s="1460"/>
      <c r="V13" s="1460"/>
      <c r="W13" s="1460"/>
      <c r="X13" s="1460"/>
      <c r="Y13" s="1460"/>
      <c r="Z13" s="1460"/>
      <c r="AA13" s="1460"/>
      <c r="AB13" s="1475"/>
    </row>
    <row r="14" spans="2:28" s="1" customFormat="1" ht="18.75" customHeight="1">
      <c r="B14" s="126" t="s">
        <v>798</v>
      </c>
      <c r="C14" s="424"/>
      <c r="D14" s="424"/>
      <c r="E14" s="424"/>
      <c r="F14" s="424"/>
      <c r="G14" s="127"/>
      <c r="H14" s="1462"/>
      <c r="I14" s="1463"/>
      <c r="J14" s="1463"/>
      <c r="K14" s="1463"/>
      <c r="L14" s="1463"/>
      <c r="M14" s="1463"/>
      <c r="N14" s="1463"/>
      <c r="O14" s="1463"/>
      <c r="P14" s="1463"/>
      <c r="Q14" s="1463"/>
      <c r="R14" s="1463"/>
      <c r="S14" s="1463"/>
      <c r="T14" s="1463"/>
      <c r="U14" s="1463"/>
      <c r="V14" s="1463"/>
      <c r="W14" s="1463"/>
      <c r="X14" s="1463"/>
      <c r="Y14" s="1463"/>
      <c r="Z14" s="1463"/>
      <c r="AA14" s="1463"/>
      <c r="AB14" s="1464"/>
    </row>
    <row r="15" spans="2:28" s="1" customFormat="1" ht="18.75" customHeight="1">
      <c r="B15" s="126" t="s">
        <v>799</v>
      </c>
      <c r="C15" s="424"/>
      <c r="D15" s="424"/>
      <c r="E15" s="424"/>
      <c r="F15" s="424"/>
      <c r="G15" s="127"/>
      <c r="H15" s="1462"/>
      <c r="I15" s="1463"/>
      <c r="J15" s="1463"/>
      <c r="K15" s="1463"/>
      <c r="L15" s="1463"/>
      <c r="M15" s="1463"/>
      <c r="N15" s="1463"/>
      <c r="O15" s="1463"/>
      <c r="P15" s="1463"/>
      <c r="Q15" s="1463"/>
      <c r="R15" s="1463"/>
      <c r="S15" s="1463"/>
      <c r="T15" s="1463"/>
      <c r="U15" s="1463"/>
      <c r="V15" s="1463"/>
      <c r="W15" s="1463"/>
      <c r="X15" s="1463"/>
      <c r="Y15" s="1463"/>
      <c r="Z15" s="1463"/>
      <c r="AA15" s="1463"/>
      <c r="AB15" s="1464"/>
    </row>
    <row r="16" spans="2:28" s="1" customFormat="1" ht="18.75" customHeight="1">
      <c r="B16" s="126" t="s">
        <v>800</v>
      </c>
      <c r="C16" s="424"/>
      <c r="D16" s="424"/>
      <c r="E16" s="424"/>
      <c r="F16" s="424"/>
      <c r="G16" s="127"/>
      <c r="H16" s="1469">
        <f>入力シート!C15</f>
        <v>44466</v>
      </c>
      <c r="I16" s="1470"/>
      <c r="J16" s="1470"/>
      <c r="K16" s="1470"/>
      <c r="L16" s="1470"/>
      <c r="M16" s="1470"/>
      <c r="N16" s="1470"/>
      <c r="O16" s="1470"/>
      <c r="P16" s="1470"/>
      <c r="Q16" s="1470"/>
      <c r="R16" s="1470"/>
      <c r="S16" s="1470"/>
      <c r="T16" s="1470"/>
      <c r="U16" s="1470"/>
      <c r="V16" s="1470"/>
      <c r="W16" s="1470"/>
      <c r="X16" s="1470"/>
      <c r="Y16" s="1470"/>
      <c r="Z16" s="1470"/>
      <c r="AA16" s="1470"/>
      <c r="AB16" s="1471"/>
    </row>
    <row r="17" spans="2:28" s="1" customFormat="1" ht="18.75" customHeight="1">
      <c r="B17" s="126" t="s">
        <v>801</v>
      </c>
      <c r="C17" s="424"/>
      <c r="D17" s="424"/>
      <c r="E17" s="424"/>
      <c r="F17" s="424"/>
      <c r="G17" s="127"/>
      <c r="H17" s="1462"/>
      <c r="I17" s="1463"/>
      <c r="J17" s="1463"/>
      <c r="K17" s="1463"/>
      <c r="L17" s="1463"/>
      <c r="M17" s="1463"/>
      <c r="N17" s="1463"/>
      <c r="O17" s="1463"/>
      <c r="P17" s="1463"/>
      <c r="Q17" s="1463"/>
      <c r="R17" s="1463"/>
      <c r="S17" s="1463"/>
      <c r="T17" s="1463"/>
      <c r="U17" s="1463"/>
      <c r="V17" s="1463"/>
      <c r="W17" s="1463"/>
      <c r="X17" s="1463"/>
      <c r="Y17" s="1463"/>
      <c r="Z17" s="1463"/>
      <c r="AA17" s="1463"/>
      <c r="AB17" s="1464"/>
    </row>
    <row r="18" spans="2:28" s="1" customFormat="1" ht="18.75" customHeight="1">
      <c r="B18" s="126" t="s">
        <v>802</v>
      </c>
      <c r="C18" s="424"/>
      <c r="D18" s="424"/>
      <c r="E18" s="424"/>
      <c r="F18" s="424"/>
      <c r="G18" s="127"/>
      <c r="H18" s="1462"/>
      <c r="I18" s="1463"/>
      <c r="J18" s="1463"/>
      <c r="K18" s="1463"/>
      <c r="L18" s="1463"/>
      <c r="M18" s="1463"/>
      <c r="N18" s="1463"/>
      <c r="O18" s="1463"/>
      <c r="P18" s="1463"/>
      <c r="Q18" s="1463"/>
      <c r="R18" s="1463"/>
      <c r="S18" s="1463"/>
      <c r="T18" s="1463"/>
      <c r="U18" s="1463"/>
      <c r="V18" s="1463"/>
      <c r="W18" s="1463"/>
      <c r="X18" s="1463"/>
      <c r="Y18" s="1463"/>
      <c r="Z18" s="1463"/>
      <c r="AA18" s="1463"/>
      <c r="AB18" s="1464"/>
    </row>
    <row r="19" spans="2:28" s="425" customFormat="1" ht="18.75" customHeight="1">
      <c r="B19" s="426" t="s">
        <v>803</v>
      </c>
      <c r="C19" s="427"/>
      <c r="D19" s="427"/>
      <c r="E19" s="427"/>
      <c r="F19" s="427"/>
      <c r="G19" s="428"/>
      <c r="H19" s="1465"/>
      <c r="I19" s="1466"/>
      <c r="J19" s="1466"/>
      <c r="K19" s="1466"/>
      <c r="L19" s="1466"/>
      <c r="M19" s="1466"/>
      <c r="N19" s="427"/>
      <c r="O19" s="429"/>
      <c r="P19" s="426" t="s">
        <v>804</v>
      </c>
      <c r="Q19" s="427"/>
      <c r="R19" s="427"/>
      <c r="S19" s="427"/>
      <c r="T19" s="427"/>
      <c r="U19" s="1465"/>
      <c r="V19" s="1466"/>
      <c r="W19" s="1466"/>
      <c r="X19" s="1466"/>
      <c r="Y19" s="1466"/>
      <c r="Z19" s="1466"/>
      <c r="AA19" s="427"/>
      <c r="AB19" s="429"/>
    </row>
    <row r="20" spans="2:28" s="425" customFormat="1" ht="18.75" customHeight="1">
      <c r="B20" s="430" t="s">
        <v>805</v>
      </c>
      <c r="C20" s="431"/>
      <c r="D20" s="431"/>
      <c r="E20" s="431"/>
      <c r="F20" s="431"/>
      <c r="G20" s="432"/>
      <c r="H20" s="431"/>
      <c r="I20" s="431"/>
      <c r="J20" s="431"/>
      <c r="K20" s="431"/>
      <c r="L20" s="431"/>
      <c r="M20" s="1467" t="s">
        <v>806</v>
      </c>
      <c r="N20" s="1467"/>
      <c r="O20" s="1468"/>
      <c r="P20" s="430" t="s">
        <v>807</v>
      </c>
      <c r="Q20" s="431"/>
      <c r="R20" s="431"/>
      <c r="S20" s="431"/>
      <c r="T20" s="431"/>
      <c r="U20" s="430"/>
      <c r="V20" s="431"/>
      <c r="W20" s="431"/>
      <c r="X20" s="431"/>
      <c r="Y20" s="431"/>
      <c r="Z20" s="1467" t="s">
        <v>806</v>
      </c>
      <c r="AA20" s="1467"/>
      <c r="AB20" s="1468"/>
    </row>
    <row r="21" spans="2:28" s="1" customFormat="1" ht="18.75" customHeight="1">
      <c r="B21" s="126" t="s">
        <v>808</v>
      </c>
      <c r="C21" s="424"/>
      <c r="D21" s="424"/>
      <c r="E21" s="424"/>
      <c r="F21" s="424"/>
      <c r="G21" s="127"/>
      <c r="H21" s="424" t="s">
        <v>809</v>
      </c>
      <c r="I21" s="424"/>
      <c r="J21" s="424"/>
      <c r="K21" s="424"/>
      <c r="L21" s="424"/>
      <c r="M21" s="424"/>
      <c r="N21" s="424"/>
      <c r="O21" s="424"/>
      <c r="P21" s="1460"/>
      <c r="Q21" s="1460"/>
      <c r="R21" s="1460"/>
      <c r="S21" s="1460"/>
      <c r="T21" s="424" t="s">
        <v>810</v>
      </c>
      <c r="U21" s="424"/>
      <c r="V21" s="424"/>
      <c r="W21" s="424"/>
      <c r="X21" s="424"/>
      <c r="Y21" s="424"/>
      <c r="Z21" s="424"/>
      <c r="AA21" s="424"/>
      <c r="AB21" s="127"/>
    </row>
    <row r="22" spans="2:28" s="1" customFormat="1" ht="18.75" customHeight="1">
      <c r="B22" s="126" t="s">
        <v>811</v>
      </c>
      <c r="C22" s="424"/>
      <c r="D22" s="424"/>
      <c r="E22" s="424"/>
      <c r="F22" s="424"/>
      <c r="G22" s="127"/>
      <c r="H22" s="424" t="s">
        <v>812</v>
      </c>
      <c r="I22" s="424"/>
      <c r="J22" s="424"/>
      <c r="K22" s="424"/>
      <c r="L22" s="424"/>
      <c r="M22" s="424"/>
      <c r="N22" s="424"/>
      <c r="O22" s="424"/>
      <c r="P22" s="424"/>
      <c r="Q22" s="424"/>
      <c r="R22" s="424"/>
      <c r="S22" s="1461"/>
      <c r="T22" s="1461"/>
      <c r="U22" s="1461"/>
      <c r="V22" s="1461"/>
      <c r="W22" s="1461"/>
      <c r="X22" s="1461"/>
      <c r="Y22" s="1461"/>
      <c r="Z22" s="1461"/>
      <c r="AA22" s="1461"/>
      <c r="AB22" s="127" t="s">
        <v>813</v>
      </c>
    </row>
    <row r="23" spans="2:28" s="1" customFormat="1" ht="18.75" customHeight="1">
      <c r="B23" s="126" t="s">
        <v>814</v>
      </c>
      <c r="C23" s="424"/>
      <c r="D23" s="424"/>
      <c r="E23" s="424"/>
      <c r="F23" s="424"/>
      <c r="G23" s="127"/>
      <c r="H23" s="424" t="s">
        <v>815</v>
      </c>
      <c r="I23" s="424"/>
      <c r="J23" s="424"/>
      <c r="K23" s="424"/>
      <c r="L23" s="424"/>
      <c r="M23" s="424"/>
      <c r="N23" s="424"/>
      <c r="O23" s="1461"/>
      <c r="P23" s="1461"/>
      <c r="Q23" s="1461"/>
      <c r="R23" s="1461"/>
      <c r="S23" s="1461"/>
      <c r="T23" s="1461"/>
      <c r="U23" s="1461"/>
      <c r="V23" s="1461"/>
      <c r="W23" s="1461"/>
      <c r="X23" s="1461"/>
      <c r="Y23" s="1461"/>
      <c r="Z23" s="1461"/>
      <c r="AA23" s="1461"/>
      <c r="AB23" s="127" t="s">
        <v>813</v>
      </c>
    </row>
    <row r="24" spans="2:28" s="1" customFormat="1" ht="18.75" customHeight="1">
      <c r="B24" s="126"/>
      <c r="C24" s="424"/>
      <c r="D24" s="424"/>
      <c r="E24" s="424"/>
      <c r="F24" s="424"/>
      <c r="G24" s="127"/>
      <c r="H24" s="424"/>
      <c r="I24" s="424"/>
      <c r="J24" s="424"/>
      <c r="K24" s="424"/>
      <c r="L24" s="424"/>
      <c r="M24" s="424"/>
      <c r="N24" s="424"/>
      <c r="O24" s="424"/>
      <c r="P24" s="424"/>
      <c r="Q24" s="424"/>
      <c r="R24" s="424"/>
      <c r="S24" s="424"/>
      <c r="T24" s="424"/>
      <c r="U24" s="424"/>
      <c r="V24" s="424"/>
      <c r="W24" s="424"/>
      <c r="X24" s="424"/>
      <c r="Y24" s="424"/>
      <c r="Z24" s="424"/>
      <c r="AA24" s="424"/>
      <c r="AB24" s="127"/>
    </row>
    <row r="25" spans="2:28" s="1" customFormat="1" ht="18.75" customHeight="1">
      <c r="B25" s="126" t="s">
        <v>816</v>
      </c>
      <c r="C25" s="424"/>
      <c r="D25" s="424"/>
      <c r="E25" s="424"/>
      <c r="F25" s="424"/>
      <c r="G25" s="127"/>
      <c r="H25" s="424" t="s">
        <v>817</v>
      </c>
      <c r="I25" s="424"/>
      <c r="J25" s="424"/>
      <c r="K25" s="424"/>
      <c r="L25" s="424"/>
      <c r="M25" s="424"/>
      <c r="N25" s="424"/>
      <c r="O25" s="1461"/>
      <c r="P25" s="1461"/>
      <c r="Q25" s="1461"/>
      <c r="R25" s="1461"/>
      <c r="S25" s="1461"/>
      <c r="T25" s="1461"/>
      <c r="U25" s="1461"/>
      <c r="V25" s="1461"/>
      <c r="W25" s="1461"/>
      <c r="X25" s="1461"/>
      <c r="Y25" s="1461"/>
      <c r="Z25" s="1461"/>
      <c r="AA25" s="1461"/>
      <c r="AB25" s="127" t="s">
        <v>813</v>
      </c>
    </row>
    <row r="26" spans="2:28" s="1" customFormat="1" ht="18.75" customHeight="1">
      <c r="B26" s="433"/>
      <c r="C26" s="434"/>
      <c r="D26" s="434"/>
      <c r="E26" s="434"/>
      <c r="F26" s="434"/>
      <c r="G26" s="434"/>
      <c r="H26" s="425"/>
      <c r="I26" s="425"/>
      <c r="J26" s="425"/>
      <c r="K26" s="425"/>
      <c r="L26" s="425"/>
      <c r="M26" s="425"/>
      <c r="N26" s="425"/>
      <c r="O26" s="425"/>
      <c r="P26" s="425"/>
      <c r="Q26" s="425"/>
      <c r="R26" s="425"/>
      <c r="S26" s="425"/>
      <c r="T26" s="425"/>
      <c r="U26" s="425"/>
      <c r="V26" s="425"/>
      <c r="W26" s="425"/>
      <c r="X26" s="425"/>
      <c r="Y26" s="425"/>
      <c r="Z26" s="425"/>
      <c r="AA26" s="425"/>
      <c r="AB26" s="435"/>
    </row>
    <row r="27" spans="2:28" s="1" customFormat="1" ht="18.75" customHeight="1">
      <c r="B27" s="433"/>
      <c r="C27" s="434"/>
      <c r="D27" s="434"/>
      <c r="E27" s="434"/>
      <c r="F27" s="434"/>
      <c r="G27" s="434"/>
      <c r="H27" s="425"/>
      <c r="I27" s="425"/>
      <c r="J27" s="425"/>
      <c r="K27" s="425"/>
      <c r="L27" s="425"/>
      <c r="M27" s="425"/>
      <c r="N27" s="425"/>
      <c r="O27" s="436"/>
      <c r="P27" s="436"/>
      <c r="Q27" s="425"/>
      <c r="R27" s="425"/>
      <c r="S27" s="425"/>
      <c r="T27" s="425"/>
      <c r="U27" s="425"/>
      <c r="V27" s="425"/>
      <c r="W27" s="425"/>
      <c r="X27" s="425"/>
      <c r="Y27" s="425"/>
      <c r="Z27" s="425"/>
      <c r="AA27" s="425"/>
      <c r="AB27" s="435"/>
    </row>
    <row r="28" spans="2:28" s="1" customFormat="1" ht="18.75" customHeight="1">
      <c r="B28" s="1456" t="s">
        <v>818</v>
      </c>
      <c r="C28" s="1453"/>
      <c r="D28" s="1453"/>
      <c r="E28" s="1453"/>
      <c r="F28" s="1453"/>
      <c r="G28" s="1453"/>
      <c r="H28" s="1453"/>
      <c r="I28" s="1453"/>
      <c r="J28" s="1453"/>
      <c r="K28" s="1453"/>
      <c r="L28" s="1453"/>
      <c r="M28" s="1453"/>
      <c r="N28" s="1453"/>
      <c r="O28" s="1453"/>
      <c r="P28" s="1453"/>
      <c r="Q28" s="1453"/>
      <c r="R28" s="1453"/>
      <c r="S28" s="1453"/>
      <c r="T28" s="1453"/>
      <c r="U28" s="1453"/>
      <c r="V28" s="1453"/>
      <c r="W28" s="1453"/>
      <c r="X28" s="1453"/>
      <c r="Y28" s="1453"/>
      <c r="Z28" s="1453"/>
      <c r="AA28" s="1453"/>
      <c r="AB28" s="1454"/>
    </row>
    <row r="29" spans="2:28" s="1" customFormat="1" ht="18.75" customHeight="1">
      <c r="B29" s="437"/>
      <c r="C29" s="434"/>
      <c r="D29" s="434"/>
      <c r="E29" s="434"/>
      <c r="F29" s="434"/>
      <c r="G29" s="434"/>
      <c r="H29" s="438"/>
      <c r="I29" s="438"/>
      <c r="J29" s="438"/>
      <c r="K29" s="438"/>
      <c r="L29" s="438"/>
      <c r="M29" s="438"/>
      <c r="N29" s="438"/>
      <c r="O29" s="438"/>
      <c r="P29" s="438"/>
      <c r="Q29" s="438"/>
      <c r="R29" s="438"/>
      <c r="S29" s="438"/>
      <c r="T29" s="438"/>
      <c r="U29" s="438"/>
      <c r="V29" s="438"/>
      <c r="W29" s="438"/>
      <c r="X29" s="438"/>
      <c r="Y29" s="438"/>
      <c r="Z29" s="438"/>
      <c r="AA29" s="438"/>
      <c r="AB29" s="439"/>
    </row>
    <row r="30" spans="2:28" s="1" customFormat="1" ht="18.75" customHeight="1">
      <c r="B30" s="1456" t="s">
        <v>819</v>
      </c>
      <c r="C30" s="1453"/>
      <c r="D30" s="1453"/>
      <c r="E30" s="1453"/>
      <c r="F30" s="1453"/>
      <c r="G30" s="1453"/>
      <c r="H30" s="1453"/>
      <c r="I30" s="1453"/>
      <c r="J30" s="1453"/>
      <c r="K30" s="1453"/>
      <c r="L30" s="1453"/>
      <c r="M30" s="1453"/>
      <c r="N30" s="1453"/>
      <c r="O30" s="1453"/>
      <c r="P30" s="1453"/>
      <c r="Q30" s="1453"/>
      <c r="R30" s="1453"/>
      <c r="S30" s="1453"/>
      <c r="T30" s="1453"/>
      <c r="U30" s="1453"/>
      <c r="V30" s="1453"/>
      <c r="W30" s="1453"/>
      <c r="X30" s="1453"/>
      <c r="Y30" s="1453"/>
      <c r="Z30" s="1453"/>
      <c r="AA30" s="1453"/>
      <c r="AB30" s="1454"/>
    </row>
    <row r="31" spans="2:28" s="1" customFormat="1" ht="18.75" customHeight="1">
      <c r="B31" s="1456" t="s">
        <v>820</v>
      </c>
      <c r="C31" s="1453"/>
      <c r="D31" s="1453"/>
      <c r="E31" s="1453"/>
      <c r="F31" s="1453"/>
      <c r="G31" s="1453"/>
      <c r="H31" s="1453"/>
      <c r="I31" s="1453"/>
      <c r="J31" s="1453"/>
      <c r="K31" s="1453"/>
      <c r="L31" s="1453"/>
      <c r="M31" s="1453"/>
      <c r="N31" s="1453"/>
      <c r="O31" s="1453"/>
      <c r="P31" s="1453"/>
      <c r="Q31" s="1453"/>
      <c r="R31" s="1453"/>
      <c r="S31" s="1453"/>
      <c r="T31" s="1453"/>
      <c r="U31" s="1453"/>
      <c r="V31" s="1453"/>
      <c r="W31" s="1453"/>
      <c r="X31" s="1453"/>
      <c r="Y31" s="1453"/>
      <c r="Z31" s="1453"/>
      <c r="AA31" s="1453"/>
      <c r="AB31" s="1454"/>
    </row>
    <row r="32" spans="2:28" s="1" customFormat="1" ht="18.75" customHeight="1">
      <c r="B32" s="437"/>
      <c r="C32" s="436"/>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9"/>
    </row>
    <row r="33" spans="2:28" s="1" customFormat="1" ht="18.75" customHeight="1">
      <c r="B33" s="437"/>
      <c r="C33" s="436"/>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9"/>
    </row>
    <row r="34" spans="2:28" s="1" customFormat="1" ht="18.75" customHeight="1">
      <c r="B34" s="437"/>
      <c r="C34" s="436"/>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9"/>
    </row>
    <row r="35" spans="2:28" s="1" customFormat="1" ht="18.75" customHeight="1">
      <c r="B35" s="437"/>
      <c r="C35" s="436"/>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9"/>
    </row>
    <row r="36" spans="2:28" s="1" customFormat="1" ht="18.75" customHeight="1">
      <c r="B36" s="437"/>
      <c r="C36" s="436"/>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9"/>
    </row>
    <row r="37" spans="2:28" s="1" customFormat="1" ht="18.75" customHeight="1">
      <c r="B37" s="437"/>
      <c r="C37" s="436"/>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9"/>
    </row>
    <row r="38" spans="2:28" s="1" customFormat="1" ht="18.75" customHeight="1">
      <c r="B38" s="437"/>
      <c r="C38" s="436"/>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9"/>
    </row>
    <row r="39" spans="2:28" s="1" customFormat="1" ht="18.75" customHeight="1">
      <c r="B39" s="440"/>
      <c r="C39" s="441"/>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3"/>
    </row>
    <row r="44" spans="2:28" s="1" customFormat="1" ht="15.75" customHeight="1"/>
    <row r="45" spans="2:28" s="1" customFormat="1" ht="15.75" customHeight="1"/>
    <row r="46" spans="2:28" s="1" customFormat="1" ht="19.2">
      <c r="B46" s="1455" t="s">
        <v>821</v>
      </c>
      <c r="C46" s="1455"/>
      <c r="D46" s="1455"/>
      <c r="E46" s="1455"/>
      <c r="F46" s="1455"/>
      <c r="G46" s="1455"/>
      <c r="H46" s="1455"/>
      <c r="I46" s="1455"/>
      <c r="J46" s="1455"/>
      <c r="K46" s="1455"/>
      <c r="L46" s="1455"/>
      <c r="M46" s="1455"/>
      <c r="N46" s="1455"/>
      <c r="O46" s="1455"/>
      <c r="P46" s="1455"/>
      <c r="Q46" s="1455"/>
      <c r="R46" s="1455"/>
      <c r="S46" s="1455"/>
      <c r="T46" s="1455"/>
      <c r="U46" s="1455"/>
      <c r="V46" s="1455"/>
      <c r="W46" s="1455"/>
      <c r="X46" s="1455"/>
      <c r="Y46" s="1455"/>
      <c r="Z46" s="1455"/>
      <c r="AA46" s="1455"/>
      <c r="AB46" s="1455"/>
    </row>
    <row r="47" spans="2:28" s="1" customFormat="1" ht="15.75" customHeight="1">
      <c r="B47" s="356"/>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row>
    <row r="48" spans="2:28" s="445" customFormat="1" ht="19.2">
      <c r="B48" s="444"/>
      <c r="C48" s="444"/>
      <c r="D48" s="444"/>
      <c r="E48" s="444"/>
      <c r="G48" s="444"/>
      <c r="H48" s="444"/>
      <c r="I48" s="444"/>
      <c r="J48" s="444"/>
      <c r="K48" s="444"/>
      <c r="L48" s="444"/>
      <c r="M48" s="444"/>
      <c r="N48" s="446"/>
      <c r="O48" s="444"/>
      <c r="Q48" s="444"/>
      <c r="R48" s="444"/>
      <c r="S48" s="444"/>
      <c r="T48" s="444"/>
      <c r="U48" s="444"/>
      <c r="V48" s="444"/>
      <c r="W48" s="444"/>
      <c r="X48" s="444"/>
      <c r="Y48" s="444"/>
      <c r="Z48" s="444"/>
      <c r="AA48" s="444"/>
      <c r="AB48" s="444"/>
    </row>
    <row r="49" spans="2:28" s="1" customFormat="1" ht="7.5" customHeight="1">
      <c r="B49" s="423"/>
    </row>
    <row r="50" spans="2:28" s="1" customFormat="1" ht="18.75" customHeight="1">
      <c r="B50" s="426"/>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8"/>
    </row>
    <row r="51" spans="2:28" s="1" customFormat="1" ht="18.75" customHeight="1">
      <c r="B51" s="447"/>
      <c r="C51" s="425"/>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35"/>
    </row>
    <row r="52" spans="2:28" s="1" customFormat="1" ht="18.75" customHeight="1">
      <c r="B52" s="447"/>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425"/>
      <c r="AB52" s="435"/>
    </row>
    <row r="53" spans="2:28" s="1" customFormat="1" ht="18.75" customHeight="1">
      <c r="B53" s="1456" t="s">
        <v>822</v>
      </c>
      <c r="C53" s="1453"/>
      <c r="D53" s="1453"/>
      <c r="E53" s="1453"/>
      <c r="F53" s="1453"/>
      <c r="G53" s="1453"/>
      <c r="H53" s="1453"/>
      <c r="I53" s="1453"/>
      <c r="J53" s="1453"/>
      <c r="K53" s="1453"/>
      <c r="L53" s="1453"/>
      <c r="M53" s="1453"/>
      <c r="N53" s="1453"/>
      <c r="O53" s="1453"/>
      <c r="P53" s="1453"/>
      <c r="Q53" s="1453"/>
      <c r="R53" s="1453"/>
      <c r="S53" s="1453"/>
      <c r="T53" s="1453"/>
      <c r="U53" s="1453"/>
      <c r="V53" s="1453"/>
      <c r="W53" s="1453"/>
      <c r="X53" s="1453"/>
      <c r="Y53" s="1453"/>
      <c r="Z53" s="1453"/>
      <c r="AA53" s="1453"/>
      <c r="AB53" s="1454"/>
    </row>
    <row r="54" spans="2:28" s="1" customFormat="1" ht="18.75" customHeight="1">
      <c r="B54" s="437"/>
      <c r="C54" s="434"/>
      <c r="D54" s="434"/>
      <c r="E54" s="434"/>
      <c r="F54" s="434"/>
      <c r="G54" s="434"/>
      <c r="H54" s="438"/>
      <c r="I54" s="438"/>
      <c r="J54" s="438"/>
      <c r="K54" s="438"/>
      <c r="L54" s="438"/>
      <c r="M54" s="438"/>
      <c r="N54" s="438"/>
      <c r="O54" s="438"/>
      <c r="P54" s="438"/>
      <c r="Q54" s="438"/>
      <c r="R54" s="438"/>
      <c r="S54" s="438"/>
      <c r="T54" s="438"/>
      <c r="U54" s="438"/>
      <c r="V54" s="438"/>
      <c r="W54" s="438"/>
      <c r="X54" s="438"/>
      <c r="Y54" s="438"/>
      <c r="Z54" s="438"/>
      <c r="AA54" s="438"/>
      <c r="AB54" s="439"/>
    </row>
    <row r="55" spans="2:28" s="1" customFormat="1" ht="18.75" customHeight="1">
      <c r="B55" s="1456" t="s">
        <v>819</v>
      </c>
      <c r="C55" s="1453"/>
      <c r="D55" s="1453"/>
      <c r="E55" s="1453"/>
      <c r="F55" s="1453"/>
      <c r="G55" s="1453"/>
      <c r="H55" s="1453"/>
      <c r="I55" s="1453"/>
      <c r="J55" s="1453"/>
      <c r="K55" s="1453"/>
      <c r="L55" s="1453"/>
      <c r="M55" s="1453"/>
      <c r="N55" s="1453"/>
      <c r="O55" s="1453"/>
      <c r="P55" s="1453"/>
      <c r="Q55" s="1453"/>
      <c r="R55" s="1453"/>
      <c r="S55" s="1453"/>
      <c r="T55" s="1453"/>
      <c r="U55" s="1453"/>
      <c r="V55" s="1453"/>
      <c r="W55" s="1453"/>
      <c r="X55" s="1453"/>
      <c r="Y55" s="1453"/>
      <c r="Z55" s="1453"/>
      <c r="AA55" s="1453"/>
      <c r="AB55" s="1454"/>
    </row>
    <row r="56" spans="2:28" s="1" customFormat="1" ht="18.75" customHeight="1">
      <c r="B56" s="1456" t="s">
        <v>820</v>
      </c>
      <c r="C56" s="1453"/>
      <c r="D56" s="1453"/>
      <c r="E56" s="1453"/>
      <c r="F56" s="1453"/>
      <c r="G56" s="1453"/>
      <c r="H56" s="1453"/>
      <c r="I56" s="1453"/>
      <c r="J56" s="1453"/>
      <c r="K56" s="1453"/>
      <c r="L56" s="1453"/>
      <c r="M56" s="1453"/>
      <c r="N56" s="1453"/>
      <c r="O56" s="1453"/>
      <c r="P56" s="1453"/>
      <c r="Q56" s="1453"/>
      <c r="R56" s="1453"/>
      <c r="S56" s="1453"/>
      <c r="T56" s="1453"/>
      <c r="U56" s="1453"/>
      <c r="V56" s="1453"/>
      <c r="W56" s="1453"/>
      <c r="X56" s="1453"/>
      <c r="Y56" s="1453"/>
      <c r="Z56" s="1453"/>
      <c r="AA56" s="1453"/>
      <c r="AB56" s="1454"/>
    </row>
    <row r="57" spans="2:28" s="425" customFormat="1" ht="18.75" customHeight="1">
      <c r="B57" s="447"/>
      <c r="AB57" s="435"/>
    </row>
    <row r="58" spans="2:28" s="1" customFormat="1" ht="18.75" customHeight="1">
      <c r="B58" s="447"/>
      <c r="C58" s="425"/>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35"/>
    </row>
    <row r="59" spans="2:28" s="1" customFormat="1" ht="18.75" customHeight="1">
      <c r="B59" s="447"/>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35"/>
    </row>
    <row r="60" spans="2:28" s="1" customFormat="1" ht="18.75" customHeight="1">
      <c r="B60" s="447"/>
      <c r="C60" s="425"/>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35"/>
    </row>
    <row r="61" spans="2:28" s="1" customFormat="1" ht="18.75" customHeight="1">
      <c r="B61" s="447"/>
      <c r="C61" s="425"/>
      <c r="D61" s="425"/>
      <c r="E61" s="425"/>
      <c r="F61" s="425"/>
      <c r="G61" s="425"/>
      <c r="H61" s="425"/>
      <c r="I61" s="425"/>
      <c r="J61" s="425"/>
      <c r="K61" s="425"/>
      <c r="L61" s="425"/>
      <c r="M61" s="425"/>
      <c r="N61" s="425"/>
      <c r="O61" s="425"/>
      <c r="P61" s="425"/>
      <c r="Q61" s="425"/>
      <c r="R61" s="425"/>
      <c r="S61" s="425"/>
      <c r="T61" s="425"/>
      <c r="U61" s="425"/>
      <c r="V61" s="425"/>
      <c r="W61" s="425"/>
      <c r="X61" s="425"/>
      <c r="Y61" s="425"/>
      <c r="Z61" s="425"/>
      <c r="AA61" s="425"/>
      <c r="AB61" s="435"/>
    </row>
    <row r="62" spans="2:28" s="1" customFormat="1" ht="18.75" customHeight="1">
      <c r="B62" s="447"/>
      <c r="C62" s="425"/>
      <c r="D62" s="425"/>
      <c r="E62" s="425"/>
      <c r="F62" s="425"/>
      <c r="G62" s="425"/>
      <c r="H62" s="425"/>
      <c r="I62" s="425"/>
      <c r="J62" s="425"/>
      <c r="K62" s="425"/>
      <c r="L62" s="425"/>
      <c r="M62" s="425"/>
      <c r="N62" s="425"/>
      <c r="O62" s="425"/>
      <c r="P62" s="425"/>
      <c r="Q62" s="425"/>
      <c r="R62" s="425"/>
      <c r="S62" s="425"/>
      <c r="T62" s="425"/>
      <c r="U62" s="425"/>
      <c r="V62" s="425"/>
      <c r="W62" s="425"/>
      <c r="X62" s="425"/>
      <c r="Y62" s="425"/>
      <c r="Z62" s="425"/>
      <c r="AA62" s="425"/>
      <c r="AB62" s="435"/>
    </row>
    <row r="63" spans="2:28" s="1" customFormat="1" ht="18.75" customHeight="1">
      <c r="B63" s="447"/>
      <c r="C63" s="425"/>
      <c r="D63" s="425"/>
      <c r="E63" s="425"/>
      <c r="F63" s="425"/>
      <c r="G63" s="425"/>
      <c r="H63" s="425"/>
      <c r="I63" s="425"/>
      <c r="J63" s="425"/>
      <c r="K63" s="425"/>
      <c r="L63" s="425"/>
      <c r="M63" s="425"/>
      <c r="N63" s="425"/>
      <c r="O63" s="425"/>
      <c r="P63" s="425"/>
      <c r="Q63" s="425"/>
      <c r="R63" s="425"/>
      <c r="S63" s="425"/>
      <c r="T63" s="425"/>
      <c r="U63" s="425"/>
      <c r="V63" s="425"/>
      <c r="W63" s="425"/>
      <c r="X63" s="425"/>
      <c r="Y63" s="425"/>
      <c r="Z63" s="425"/>
      <c r="AA63" s="425"/>
      <c r="AB63" s="435"/>
    </row>
    <row r="64" spans="2:28" s="425" customFormat="1" ht="18.75" customHeight="1">
      <c r="B64" s="447"/>
      <c r="J64" s="1457"/>
      <c r="K64" s="1457"/>
      <c r="L64" s="1457"/>
      <c r="M64" s="1457"/>
      <c r="O64" s="448"/>
      <c r="U64" s="1457"/>
      <c r="V64" s="1457"/>
      <c r="W64" s="1457"/>
      <c r="X64" s="1457"/>
      <c r="Y64" s="1457"/>
      <c r="Z64" s="1457"/>
      <c r="AB64" s="449"/>
    </row>
    <row r="65" spans="2:28" s="425" customFormat="1" ht="18.75" customHeight="1">
      <c r="B65" s="447"/>
      <c r="M65" s="1453"/>
      <c r="N65" s="1453"/>
      <c r="O65" s="1453"/>
      <c r="Z65" s="1453"/>
      <c r="AA65" s="1453"/>
      <c r="AB65" s="1454"/>
    </row>
    <row r="66" spans="2:28" s="1" customFormat="1" ht="18.75" customHeight="1">
      <c r="B66" s="447"/>
      <c r="C66" s="425"/>
      <c r="D66" s="425"/>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35"/>
    </row>
    <row r="67" spans="2:28" s="1" customFormat="1" ht="18.75" customHeight="1">
      <c r="B67" s="447"/>
      <c r="C67" s="425"/>
      <c r="D67" s="425"/>
      <c r="E67" s="425"/>
      <c r="F67" s="425"/>
      <c r="G67" s="425"/>
      <c r="H67" s="425"/>
      <c r="I67" s="425"/>
      <c r="J67" s="425"/>
      <c r="K67" s="425"/>
      <c r="L67" s="425"/>
      <c r="M67" s="425"/>
      <c r="N67" s="425"/>
      <c r="O67" s="425"/>
      <c r="P67" s="425"/>
      <c r="Q67" s="425"/>
      <c r="R67" s="425"/>
      <c r="S67" s="425"/>
      <c r="T67" s="425"/>
      <c r="U67" s="425"/>
      <c r="V67" s="425"/>
      <c r="W67" s="425"/>
      <c r="X67" s="425"/>
      <c r="Y67" s="425"/>
      <c r="Z67" s="425"/>
      <c r="AA67" s="425"/>
      <c r="AB67" s="435"/>
    </row>
    <row r="68" spans="2:28" s="1" customFormat="1" ht="18.75" customHeight="1">
      <c r="B68" s="447"/>
      <c r="C68" s="425"/>
      <c r="D68" s="425"/>
      <c r="E68" s="425"/>
      <c r="F68" s="425"/>
      <c r="G68" s="425"/>
      <c r="H68" s="425"/>
      <c r="I68" s="425"/>
      <c r="J68" s="425"/>
      <c r="K68" s="425"/>
      <c r="L68" s="425"/>
      <c r="M68" s="425"/>
      <c r="N68" s="425"/>
      <c r="O68" s="425"/>
      <c r="P68" s="425"/>
      <c r="Q68" s="425"/>
      <c r="R68" s="425"/>
      <c r="S68" s="425"/>
      <c r="T68" s="425"/>
      <c r="U68" s="425"/>
      <c r="V68" s="425"/>
      <c r="W68" s="425"/>
      <c r="X68" s="425"/>
      <c r="Y68" s="425"/>
      <c r="Z68" s="425"/>
      <c r="AA68" s="425"/>
      <c r="AB68" s="435"/>
    </row>
    <row r="69" spans="2:28" s="1" customFormat="1" ht="18.75" customHeight="1">
      <c r="B69" s="447"/>
      <c r="C69" s="425"/>
      <c r="D69" s="42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35"/>
    </row>
    <row r="70" spans="2:28" s="1" customFormat="1" ht="18.75" customHeight="1">
      <c r="B70" s="447"/>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35"/>
    </row>
    <row r="71" spans="2:28" s="1" customFormat="1" ht="18.75" customHeight="1">
      <c r="B71" s="433"/>
      <c r="C71" s="434"/>
      <c r="D71" s="434"/>
      <c r="E71" s="434"/>
      <c r="F71" s="434"/>
      <c r="G71" s="434"/>
      <c r="H71" s="425"/>
      <c r="I71" s="425"/>
      <c r="J71" s="425"/>
      <c r="K71" s="425"/>
      <c r="L71" s="425"/>
      <c r="M71" s="425"/>
      <c r="N71" s="425"/>
      <c r="O71" s="425"/>
      <c r="P71" s="425"/>
      <c r="Q71" s="425"/>
      <c r="R71" s="425"/>
      <c r="S71" s="425"/>
      <c r="T71" s="425"/>
      <c r="U71" s="425"/>
      <c r="V71" s="425"/>
      <c r="W71" s="425"/>
      <c r="X71" s="425"/>
      <c r="Y71" s="425"/>
      <c r="Z71" s="425"/>
      <c r="AA71" s="425"/>
      <c r="AB71" s="435"/>
    </row>
    <row r="72" spans="2:28" s="1" customFormat="1" ht="18.75" customHeight="1">
      <c r="B72" s="433"/>
      <c r="C72" s="434"/>
      <c r="D72" s="434"/>
      <c r="E72" s="434"/>
      <c r="F72" s="434"/>
      <c r="G72" s="434"/>
      <c r="H72" s="425"/>
      <c r="I72" s="425"/>
      <c r="J72" s="425"/>
      <c r="K72" s="425"/>
      <c r="L72" s="425"/>
      <c r="M72" s="425"/>
      <c r="N72" s="425"/>
      <c r="O72" s="436"/>
      <c r="P72" s="436"/>
      <c r="Q72" s="425"/>
      <c r="R72" s="425"/>
      <c r="S72" s="425"/>
      <c r="T72" s="425"/>
      <c r="U72" s="425"/>
      <c r="V72" s="425"/>
      <c r="W72" s="425"/>
      <c r="X72" s="425"/>
      <c r="Y72" s="425"/>
      <c r="Z72" s="425"/>
      <c r="AA72" s="425"/>
      <c r="AB72" s="435"/>
    </row>
    <row r="73" spans="2:28" s="1" customFormat="1" ht="18.75" customHeight="1">
      <c r="B73" s="447"/>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435"/>
    </row>
    <row r="74" spans="2:28" s="1" customFormat="1" ht="18.75" customHeight="1">
      <c r="B74" s="437"/>
      <c r="C74" s="434"/>
      <c r="D74" s="434"/>
      <c r="E74" s="434"/>
      <c r="F74" s="434"/>
      <c r="G74" s="434"/>
      <c r="H74" s="438"/>
      <c r="I74" s="438"/>
      <c r="J74" s="438"/>
      <c r="K74" s="438"/>
      <c r="L74" s="438"/>
      <c r="M74" s="438"/>
      <c r="N74" s="438"/>
      <c r="O74" s="438"/>
      <c r="P74" s="438"/>
      <c r="Q74" s="438"/>
      <c r="R74" s="438"/>
      <c r="S74" s="438"/>
      <c r="T74" s="438"/>
      <c r="U74" s="438"/>
      <c r="V74" s="438"/>
      <c r="W74" s="438"/>
      <c r="X74" s="438"/>
      <c r="Y74" s="438"/>
      <c r="Z74" s="438"/>
      <c r="AA74" s="438"/>
      <c r="AB74" s="439"/>
    </row>
    <row r="75" spans="2:28" s="1" customFormat="1" ht="18.75" customHeight="1">
      <c r="B75" s="447"/>
      <c r="C75" s="425"/>
      <c r="D75" s="425"/>
      <c r="E75" s="425"/>
      <c r="F75" s="425"/>
      <c r="G75" s="425"/>
      <c r="H75" s="425"/>
      <c r="I75" s="425"/>
      <c r="J75" s="425"/>
      <c r="K75" s="425"/>
      <c r="L75" s="425"/>
      <c r="M75" s="425"/>
      <c r="N75" s="425"/>
      <c r="O75" s="425"/>
      <c r="P75" s="425"/>
      <c r="Q75" s="425"/>
      <c r="R75" s="425"/>
      <c r="S75" s="425"/>
      <c r="T75" s="425"/>
      <c r="U75" s="425"/>
      <c r="V75" s="425"/>
      <c r="W75" s="425"/>
      <c r="X75" s="425"/>
      <c r="Y75" s="425"/>
      <c r="Z75" s="425"/>
      <c r="AA75" s="425"/>
      <c r="AB75" s="435"/>
    </row>
    <row r="76" spans="2:28" s="1" customFormat="1" ht="18.75" customHeight="1">
      <c r="B76" s="447"/>
      <c r="C76" s="425"/>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35"/>
    </row>
    <row r="77" spans="2:28" s="1" customFormat="1" ht="18.75" customHeight="1">
      <c r="B77" s="437"/>
      <c r="C77" s="436"/>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438"/>
      <c r="AB77" s="439"/>
    </row>
    <row r="78" spans="2:28" s="1" customFormat="1" ht="18.75" customHeight="1">
      <c r="B78" s="437"/>
      <c r="C78" s="436"/>
      <c r="D78" s="438"/>
      <c r="E78" s="438"/>
      <c r="F78" s="438"/>
      <c r="G78" s="438"/>
      <c r="H78" s="438"/>
      <c r="I78" s="438"/>
      <c r="J78" s="438"/>
      <c r="K78" s="438"/>
      <c r="L78" s="438"/>
      <c r="M78" s="438"/>
      <c r="N78" s="438"/>
      <c r="O78" s="438"/>
      <c r="P78" s="438"/>
      <c r="Q78" s="438"/>
      <c r="R78" s="438"/>
      <c r="S78" s="438"/>
      <c r="T78" s="438"/>
      <c r="U78" s="438"/>
      <c r="V78" s="438"/>
      <c r="W78" s="438"/>
      <c r="X78" s="438"/>
      <c r="Y78" s="438"/>
      <c r="Z78" s="438"/>
      <c r="AA78" s="438"/>
      <c r="AB78" s="439"/>
    </row>
    <row r="79" spans="2:28" s="1" customFormat="1" ht="18.75" customHeight="1">
      <c r="B79" s="437"/>
      <c r="C79" s="436"/>
      <c r="D79" s="438"/>
      <c r="E79" s="438"/>
      <c r="F79" s="438"/>
      <c r="G79" s="438"/>
      <c r="H79" s="438"/>
      <c r="I79" s="438"/>
      <c r="J79" s="438"/>
      <c r="K79" s="438"/>
      <c r="L79" s="438"/>
      <c r="M79" s="438"/>
      <c r="N79" s="438"/>
      <c r="O79" s="438"/>
      <c r="P79" s="438"/>
      <c r="Q79" s="438"/>
      <c r="R79" s="438"/>
      <c r="S79" s="438"/>
      <c r="T79" s="438"/>
      <c r="U79" s="438"/>
      <c r="V79" s="438"/>
      <c r="W79" s="438"/>
      <c r="X79" s="438"/>
      <c r="Y79" s="438"/>
      <c r="Z79" s="438"/>
      <c r="AA79" s="438"/>
      <c r="AB79" s="439"/>
    </row>
    <row r="80" spans="2:28" s="1" customFormat="1" ht="18.75" customHeight="1">
      <c r="B80" s="437"/>
      <c r="C80" s="436"/>
      <c r="D80" s="438"/>
      <c r="E80" s="438"/>
      <c r="F80" s="438"/>
      <c r="G80" s="438"/>
      <c r="H80" s="438"/>
      <c r="I80" s="438"/>
      <c r="J80" s="438"/>
      <c r="K80" s="438"/>
      <c r="L80" s="438"/>
      <c r="M80" s="438"/>
      <c r="N80" s="438"/>
      <c r="O80" s="438"/>
      <c r="P80" s="438"/>
      <c r="Q80" s="438"/>
      <c r="R80" s="438"/>
      <c r="S80" s="438"/>
      <c r="T80" s="438"/>
      <c r="U80" s="438"/>
      <c r="V80" s="438"/>
      <c r="W80" s="438"/>
      <c r="X80" s="438"/>
      <c r="Y80" s="438"/>
      <c r="Z80" s="438"/>
      <c r="AA80" s="438"/>
      <c r="AB80" s="439"/>
    </row>
    <row r="81" spans="2:28" s="1" customFormat="1" ht="18.75" customHeight="1">
      <c r="B81" s="437"/>
      <c r="C81" s="436"/>
      <c r="D81" s="438"/>
      <c r="E81" s="438"/>
      <c r="F81" s="438"/>
      <c r="G81" s="438"/>
      <c r="H81" s="438"/>
      <c r="I81" s="438"/>
      <c r="J81" s="438"/>
      <c r="K81" s="438"/>
      <c r="L81" s="438"/>
      <c r="M81" s="438"/>
      <c r="N81" s="438"/>
      <c r="O81" s="438"/>
      <c r="P81" s="438"/>
      <c r="Q81" s="438"/>
      <c r="R81" s="438"/>
      <c r="S81" s="438"/>
      <c r="T81" s="438"/>
      <c r="U81" s="438"/>
      <c r="V81" s="438"/>
      <c r="W81" s="438"/>
      <c r="X81" s="438"/>
      <c r="Y81" s="438"/>
      <c r="Z81" s="438"/>
      <c r="AA81" s="438"/>
      <c r="AB81" s="439"/>
    </row>
    <row r="82" spans="2:28" s="1" customFormat="1" ht="18.75" customHeight="1">
      <c r="B82" s="437"/>
      <c r="C82" s="436"/>
      <c r="D82" s="438"/>
      <c r="E82" s="438"/>
      <c r="F82" s="438"/>
      <c r="G82" s="438"/>
      <c r="H82" s="438"/>
      <c r="I82" s="438"/>
      <c r="J82" s="438"/>
      <c r="K82" s="438"/>
      <c r="L82" s="438"/>
      <c r="M82" s="438"/>
      <c r="N82" s="438"/>
      <c r="O82" s="438"/>
      <c r="P82" s="438"/>
      <c r="Q82" s="438"/>
      <c r="R82" s="438"/>
      <c r="S82" s="438"/>
      <c r="T82" s="438"/>
      <c r="U82" s="438"/>
      <c r="V82" s="438"/>
      <c r="W82" s="438"/>
      <c r="X82" s="438"/>
      <c r="Y82" s="438"/>
      <c r="Z82" s="438"/>
      <c r="AA82" s="438"/>
      <c r="AB82" s="439"/>
    </row>
    <row r="83" spans="2:28" s="1" customFormat="1" ht="18.75" customHeight="1">
      <c r="B83" s="437"/>
      <c r="C83" s="436"/>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9"/>
    </row>
    <row r="84" spans="2:28" s="1" customFormat="1" ht="18.75" customHeight="1">
      <c r="B84" s="440"/>
      <c r="C84" s="441"/>
      <c r="D84" s="442"/>
      <c r="E84" s="442"/>
      <c r="F84" s="442"/>
      <c r="G84" s="442"/>
      <c r="H84" s="442"/>
      <c r="I84" s="442"/>
      <c r="J84" s="442"/>
      <c r="K84" s="442"/>
      <c r="L84" s="442"/>
      <c r="M84" s="442"/>
      <c r="N84" s="442"/>
      <c r="O84" s="442"/>
      <c r="P84" s="442"/>
      <c r="Q84" s="442"/>
      <c r="R84" s="442"/>
      <c r="S84" s="442"/>
      <c r="T84" s="442"/>
      <c r="U84" s="442"/>
      <c r="V84" s="442"/>
      <c r="W84" s="442"/>
      <c r="X84" s="442"/>
      <c r="Y84" s="442"/>
      <c r="Z84" s="442"/>
      <c r="AA84" s="442"/>
      <c r="AB84" s="443"/>
    </row>
    <row r="88" spans="2:28" s="1" customFormat="1" ht="15.75" customHeight="1"/>
    <row r="89" spans="2:28" s="1" customFormat="1" ht="15.75" customHeight="1"/>
    <row r="90" spans="2:28" s="1" customFormat="1" ht="19.2">
      <c r="B90" s="1455" t="s">
        <v>823</v>
      </c>
      <c r="C90" s="1455"/>
      <c r="D90" s="1455"/>
      <c r="E90" s="1455"/>
      <c r="F90" s="1455"/>
      <c r="G90" s="1455"/>
      <c r="H90" s="1455"/>
      <c r="I90" s="1455"/>
      <c r="J90" s="1455"/>
      <c r="K90" s="1455"/>
      <c r="L90" s="1455"/>
      <c r="M90" s="1455"/>
      <c r="N90" s="1455"/>
      <c r="O90" s="1455"/>
      <c r="P90" s="1455"/>
      <c r="Q90" s="1455"/>
      <c r="R90" s="1455"/>
      <c r="S90" s="1455"/>
      <c r="T90" s="1455"/>
      <c r="U90" s="1455"/>
      <c r="V90" s="1455"/>
      <c r="W90" s="1455"/>
      <c r="X90" s="1455"/>
      <c r="Y90" s="1455"/>
      <c r="Z90" s="1455"/>
      <c r="AA90" s="1455"/>
      <c r="AB90" s="1455"/>
    </row>
    <row r="91" spans="2:28" s="1" customFormat="1" ht="15.75" customHeight="1">
      <c r="B91" s="356"/>
      <c r="C91" s="356"/>
      <c r="D91" s="356"/>
      <c r="E91" s="356"/>
      <c r="F91" s="356"/>
      <c r="G91" s="356"/>
      <c r="H91" s="356"/>
      <c r="I91" s="356"/>
      <c r="J91" s="356"/>
      <c r="K91" s="356"/>
      <c r="L91" s="356"/>
      <c r="M91" s="356"/>
      <c r="N91" s="356"/>
      <c r="O91" s="356"/>
      <c r="P91" s="356"/>
      <c r="Q91" s="356"/>
      <c r="R91" s="356"/>
      <c r="S91" s="356"/>
      <c r="T91" s="356"/>
      <c r="U91" s="356"/>
      <c r="V91" s="356"/>
      <c r="W91" s="356"/>
      <c r="X91" s="356"/>
      <c r="Y91" s="356"/>
      <c r="Z91" s="356"/>
      <c r="AA91" s="356"/>
      <c r="AB91" s="356"/>
    </row>
    <row r="92" spans="2:28" s="445" customFormat="1" ht="19.2">
      <c r="B92" s="444"/>
      <c r="C92" s="444"/>
      <c r="D92" s="444"/>
      <c r="E92" s="444"/>
      <c r="G92" s="444"/>
      <c r="H92" s="444"/>
      <c r="I92" s="444"/>
      <c r="J92" s="444"/>
      <c r="K92" s="444"/>
      <c r="L92" s="444"/>
      <c r="M92" s="444"/>
      <c r="N92" s="446"/>
      <c r="O92" s="444"/>
      <c r="Q92" s="444"/>
      <c r="R92" s="444"/>
      <c r="S92" s="444"/>
      <c r="T92" s="444"/>
      <c r="U92" s="444"/>
      <c r="V92" s="444"/>
      <c r="W92" s="444"/>
      <c r="X92" s="444"/>
      <c r="Y92" s="444"/>
      <c r="Z92" s="444"/>
      <c r="AA92" s="444"/>
      <c r="AB92" s="444"/>
    </row>
    <row r="93" spans="2:28" s="1" customFormat="1" ht="7.5" customHeight="1">
      <c r="B93" s="423"/>
    </row>
    <row r="94" spans="2:28" s="1" customFormat="1" ht="18.75" customHeight="1">
      <c r="B94" s="426"/>
      <c r="C94" s="427"/>
      <c r="D94" s="427"/>
      <c r="E94" s="427"/>
      <c r="F94" s="427"/>
      <c r="G94" s="426"/>
      <c r="H94" s="427"/>
      <c r="I94" s="427"/>
      <c r="J94" s="427"/>
      <c r="K94" s="427"/>
      <c r="L94" s="426"/>
      <c r="M94" s="427" t="s">
        <v>824</v>
      </c>
      <c r="N94" s="427"/>
      <c r="O94" s="427"/>
      <c r="P94" s="427"/>
      <c r="Q94" s="427"/>
      <c r="R94" s="427"/>
      <c r="S94" s="427"/>
      <c r="T94" s="427"/>
      <c r="U94" s="427"/>
      <c r="V94" s="427"/>
      <c r="W94" s="427"/>
      <c r="X94" s="427"/>
      <c r="Y94" s="427"/>
      <c r="Z94" s="427"/>
      <c r="AA94" s="427"/>
      <c r="AB94" s="428"/>
    </row>
    <row r="95" spans="2:28" s="1" customFormat="1" ht="18.75" customHeight="1">
      <c r="B95" s="447"/>
      <c r="C95" s="425" t="s">
        <v>825</v>
      </c>
      <c r="D95" s="425"/>
      <c r="E95" s="425"/>
      <c r="F95" s="425"/>
      <c r="G95" s="447"/>
      <c r="H95" s="425" t="s">
        <v>826</v>
      </c>
      <c r="I95" s="425" t="s">
        <v>827</v>
      </c>
      <c r="J95" s="425" t="s">
        <v>828</v>
      </c>
      <c r="K95" s="425"/>
      <c r="L95" s="447"/>
      <c r="M95" s="450" t="s">
        <v>829</v>
      </c>
      <c r="N95" s="425"/>
      <c r="O95" s="425"/>
      <c r="P95" s="425"/>
      <c r="Q95" s="425"/>
      <c r="R95" s="425"/>
      <c r="S95" s="425"/>
      <c r="T95" s="425" t="s">
        <v>830</v>
      </c>
      <c r="U95" s="1458"/>
      <c r="V95" s="1458"/>
      <c r="W95" s="425" t="s">
        <v>831</v>
      </c>
      <c r="X95" s="425"/>
      <c r="Y95" s="425"/>
      <c r="Z95" s="425"/>
      <c r="AA95" s="425"/>
      <c r="AB95" s="435"/>
    </row>
    <row r="96" spans="2:28" s="1" customFormat="1" ht="18.75" customHeight="1">
      <c r="B96" s="447"/>
      <c r="C96" s="425"/>
      <c r="D96" s="425"/>
      <c r="E96" s="425"/>
      <c r="F96" s="425"/>
      <c r="G96" s="447"/>
      <c r="H96" s="425"/>
      <c r="I96" s="425"/>
      <c r="J96" s="425"/>
      <c r="K96" s="425"/>
      <c r="L96" s="447"/>
      <c r="M96" s="425" t="s">
        <v>832</v>
      </c>
      <c r="N96" s="425"/>
      <c r="O96" s="425"/>
      <c r="P96" s="425"/>
      <c r="Q96" s="425"/>
      <c r="R96" s="425"/>
      <c r="S96" s="425"/>
      <c r="T96" s="425"/>
      <c r="U96" s="425"/>
      <c r="V96" s="425"/>
      <c r="W96" s="425"/>
      <c r="X96" s="425"/>
      <c r="Y96" s="425"/>
      <c r="Z96" s="425"/>
      <c r="AA96" s="425"/>
      <c r="AB96" s="435"/>
    </row>
    <row r="97" spans="2:28" s="1" customFormat="1" ht="18.75" customHeight="1">
      <c r="B97" s="447"/>
      <c r="C97" s="425"/>
      <c r="D97" s="425"/>
      <c r="E97" s="425"/>
      <c r="F97" s="425"/>
      <c r="G97" s="447"/>
      <c r="H97" s="425"/>
      <c r="I97" s="425"/>
      <c r="J97" s="425"/>
      <c r="K97" s="425"/>
      <c r="L97" s="447"/>
      <c r="M97" s="425"/>
      <c r="N97" s="425" t="s">
        <v>833</v>
      </c>
      <c r="O97" s="425"/>
      <c r="P97" s="425"/>
      <c r="Q97" s="425"/>
      <c r="R97" s="425"/>
      <c r="S97" s="425"/>
      <c r="T97" s="425"/>
      <c r="U97" s="425"/>
      <c r="V97" s="425"/>
      <c r="W97" s="425"/>
      <c r="X97" s="425"/>
      <c r="Y97" s="425"/>
      <c r="Z97" s="425"/>
      <c r="AA97" s="425"/>
      <c r="AB97" s="435"/>
    </row>
    <row r="98" spans="2:28" s="1" customFormat="1" ht="18.75" customHeight="1">
      <c r="B98" s="437"/>
      <c r="C98" s="434"/>
      <c r="D98" s="434"/>
      <c r="E98" s="434"/>
      <c r="F98" s="434"/>
      <c r="G98" s="433"/>
      <c r="H98" s="438"/>
      <c r="I98" s="438"/>
      <c r="J98" s="438"/>
      <c r="K98" s="438"/>
      <c r="L98" s="451"/>
      <c r="M98" s="425"/>
      <c r="N98" s="425" t="s">
        <v>834</v>
      </c>
      <c r="O98" s="425"/>
      <c r="P98" s="425"/>
      <c r="Q98" s="425"/>
      <c r="R98" s="425"/>
      <c r="S98" s="425"/>
      <c r="T98" s="425"/>
      <c r="U98" s="425"/>
      <c r="V98" s="425"/>
      <c r="W98" s="425"/>
      <c r="X98" s="425"/>
      <c r="Y98" s="438"/>
      <c r="Z98" s="438"/>
      <c r="AA98" s="438"/>
      <c r="AB98" s="439"/>
    </row>
    <row r="99" spans="2:28" s="1" customFormat="1" ht="18.75" customHeight="1">
      <c r="B99" s="447"/>
      <c r="C99" s="425"/>
      <c r="D99" s="425"/>
      <c r="E99" s="425"/>
      <c r="F99" s="425"/>
      <c r="G99" s="447"/>
      <c r="H99" s="425"/>
      <c r="I99" s="425"/>
      <c r="J99" s="425"/>
      <c r="K99" s="425"/>
      <c r="L99" s="447"/>
      <c r="M99" s="425"/>
      <c r="N99" s="425" t="s">
        <v>835</v>
      </c>
      <c r="O99" s="425"/>
      <c r="P99" s="425"/>
      <c r="Q99" s="425"/>
      <c r="R99" s="425"/>
      <c r="S99" s="425"/>
      <c r="T99" s="425"/>
      <c r="U99" s="425"/>
      <c r="V99" s="425"/>
      <c r="W99" s="425"/>
      <c r="X99" s="425"/>
      <c r="Y99" s="425"/>
      <c r="Z99" s="425"/>
      <c r="AA99" s="425"/>
      <c r="AB99" s="435"/>
    </row>
    <row r="100" spans="2:28" s="1" customFormat="1" ht="18.75" customHeight="1">
      <c r="B100" s="447"/>
      <c r="C100" s="425"/>
      <c r="D100" s="425"/>
      <c r="E100" s="425"/>
      <c r="F100" s="425"/>
      <c r="G100" s="447"/>
      <c r="H100" s="425"/>
      <c r="I100" s="425"/>
      <c r="J100" s="425"/>
      <c r="K100" s="425"/>
      <c r="L100" s="447"/>
      <c r="M100" s="425"/>
      <c r="N100" s="1459"/>
      <c r="O100" s="1459"/>
      <c r="P100" s="431"/>
      <c r="Q100" s="452" t="s">
        <v>836</v>
      </c>
      <c r="R100" s="425"/>
      <c r="S100" s="425"/>
      <c r="T100" s="425"/>
      <c r="U100" s="425"/>
      <c r="V100" s="425"/>
      <c r="W100" s="425"/>
      <c r="X100" s="425"/>
      <c r="Y100" s="425"/>
      <c r="Z100" s="425"/>
      <c r="AA100" s="425"/>
      <c r="AB100" s="435"/>
    </row>
    <row r="101" spans="2:28" s="425" customFormat="1" ht="18.75" customHeight="1">
      <c r="B101" s="447"/>
      <c r="G101" s="447"/>
      <c r="L101" s="430"/>
      <c r="M101" s="431"/>
      <c r="N101" s="431"/>
      <c r="O101" s="431"/>
      <c r="P101" s="431"/>
      <c r="Q101" s="431"/>
      <c r="R101" s="431"/>
      <c r="S101" s="431"/>
      <c r="T101" s="431"/>
      <c r="U101" s="431"/>
      <c r="V101" s="431"/>
      <c r="W101" s="431"/>
      <c r="X101" s="431"/>
      <c r="Y101" s="431"/>
      <c r="Z101" s="431"/>
      <c r="AA101" s="431"/>
      <c r="AB101" s="432"/>
    </row>
    <row r="102" spans="2:28" s="1" customFormat="1" ht="18.75" customHeight="1">
      <c r="B102" s="447"/>
      <c r="C102" s="425"/>
      <c r="D102" s="425"/>
      <c r="E102" s="425"/>
      <c r="F102" s="425"/>
      <c r="G102" s="447"/>
      <c r="H102" s="425"/>
      <c r="I102" s="425"/>
      <c r="J102" s="425"/>
      <c r="K102" s="425"/>
      <c r="L102" s="426" t="s">
        <v>837</v>
      </c>
      <c r="M102" s="427"/>
      <c r="N102" s="427"/>
      <c r="O102" s="427"/>
      <c r="P102" s="427"/>
      <c r="Q102" s="427"/>
      <c r="R102" s="427"/>
      <c r="S102" s="427"/>
      <c r="T102" s="427"/>
      <c r="U102" s="427"/>
      <c r="V102" s="427"/>
      <c r="W102" s="427"/>
      <c r="X102" s="427"/>
      <c r="Y102" s="427"/>
      <c r="Z102" s="427"/>
      <c r="AA102" s="427"/>
      <c r="AB102" s="428"/>
    </row>
    <row r="103" spans="2:28" s="1" customFormat="1" ht="18.75" customHeight="1">
      <c r="B103" s="447"/>
      <c r="C103" s="425"/>
      <c r="D103" s="425"/>
      <c r="E103" s="425"/>
      <c r="F103" s="425"/>
      <c r="G103" s="447"/>
      <c r="H103" s="425"/>
      <c r="I103" s="425"/>
      <c r="J103" s="425"/>
      <c r="K103" s="425"/>
      <c r="L103" s="430" t="s">
        <v>838</v>
      </c>
      <c r="M103" s="431"/>
      <c r="N103" s="431"/>
      <c r="O103" s="431"/>
      <c r="P103" s="431"/>
      <c r="Q103" s="431"/>
      <c r="R103" s="431"/>
      <c r="S103" s="431"/>
      <c r="T103" s="431"/>
      <c r="U103" s="431"/>
      <c r="V103" s="431"/>
      <c r="W103" s="431"/>
      <c r="X103" s="431"/>
      <c r="Y103" s="431"/>
      <c r="Z103" s="431"/>
      <c r="AA103" s="431"/>
      <c r="AB103" s="432"/>
    </row>
    <row r="104" spans="2:28" s="1" customFormat="1" ht="18.75" customHeight="1">
      <c r="B104" s="447"/>
      <c r="C104" s="425"/>
      <c r="D104" s="425"/>
      <c r="E104" s="425"/>
      <c r="F104" s="425"/>
      <c r="G104" s="447"/>
      <c r="H104" s="425"/>
      <c r="I104" s="425"/>
      <c r="J104" s="425"/>
      <c r="K104" s="425"/>
      <c r="L104" s="126" t="s">
        <v>839</v>
      </c>
      <c r="M104" s="424"/>
      <c r="N104" s="424"/>
      <c r="O104" s="424"/>
      <c r="P104" s="424"/>
      <c r="Q104" s="424"/>
      <c r="R104" s="424"/>
      <c r="S104" s="424"/>
      <c r="T104" s="424"/>
      <c r="U104" s="424"/>
      <c r="V104" s="424"/>
      <c r="W104" s="424"/>
      <c r="X104" s="424"/>
      <c r="Y104" s="424"/>
      <c r="Z104" s="424"/>
      <c r="AA104" s="424"/>
      <c r="AB104" s="127"/>
    </row>
    <row r="105" spans="2:28" s="1" customFormat="1" ht="18.75" customHeight="1">
      <c r="B105" s="447"/>
      <c r="C105" s="425"/>
      <c r="D105" s="425"/>
      <c r="E105" s="425"/>
      <c r="F105" s="425"/>
      <c r="G105" s="447"/>
      <c r="H105" s="425"/>
      <c r="I105" s="425"/>
      <c r="J105" s="425"/>
      <c r="K105" s="425"/>
      <c r="L105" s="126" t="s">
        <v>840</v>
      </c>
      <c r="M105" s="424"/>
      <c r="N105" s="424"/>
      <c r="O105" s="424"/>
      <c r="P105" s="424"/>
      <c r="Q105" s="424"/>
      <c r="R105" s="424"/>
      <c r="S105" s="424"/>
      <c r="T105" s="424"/>
      <c r="U105" s="424"/>
      <c r="V105" s="424"/>
      <c r="W105" s="424"/>
      <c r="X105" s="424"/>
      <c r="Y105" s="424"/>
      <c r="Z105" s="424"/>
      <c r="AA105" s="424"/>
      <c r="AB105" s="127"/>
    </row>
    <row r="106" spans="2:28" s="1" customFormat="1" ht="18.75" customHeight="1">
      <c r="B106" s="430"/>
      <c r="C106" s="431"/>
      <c r="D106" s="431"/>
      <c r="E106" s="431"/>
      <c r="F106" s="431"/>
      <c r="G106" s="430"/>
      <c r="H106" s="431"/>
      <c r="I106" s="431"/>
      <c r="J106" s="431"/>
      <c r="K106" s="431"/>
      <c r="L106" s="126" t="s">
        <v>841</v>
      </c>
      <c r="M106" s="424"/>
      <c r="N106" s="424"/>
      <c r="O106" s="424"/>
      <c r="P106" s="424"/>
      <c r="Q106" s="424"/>
      <c r="R106" s="424"/>
      <c r="S106" s="424"/>
      <c r="T106" s="424"/>
      <c r="U106" s="424"/>
      <c r="V106" s="424"/>
      <c r="W106" s="424"/>
      <c r="X106" s="424"/>
      <c r="Y106" s="424"/>
      <c r="Z106" s="424"/>
      <c r="AA106" s="424"/>
      <c r="AB106" s="127"/>
    </row>
    <row r="132" spans="2:28" s="1" customFormat="1" ht="15.75" customHeight="1"/>
    <row r="133" spans="2:28" s="1" customFormat="1" ht="15.75" customHeight="1"/>
    <row r="134" spans="2:28" s="1" customFormat="1" ht="19.2">
      <c r="B134" s="1455" t="s">
        <v>842</v>
      </c>
      <c r="C134" s="1455"/>
      <c r="D134" s="1455"/>
      <c r="E134" s="1455"/>
      <c r="F134" s="1455"/>
      <c r="G134" s="1455"/>
      <c r="H134" s="1455"/>
      <c r="I134" s="1455"/>
      <c r="J134" s="1455"/>
      <c r="K134" s="1455"/>
      <c r="L134" s="1455"/>
      <c r="M134" s="1455"/>
      <c r="N134" s="1455"/>
      <c r="O134" s="1455"/>
      <c r="P134" s="1455"/>
      <c r="Q134" s="1455"/>
      <c r="R134" s="1455"/>
      <c r="S134" s="1455"/>
      <c r="T134" s="1455"/>
      <c r="U134" s="1455"/>
      <c r="V134" s="1455"/>
      <c r="W134" s="1455"/>
      <c r="X134" s="1455"/>
      <c r="Y134" s="1455"/>
      <c r="Z134" s="1455"/>
      <c r="AA134" s="1455"/>
      <c r="AB134" s="1455"/>
    </row>
    <row r="135" spans="2:28" s="1" customFormat="1" ht="15.75" customHeight="1">
      <c r="B135" s="356"/>
      <c r="C135" s="356"/>
      <c r="D135" s="356"/>
      <c r="E135" s="356"/>
      <c r="F135" s="356"/>
      <c r="G135" s="356"/>
      <c r="H135" s="356"/>
      <c r="I135" s="356"/>
      <c r="J135" s="356"/>
      <c r="K135" s="356"/>
      <c r="L135" s="356"/>
      <c r="M135" s="356"/>
      <c r="N135" s="356"/>
      <c r="O135" s="356"/>
      <c r="P135" s="356"/>
      <c r="Q135" s="356"/>
      <c r="R135" s="356"/>
      <c r="S135" s="356"/>
      <c r="T135" s="356"/>
      <c r="U135" s="356"/>
      <c r="V135" s="356"/>
      <c r="W135" s="356"/>
      <c r="X135" s="356"/>
      <c r="Y135" s="356"/>
      <c r="Z135" s="356"/>
      <c r="AA135" s="356"/>
      <c r="AB135" s="356"/>
    </row>
    <row r="136" spans="2:28" s="445" customFormat="1" ht="19.2">
      <c r="B136" s="444"/>
      <c r="C136" s="444"/>
      <c r="D136" s="444"/>
      <c r="E136" s="444"/>
      <c r="G136" s="444"/>
      <c r="H136" s="444"/>
      <c r="I136" s="444"/>
      <c r="J136" s="444"/>
      <c r="K136" s="444"/>
      <c r="L136" s="444"/>
      <c r="M136" s="444"/>
      <c r="N136" s="446"/>
      <c r="O136" s="444"/>
      <c r="Q136" s="444"/>
      <c r="R136" s="444"/>
      <c r="S136" s="444"/>
      <c r="T136" s="444"/>
      <c r="U136" s="444"/>
      <c r="V136" s="444"/>
      <c r="W136" s="444"/>
      <c r="X136" s="444"/>
      <c r="Y136" s="444"/>
      <c r="Z136" s="444"/>
      <c r="AA136" s="444"/>
      <c r="AB136" s="444"/>
    </row>
    <row r="137" spans="2:28" s="1" customFormat="1" ht="7.5" customHeight="1">
      <c r="B137" s="423"/>
    </row>
    <row r="138" spans="2:28" s="1" customFormat="1" ht="18.75" customHeight="1">
      <c r="B138" s="426"/>
      <c r="C138" s="427"/>
      <c r="D138" s="427"/>
      <c r="E138" s="427"/>
      <c r="F138" s="427"/>
      <c r="G138" s="427"/>
      <c r="H138" s="427"/>
      <c r="I138" s="427"/>
      <c r="J138" s="427"/>
      <c r="K138" s="427"/>
      <c r="L138" s="427"/>
      <c r="M138" s="427"/>
      <c r="N138" s="427"/>
      <c r="O138" s="427"/>
      <c r="P138" s="427"/>
      <c r="Q138" s="427"/>
      <c r="R138" s="427"/>
      <c r="S138" s="427"/>
      <c r="T138" s="427"/>
      <c r="U138" s="427"/>
      <c r="V138" s="427"/>
      <c r="W138" s="427"/>
      <c r="X138" s="427"/>
      <c r="Y138" s="427"/>
      <c r="Z138" s="427"/>
      <c r="AA138" s="427"/>
      <c r="AB138" s="428"/>
    </row>
    <row r="139" spans="2:28" s="1" customFormat="1" ht="18.75" customHeight="1">
      <c r="B139" s="447"/>
      <c r="C139" s="425"/>
      <c r="D139" s="425"/>
      <c r="E139" s="425"/>
      <c r="F139" s="425"/>
      <c r="G139" s="425"/>
      <c r="H139" s="425"/>
      <c r="I139" s="425"/>
      <c r="J139" s="425"/>
      <c r="K139" s="425"/>
      <c r="L139" s="425"/>
      <c r="M139" s="425"/>
      <c r="N139" s="425"/>
      <c r="O139" s="425"/>
      <c r="P139" s="425"/>
      <c r="Q139" s="425"/>
      <c r="R139" s="425"/>
      <c r="S139" s="425"/>
      <c r="T139" s="425"/>
      <c r="U139" s="425"/>
      <c r="V139" s="425"/>
      <c r="W139" s="425"/>
      <c r="X139" s="425"/>
      <c r="Y139" s="425"/>
      <c r="Z139" s="425"/>
      <c r="AA139" s="425"/>
      <c r="AB139" s="435"/>
    </row>
    <row r="140" spans="2:28" s="1" customFormat="1" ht="18.75" customHeight="1">
      <c r="B140" s="447"/>
      <c r="C140" s="425"/>
      <c r="D140" s="425"/>
      <c r="E140" s="425"/>
      <c r="F140" s="425"/>
      <c r="G140" s="425"/>
      <c r="H140" s="425"/>
      <c r="I140" s="425"/>
      <c r="J140" s="425"/>
      <c r="K140" s="425"/>
      <c r="L140" s="425"/>
      <c r="M140" s="425"/>
      <c r="N140" s="425"/>
      <c r="O140" s="425"/>
      <c r="P140" s="425"/>
      <c r="Q140" s="425"/>
      <c r="R140" s="425"/>
      <c r="S140" s="425"/>
      <c r="T140" s="425"/>
      <c r="U140" s="425"/>
      <c r="V140" s="425"/>
      <c r="W140" s="425"/>
      <c r="X140" s="425"/>
      <c r="Y140" s="425"/>
      <c r="Z140" s="425"/>
      <c r="AA140" s="425"/>
      <c r="AB140" s="435"/>
    </row>
    <row r="141" spans="2:28" s="1" customFormat="1" ht="18.75" customHeight="1">
      <c r="B141" s="1456" t="s">
        <v>843</v>
      </c>
      <c r="C141" s="1453"/>
      <c r="D141" s="1453"/>
      <c r="E141" s="1453"/>
      <c r="F141" s="1453"/>
      <c r="G141" s="1453"/>
      <c r="H141" s="1453"/>
      <c r="I141" s="1453"/>
      <c r="J141" s="1453"/>
      <c r="K141" s="1453"/>
      <c r="L141" s="1453"/>
      <c r="M141" s="1453"/>
      <c r="N141" s="1453"/>
      <c r="O141" s="1453"/>
      <c r="P141" s="1453"/>
      <c r="Q141" s="1453"/>
      <c r="R141" s="1453"/>
      <c r="S141" s="1453"/>
      <c r="T141" s="1453"/>
      <c r="U141" s="1453"/>
      <c r="V141" s="1453"/>
      <c r="W141" s="1453"/>
      <c r="X141" s="1453"/>
      <c r="Y141" s="1453"/>
      <c r="Z141" s="1453"/>
      <c r="AA141" s="1453"/>
      <c r="AB141" s="1454"/>
    </row>
    <row r="142" spans="2:28" s="1" customFormat="1" ht="18.75" customHeight="1">
      <c r="B142" s="437"/>
      <c r="C142" s="434"/>
      <c r="D142" s="434"/>
      <c r="E142" s="434"/>
      <c r="F142" s="434"/>
      <c r="G142" s="434"/>
      <c r="H142" s="438"/>
      <c r="I142" s="438"/>
      <c r="J142" s="438"/>
      <c r="K142" s="438"/>
      <c r="L142" s="438"/>
      <c r="M142" s="438"/>
      <c r="N142" s="438"/>
      <c r="O142" s="438"/>
      <c r="P142" s="438"/>
      <c r="Q142" s="438"/>
      <c r="R142" s="438"/>
      <c r="S142" s="438"/>
      <c r="T142" s="438"/>
      <c r="U142" s="438"/>
      <c r="V142" s="438"/>
      <c r="W142" s="438"/>
      <c r="X142" s="438"/>
      <c r="Y142" s="438"/>
      <c r="Z142" s="438"/>
      <c r="AA142" s="438"/>
      <c r="AB142" s="439"/>
    </row>
    <row r="143" spans="2:28" s="1" customFormat="1" ht="18.75" customHeight="1">
      <c r="B143" s="1456" t="s">
        <v>819</v>
      </c>
      <c r="C143" s="1453"/>
      <c r="D143" s="1453"/>
      <c r="E143" s="1453"/>
      <c r="F143" s="1453"/>
      <c r="G143" s="1453"/>
      <c r="H143" s="1453"/>
      <c r="I143" s="1453"/>
      <c r="J143" s="1453"/>
      <c r="K143" s="1453"/>
      <c r="L143" s="1453"/>
      <c r="M143" s="1453"/>
      <c r="N143" s="1453"/>
      <c r="O143" s="1453"/>
      <c r="P143" s="1453"/>
      <c r="Q143" s="1453"/>
      <c r="R143" s="1453"/>
      <c r="S143" s="1453"/>
      <c r="T143" s="1453"/>
      <c r="U143" s="1453"/>
      <c r="V143" s="1453"/>
      <c r="W143" s="1453"/>
      <c r="X143" s="1453"/>
      <c r="Y143" s="1453"/>
      <c r="Z143" s="1453"/>
      <c r="AA143" s="1453"/>
      <c r="AB143" s="1454"/>
    </row>
    <row r="144" spans="2:28" s="1" customFormat="1" ht="18.75" customHeight="1">
      <c r="B144" s="1456" t="s">
        <v>820</v>
      </c>
      <c r="C144" s="1453"/>
      <c r="D144" s="1453"/>
      <c r="E144" s="1453"/>
      <c r="F144" s="1453"/>
      <c r="G144" s="1453"/>
      <c r="H144" s="1453"/>
      <c r="I144" s="1453"/>
      <c r="J144" s="1453"/>
      <c r="K144" s="1453"/>
      <c r="L144" s="1453"/>
      <c r="M144" s="1453"/>
      <c r="N144" s="1453"/>
      <c r="O144" s="1453"/>
      <c r="P144" s="1453"/>
      <c r="Q144" s="1453"/>
      <c r="R144" s="1453"/>
      <c r="S144" s="1453"/>
      <c r="T144" s="1453"/>
      <c r="U144" s="1453"/>
      <c r="V144" s="1453"/>
      <c r="W144" s="1453"/>
      <c r="X144" s="1453"/>
      <c r="Y144" s="1453"/>
      <c r="Z144" s="1453"/>
      <c r="AA144" s="1453"/>
      <c r="AB144" s="1454"/>
    </row>
    <row r="145" spans="2:28" s="425" customFormat="1" ht="18.75" customHeight="1">
      <c r="B145" s="447"/>
      <c r="AB145" s="435"/>
    </row>
    <row r="146" spans="2:28" s="1" customFormat="1" ht="18.75" customHeight="1">
      <c r="B146" s="447"/>
      <c r="C146" s="425"/>
      <c r="D146" s="425"/>
      <c r="E146" s="425"/>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35"/>
    </row>
    <row r="147" spans="2:28" s="1" customFormat="1" ht="18.75" customHeight="1">
      <c r="B147" s="447"/>
      <c r="C147" s="425"/>
      <c r="D147" s="425"/>
      <c r="E147" s="425"/>
      <c r="F147" s="425"/>
      <c r="G147" s="425"/>
      <c r="H147" s="425"/>
      <c r="I147" s="425"/>
      <c r="J147" s="425"/>
      <c r="K147" s="425"/>
      <c r="L147" s="425"/>
      <c r="M147" s="425"/>
      <c r="N147" s="425"/>
      <c r="O147" s="425"/>
      <c r="P147" s="425"/>
      <c r="Q147" s="425"/>
      <c r="R147" s="425"/>
      <c r="S147" s="425"/>
      <c r="T147" s="425"/>
      <c r="U147" s="425"/>
      <c r="V147" s="425"/>
      <c r="W147" s="425"/>
      <c r="X147" s="425"/>
      <c r="Y147" s="425"/>
      <c r="Z147" s="425"/>
      <c r="AA147" s="425"/>
      <c r="AB147" s="435"/>
    </row>
    <row r="148" spans="2:28" s="1" customFormat="1" ht="18.75" customHeight="1">
      <c r="B148" s="447"/>
      <c r="C148" s="425"/>
      <c r="D148" s="425"/>
      <c r="E148" s="425"/>
      <c r="F148" s="425"/>
      <c r="G148" s="425"/>
      <c r="H148" s="425"/>
      <c r="I148" s="425"/>
      <c r="J148" s="425"/>
      <c r="K148" s="425"/>
      <c r="L148" s="425"/>
      <c r="M148" s="425"/>
      <c r="N148" s="425"/>
      <c r="O148" s="425"/>
      <c r="P148" s="425"/>
      <c r="Q148" s="425"/>
      <c r="R148" s="425"/>
      <c r="S148" s="425"/>
      <c r="T148" s="425"/>
      <c r="U148" s="425"/>
      <c r="V148" s="425"/>
      <c r="W148" s="425"/>
      <c r="X148" s="425"/>
      <c r="Y148" s="425"/>
      <c r="Z148" s="425"/>
      <c r="AA148" s="425"/>
      <c r="AB148" s="435"/>
    </row>
    <row r="149" spans="2:28" s="1" customFormat="1" ht="18.75" customHeight="1">
      <c r="B149" s="447"/>
      <c r="C149" s="425"/>
      <c r="D149" s="425"/>
      <c r="E149" s="425"/>
      <c r="F149" s="425"/>
      <c r="G149" s="425"/>
      <c r="H149" s="425"/>
      <c r="I149" s="425"/>
      <c r="J149" s="425"/>
      <c r="K149" s="425"/>
      <c r="L149" s="425"/>
      <c r="M149" s="425"/>
      <c r="N149" s="425"/>
      <c r="O149" s="425"/>
      <c r="P149" s="425"/>
      <c r="Q149" s="425"/>
      <c r="R149" s="425"/>
      <c r="S149" s="425"/>
      <c r="T149" s="425"/>
      <c r="U149" s="425"/>
      <c r="V149" s="425"/>
      <c r="W149" s="425"/>
      <c r="X149" s="425"/>
      <c r="Y149" s="425"/>
      <c r="Z149" s="425"/>
      <c r="AA149" s="425"/>
      <c r="AB149" s="435"/>
    </row>
    <row r="150" spans="2:28" s="1" customFormat="1" ht="18.75" customHeight="1">
      <c r="B150" s="447"/>
      <c r="C150" s="425"/>
      <c r="D150" s="425"/>
      <c r="E150" s="425"/>
      <c r="F150" s="425"/>
      <c r="G150" s="425"/>
      <c r="H150" s="425"/>
      <c r="I150" s="425"/>
      <c r="J150" s="425"/>
      <c r="K150" s="425"/>
      <c r="L150" s="425"/>
      <c r="M150" s="425"/>
      <c r="N150" s="425"/>
      <c r="O150" s="425"/>
      <c r="P150" s="425"/>
      <c r="Q150" s="425"/>
      <c r="R150" s="425"/>
      <c r="S150" s="425"/>
      <c r="T150" s="425"/>
      <c r="U150" s="425"/>
      <c r="V150" s="425"/>
      <c r="W150" s="425"/>
      <c r="X150" s="425"/>
      <c r="Y150" s="425"/>
      <c r="Z150" s="425"/>
      <c r="AA150" s="425"/>
      <c r="AB150" s="435"/>
    </row>
    <row r="151" spans="2:28" s="1" customFormat="1" ht="18.75" customHeight="1">
      <c r="B151" s="447"/>
      <c r="C151" s="425"/>
      <c r="D151" s="425"/>
      <c r="E151" s="425"/>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35"/>
    </row>
    <row r="152" spans="2:28" s="425" customFormat="1" ht="18.75" customHeight="1">
      <c r="B152" s="447"/>
      <c r="J152" s="1457"/>
      <c r="K152" s="1457"/>
      <c r="L152" s="1457"/>
      <c r="M152" s="1457"/>
      <c r="O152" s="448"/>
      <c r="U152" s="1457"/>
      <c r="V152" s="1457"/>
      <c r="W152" s="1457"/>
      <c r="X152" s="1457"/>
      <c r="Y152" s="1457"/>
      <c r="Z152" s="1457"/>
      <c r="AB152" s="449"/>
    </row>
    <row r="153" spans="2:28" s="425" customFormat="1" ht="18.75" customHeight="1">
      <c r="B153" s="447"/>
      <c r="M153" s="1453"/>
      <c r="N153" s="1453"/>
      <c r="O153" s="1453"/>
      <c r="Z153" s="1453"/>
      <c r="AA153" s="1453"/>
      <c r="AB153" s="1454"/>
    </row>
    <row r="154" spans="2:28" s="1" customFormat="1" ht="18.75" customHeight="1">
      <c r="B154" s="447"/>
      <c r="C154" s="425"/>
      <c r="D154" s="425"/>
      <c r="E154" s="425"/>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35"/>
    </row>
    <row r="155" spans="2:28" s="1" customFormat="1" ht="18.75" customHeight="1">
      <c r="B155" s="447"/>
      <c r="C155" s="425"/>
      <c r="D155" s="425"/>
      <c r="E155" s="425"/>
      <c r="F155" s="425"/>
      <c r="G155" s="425"/>
      <c r="H155" s="425"/>
      <c r="I155" s="425"/>
      <c r="J155" s="425"/>
      <c r="K155" s="425"/>
      <c r="L155" s="425"/>
      <c r="M155" s="425"/>
      <c r="N155" s="425"/>
      <c r="O155" s="425"/>
      <c r="P155" s="425"/>
      <c r="Q155" s="425"/>
      <c r="R155" s="425"/>
      <c r="S155" s="425"/>
      <c r="T155" s="425"/>
      <c r="U155" s="425"/>
      <c r="V155" s="425"/>
      <c r="W155" s="425"/>
      <c r="X155" s="425"/>
      <c r="Y155" s="425"/>
      <c r="Z155" s="425"/>
      <c r="AA155" s="425"/>
      <c r="AB155" s="435"/>
    </row>
    <row r="156" spans="2:28" s="1" customFormat="1" ht="18.75" customHeight="1">
      <c r="B156" s="447"/>
      <c r="C156" s="425"/>
      <c r="D156" s="425"/>
      <c r="E156" s="425"/>
      <c r="F156" s="425"/>
      <c r="G156" s="425"/>
      <c r="H156" s="425"/>
      <c r="I156" s="425"/>
      <c r="J156" s="425"/>
      <c r="K156" s="425"/>
      <c r="L156" s="425"/>
      <c r="M156" s="425"/>
      <c r="N156" s="425"/>
      <c r="O156" s="425"/>
      <c r="P156" s="425"/>
      <c r="Q156" s="425"/>
      <c r="R156" s="425"/>
      <c r="S156" s="425"/>
      <c r="T156" s="425"/>
      <c r="U156" s="425"/>
      <c r="V156" s="425"/>
      <c r="W156" s="425"/>
      <c r="X156" s="425"/>
      <c r="Y156" s="425"/>
      <c r="Z156" s="425"/>
      <c r="AA156" s="425"/>
      <c r="AB156" s="435"/>
    </row>
    <row r="157" spans="2:28" s="1" customFormat="1" ht="18.75" customHeight="1">
      <c r="B157" s="447"/>
      <c r="C157" s="425"/>
      <c r="D157" s="425"/>
      <c r="E157" s="425"/>
      <c r="F157" s="425"/>
      <c r="G157" s="425"/>
      <c r="H157" s="425"/>
      <c r="I157" s="425"/>
      <c r="J157" s="425"/>
      <c r="K157" s="425"/>
      <c r="L157" s="425"/>
      <c r="M157" s="425"/>
      <c r="N157" s="425"/>
      <c r="O157" s="425"/>
      <c r="P157" s="425"/>
      <c r="Q157" s="425"/>
      <c r="R157" s="425"/>
      <c r="S157" s="425"/>
      <c r="T157" s="425"/>
      <c r="U157" s="425"/>
      <c r="V157" s="425"/>
      <c r="W157" s="425"/>
      <c r="X157" s="425"/>
      <c r="Y157" s="425"/>
      <c r="Z157" s="425"/>
      <c r="AA157" s="425"/>
      <c r="AB157" s="435"/>
    </row>
    <row r="158" spans="2:28" s="1" customFormat="1" ht="18.75" customHeight="1">
      <c r="B158" s="447"/>
      <c r="C158" s="425"/>
      <c r="D158" s="425"/>
      <c r="E158" s="425"/>
      <c r="F158" s="425"/>
      <c r="G158" s="425"/>
      <c r="H158" s="425"/>
      <c r="I158" s="425"/>
      <c r="J158" s="425"/>
      <c r="K158" s="425"/>
      <c r="L158" s="425"/>
      <c r="M158" s="425"/>
      <c r="N158" s="425"/>
      <c r="O158" s="425"/>
      <c r="P158" s="425"/>
      <c r="Q158" s="425"/>
      <c r="R158" s="425"/>
      <c r="S158" s="425"/>
      <c r="T158" s="425"/>
      <c r="U158" s="425"/>
      <c r="V158" s="425"/>
      <c r="W158" s="425"/>
      <c r="X158" s="425"/>
      <c r="Y158" s="425"/>
      <c r="Z158" s="425"/>
      <c r="AA158" s="425"/>
      <c r="AB158" s="435"/>
    </row>
    <row r="159" spans="2:28" s="1" customFormat="1" ht="18.75" customHeight="1">
      <c r="B159" s="433"/>
      <c r="C159" s="434"/>
      <c r="D159" s="434"/>
      <c r="E159" s="434"/>
      <c r="F159" s="434"/>
      <c r="G159" s="434"/>
      <c r="H159" s="425"/>
      <c r="I159" s="425"/>
      <c r="J159" s="425"/>
      <c r="K159" s="425"/>
      <c r="L159" s="425"/>
      <c r="M159" s="425"/>
      <c r="N159" s="425"/>
      <c r="O159" s="425"/>
      <c r="P159" s="425"/>
      <c r="Q159" s="425"/>
      <c r="R159" s="425"/>
      <c r="S159" s="425"/>
      <c r="T159" s="425"/>
      <c r="U159" s="425"/>
      <c r="V159" s="425"/>
      <c r="W159" s="425"/>
      <c r="X159" s="425"/>
      <c r="Y159" s="425"/>
      <c r="Z159" s="425"/>
      <c r="AA159" s="425"/>
      <c r="AB159" s="435"/>
    </row>
    <row r="160" spans="2:28" s="1" customFormat="1" ht="18.75" customHeight="1">
      <c r="B160" s="433"/>
      <c r="C160" s="434"/>
      <c r="D160" s="434"/>
      <c r="E160" s="434"/>
      <c r="F160" s="434"/>
      <c r="G160" s="434"/>
      <c r="H160" s="425"/>
      <c r="I160" s="425"/>
      <c r="J160" s="425"/>
      <c r="K160" s="425"/>
      <c r="L160" s="425"/>
      <c r="M160" s="425"/>
      <c r="N160" s="425"/>
      <c r="O160" s="436"/>
      <c r="P160" s="436"/>
      <c r="Q160" s="425"/>
      <c r="R160" s="425"/>
      <c r="S160" s="425"/>
      <c r="T160" s="425"/>
      <c r="U160" s="425"/>
      <c r="V160" s="425"/>
      <c r="W160" s="425"/>
      <c r="X160" s="425"/>
      <c r="Y160" s="425"/>
      <c r="Z160" s="425"/>
      <c r="AA160" s="425"/>
      <c r="AB160" s="435"/>
    </row>
    <row r="161" spans="2:28" s="1" customFormat="1" ht="18.75" customHeight="1">
      <c r="B161" s="447"/>
      <c r="C161" s="425"/>
      <c r="D161" s="425"/>
      <c r="E161" s="425"/>
      <c r="F161" s="425"/>
      <c r="G161" s="425"/>
      <c r="H161" s="425"/>
      <c r="I161" s="425"/>
      <c r="J161" s="425"/>
      <c r="K161" s="425"/>
      <c r="L161" s="425"/>
      <c r="M161" s="425"/>
      <c r="N161" s="425"/>
      <c r="O161" s="425"/>
      <c r="P161" s="425"/>
      <c r="Q161" s="425"/>
      <c r="R161" s="425"/>
      <c r="S161" s="425"/>
      <c r="T161" s="425"/>
      <c r="U161" s="425"/>
      <c r="V161" s="425"/>
      <c r="W161" s="425"/>
      <c r="X161" s="425"/>
      <c r="Y161" s="425"/>
      <c r="Z161" s="425"/>
      <c r="AA161" s="425"/>
      <c r="AB161" s="435"/>
    </row>
    <row r="162" spans="2:28" s="1" customFormat="1" ht="18.75" customHeight="1">
      <c r="B162" s="437"/>
      <c r="C162" s="434"/>
      <c r="D162" s="434"/>
      <c r="E162" s="434"/>
      <c r="F162" s="434"/>
      <c r="G162" s="434"/>
      <c r="H162" s="438"/>
      <c r="I162" s="438"/>
      <c r="J162" s="438"/>
      <c r="K162" s="438"/>
      <c r="L162" s="438"/>
      <c r="M162" s="438"/>
      <c r="N162" s="438"/>
      <c r="O162" s="438"/>
      <c r="P162" s="438"/>
      <c r="Q162" s="438"/>
      <c r="R162" s="438"/>
      <c r="S162" s="438"/>
      <c r="T162" s="438"/>
      <c r="U162" s="438"/>
      <c r="V162" s="438"/>
      <c r="W162" s="438"/>
      <c r="X162" s="438"/>
      <c r="Y162" s="438"/>
      <c r="Z162" s="438"/>
      <c r="AA162" s="438"/>
      <c r="AB162" s="439"/>
    </row>
    <row r="163" spans="2:28" s="1" customFormat="1" ht="18.75" customHeight="1">
      <c r="B163" s="447"/>
      <c r="C163" s="425"/>
      <c r="D163" s="425"/>
      <c r="E163" s="425"/>
      <c r="F163" s="425"/>
      <c r="G163" s="425"/>
      <c r="H163" s="425"/>
      <c r="I163" s="425"/>
      <c r="J163" s="425"/>
      <c r="K163" s="425"/>
      <c r="L163" s="425"/>
      <c r="M163" s="425"/>
      <c r="N163" s="425"/>
      <c r="O163" s="425"/>
      <c r="P163" s="425"/>
      <c r="Q163" s="425"/>
      <c r="R163" s="425"/>
      <c r="S163" s="425"/>
      <c r="T163" s="425"/>
      <c r="U163" s="425"/>
      <c r="V163" s="425"/>
      <c r="W163" s="425"/>
      <c r="X163" s="425"/>
      <c r="Y163" s="425"/>
      <c r="Z163" s="425"/>
      <c r="AA163" s="425"/>
      <c r="AB163" s="435"/>
    </row>
    <row r="164" spans="2:28" s="1" customFormat="1" ht="18.75" customHeight="1">
      <c r="B164" s="447"/>
      <c r="C164" s="425"/>
      <c r="D164" s="425"/>
      <c r="E164" s="425"/>
      <c r="F164" s="425"/>
      <c r="G164" s="425"/>
      <c r="H164" s="425"/>
      <c r="I164" s="425"/>
      <c r="J164" s="425"/>
      <c r="K164" s="425"/>
      <c r="L164" s="425"/>
      <c r="M164" s="425"/>
      <c r="N164" s="425"/>
      <c r="O164" s="425"/>
      <c r="P164" s="425"/>
      <c r="Q164" s="425"/>
      <c r="R164" s="425"/>
      <c r="S164" s="425"/>
      <c r="T164" s="425"/>
      <c r="U164" s="425"/>
      <c r="V164" s="425"/>
      <c r="W164" s="425"/>
      <c r="X164" s="425"/>
      <c r="Y164" s="425"/>
      <c r="Z164" s="425"/>
      <c r="AA164" s="425"/>
      <c r="AB164" s="435"/>
    </row>
    <row r="165" spans="2:28" s="1" customFormat="1" ht="18.75" customHeight="1">
      <c r="B165" s="437"/>
      <c r="C165" s="436"/>
      <c r="D165" s="438"/>
      <c r="E165" s="438"/>
      <c r="F165" s="438"/>
      <c r="G165" s="438"/>
      <c r="H165" s="438"/>
      <c r="I165" s="438"/>
      <c r="J165" s="438"/>
      <c r="K165" s="438"/>
      <c r="L165" s="438"/>
      <c r="M165" s="438"/>
      <c r="N165" s="438"/>
      <c r="O165" s="438"/>
      <c r="P165" s="438"/>
      <c r="Q165" s="438"/>
      <c r="R165" s="438"/>
      <c r="S165" s="438"/>
      <c r="T165" s="438"/>
      <c r="U165" s="438"/>
      <c r="V165" s="438"/>
      <c r="W165" s="438"/>
      <c r="X165" s="438"/>
      <c r="Y165" s="438"/>
      <c r="Z165" s="438"/>
      <c r="AA165" s="438"/>
      <c r="AB165" s="439"/>
    </row>
    <row r="166" spans="2:28" s="1" customFormat="1" ht="18.75" customHeight="1">
      <c r="B166" s="437"/>
      <c r="C166" s="436"/>
      <c r="D166" s="438"/>
      <c r="E166" s="438"/>
      <c r="F166" s="438"/>
      <c r="G166" s="438"/>
      <c r="H166" s="438"/>
      <c r="I166" s="438"/>
      <c r="J166" s="438"/>
      <c r="K166" s="438"/>
      <c r="L166" s="438"/>
      <c r="M166" s="438"/>
      <c r="N166" s="438"/>
      <c r="O166" s="438"/>
      <c r="P166" s="438"/>
      <c r="Q166" s="438"/>
      <c r="R166" s="438"/>
      <c r="S166" s="438"/>
      <c r="T166" s="438"/>
      <c r="U166" s="438"/>
      <c r="V166" s="438"/>
      <c r="W166" s="438"/>
      <c r="X166" s="438"/>
      <c r="Y166" s="438"/>
      <c r="Z166" s="438"/>
      <c r="AA166" s="438"/>
      <c r="AB166" s="439"/>
    </row>
    <row r="167" spans="2:28" s="1" customFormat="1" ht="18.75" customHeight="1">
      <c r="B167" s="437"/>
      <c r="C167" s="436"/>
      <c r="D167" s="438"/>
      <c r="E167" s="438"/>
      <c r="F167" s="438"/>
      <c r="G167" s="438"/>
      <c r="H167" s="438"/>
      <c r="I167" s="438"/>
      <c r="J167" s="438"/>
      <c r="K167" s="438"/>
      <c r="L167" s="438"/>
      <c r="M167" s="438"/>
      <c r="N167" s="438"/>
      <c r="O167" s="438"/>
      <c r="P167" s="438"/>
      <c r="Q167" s="438"/>
      <c r="R167" s="438"/>
      <c r="S167" s="438"/>
      <c r="T167" s="438"/>
      <c r="U167" s="438"/>
      <c r="V167" s="438"/>
      <c r="W167" s="438"/>
      <c r="X167" s="438"/>
      <c r="Y167" s="438"/>
      <c r="Z167" s="438"/>
      <c r="AA167" s="438"/>
      <c r="AB167" s="439"/>
    </row>
    <row r="168" spans="2:28" s="1" customFormat="1" ht="18.75" customHeight="1">
      <c r="B168" s="437"/>
      <c r="C168" s="436"/>
      <c r="D168" s="438"/>
      <c r="E168" s="438"/>
      <c r="F168" s="438"/>
      <c r="G168" s="438"/>
      <c r="H168" s="438"/>
      <c r="I168" s="438"/>
      <c r="J168" s="438"/>
      <c r="K168" s="438"/>
      <c r="L168" s="438"/>
      <c r="M168" s="438"/>
      <c r="N168" s="438"/>
      <c r="O168" s="438"/>
      <c r="P168" s="438"/>
      <c r="Q168" s="438"/>
      <c r="R168" s="438"/>
      <c r="S168" s="438"/>
      <c r="T168" s="438"/>
      <c r="U168" s="438"/>
      <c r="V168" s="438"/>
      <c r="W168" s="438"/>
      <c r="X168" s="438"/>
      <c r="Y168" s="438"/>
      <c r="Z168" s="438"/>
      <c r="AA168" s="438"/>
      <c r="AB168" s="439"/>
    </row>
    <row r="169" spans="2:28" s="1" customFormat="1" ht="18.75" customHeight="1">
      <c r="B169" s="437"/>
      <c r="C169" s="436"/>
      <c r="D169" s="438"/>
      <c r="E169" s="438"/>
      <c r="F169" s="438"/>
      <c r="G169" s="438"/>
      <c r="H169" s="438"/>
      <c r="I169" s="438"/>
      <c r="J169" s="438"/>
      <c r="K169" s="438"/>
      <c r="L169" s="438"/>
      <c r="M169" s="438"/>
      <c r="N169" s="438"/>
      <c r="O169" s="438"/>
      <c r="P169" s="438"/>
      <c r="Q169" s="438"/>
      <c r="R169" s="438"/>
      <c r="S169" s="438"/>
      <c r="T169" s="438"/>
      <c r="U169" s="438"/>
      <c r="V169" s="438"/>
      <c r="W169" s="438"/>
      <c r="X169" s="438"/>
      <c r="Y169" s="438"/>
      <c r="Z169" s="438"/>
      <c r="AA169" s="438"/>
      <c r="AB169" s="439"/>
    </row>
    <row r="170" spans="2:28" s="1" customFormat="1" ht="18.75" customHeight="1">
      <c r="B170" s="437"/>
      <c r="C170" s="436"/>
      <c r="D170" s="438"/>
      <c r="E170" s="438"/>
      <c r="F170" s="438"/>
      <c r="G170" s="438"/>
      <c r="H170" s="438"/>
      <c r="I170" s="438"/>
      <c r="J170" s="438"/>
      <c r="K170" s="438"/>
      <c r="L170" s="438"/>
      <c r="M170" s="438"/>
      <c r="N170" s="438"/>
      <c r="O170" s="438"/>
      <c r="P170" s="438"/>
      <c r="Q170" s="438"/>
      <c r="R170" s="438"/>
      <c r="S170" s="438"/>
      <c r="T170" s="438"/>
      <c r="U170" s="438"/>
      <c r="V170" s="438"/>
      <c r="W170" s="438"/>
      <c r="X170" s="438"/>
      <c r="Y170" s="438"/>
      <c r="Z170" s="438"/>
      <c r="AA170" s="438"/>
      <c r="AB170" s="439"/>
    </row>
    <row r="171" spans="2:28" s="1" customFormat="1" ht="18.75" customHeight="1">
      <c r="B171" s="437"/>
      <c r="C171" s="436"/>
      <c r="D171" s="438"/>
      <c r="E171" s="438"/>
      <c r="F171" s="438"/>
      <c r="G171" s="438"/>
      <c r="H171" s="438"/>
      <c r="I171" s="438"/>
      <c r="J171" s="438"/>
      <c r="K171" s="438"/>
      <c r="L171" s="438"/>
      <c r="M171" s="438"/>
      <c r="N171" s="438"/>
      <c r="O171" s="438"/>
      <c r="P171" s="438"/>
      <c r="Q171" s="438"/>
      <c r="R171" s="438"/>
      <c r="S171" s="438"/>
      <c r="T171" s="438"/>
      <c r="U171" s="438"/>
      <c r="V171" s="438"/>
      <c r="W171" s="438"/>
      <c r="X171" s="438"/>
      <c r="Y171" s="438"/>
      <c r="Z171" s="438"/>
      <c r="AA171" s="438"/>
      <c r="AB171" s="439"/>
    </row>
    <row r="172" spans="2:28" s="1" customFormat="1" ht="18.75" customHeight="1">
      <c r="B172" s="440"/>
      <c r="C172" s="441"/>
      <c r="D172" s="442"/>
      <c r="E172" s="442"/>
      <c r="F172" s="442"/>
      <c r="G172" s="442"/>
      <c r="H172" s="442"/>
      <c r="I172" s="442"/>
      <c r="J172" s="442"/>
      <c r="K172" s="442"/>
      <c r="L172" s="442"/>
      <c r="M172" s="442"/>
      <c r="N172" s="442"/>
      <c r="O172" s="442"/>
      <c r="P172" s="442"/>
      <c r="Q172" s="442"/>
      <c r="R172" s="442"/>
      <c r="S172" s="442"/>
      <c r="T172" s="442"/>
      <c r="U172" s="442"/>
      <c r="V172" s="442"/>
      <c r="W172" s="442"/>
      <c r="X172" s="442"/>
      <c r="Y172" s="442"/>
      <c r="Z172" s="442"/>
      <c r="AA172" s="442"/>
      <c r="AB172" s="443"/>
    </row>
    <row r="176" spans="2:28" s="1" customFormat="1" ht="15.75" customHeight="1"/>
    <row r="177" spans="2:28" s="1" customFormat="1" ht="15.75" customHeight="1"/>
    <row r="178" spans="2:28" s="1" customFormat="1" ht="19.2">
      <c r="B178" s="1455" t="s">
        <v>844</v>
      </c>
      <c r="C178" s="1455"/>
      <c r="D178" s="1455"/>
      <c r="E178" s="1455"/>
      <c r="F178" s="1455"/>
      <c r="G178" s="1455"/>
      <c r="H178" s="1455"/>
      <c r="I178" s="1455"/>
      <c r="J178" s="1455"/>
      <c r="K178" s="1455"/>
      <c r="L178" s="1455"/>
      <c r="M178" s="1455"/>
      <c r="N178" s="1455"/>
      <c r="O178" s="1455"/>
      <c r="P178" s="1455"/>
      <c r="Q178" s="1455"/>
      <c r="R178" s="1455"/>
      <c r="S178" s="1455"/>
      <c r="T178" s="1455"/>
      <c r="U178" s="1455"/>
      <c r="V178" s="1455"/>
      <c r="W178" s="1455"/>
      <c r="X178" s="1455"/>
      <c r="Y178" s="1455"/>
      <c r="Z178" s="1455"/>
      <c r="AA178" s="1455"/>
      <c r="AB178" s="1455"/>
    </row>
    <row r="179" spans="2:28" s="1" customFormat="1" ht="15.75" customHeight="1">
      <c r="B179" s="356"/>
      <c r="C179" s="356"/>
      <c r="D179" s="356"/>
      <c r="E179" s="356"/>
      <c r="F179" s="356"/>
      <c r="G179" s="356"/>
      <c r="H179" s="356"/>
      <c r="I179" s="356"/>
      <c r="J179" s="356"/>
      <c r="K179" s="356"/>
      <c r="L179" s="356"/>
      <c r="M179" s="356"/>
      <c r="N179" s="356"/>
      <c r="O179" s="356"/>
      <c r="P179" s="356"/>
      <c r="Q179" s="356"/>
      <c r="R179" s="356"/>
      <c r="S179" s="356"/>
      <c r="T179" s="356"/>
      <c r="U179" s="356"/>
      <c r="V179" s="356"/>
      <c r="W179" s="356"/>
      <c r="X179" s="356"/>
      <c r="Y179" s="356"/>
      <c r="Z179" s="356"/>
      <c r="AA179" s="356"/>
      <c r="AB179" s="356"/>
    </row>
    <row r="180" spans="2:28" s="445" customFormat="1" ht="19.2">
      <c r="B180" s="444"/>
      <c r="C180" s="444"/>
      <c r="D180" s="444"/>
      <c r="E180" s="444"/>
      <c r="G180" s="444"/>
      <c r="H180" s="444"/>
      <c r="I180" s="444"/>
      <c r="J180" s="444" t="s">
        <v>790</v>
      </c>
      <c r="K180" s="444"/>
      <c r="L180" s="444"/>
      <c r="M180" s="444"/>
      <c r="N180" s="446" t="s">
        <v>791</v>
      </c>
      <c r="O180" s="444"/>
      <c r="Q180" s="444"/>
      <c r="R180" s="444"/>
      <c r="S180" s="444"/>
      <c r="T180" s="444"/>
      <c r="U180" s="444"/>
      <c r="V180" s="444"/>
      <c r="W180" s="444"/>
      <c r="X180" s="444"/>
      <c r="Y180" s="444"/>
      <c r="Z180" s="444"/>
      <c r="AA180" s="444"/>
      <c r="AB180" s="444"/>
    </row>
    <row r="181" spans="2:28" s="1" customFormat="1" ht="7.5" customHeight="1">
      <c r="B181" s="423"/>
    </row>
    <row r="182" spans="2:28" s="1" customFormat="1" ht="18.75" customHeight="1">
      <c r="B182" s="426"/>
      <c r="C182" s="427"/>
      <c r="D182" s="427"/>
      <c r="E182" s="427"/>
      <c r="F182" s="427"/>
      <c r="G182" s="427"/>
      <c r="H182" s="427"/>
      <c r="I182" s="427"/>
      <c r="J182" s="427"/>
      <c r="K182" s="427"/>
      <c r="L182" s="427"/>
      <c r="M182" s="427"/>
      <c r="N182" s="427"/>
      <c r="O182" s="427"/>
      <c r="P182" s="427"/>
      <c r="Q182" s="427"/>
      <c r="R182" s="427"/>
      <c r="S182" s="427"/>
      <c r="T182" s="427"/>
      <c r="U182" s="427"/>
      <c r="V182" s="427"/>
      <c r="W182" s="427"/>
      <c r="X182" s="427"/>
      <c r="Y182" s="427"/>
      <c r="Z182" s="427"/>
      <c r="AA182" s="427"/>
      <c r="AB182" s="428"/>
    </row>
    <row r="183" spans="2:28" s="1" customFormat="1" ht="18.75" customHeight="1">
      <c r="B183" s="447"/>
      <c r="C183" s="425"/>
      <c r="D183" s="425"/>
      <c r="E183" s="425"/>
      <c r="F183" s="425"/>
      <c r="G183" s="425"/>
      <c r="H183" s="425"/>
      <c r="I183" s="425"/>
      <c r="J183" s="425"/>
      <c r="K183" s="425"/>
      <c r="L183" s="425"/>
      <c r="M183" s="425"/>
      <c r="N183" s="425"/>
      <c r="O183" s="425"/>
      <c r="P183" s="425"/>
      <c r="Q183" s="425"/>
      <c r="R183" s="425"/>
      <c r="S183" s="425"/>
      <c r="T183" s="425"/>
      <c r="U183" s="425"/>
      <c r="V183" s="425"/>
      <c r="W183" s="425"/>
      <c r="X183" s="425"/>
      <c r="Y183" s="425"/>
      <c r="Z183" s="425"/>
      <c r="AA183" s="425"/>
      <c r="AB183" s="435"/>
    </row>
    <row r="184" spans="2:28" s="1" customFormat="1" ht="18.75" customHeight="1">
      <c r="B184" s="447"/>
      <c r="C184" s="425"/>
      <c r="D184" s="425"/>
      <c r="E184" s="425"/>
      <c r="F184" s="425"/>
      <c r="G184" s="425"/>
      <c r="H184" s="425"/>
      <c r="I184" s="425"/>
      <c r="J184" s="425"/>
      <c r="K184" s="425"/>
      <c r="L184" s="425"/>
      <c r="M184" s="425"/>
      <c r="N184" s="425"/>
      <c r="O184" s="425"/>
      <c r="P184" s="425"/>
      <c r="Q184" s="425"/>
      <c r="R184" s="425"/>
      <c r="S184" s="425"/>
      <c r="T184" s="425"/>
      <c r="U184" s="425"/>
      <c r="V184" s="425"/>
      <c r="W184" s="425"/>
      <c r="X184" s="425"/>
      <c r="Y184" s="425"/>
      <c r="Z184" s="425"/>
      <c r="AA184" s="425"/>
      <c r="AB184" s="435"/>
    </row>
    <row r="185" spans="2:28" s="1" customFormat="1" ht="18.75" customHeight="1">
      <c r="B185" s="1456" t="s">
        <v>845</v>
      </c>
      <c r="C185" s="1453"/>
      <c r="D185" s="1453"/>
      <c r="E185" s="1453"/>
      <c r="F185" s="1453"/>
      <c r="G185" s="1453"/>
      <c r="H185" s="1453"/>
      <c r="I185" s="1453"/>
      <c r="J185" s="1453"/>
      <c r="K185" s="1453"/>
      <c r="L185" s="1453"/>
      <c r="M185" s="1453"/>
      <c r="N185" s="1453"/>
      <c r="O185" s="1453"/>
      <c r="P185" s="1453"/>
      <c r="Q185" s="1453"/>
      <c r="R185" s="1453"/>
      <c r="S185" s="1453"/>
      <c r="T185" s="1453"/>
      <c r="U185" s="1453"/>
      <c r="V185" s="1453"/>
      <c r="W185" s="1453"/>
      <c r="X185" s="1453"/>
      <c r="Y185" s="1453"/>
      <c r="Z185" s="1453"/>
      <c r="AA185" s="1453"/>
      <c r="AB185" s="1454"/>
    </row>
    <row r="186" spans="2:28" s="1" customFormat="1" ht="18.75" customHeight="1">
      <c r="B186" s="437"/>
      <c r="C186" s="434"/>
      <c r="D186" s="434"/>
      <c r="E186" s="434"/>
      <c r="F186" s="434"/>
      <c r="G186" s="434"/>
      <c r="H186" s="438"/>
      <c r="I186" s="438"/>
      <c r="J186" s="438"/>
      <c r="K186" s="438"/>
      <c r="L186" s="438"/>
      <c r="M186" s="438"/>
      <c r="N186" s="438"/>
      <c r="O186" s="438"/>
      <c r="P186" s="438"/>
      <c r="Q186" s="438"/>
      <c r="R186" s="438"/>
      <c r="S186" s="438"/>
      <c r="T186" s="438"/>
      <c r="U186" s="438"/>
      <c r="V186" s="438"/>
      <c r="W186" s="438"/>
      <c r="X186" s="438"/>
      <c r="Y186" s="438"/>
      <c r="Z186" s="438"/>
      <c r="AA186" s="438"/>
      <c r="AB186" s="439"/>
    </row>
    <row r="187" spans="2:28" s="1" customFormat="1" ht="18.75" customHeight="1">
      <c r="B187" s="1456" t="s">
        <v>819</v>
      </c>
      <c r="C187" s="1453"/>
      <c r="D187" s="1453"/>
      <c r="E187" s="1453"/>
      <c r="F187" s="1453"/>
      <c r="G187" s="1453"/>
      <c r="H187" s="1453"/>
      <c r="I187" s="1453"/>
      <c r="J187" s="1453"/>
      <c r="K187" s="1453"/>
      <c r="L187" s="1453"/>
      <c r="M187" s="1453"/>
      <c r="N187" s="1453"/>
      <c r="O187" s="1453"/>
      <c r="P187" s="1453"/>
      <c r="Q187" s="1453"/>
      <c r="R187" s="1453"/>
      <c r="S187" s="1453"/>
      <c r="T187" s="1453"/>
      <c r="U187" s="1453"/>
      <c r="V187" s="1453"/>
      <c r="W187" s="1453"/>
      <c r="X187" s="1453"/>
      <c r="Y187" s="1453"/>
      <c r="Z187" s="1453"/>
      <c r="AA187" s="1453"/>
      <c r="AB187" s="1454"/>
    </row>
    <row r="188" spans="2:28" s="1" customFormat="1" ht="18.75" customHeight="1">
      <c r="B188" s="1456" t="s">
        <v>820</v>
      </c>
      <c r="C188" s="1453"/>
      <c r="D188" s="1453"/>
      <c r="E188" s="1453"/>
      <c r="F188" s="1453"/>
      <c r="G188" s="1453"/>
      <c r="H188" s="1453"/>
      <c r="I188" s="1453"/>
      <c r="J188" s="1453"/>
      <c r="K188" s="1453"/>
      <c r="L188" s="1453"/>
      <c r="M188" s="1453"/>
      <c r="N188" s="1453"/>
      <c r="O188" s="1453"/>
      <c r="P188" s="1453"/>
      <c r="Q188" s="1453"/>
      <c r="R188" s="1453"/>
      <c r="S188" s="1453"/>
      <c r="T188" s="1453"/>
      <c r="U188" s="1453"/>
      <c r="V188" s="1453"/>
      <c r="W188" s="1453"/>
      <c r="X188" s="1453"/>
      <c r="Y188" s="1453"/>
      <c r="Z188" s="1453"/>
      <c r="AA188" s="1453"/>
      <c r="AB188" s="1454"/>
    </row>
    <row r="189" spans="2:28" s="425" customFormat="1" ht="18.75" customHeight="1">
      <c r="B189" s="447"/>
      <c r="AB189" s="435"/>
    </row>
    <row r="190" spans="2:28" s="1" customFormat="1" ht="18.75" customHeight="1">
      <c r="B190" s="447"/>
      <c r="C190" s="425"/>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35"/>
    </row>
    <row r="191" spans="2:28" s="1" customFormat="1" ht="18.75" customHeight="1">
      <c r="B191" s="447"/>
      <c r="C191" s="425"/>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35"/>
    </row>
    <row r="192" spans="2:28" s="1" customFormat="1" ht="18.75" customHeight="1">
      <c r="B192" s="447"/>
      <c r="C192" s="425"/>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35"/>
    </row>
    <row r="193" spans="2:28" s="1" customFormat="1" ht="18.75" customHeight="1">
      <c r="B193" s="447"/>
      <c r="C193" s="425"/>
      <c r="D193" s="425"/>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5"/>
      <c r="AB193" s="435"/>
    </row>
    <row r="194" spans="2:28" s="1" customFormat="1" ht="18.75" customHeight="1">
      <c r="B194" s="447"/>
      <c r="C194" s="425"/>
      <c r="D194" s="425"/>
      <c r="E194" s="425"/>
      <c r="F194" s="425"/>
      <c r="G194" s="425"/>
      <c r="H194" s="425"/>
      <c r="I194" s="425"/>
      <c r="J194" s="425"/>
      <c r="K194" s="425"/>
      <c r="L194" s="425"/>
      <c r="M194" s="425"/>
      <c r="N194" s="425"/>
      <c r="O194" s="425"/>
      <c r="P194" s="425"/>
      <c r="Q194" s="425"/>
      <c r="R194" s="425"/>
      <c r="S194" s="425"/>
      <c r="T194" s="425"/>
      <c r="U194" s="425"/>
      <c r="V194" s="425"/>
      <c r="W194" s="425"/>
      <c r="X194" s="425"/>
      <c r="Y194" s="425"/>
      <c r="Z194" s="425"/>
      <c r="AA194" s="425"/>
      <c r="AB194" s="435"/>
    </row>
    <row r="195" spans="2:28" s="1" customFormat="1" ht="18.75" customHeight="1">
      <c r="B195" s="447"/>
      <c r="C195" s="425"/>
      <c r="D195" s="425"/>
      <c r="E195" s="425"/>
      <c r="F195" s="425"/>
      <c r="G195" s="425"/>
      <c r="H195" s="425"/>
      <c r="I195" s="425"/>
      <c r="J195" s="425"/>
      <c r="K195" s="425"/>
      <c r="L195" s="425"/>
      <c r="M195" s="425"/>
      <c r="N195" s="425"/>
      <c r="O195" s="425"/>
      <c r="P195" s="425"/>
      <c r="Q195" s="425"/>
      <c r="R195" s="425"/>
      <c r="S195" s="425"/>
      <c r="T195" s="425"/>
      <c r="U195" s="425"/>
      <c r="V195" s="425"/>
      <c r="W195" s="425"/>
      <c r="X195" s="425"/>
      <c r="Y195" s="425"/>
      <c r="Z195" s="425"/>
      <c r="AA195" s="425"/>
      <c r="AB195" s="435"/>
    </row>
    <row r="196" spans="2:28" s="425" customFormat="1" ht="18.75" customHeight="1">
      <c r="B196" s="447"/>
      <c r="J196" s="1457"/>
      <c r="K196" s="1457"/>
      <c r="L196" s="1457"/>
      <c r="M196" s="1457"/>
      <c r="O196" s="448"/>
      <c r="U196" s="1457"/>
      <c r="V196" s="1457"/>
      <c r="W196" s="1457"/>
      <c r="X196" s="1457"/>
      <c r="Y196" s="1457"/>
      <c r="Z196" s="1457"/>
      <c r="AB196" s="449"/>
    </row>
    <row r="197" spans="2:28" s="425" customFormat="1" ht="18.75" customHeight="1">
      <c r="B197" s="447"/>
      <c r="M197" s="1453"/>
      <c r="N197" s="1453"/>
      <c r="O197" s="1453"/>
      <c r="Z197" s="1453"/>
      <c r="AA197" s="1453"/>
      <c r="AB197" s="1454"/>
    </row>
    <row r="198" spans="2:28" s="1" customFormat="1" ht="18.75" customHeight="1">
      <c r="B198" s="447"/>
      <c r="C198" s="425"/>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35"/>
    </row>
    <row r="199" spans="2:28" s="1" customFormat="1" ht="18.75" customHeight="1">
      <c r="B199" s="447"/>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35"/>
    </row>
    <row r="200" spans="2:28" s="1" customFormat="1" ht="18.75" customHeight="1">
      <c r="B200" s="447"/>
      <c r="C200" s="425"/>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35"/>
    </row>
    <row r="201" spans="2:28" s="1" customFormat="1" ht="18.75" customHeight="1">
      <c r="B201" s="447"/>
      <c r="C201" s="425"/>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5"/>
      <c r="Z201" s="425"/>
      <c r="AA201" s="425"/>
      <c r="AB201" s="435"/>
    </row>
    <row r="202" spans="2:28" s="1" customFormat="1" ht="18.75" customHeight="1">
      <c r="B202" s="447"/>
      <c r="C202" s="425"/>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35"/>
    </row>
    <row r="203" spans="2:28" s="1" customFormat="1" ht="18.75" customHeight="1">
      <c r="B203" s="433"/>
      <c r="C203" s="434"/>
      <c r="D203" s="434"/>
      <c r="E203" s="434"/>
      <c r="F203" s="434"/>
      <c r="G203" s="434"/>
      <c r="H203" s="425"/>
      <c r="I203" s="425"/>
      <c r="J203" s="425"/>
      <c r="K203" s="425"/>
      <c r="L203" s="425"/>
      <c r="M203" s="425"/>
      <c r="N203" s="425"/>
      <c r="O203" s="425"/>
      <c r="P203" s="425"/>
      <c r="Q203" s="425"/>
      <c r="R203" s="425"/>
      <c r="S203" s="425"/>
      <c r="T203" s="425"/>
      <c r="U203" s="425"/>
      <c r="V203" s="425"/>
      <c r="W203" s="425"/>
      <c r="X203" s="425"/>
      <c r="Y203" s="425"/>
      <c r="Z203" s="425"/>
      <c r="AA203" s="425"/>
      <c r="AB203" s="435"/>
    </row>
    <row r="204" spans="2:28" s="1" customFormat="1" ht="18.75" customHeight="1">
      <c r="B204" s="433"/>
      <c r="C204" s="434"/>
      <c r="D204" s="434"/>
      <c r="E204" s="434"/>
      <c r="F204" s="434"/>
      <c r="G204" s="434"/>
      <c r="H204" s="425"/>
      <c r="I204" s="425"/>
      <c r="J204" s="425"/>
      <c r="K204" s="425"/>
      <c r="L204" s="425"/>
      <c r="M204" s="425"/>
      <c r="N204" s="425"/>
      <c r="O204" s="436"/>
      <c r="P204" s="436"/>
      <c r="Q204" s="425"/>
      <c r="R204" s="425"/>
      <c r="S204" s="425"/>
      <c r="T204" s="425"/>
      <c r="U204" s="425"/>
      <c r="V204" s="425"/>
      <c r="W204" s="425"/>
      <c r="X204" s="425"/>
      <c r="Y204" s="425"/>
      <c r="Z204" s="425"/>
      <c r="AA204" s="425"/>
      <c r="AB204" s="435"/>
    </row>
    <row r="205" spans="2:28" s="1" customFormat="1" ht="18.75" customHeight="1">
      <c r="B205" s="447"/>
      <c r="C205" s="425"/>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5"/>
      <c r="Z205" s="425"/>
      <c r="AA205" s="425"/>
      <c r="AB205" s="435"/>
    </row>
    <row r="206" spans="2:28" s="1" customFormat="1" ht="18.75" customHeight="1">
      <c r="B206" s="437"/>
      <c r="C206" s="434"/>
      <c r="D206" s="434"/>
      <c r="E206" s="434"/>
      <c r="F206" s="434"/>
      <c r="G206" s="434"/>
      <c r="H206" s="438"/>
      <c r="I206" s="438"/>
      <c r="J206" s="438"/>
      <c r="K206" s="438"/>
      <c r="L206" s="438"/>
      <c r="M206" s="438"/>
      <c r="N206" s="438"/>
      <c r="O206" s="438"/>
      <c r="P206" s="438"/>
      <c r="Q206" s="438"/>
      <c r="R206" s="438"/>
      <c r="S206" s="438"/>
      <c r="T206" s="438"/>
      <c r="U206" s="438"/>
      <c r="V206" s="438"/>
      <c r="W206" s="438"/>
      <c r="X206" s="438"/>
      <c r="Y206" s="438"/>
      <c r="Z206" s="438"/>
      <c r="AA206" s="438"/>
      <c r="AB206" s="439"/>
    </row>
    <row r="207" spans="2:28" s="1" customFormat="1" ht="18.75" customHeight="1">
      <c r="B207" s="447"/>
      <c r="C207" s="425"/>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35"/>
    </row>
    <row r="208" spans="2:28" s="1" customFormat="1" ht="18.75" customHeight="1">
      <c r="B208" s="447"/>
      <c r="C208" s="425"/>
      <c r="D208" s="425"/>
      <c r="E208" s="425"/>
      <c r="F208" s="425"/>
      <c r="G208" s="425"/>
      <c r="H208" s="425"/>
      <c r="I208" s="425"/>
      <c r="J208" s="425"/>
      <c r="K208" s="425"/>
      <c r="L208" s="425"/>
      <c r="M208" s="425"/>
      <c r="N208" s="425"/>
      <c r="O208" s="425"/>
      <c r="P208" s="425"/>
      <c r="Q208" s="425"/>
      <c r="R208" s="425"/>
      <c r="S208" s="425"/>
      <c r="T208" s="425"/>
      <c r="U208" s="425"/>
      <c r="V208" s="425"/>
      <c r="W208" s="425"/>
      <c r="X208" s="425"/>
      <c r="Y208" s="425"/>
      <c r="Z208" s="425"/>
      <c r="AA208" s="425"/>
      <c r="AB208" s="435"/>
    </row>
    <row r="209" spans="2:28" s="1" customFormat="1" ht="18.75" customHeight="1">
      <c r="B209" s="437"/>
      <c r="C209" s="436"/>
      <c r="D209" s="438"/>
      <c r="E209" s="438"/>
      <c r="F209" s="438"/>
      <c r="G209" s="438"/>
      <c r="H209" s="438"/>
      <c r="I209" s="438"/>
      <c r="J209" s="438"/>
      <c r="K209" s="438"/>
      <c r="L209" s="438"/>
      <c r="M209" s="438"/>
      <c r="N209" s="438"/>
      <c r="O209" s="438"/>
      <c r="P209" s="438"/>
      <c r="Q209" s="438"/>
      <c r="R209" s="438"/>
      <c r="S209" s="438"/>
      <c r="T209" s="438"/>
      <c r="U209" s="438"/>
      <c r="V209" s="438"/>
      <c r="W209" s="438"/>
      <c r="X209" s="438"/>
      <c r="Y209" s="438"/>
      <c r="Z209" s="438"/>
      <c r="AA209" s="438"/>
      <c r="AB209" s="439"/>
    </row>
    <row r="210" spans="2:28" s="1" customFormat="1" ht="18.75" customHeight="1">
      <c r="B210" s="437"/>
      <c r="C210" s="436"/>
      <c r="D210" s="438"/>
      <c r="E210" s="438"/>
      <c r="F210" s="438"/>
      <c r="G210" s="438"/>
      <c r="H210" s="438"/>
      <c r="I210" s="438"/>
      <c r="J210" s="438"/>
      <c r="K210" s="438"/>
      <c r="L210" s="438"/>
      <c r="M210" s="438"/>
      <c r="N210" s="438"/>
      <c r="O210" s="438"/>
      <c r="P210" s="438"/>
      <c r="Q210" s="438"/>
      <c r="R210" s="438"/>
      <c r="S210" s="438"/>
      <c r="T210" s="438"/>
      <c r="U210" s="438"/>
      <c r="V210" s="438"/>
      <c r="W210" s="438"/>
      <c r="X210" s="438"/>
      <c r="Y210" s="438"/>
      <c r="Z210" s="438"/>
      <c r="AA210" s="438"/>
      <c r="AB210" s="439"/>
    </row>
    <row r="211" spans="2:28" s="1" customFormat="1" ht="18.75" customHeight="1">
      <c r="B211" s="437"/>
      <c r="C211" s="436"/>
      <c r="D211" s="438"/>
      <c r="E211" s="438"/>
      <c r="F211" s="438"/>
      <c r="G211" s="438"/>
      <c r="H211" s="438"/>
      <c r="I211" s="438"/>
      <c r="J211" s="438"/>
      <c r="K211" s="438"/>
      <c r="L211" s="438"/>
      <c r="M211" s="438"/>
      <c r="N211" s="438"/>
      <c r="O211" s="438"/>
      <c r="P211" s="438"/>
      <c r="Q211" s="438"/>
      <c r="R211" s="438"/>
      <c r="S211" s="438"/>
      <c r="T211" s="438"/>
      <c r="U211" s="438"/>
      <c r="V211" s="438"/>
      <c r="W211" s="438"/>
      <c r="X211" s="438"/>
      <c r="Y211" s="438"/>
      <c r="Z211" s="438"/>
      <c r="AA211" s="438"/>
      <c r="AB211" s="439"/>
    </row>
    <row r="212" spans="2:28" s="1" customFormat="1" ht="18.75" customHeight="1">
      <c r="B212" s="437"/>
      <c r="C212" s="436"/>
      <c r="D212" s="438"/>
      <c r="E212" s="438"/>
      <c r="F212" s="438"/>
      <c r="G212" s="438"/>
      <c r="H212" s="438"/>
      <c r="I212" s="438"/>
      <c r="J212" s="438"/>
      <c r="K212" s="438"/>
      <c r="L212" s="438"/>
      <c r="M212" s="438"/>
      <c r="N212" s="438"/>
      <c r="O212" s="438"/>
      <c r="P212" s="438"/>
      <c r="Q212" s="438"/>
      <c r="R212" s="438"/>
      <c r="S212" s="438"/>
      <c r="T212" s="438"/>
      <c r="U212" s="438"/>
      <c r="V212" s="438"/>
      <c r="W212" s="438"/>
      <c r="X212" s="438"/>
      <c r="Y212" s="438"/>
      <c r="Z212" s="438"/>
      <c r="AA212" s="438"/>
      <c r="AB212" s="439"/>
    </row>
    <row r="213" spans="2:28" s="1" customFormat="1" ht="18.75" customHeight="1">
      <c r="B213" s="437"/>
      <c r="C213" s="436"/>
      <c r="D213" s="438"/>
      <c r="E213" s="438"/>
      <c r="F213" s="438"/>
      <c r="G213" s="438"/>
      <c r="H213" s="438"/>
      <c r="I213" s="438"/>
      <c r="J213" s="438"/>
      <c r="K213" s="438"/>
      <c r="L213" s="438"/>
      <c r="M213" s="438"/>
      <c r="N213" s="438"/>
      <c r="O213" s="438"/>
      <c r="P213" s="438"/>
      <c r="Q213" s="438"/>
      <c r="R213" s="438"/>
      <c r="S213" s="438"/>
      <c r="T213" s="438"/>
      <c r="U213" s="438"/>
      <c r="V213" s="438"/>
      <c r="W213" s="438"/>
      <c r="X213" s="438"/>
      <c r="Y213" s="438"/>
      <c r="Z213" s="438"/>
      <c r="AA213" s="438"/>
      <c r="AB213" s="439"/>
    </row>
    <row r="214" spans="2:28" s="1" customFormat="1" ht="18.75" customHeight="1">
      <c r="B214" s="437"/>
      <c r="C214" s="436"/>
      <c r="D214" s="438"/>
      <c r="E214" s="438"/>
      <c r="F214" s="438"/>
      <c r="G214" s="438"/>
      <c r="H214" s="438"/>
      <c r="I214" s="438"/>
      <c r="J214" s="438"/>
      <c r="K214" s="438"/>
      <c r="L214" s="438"/>
      <c r="M214" s="438"/>
      <c r="N214" s="438"/>
      <c r="O214" s="438"/>
      <c r="P214" s="438"/>
      <c r="Q214" s="438"/>
      <c r="R214" s="438"/>
      <c r="S214" s="438"/>
      <c r="T214" s="438"/>
      <c r="U214" s="438"/>
      <c r="V214" s="438"/>
      <c r="W214" s="438"/>
      <c r="X214" s="438"/>
      <c r="Y214" s="438"/>
      <c r="Z214" s="438"/>
      <c r="AA214" s="438"/>
      <c r="AB214" s="439"/>
    </row>
    <row r="215" spans="2:28" s="1" customFormat="1" ht="18.75" customHeight="1">
      <c r="B215" s="437"/>
      <c r="C215" s="436"/>
      <c r="D215" s="438"/>
      <c r="E215" s="438"/>
      <c r="F215" s="438"/>
      <c r="G215" s="438"/>
      <c r="H215" s="438"/>
      <c r="I215" s="438"/>
      <c r="J215" s="438"/>
      <c r="K215" s="438"/>
      <c r="L215" s="438"/>
      <c r="M215" s="438"/>
      <c r="N215" s="438"/>
      <c r="O215" s="438"/>
      <c r="P215" s="438"/>
      <c r="Q215" s="438"/>
      <c r="R215" s="438"/>
      <c r="S215" s="438"/>
      <c r="T215" s="438"/>
      <c r="U215" s="438"/>
      <c r="V215" s="438"/>
      <c r="W215" s="438"/>
      <c r="X215" s="438"/>
      <c r="Y215" s="438"/>
      <c r="Z215" s="438"/>
      <c r="AA215" s="438"/>
      <c r="AB215" s="439"/>
    </row>
    <row r="216" spans="2:28" s="1" customFormat="1" ht="18.75" customHeight="1">
      <c r="B216" s="440"/>
      <c r="C216" s="441"/>
      <c r="D216" s="442"/>
      <c r="E216" s="442"/>
      <c r="F216" s="442"/>
      <c r="G216" s="442"/>
      <c r="H216" s="442"/>
      <c r="I216" s="442"/>
      <c r="J216" s="442"/>
      <c r="K216" s="442"/>
      <c r="L216" s="442"/>
      <c r="M216" s="442"/>
      <c r="N216" s="442"/>
      <c r="O216" s="442"/>
      <c r="P216" s="442"/>
      <c r="Q216" s="442"/>
      <c r="R216" s="442"/>
      <c r="S216" s="442"/>
      <c r="T216" s="442"/>
      <c r="U216" s="442"/>
      <c r="V216" s="442"/>
      <c r="W216" s="442"/>
      <c r="X216" s="442"/>
      <c r="Y216" s="442"/>
      <c r="Z216" s="442"/>
      <c r="AA216" s="442"/>
      <c r="AB216" s="443"/>
    </row>
  </sheetData>
  <mergeCells count="52">
    <mergeCell ref="H16:AB16"/>
    <mergeCell ref="B3:AB3"/>
    <mergeCell ref="H5:AB5"/>
    <mergeCell ref="H6:AB6"/>
    <mergeCell ref="H7:AB7"/>
    <mergeCell ref="H8:AB8"/>
    <mergeCell ref="H9:AB9"/>
    <mergeCell ref="H10:AB10"/>
    <mergeCell ref="H11:AB11"/>
    <mergeCell ref="K13:AB13"/>
    <mergeCell ref="H14:AB14"/>
    <mergeCell ref="H15:AB15"/>
    <mergeCell ref="H17:AB17"/>
    <mergeCell ref="H18:AB18"/>
    <mergeCell ref="H19:M19"/>
    <mergeCell ref="U19:Z19"/>
    <mergeCell ref="M20:O20"/>
    <mergeCell ref="Z20:AB20"/>
    <mergeCell ref="J64:M64"/>
    <mergeCell ref="U64:Z64"/>
    <mergeCell ref="P21:S21"/>
    <mergeCell ref="S22:AA22"/>
    <mergeCell ref="O23:AA23"/>
    <mergeCell ref="O25:AA25"/>
    <mergeCell ref="B28:AB28"/>
    <mergeCell ref="B30:AB30"/>
    <mergeCell ref="B31:AB31"/>
    <mergeCell ref="B46:AB46"/>
    <mergeCell ref="B53:AB53"/>
    <mergeCell ref="B55:AB55"/>
    <mergeCell ref="B56:AB56"/>
    <mergeCell ref="M153:O153"/>
    <mergeCell ref="Z153:AB153"/>
    <mergeCell ref="M65:O65"/>
    <mergeCell ref="Z65:AB65"/>
    <mergeCell ref="B90:AB90"/>
    <mergeCell ref="U95:V95"/>
    <mergeCell ref="N100:O100"/>
    <mergeCell ref="B134:AB134"/>
    <mergeCell ref="B141:AB141"/>
    <mergeCell ref="B143:AB143"/>
    <mergeCell ref="B144:AB144"/>
    <mergeCell ref="J152:M152"/>
    <mergeCell ref="U152:Z152"/>
    <mergeCell ref="M197:O197"/>
    <mergeCell ref="Z197:AB197"/>
    <mergeCell ref="B178:AB178"/>
    <mergeCell ref="B185:AB185"/>
    <mergeCell ref="B187:AB187"/>
    <mergeCell ref="B188:AB188"/>
    <mergeCell ref="J196:M196"/>
    <mergeCell ref="U196:Z196"/>
  </mergeCells>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A1:H35"/>
  <sheetViews>
    <sheetView view="pageBreakPreview" zoomScale="115" zoomScaleNormal="115" zoomScaleSheetLayoutView="115" workbookViewId="0">
      <selection activeCell="B16" sqref="B16"/>
    </sheetView>
  </sheetViews>
  <sheetFormatPr defaultColWidth="9" defaultRowHeight="13.2"/>
  <cols>
    <col min="1" max="1" width="14.6640625" style="1" customWidth="1"/>
    <col min="2" max="2" width="9" style="1"/>
    <col min="3" max="3" width="50.6640625" style="1" customWidth="1"/>
    <col min="4" max="4" width="64.33203125" style="1" customWidth="1"/>
    <col min="5" max="6" width="9" style="1"/>
    <col min="7" max="7" width="15" style="1" bestFit="1" customWidth="1"/>
    <col min="8" max="16384" width="9" style="1"/>
  </cols>
  <sheetData>
    <row r="1" spans="1:8" ht="24" customHeight="1" thickBot="1">
      <c r="A1" s="121" t="s">
        <v>36</v>
      </c>
    </row>
    <row r="2" spans="1:8" ht="21.75" customHeight="1" thickTop="1">
      <c r="A2" s="5" t="s">
        <v>9</v>
      </c>
      <c r="B2" s="122" t="s">
        <v>11</v>
      </c>
      <c r="C2" s="123" t="s">
        <v>10</v>
      </c>
      <c r="D2" s="124" t="s">
        <v>8</v>
      </c>
    </row>
    <row r="3" spans="1:8" ht="15" customHeight="1">
      <c r="A3" s="125" t="s">
        <v>342</v>
      </c>
      <c r="B3" s="126"/>
      <c r="C3" s="133">
        <v>3</v>
      </c>
      <c r="D3" s="505" t="s">
        <v>888</v>
      </c>
    </row>
    <row r="4" spans="1:8" ht="15" customHeight="1">
      <c r="A4" s="125" t="s">
        <v>54</v>
      </c>
      <c r="B4" s="126"/>
      <c r="C4" s="134" t="s">
        <v>351</v>
      </c>
      <c r="D4" s="505" t="s">
        <v>889</v>
      </c>
    </row>
    <row r="5" spans="1:8" ht="15" customHeight="1">
      <c r="A5" s="125" t="s">
        <v>343</v>
      </c>
      <c r="B5" s="126"/>
      <c r="C5" s="134" t="s">
        <v>771</v>
      </c>
      <c r="D5" s="505"/>
    </row>
    <row r="6" spans="1:8" ht="15" customHeight="1">
      <c r="A6" s="125" t="s">
        <v>365</v>
      </c>
      <c r="B6" s="126"/>
      <c r="C6" s="134" t="s">
        <v>366</v>
      </c>
      <c r="D6" s="505"/>
    </row>
    <row r="7" spans="1:8" ht="15" customHeight="1">
      <c r="A7" s="125" t="s">
        <v>3</v>
      </c>
      <c r="B7" s="126"/>
      <c r="C7" s="134" t="s">
        <v>352</v>
      </c>
      <c r="D7" s="127"/>
    </row>
    <row r="8" spans="1:8" ht="15" customHeight="1">
      <c r="A8" s="125" t="s">
        <v>0</v>
      </c>
      <c r="B8" s="126"/>
      <c r="C8" s="134" t="s">
        <v>50</v>
      </c>
      <c r="D8" s="127"/>
    </row>
    <row r="9" spans="1:8" ht="15" customHeight="1">
      <c r="A9" s="125" t="s">
        <v>47</v>
      </c>
      <c r="B9" s="126"/>
      <c r="C9" s="135" t="s">
        <v>353</v>
      </c>
      <c r="D9" s="127" t="s">
        <v>12</v>
      </c>
    </row>
    <row r="10" spans="1:8" ht="15" customHeight="1">
      <c r="A10" s="125" t="s">
        <v>41</v>
      </c>
      <c r="B10" s="126"/>
      <c r="C10" s="136" t="s">
        <v>354</v>
      </c>
      <c r="D10" s="127" t="s">
        <v>13</v>
      </c>
    </row>
    <row r="11" spans="1:8" ht="15" customHeight="1">
      <c r="A11" s="125" t="s">
        <v>58</v>
      </c>
      <c r="B11" s="126"/>
      <c r="C11" s="135" t="s">
        <v>355</v>
      </c>
      <c r="D11" s="127" t="s">
        <v>15</v>
      </c>
    </row>
    <row r="12" spans="1:8" ht="15" customHeight="1">
      <c r="A12" s="125" t="s">
        <v>42</v>
      </c>
      <c r="B12" s="126"/>
      <c r="C12" s="135" t="s">
        <v>356</v>
      </c>
      <c r="D12" s="127" t="s">
        <v>14</v>
      </c>
      <c r="F12" s="172"/>
      <c r="G12" s="172"/>
      <c r="H12" s="172"/>
    </row>
    <row r="13" spans="1:8" ht="15" customHeight="1">
      <c r="A13" s="128" t="s">
        <v>43</v>
      </c>
      <c r="B13" s="126" t="s">
        <v>48</v>
      </c>
      <c r="C13" s="137">
        <v>44378</v>
      </c>
      <c r="D13" s="129" t="s">
        <v>367</v>
      </c>
      <c r="F13" s="172"/>
      <c r="G13" s="173">
        <f>C13</f>
        <v>44378</v>
      </c>
      <c r="H13" s="172"/>
    </row>
    <row r="14" spans="1:8" ht="15" customHeight="1">
      <c r="A14" s="130"/>
      <c r="B14" s="126" t="s">
        <v>901</v>
      </c>
      <c r="C14" s="137">
        <v>44379</v>
      </c>
      <c r="D14" s="129" t="s">
        <v>368</v>
      </c>
      <c r="F14" s="172"/>
      <c r="G14" s="172"/>
      <c r="H14" s="172"/>
    </row>
    <row r="15" spans="1:8" ht="15" customHeight="1">
      <c r="A15" s="131"/>
      <c r="B15" s="126" t="s">
        <v>902</v>
      </c>
      <c r="C15" s="137">
        <v>44466</v>
      </c>
      <c r="D15" s="129" t="s">
        <v>369</v>
      </c>
    </row>
    <row r="16" spans="1:8" ht="15" customHeight="1">
      <c r="A16" s="128" t="s">
        <v>44</v>
      </c>
      <c r="B16" s="126" t="s">
        <v>38</v>
      </c>
      <c r="C16" s="135" t="s">
        <v>52</v>
      </c>
      <c r="D16" s="127"/>
    </row>
    <row r="17" spans="1:4" ht="15" customHeight="1">
      <c r="A17" s="130"/>
      <c r="B17" s="126" t="s">
        <v>39</v>
      </c>
      <c r="C17" s="137">
        <v>25934</v>
      </c>
      <c r="D17" s="129" t="s">
        <v>341</v>
      </c>
    </row>
    <row r="18" spans="1:4" ht="15" customHeight="1">
      <c r="A18" s="130"/>
      <c r="B18" s="126" t="s">
        <v>339</v>
      </c>
      <c r="C18" s="135" t="s">
        <v>357</v>
      </c>
      <c r="D18" s="127"/>
    </row>
    <row r="19" spans="1:4" ht="15" customHeight="1">
      <c r="A19" s="131"/>
      <c r="B19" s="126" t="s">
        <v>40</v>
      </c>
      <c r="C19" s="135" t="s">
        <v>49</v>
      </c>
      <c r="D19" s="127" t="s">
        <v>344</v>
      </c>
    </row>
    <row r="20" spans="1:4" ht="15" customHeight="1">
      <c r="A20" s="128" t="s">
        <v>45</v>
      </c>
      <c r="B20" s="126" t="s">
        <v>38</v>
      </c>
      <c r="C20" s="135" t="s">
        <v>53</v>
      </c>
      <c r="D20" s="127" t="s">
        <v>25</v>
      </c>
    </row>
    <row r="21" spans="1:4" ht="15" customHeight="1">
      <c r="A21" s="130" t="s">
        <v>395</v>
      </c>
      <c r="B21" s="126" t="s">
        <v>39</v>
      </c>
      <c r="C21" s="137">
        <v>26331</v>
      </c>
      <c r="D21" s="127" t="s">
        <v>25</v>
      </c>
    </row>
    <row r="22" spans="1:4" ht="15" customHeight="1">
      <c r="A22" s="130" t="s">
        <v>396</v>
      </c>
      <c r="B22" s="126" t="s">
        <v>339</v>
      </c>
      <c r="C22" s="135" t="s">
        <v>357</v>
      </c>
      <c r="D22" s="127" t="s">
        <v>25</v>
      </c>
    </row>
    <row r="23" spans="1:4" ht="15" customHeight="1">
      <c r="A23" s="131"/>
      <c r="B23" s="126" t="s">
        <v>40</v>
      </c>
      <c r="C23" s="135" t="s">
        <v>358</v>
      </c>
      <c r="D23" s="127" t="s">
        <v>25</v>
      </c>
    </row>
    <row r="24" spans="1:4" ht="15" customHeight="1">
      <c r="A24" s="125" t="s">
        <v>46</v>
      </c>
      <c r="B24" s="126" t="s">
        <v>51</v>
      </c>
      <c r="C24" s="138">
        <v>30000000</v>
      </c>
      <c r="D24" s="127"/>
    </row>
    <row r="25" spans="1:4" ht="15" customHeight="1">
      <c r="A25" s="484" t="s">
        <v>782</v>
      </c>
      <c r="B25" s="126" t="s">
        <v>37</v>
      </c>
      <c r="C25" s="135" t="s">
        <v>359</v>
      </c>
      <c r="D25" s="127"/>
    </row>
    <row r="26" spans="1:4" ht="15" customHeight="1">
      <c r="A26" s="130"/>
      <c r="B26" s="126" t="s">
        <v>4</v>
      </c>
      <c r="C26" s="135" t="s">
        <v>360</v>
      </c>
      <c r="D26" s="127"/>
    </row>
    <row r="27" spans="1:4" ht="15" customHeight="1">
      <c r="A27" s="130"/>
      <c r="B27" s="126" t="s">
        <v>5</v>
      </c>
      <c r="C27" s="135" t="s">
        <v>361</v>
      </c>
      <c r="D27" s="127"/>
    </row>
    <row r="28" spans="1:4" ht="15" customHeight="1">
      <c r="A28" s="130"/>
      <c r="B28" s="126" t="s">
        <v>6</v>
      </c>
      <c r="C28" s="134" t="s">
        <v>352</v>
      </c>
      <c r="D28" s="127"/>
    </row>
    <row r="29" spans="1:4" ht="15" customHeight="1" thickBot="1">
      <c r="A29" s="131"/>
      <c r="B29" s="126" t="s">
        <v>7</v>
      </c>
      <c r="C29" s="139" t="s">
        <v>362</v>
      </c>
      <c r="D29" s="127"/>
    </row>
    <row r="30" spans="1:4" s="132" customFormat="1" ht="15" thickTop="1">
      <c r="A30" s="132" t="s">
        <v>18</v>
      </c>
    </row>
    <row r="31" spans="1:4" s="132" customFormat="1" ht="14.4">
      <c r="A31" s="132" t="s">
        <v>16</v>
      </c>
    </row>
    <row r="32" spans="1:4" ht="14.4">
      <c r="A32" s="132" t="s">
        <v>17</v>
      </c>
    </row>
    <row r="33" spans="1:1" ht="14.4">
      <c r="A33" s="132"/>
    </row>
    <row r="34" spans="1:1" ht="14.4">
      <c r="A34" s="132"/>
    </row>
    <row r="35" spans="1:1" ht="14.4">
      <c r="A35" s="132"/>
    </row>
  </sheetData>
  <phoneticPr fontId="7"/>
  <printOptions horizontalCentered="1" verticalCentered="1"/>
  <pageMargins left="0.39370078740157483" right="0.39370078740157483" top="0.78740157480314965" bottom="0.39370078740157483" header="0" footer="0"/>
  <pageSetup paperSize="9" scale="7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40"/>
  <sheetViews>
    <sheetView view="pageBreakPreview" zoomScale="80" zoomScaleNormal="100" zoomScaleSheetLayoutView="80" workbookViewId="0">
      <selection activeCell="J7" sqref="J7"/>
    </sheetView>
  </sheetViews>
  <sheetFormatPr defaultRowHeight="13.2"/>
  <cols>
    <col min="1" max="1" width="9" style="164"/>
    <col min="2" max="2" width="11.21875" style="164" customWidth="1"/>
    <col min="3" max="3" width="11.109375" style="164" customWidth="1"/>
    <col min="4" max="8" width="9" style="164"/>
    <col min="9" max="9" width="7.6640625" style="164" customWidth="1"/>
    <col min="10" max="257" width="9" style="164"/>
    <col min="258" max="258" width="11.21875" style="164" customWidth="1"/>
    <col min="259" max="264" width="9" style="164"/>
    <col min="265" max="265" width="7.6640625" style="164" customWidth="1"/>
    <col min="266" max="513" width="9" style="164"/>
    <col min="514" max="514" width="11.21875" style="164" customWidth="1"/>
    <col min="515" max="520" width="9" style="164"/>
    <col min="521" max="521" width="7.6640625" style="164" customWidth="1"/>
    <col min="522" max="769" width="9" style="164"/>
    <col min="770" max="770" width="11.21875" style="164" customWidth="1"/>
    <col min="771" max="776" width="9" style="164"/>
    <col min="777" max="777" width="7.6640625" style="164" customWidth="1"/>
    <col min="778" max="1025" width="9" style="164"/>
    <col min="1026" max="1026" width="11.21875" style="164" customWidth="1"/>
    <col min="1027" max="1032" width="9" style="164"/>
    <col min="1033" max="1033" width="7.6640625" style="164" customWidth="1"/>
    <col min="1034" max="1281" width="9" style="164"/>
    <col min="1282" max="1282" width="11.21875" style="164" customWidth="1"/>
    <col min="1283" max="1288" width="9" style="164"/>
    <col min="1289" max="1289" width="7.6640625" style="164" customWidth="1"/>
    <col min="1290" max="1537" width="9" style="164"/>
    <col min="1538" max="1538" width="11.21875" style="164" customWidth="1"/>
    <col min="1539" max="1544" width="9" style="164"/>
    <col min="1545" max="1545" width="7.6640625" style="164" customWidth="1"/>
    <col min="1546" max="1793" width="9" style="164"/>
    <col min="1794" max="1794" width="11.21875" style="164" customWidth="1"/>
    <col min="1795" max="1800" width="9" style="164"/>
    <col min="1801" max="1801" width="7.6640625" style="164" customWidth="1"/>
    <col min="1802" max="2049" width="9" style="164"/>
    <col min="2050" max="2050" width="11.21875" style="164" customWidth="1"/>
    <col min="2051" max="2056" width="9" style="164"/>
    <col min="2057" max="2057" width="7.6640625" style="164" customWidth="1"/>
    <col min="2058" max="2305" width="9" style="164"/>
    <col min="2306" max="2306" width="11.21875" style="164" customWidth="1"/>
    <col min="2307" max="2312" width="9" style="164"/>
    <col min="2313" max="2313" width="7.6640625" style="164" customWidth="1"/>
    <col min="2314" max="2561" width="9" style="164"/>
    <col min="2562" max="2562" width="11.21875" style="164" customWidth="1"/>
    <col min="2563" max="2568" width="9" style="164"/>
    <col min="2569" max="2569" width="7.6640625" style="164" customWidth="1"/>
    <col min="2570" max="2817" width="9" style="164"/>
    <col min="2818" max="2818" width="11.21875" style="164" customWidth="1"/>
    <col min="2819" max="2824" width="9" style="164"/>
    <col min="2825" max="2825" width="7.6640625" style="164" customWidth="1"/>
    <col min="2826" max="3073" width="9" style="164"/>
    <col min="3074" max="3074" width="11.21875" style="164" customWidth="1"/>
    <col min="3075" max="3080" width="9" style="164"/>
    <col min="3081" max="3081" width="7.6640625" style="164" customWidth="1"/>
    <col min="3082" max="3329" width="9" style="164"/>
    <col min="3330" max="3330" width="11.21875" style="164" customWidth="1"/>
    <col min="3331" max="3336" width="9" style="164"/>
    <col min="3337" max="3337" width="7.6640625" style="164" customWidth="1"/>
    <col min="3338" max="3585" width="9" style="164"/>
    <col min="3586" max="3586" width="11.21875" style="164" customWidth="1"/>
    <col min="3587" max="3592" width="9" style="164"/>
    <col min="3593" max="3593" width="7.6640625" style="164" customWidth="1"/>
    <col min="3594" max="3841" width="9" style="164"/>
    <col min="3842" max="3842" width="11.21875" style="164" customWidth="1"/>
    <col min="3843" max="3848" width="9" style="164"/>
    <col min="3849" max="3849" width="7.6640625" style="164" customWidth="1"/>
    <col min="3850" max="4097" width="9" style="164"/>
    <col min="4098" max="4098" width="11.21875" style="164" customWidth="1"/>
    <col min="4099" max="4104" width="9" style="164"/>
    <col min="4105" max="4105" width="7.6640625" style="164" customWidth="1"/>
    <col min="4106" max="4353" width="9" style="164"/>
    <col min="4354" max="4354" width="11.21875" style="164" customWidth="1"/>
    <col min="4355" max="4360" width="9" style="164"/>
    <col min="4361" max="4361" width="7.6640625" style="164" customWidth="1"/>
    <col min="4362" max="4609" width="9" style="164"/>
    <col min="4610" max="4610" width="11.21875" style="164" customWidth="1"/>
    <col min="4611" max="4616" width="9" style="164"/>
    <col min="4617" max="4617" width="7.6640625" style="164" customWidth="1"/>
    <col min="4618" max="4865" width="9" style="164"/>
    <col min="4866" max="4866" width="11.21875" style="164" customWidth="1"/>
    <col min="4867" max="4872" width="9" style="164"/>
    <col min="4873" max="4873" width="7.6640625" style="164" customWidth="1"/>
    <col min="4874" max="5121" width="9" style="164"/>
    <col min="5122" max="5122" width="11.21875" style="164" customWidth="1"/>
    <col min="5123" max="5128" width="9" style="164"/>
    <col min="5129" max="5129" width="7.6640625" style="164" customWidth="1"/>
    <col min="5130" max="5377" width="9" style="164"/>
    <col min="5378" max="5378" width="11.21875" style="164" customWidth="1"/>
    <col min="5379" max="5384" width="9" style="164"/>
    <col min="5385" max="5385" width="7.6640625" style="164" customWidth="1"/>
    <col min="5386" max="5633" width="9" style="164"/>
    <col min="5634" max="5634" width="11.21875" style="164" customWidth="1"/>
    <col min="5635" max="5640" width="9" style="164"/>
    <col min="5641" max="5641" width="7.6640625" style="164" customWidth="1"/>
    <col min="5642" max="5889" width="9" style="164"/>
    <col min="5890" max="5890" width="11.21875" style="164" customWidth="1"/>
    <col min="5891" max="5896" width="9" style="164"/>
    <col min="5897" max="5897" width="7.6640625" style="164" customWidth="1"/>
    <col min="5898" max="6145" width="9" style="164"/>
    <col min="6146" max="6146" width="11.21875" style="164" customWidth="1"/>
    <col min="6147" max="6152" width="9" style="164"/>
    <col min="6153" max="6153" width="7.6640625" style="164" customWidth="1"/>
    <col min="6154" max="6401" width="9" style="164"/>
    <col min="6402" max="6402" width="11.21875" style="164" customWidth="1"/>
    <col min="6403" max="6408" width="9" style="164"/>
    <col min="6409" max="6409" width="7.6640625" style="164" customWidth="1"/>
    <col min="6410" max="6657" width="9" style="164"/>
    <col min="6658" max="6658" width="11.21875" style="164" customWidth="1"/>
    <col min="6659" max="6664" width="9" style="164"/>
    <col min="6665" max="6665" width="7.6640625" style="164" customWidth="1"/>
    <col min="6666" max="6913" width="9" style="164"/>
    <col min="6914" max="6914" width="11.21875" style="164" customWidth="1"/>
    <col min="6915" max="6920" width="9" style="164"/>
    <col min="6921" max="6921" width="7.6640625" style="164" customWidth="1"/>
    <col min="6922" max="7169" width="9" style="164"/>
    <col min="7170" max="7170" width="11.21875" style="164" customWidth="1"/>
    <col min="7171" max="7176" width="9" style="164"/>
    <col min="7177" max="7177" width="7.6640625" style="164" customWidth="1"/>
    <col min="7178" max="7425" width="9" style="164"/>
    <col min="7426" max="7426" width="11.21875" style="164" customWidth="1"/>
    <col min="7427" max="7432" width="9" style="164"/>
    <col min="7433" max="7433" width="7.6640625" style="164" customWidth="1"/>
    <col min="7434" max="7681" width="9" style="164"/>
    <col min="7682" max="7682" width="11.21875" style="164" customWidth="1"/>
    <col min="7683" max="7688" width="9" style="164"/>
    <col min="7689" max="7689" width="7.6640625" style="164" customWidth="1"/>
    <col min="7690" max="7937" width="9" style="164"/>
    <col min="7938" max="7938" width="11.21875" style="164" customWidth="1"/>
    <col min="7939" max="7944" width="9" style="164"/>
    <col min="7945" max="7945" width="7.6640625" style="164" customWidth="1"/>
    <col min="7946" max="8193" width="9" style="164"/>
    <col min="8194" max="8194" width="11.21875" style="164" customWidth="1"/>
    <col min="8195" max="8200" width="9" style="164"/>
    <col min="8201" max="8201" width="7.6640625" style="164" customWidth="1"/>
    <col min="8202" max="8449" width="9" style="164"/>
    <col min="8450" max="8450" width="11.21875" style="164" customWidth="1"/>
    <col min="8451" max="8456" width="9" style="164"/>
    <col min="8457" max="8457" width="7.6640625" style="164" customWidth="1"/>
    <col min="8458" max="8705" width="9" style="164"/>
    <col min="8706" max="8706" width="11.21875" style="164" customWidth="1"/>
    <col min="8707" max="8712" width="9" style="164"/>
    <col min="8713" max="8713" width="7.6640625" style="164" customWidth="1"/>
    <col min="8714" max="8961" width="9" style="164"/>
    <col min="8962" max="8962" width="11.21875" style="164" customWidth="1"/>
    <col min="8963" max="8968" width="9" style="164"/>
    <col min="8969" max="8969" width="7.6640625" style="164" customWidth="1"/>
    <col min="8970" max="9217" width="9" style="164"/>
    <col min="9218" max="9218" width="11.21875" style="164" customWidth="1"/>
    <col min="9219" max="9224" width="9" style="164"/>
    <col min="9225" max="9225" width="7.6640625" style="164" customWidth="1"/>
    <col min="9226" max="9473" width="9" style="164"/>
    <col min="9474" max="9474" width="11.21875" style="164" customWidth="1"/>
    <col min="9475" max="9480" width="9" style="164"/>
    <col min="9481" max="9481" width="7.6640625" style="164" customWidth="1"/>
    <col min="9482" max="9729" width="9" style="164"/>
    <col min="9730" max="9730" width="11.21875" style="164" customWidth="1"/>
    <col min="9731" max="9736" width="9" style="164"/>
    <col min="9737" max="9737" width="7.6640625" style="164" customWidth="1"/>
    <col min="9738" max="9985" width="9" style="164"/>
    <col min="9986" max="9986" width="11.21875" style="164" customWidth="1"/>
    <col min="9987" max="9992" width="9" style="164"/>
    <col min="9993" max="9993" width="7.6640625" style="164" customWidth="1"/>
    <col min="9994" max="10241" width="9" style="164"/>
    <col min="10242" max="10242" width="11.21875" style="164" customWidth="1"/>
    <col min="10243" max="10248" width="9" style="164"/>
    <col min="10249" max="10249" width="7.6640625" style="164" customWidth="1"/>
    <col min="10250" max="10497" width="9" style="164"/>
    <col min="10498" max="10498" width="11.21875" style="164" customWidth="1"/>
    <col min="10499" max="10504" width="9" style="164"/>
    <col min="10505" max="10505" width="7.6640625" style="164" customWidth="1"/>
    <col min="10506" max="10753" width="9" style="164"/>
    <col min="10754" max="10754" width="11.21875" style="164" customWidth="1"/>
    <col min="10755" max="10760" width="9" style="164"/>
    <col min="10761" max="10761" width="7.6640625" style="164" customWidth="1"/>
    <col min="10762" max="11009" width="9" style="164"/>
    <col min="11010" max="11010" width="11.21875" style="164" customWidth="1"/>
    <col min="11011" max="11016" width="9" style="164"/>
    <col min="11017" max="11017" width="7.6640625" style="164" customWidth="1"/>
    <col min="11018" max="11265" width="9" style="164"/>
    <col min="11266" max="11266" width="11.21875" style="164" customWidth="1"/>
    <col min="11267" max="11272" width="9" style="164"/>
    <col min="11273" max="11273" width="7.6640625" style="164" customWidth="1"/>
    <col min="11274" max="11521" width="9" style="164"/>
    <col min="11522" max="11522" width="11.21875" style="164" customWidth="1"/>
    <col min="11523" max="11528" width="9" style="164"/>
    <col min="11529" max="11529" width="7.6640625" style="164" customWidth="1"/>
    <col min="11530" max="11777" width="9" style="164"/>
    <col min="11778" max="11778" width="11.21875" style="164" customWidth="1"/>
    <col min="11779" max="11784" width="9" style="164"/>
    <col min="11785" max="11785" width="7.6640625" style="164" customWidth="1"/>
    <col min="11786" max="12033" width="9" style="164"/>
    <col min="12034" max="12034" width="11.21875" style="164" customWidth="1"/>
    <col min="12035" max="12040" width="9" style="164"/>
    <col min="12041" max="12041" width="7.6640625" style="164" customWidth="1"/>
    <col min="12042" max="12289" width="9" style="164"/>
    <col min="12290" max="12290" width="11.21875" style="164" customWidth="1"/>
    <col min="12291" max="12296" width="9" style="164"/>
    <col min="12297" max="12297" width="7.6640625" style="164" customWidth="1"/>
    <col min="12298" max="12545" width="9" style="164"/>
    <col min="12546" max="12546" width="11.21875" style="164" customWidth="1"/>
    <col min="12547" max="12552" width="9" style="164"/>
    <col min="12553" max="12553" width="7.6640625" style="164" customWidth="1"/>
    <col min="12554" max="12801" width="9" style="164"/>
    <col min="12802" max="12802" width="11.21875" style="164" customWidth="1"/>
    <col min="12803" max="12808" width="9" style="164"/>
    <col min="12809" max="12809" width="7.6640625" style="164" customWidth="1"/>
    <col min="12810" max="13057" width="9" style="164"/>
    <col min="13058" max="13058" width="11.21875" style="164" customWidth="1"/>
    <col min="13059" max="13064" width="9" style="164"/>
    <col min="13065" max="13065" width="7.6640625" style="164" customWidth="1"/>
    <col min="13066" max="13313" width="9" style="164"/>
    <col min="13314" max="13314" width="11.21875" style="164" customWidth="1"/>
    <col min="13315" max="13320" width="9" style="164"/>
    <col min="13321" max="13321" width="7.6640625" style="164" customWidth="1"/>
    <col min="13322" max="13569" width="9" style="164"/>
    <col min="13570" max="13570" width="11.21875" style="164" customWidth="1"/>
    <col min="13571" max="13576" width="9" style="164"/>
    <col min="13577" max="13577" width="7.6640625" style="164" customWidth="1"/>
    <col min="13578" max="13825" width="9" style="164"/>
    <col min="13826" max="13826" width="11.21875" style="164" customWidth="1"/>
    <col min="13827" max="13832" width="9" style="164"/>
    <col min="13833" max="13833" width="7.6640625" style="164" customWidth="1"/>
    <col min="13834" max="14081" width="9" style="164"/>
    <col min="14082" max="14082" width="11.21875" style="164" customWidth="1"/>
    <col min="14083" max="14088" width="9" style="164"/>
    <col min="14089" max="14089" width="7.6640625" style="164" customWidth="1"/>
    <col min="14090" max="14337" width="9" style="164"/>
    <col min="14338" max="14338" width="11.21875" style="164" customWidth="1"/>
    <col min="14339" max="14344" width="9" style="164"/>
    <col min="14345" max="14345" width="7.6640625" style="164" customWidth="1"/>
    <col min="14346" max="14593" width="9" style="164"/>
    <col min="14594" max="14594" width="11.21875" style="164" customWidth="1"/>
    <col min="14595" max="14600" width="9" style="164"/>
    <col min="14601" max="14601" width="7.6640625" style="164" customWidth="1"/>
    <col min="14602" max="14849" width="9" style="164"/>
    <col min="14850" max="14850" width="11.21875" style="164" customWidth="1"/>
    <col min="14851" max="14856" width="9" style="164"/>
    <col min="14857" max="14857" width="7.6640625" style="164" customWidth="1"/>
    <col min="14858" max="15105" width="9" style="164"/>
    <col min="15106" max="15106" width="11.21875" style="164" customWidth="1"/>
    <col min="15107" max="15112" width="9" style="164"/>
    <col min="15113" max="15113" width="7.6640625" style="164" customWidth="1"/>
    <col min="15114" max="15361" width="9" style="164"/>
    <col min="15362" max="15362" width="11.21875" style="164" customWidth="1"/>
    <col min="15363" max="15368" width="9" style="164"/>
    <col min="15369" max="15369" width="7.6640625" style="164" customWidth="1"/>
    <col min="15370" max="15617" width="9" style="164"/>
    <col min="15618" max="15618" width="11.21875" style="164" customWidth="1"/>
    <col min="15619" max="15624" width="9" style="164"/>
    <col min="15625" max="15625" width="7.6640625" style="164" customWidth="1"/>
    <col min="15626" max="15873" width="9" style="164"/>
    <col min="15874" max="15874" width="11.21875" style="164" customWidth="1"/>
    <col min="15875" max="15880" width="9" style="164"/>
    <col min="15881" max="15881" width="7.6640625" style="164" customWidth="1"/>
    <col min="15882" max="16129" width="9" style="164"/>
    <col min="16130" max="16130" width="11.21875" style="164" customWidth="1"/>
    <col min="16131" max="16136" width="9" style="164"/>
    <col min="16137" max="16137" width="7.6640625" style="164" customWidth="1"/>
    <col min="16138" max="16384" width="9" style="164"/>
  </cols>
  <sheetData>
    <row r="3" spans="1:10" ht="29.25" customHeight="1">
      <c r="A3" s="904" t="s">
        <v>575</v>
      </c>
      <c r="B3" s="904"/>
      <c r="C3" s="904"/>
      <c r="D3" s="904"/>
      <c r="E3" s="904"/>
      <c r="F3" s="904"/>
      <c r="G3" s="904"/>
      <c r="H3" s="904"/>
      <c r="I3" s="904"/>
      <c r="J3" s="904"/>
    </row>
    <row r="8" spans="1:10">
      <c r="A8" s="903" t="str">
        <f>IF(入力シート!C24&lt;30000000,"福岡県"&amp;入力シート!C5&amp;"長　殿","福岡県知事　殿")</f>
        <v>福岡県知事　殿</v>
      </c>
      <c r="B8" s="903"/>
      <c r="C8" s="903"/>
    </row>
    <row r="13" spans="1:10">
      <c r="B13" s="206" t="s">
        <v>383</v>
      </c>
      <c r="C13" s="906" t="str">
        <f>"50"&amp;入力シート!C3&amp;"-"&amp;入力シート!C4</f>
        <v>503-12345-001</v>
      </c>
      <c r="D13" s="906"/>
      <c r="E13" s="167"/>
      <c r="F13" s="167"/>
      <c r="G13" s="167"/>
      <c r="H13" s="167"/>
    </row>
    <row r="14" spans="1:10">
      <c r="B14" s="168"/>
    </row>
    <row r="15" spans="1:10">
      <c r="B15" s="165" t="s">
        <v>574</v>
      </c>
      <c r="C15" s="907" t="str">
        <f>入力シート!C11</f>
        <v>主要地方道博多天神線</v>
      </c>
      <c r="D15" s="907"/>
      <c r="E15" s="907"/>
      <c r="F15" s="907"/>
      <c r="G15" s="166"/>
      <c r="H15" s="166"/>
    </row>
    <row r="16" spans="1:10">
      <c r="B16" s="168"/>
    </row>
    <row r="17" spans="1:9">
      <c r="B17" s="165" t="s">
        <v>451</v>
      </c>
      <c r="C17" s="908" t="str">
        <f>入力シート!C10</f>
        <v>県道博多天神線排水性舗装工事（第２工区）</v>
      </c>
      <c r="D17" s="908"/>
      <c r="E17" s="908"/>
      <c r="F17" s="908"/>
      <c r="G17" s="908"/>
      <c r="H17" s="166"/>
    </row>
    <row r="18" spans="1:9">
      <c r="B18" s="169"/>
      <c r="C18" s="167"/>
      <c r="D18" s="167"/>
      <c r="E18" s="167"/>
      <c r="F18" s="167"/>
      <c r="G18" s="167"/>
      <c r="H18" s="167"/>
    </row>
    <row r="19" spans="1:9">
      <c r="B19" s="169"/>
      <c r="C19" s="167"/>
      <c r="D19" s="167"/>
      <c r="E19" s="167"/>
      <c r="F19" s="167"/>
      <c r="G19" s="167"/>
      <c r="H19" s="167"/>
    </row>
    <row r="20" spans="1:9">
      <c r="B20" s="169"/>
      <c r="C20" s="167"/>
      <c r="D20" s="167"/>
      <c r="E20" s="167"/>
      <c r="F20" s="167"/>
      <c r="G20" s="167"/>
      <c r="H20" s="167"/>
    </row>
    <row r="21" spans="1:9">
      <c r="A21" s="164" t="s">
        <v>573</v>
      </c>
      <c r="B21" s="167"/>
      <c r="C21" s="167"/>
      <c r="D21" s="167"/>
      <c r="E21" s="167"/>
      <c r="F21" s="167"/>
      <c r="G21" s="167"/>
    </row>
    <row r="22" spans="1:9">
      <c r="B22" s="167"/>
      <c r="C22" s="167"/>
      <c r="D22" s="167"/>
      <c r="E22" s="167"/>
      <c r="F22" s="167"/>
      <c r="G22" s="167"/>
    </row>
    <row r="25" spans="1:9">
      <c r="B25" s="205" t="s">
        <v>572</v>
      </c>
      <c r="C25" s="205"/>
      <c r="D25" s="205"/>
      <c r="E25" s="205"/>
      <c r="F25" s="205"/>
      <c r="G25" s="205"/>
      <c r="H25" s="205"/>
      <c r="I25" s="205"/>
    </row>
    <row r="26" spans="1:9" ht="27" customHeight="1">
      <c r="B26" s="905"/>
      <c r="C26" s="905"/>
      <c r="D26" s="905"/>
      <c r="E26" s="905"/>
      <c r="F26" s="905"/>
      <c r="G26" s="905"/>
      <c r="H26" s="905"/>
      <c r="I26" s="905"/>
    </row>
    <row r="27" spans="1:9" ht="27" customHeight="1">
      <c r="B27" s="905"/>
      <c r="C27" s="905"/>
      <c r="D27" s="905"/>
      <c r="E27" s="905"/>
      <c r="F27" s="905"/>
      <c r="G27" s="905"/>
      <c r="H27" s="905"/>
      <c r="I27" s="905"/>
    </row>
    <row r="28" spans="1:9" ht="27" customHeight="1">
      <c r="B28" s="905"/>
      <c r="C28" s="905"/>
      <c r="D28" s="905"/>
      <c r="E28" s="905"/>
      <c r="F28" s="905"/>
      <c r="G28" s="905"/>
      <c r="H28" s="905"/>
      <c r="I28" s="905"/>
    </row>
    <row r="29" spans="1:9" ht="27" customHeight="1">
      <c r="B29" s="905"/>
      <c r="C29" s="905"/>
      <c r="D29" s="905"/>
      <c r="E29" s="905"/>
      <c r="F29" s="905"/>
      <c r="G29" s="905"/>
      <c r="H29" s="905"/>
      <c r="I29" s="905"/>
    </row>
    <row r="30" spans="1:9" ht="27" customHeight="1">
      <c r="B30" s="169"/>
      <c r="C30" s="169"/>
      <c r="D30" s="169"/>
      <c r="E30" s="169"/>
      <c r="F30" s="169"/>
      <c r="G30" s="169"/>
      <c r="H30" s="169"/>
      <c r="I30" s="169"/>
    </row>
    <row r="31" spans="1:9" ht="27" customHeight="1">
      <c r="B31" s="169"/>
      <c r="C31" s="169"/>
      <c r="D31" s="169"/>
      <c r="E31" s="169"/>
      <c r="F31" s="169"/>
      <c r="G31" s="169"/>
      <c r="H31" s="169"/>
      <c r="I31" s="169"/>
    </row>
    <row r="32" spans="1:9" ht="27" customHeight="1">
      <c r="B32" s="169"/>
      <c r="C32" s="169"/>
      <c r="D32" s="169"/>
      <c r="E32" s="169"/>
      <c r="F32" s="169"/>
      <c r="G32" s="169"/>
      <c r="H32" s="169"/>
      <c r="I32" s="169"/>
    </row>
    <row r="34" spans="3:8">
      <c r="D34" s="901">
        <v>37778</v>
      </c>
      <c r="E34" s="901"/>
      <c r="F34" s="901"/>
      <c r="G34" s="901"/>
    </row>
    <row r="36" spans="3:8">
      <c r="C36" s="164" t="s">
        <v>446</v>
      </c>
      <c r="F36" s="902" t="str">
        <f>入力シート!C25</f>
        <v>福岡市博多区東公園７－７</v>
      </c>
      <c r="G36" s="902"/>
      <c r="H36" s="902"/>
    </row>
    <row r="37" spans="3:8">
      <c r="F37" s="902"/>
      <c r="G37" s="902"/>
      <c r="H37" s="902"/>
    </row>
    <row r="38" spans="3:8">
      <c r="C38" s="164" t="s">
        <v>445</v>
      </c>
      <c r="F38" s="902" t="str">
        <f>入力シート!C26</f>
        <v>(株）福岡企画技調</v>
      </c>
      <c r="G38" s="902"/>
      <c r="H38" s="902"/>
    </row>
    <row r="39" spans="3:8">
      <c r="F39" s="902"/>
      <c r="G39" s="902"/>
      <c r="H39" s="902"/>
    </row>
    <row r="40" spans="3:8">
      <c r="C40" s="164" t="s">
        <v>571</v>
      </c>
      <c r="F40" s="903" t="str">
        <f>入力シート!C27</f>
        <v>代表取締役　企画太郎</v>
      </c>
      <c r="G40" s="903"/>
      <c r="H40" s="903"/>
    </row>
  </sheetData>
  <mergeCells count="13">
    <mergeCell ref="D34:G34"/>
    <mergeCell ref="F36:H37"/>
    <mergeCell ref="F38:H39"/>
    <mergeCell ref="F40:H40"/>
    <mergeCell ref="A3:J3"/>
    <mergeCell ref="B26:I26"/>
    <mergeCell ref="B27:I27"/>
    <mergeCell ref="B28:I28"/>
    <mergeCell ref="B29:I29"/>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topLeftCell="A2" zoomScale="80" zoomScaleNormal="100" zoomScaleSheetLayoutView="80" workbookViewId="0">
      <selection activeCell="J9" sqref="J9"/>
    </sheetView>
  </sheetViews>
  <sheetFormatPr defaultRowHeight="13.2"/>
  <cols>
    <col min="1" max="1" width="9" style="164"/>
    <col min="2" max="2" width="11.21875" style="164" customWidth="1"/>
    <col min="3" max="8" width="9" style="164"/>
    <col min="9" max="9" width="7.6640625" style="164" customWidth="1"/>
    <col min="10" max="257" width="9" style="164"/>
    <col min="258" max="258" width="11.21875" style="164" customWidth="1"/>
    <col min="259" max="264" width="9" style="164"/>
    <col min="265" max="265" width="7.6640625" style="164" customWidth="1"/>
    <col min="266" max="513" width="9" style="164"/>
    <col min="514" max="514" width="11.21875" style="164" customWidth="1"/>
    <col min="515" max="520" width="9" style="164"/>
    <col min="521" max="521" width="7.6640625" style="164" customWidth="1"/>
    <col min="522" max="769" width="9" style="164"/>
    <col min="770" max="770" width="11.21875" style="164" customWidth="1"/>
    <col min="771" max="776" width="9" style="164"/>
    <col min="777" max="777" width="7.6640625" style="164" customWidth="1"/>
    <col min="778" max="1025" width="9" style="164"/>
    <col min="1026" max="1026" width="11.21875" style="164" customWidth="1"/>
    <col min="1027" max="1032" width="9" style="164"/>
    <col min="1033" max="1033" width="7.6640625" style="164" customWidth="1"/>
    <col min="1034" max="1281" width="9" style="164"/>
    <col min="1282" max="1282" width="11.21875" style="164" customWidth="1"/>
    <col min="1283" max="1288" width="9" style="164"/>
    <col min="1289" max="1289" width="7.6640625" style="164" customWidth="1"/>
    <col min="1290" max="1537" width="9" style="164"/>
    <col min="1538" max="1538" width="11.21875" style="164" customWidth="1"/>
    <col min="1539" max="1544" width="9" style="164"/>
    <col min="1545" max="1545" width="7.6640625" style="164" customWidth="1"/>
    <col min="1546" max="1793" width="9" style="164"/>
    <col min="1794" max="1794" width="11.21875" style="164" customWidth="1"/>
    <col min="1795" max="1800" width="9" style="164"/>
    <col min="1801" max="1801" width="7.6640625" style="164" customWidth="1"/>
    <col min="1802" max="2049" width="9" style="164"/>
    <col min="2050" max="2050" width="11.21875" style="164" customWidth="1"/>
    <col min="2051" max="2056" width="9" style="164"/>
    <col min="2057" max="2057" width="7.6640625" style="164" customWidth="1"/>
    <col min="2058" max="2305" width="9" style="164"/>
    <col min="2306" max="2306" width="11.21875" style="164" customWidth="1"/>
    <col min="2307" max="2312" width="9" style="164"/>
    <col min="2313" max="2313" width="7.6640625" style="164" customWidth="1"/>
    <col min="2314" max="2561" width="9" style="164"/>
    <col min="2562" max="2562" width="11.21875" style="164" customWidth="1"/>
    <col min="2563" max="2568" width="9" style="164"/>
    <col min="2569" max="2569" width="7.6640625" style="164" customWidth="1"/>
    <col min="2570" max="2817" width="9" style="164"/>
    <col min="2818" max="2818" width="11.21875" style="164" customWidth="1"/>
    <col min="2819" max="2824" width="9" style="164"/>
    <col min="2825" max="2825" width="7.6640625" style="164" customWidth="1"/>
    <col min="2826" max="3073" width="9" style="164"/>
    <col min="3074" max="3074" width="11.21875" style="164" customWidth="1"/>
    <col min="3075" max="3080" width="9" style="164"/>
    <col min="3081" max="3081" width="7.6640625" style="164" customWidth="1"/>
    <col min="3082" max="3329" width="9" style="164"/>
    <col min="3330" max="3330" width="11.21875" style="164" customWidth="1"/>
    <col min="3331" max="3336" width="9" style="164"/>
    <col min="3337" max="3337" width="7.6640625" style="164" customWidth="1"/>
    <col min="3338" max="3585" width="9" style="164"/>
    <col min="3586" max="3586" width="11.21875" style="164" customWidth="1"/>
    <col min="3587" max="3592" width="9" style="164"/>
    <col min="3593" max="3593" width="7.6640625" style="164" customWidth="1"/>
    <col min="3594" max="3841" width="9" style="164"/>
    <col min="3842" max="3842" width="11.21875" style="164" customWidth="1"/>
    <col min="3843" max="3848" width="9" style="164"/>
    <col min="3849" max="3849" width="7.6640625" style="164" customWidth="1"/>
    <col min="3850" max="4097" width="9" style="164"/>
    <col min="4098" max="4098" width="11.21875" style="164" customWidth="1"/>
    <col min="4099" max="4104" width="9" style="164"/>
    <col min="4105" max="4105" width="7.6640625" style="164" customWidth="1"/>
    <col min="4106" max="4353" width="9" style="164"/>
    <col min="4354" max="4354" width="11.21875" style="164" customWidth="1"/>
    <col min="4355" max="4360" width="9" style="164"/>
    <col min="4361" max="4361" width="7.6640625" style="164" customWidth="1"/>
    <col min="4362" max="4609" width="9" style="164"/>
    <col min="4610" max="4610" width="11.21875" style="164" customWidth="1"/>
    <col min="4611" max="4616" width="9" style="164"/>
    <col min="4617" max="4617" width="7.6640625" style="164" customWidth="1"/>
    <col min="4618" max="4865" width="9" style="164"/>
    <col min="4866" max="4866" width="11.21875" style="164" customWidth="1"/>
    <col min="4867" max="4872" width="9" style="164"/>
    <col min="4873" max="4873" width="7.6640625" style="164" customWidth="1"/>
    <col min="4874" max="5121" width="9" style="164"/>
    <col min="5122" max="5122" width="11.21875" style="164" customWidth="1"/>
    <col min="5123" max="5128" width="9" style="164"/>
    <col min="5129" max="5129" width="7.6640625" style="164" customWidth="1"/>
    <col min="5130" max="5377" width="9" style="164"/>
    <col min="5378" max="5378" width="11.21875" style="164" customWidth="1"/>
    <col min="5379" max="5384" width="9" style="164"/>
    <col min="5385" max="5385" width="7.6640625" style="164" customWidth="1"/>
    <col min="5386" max="5633" width="9" style="164"/>
    <col min="5634" max="5634" width="11.21875" style="164" customWidth="1"/>
    <col min="5635" max="5640" width="9" style="164"/>
    <col min="5641" max="5641" width="7.6640625" style="164" customWidth="1"/>
    <col min="5642" max="5889" width="9" style="164"/>
    <col min="5890" max="5890" width="11.21875" style="164" customWidth="1"/>
    <col min="5891" max="5896" width="9" style="164"/>
    <col min="5897" max="5897" width="7.6640625" style="164" customWidth="1"/>
    <col min="5898" max="6145" width="9" style="164"/>
    <col min="6146" max="6146" width="11.21875" style="164" customWidth="1"/>
    <col min="6147" max="6152" width="9" style="164"/>
    <col min="6153" max="6153" width="7.6640625" style="164" customWidth="1"/>
    <col min="6154" max="6401" width="9" style="164"/>
    <col min="6402" max="6402" width="11.21875" style="164" customWidth="1"/>
    <col min="6403" max="6408" width="9" style="164"/>
    <col min="6409" max="6409" width="7.6640625" style="164" customWidth="1"/>
    <col min="6410" max="6657" width="9" style="164"/>
    <col min="6658" max="6658" width="11.21875" style="164" customWidth="1"/>
    <col min="6659" max="6664" width="9" style="164"/>
    <col min="6665" max="6665" width="7.6640625" style="164" customWidth="1"/>
    <col min="6666" max="6913" width="9" style="164"/>
    <col min="6914" max="6914" width="11.21875" style="164" customWidth="1"/>
    <col min="6915" max="6920" width="9" style="164"/>
    <col min="6921" max="6921" width="7.6640625" style="164" customWidth="1"/>
    <col min="6922" max="7169" width="9" style="164"/>
    <col min="7170" max="7170" width="11.21875" style="164" customWidth="1"/>
    <col min="7171" max="7176" width="9" style="164"/>
    <col min="7177" max="7177" width="7.6640625" style="164" customWidth="1"/>
    <col min="7178" max="7425" width="9" style="164"/>
    <col min="7426" max="7426" width="11.21875" style="164" customWidth="1"/>
    <col min="7427" max="7432" width="9" style="164"/>
    <col min="7433" max="7433" width="7.6640625" style="164" customWidth="1"/>
    <col min="7434" max="7681" width="9" style="164"/>
    <col min="7682" max="7682" width="11.21875" style="164" customWidth="1"/>
    <col min="7683" max="7688" width="9" style="164"/>
    <col min="7689" max="7689" width="7.6640625" style="164" customWidth="1"/>
    <col min="7690" max="7937" width="9" style="164"/>
    <col min="7938" max="7938" width="11.21875" style="164" customWidth="1"/>
    <col min="7939" max="7944" width="9" style="164"/>
    <col min="7945" max="7945" width="7.6640625" style="164" customWidth="1"/>
    <col min="7946" max="8193" width="9" style="164"/>
    <col min="8194" max="8194" width="11.21875" style="164" customWidth="1"/>
    <col min="8195" max="8200" width="9" style="164"/>
    <col min="8201" max="8201" width="7.6640625" style="164" customWidth="1"/>
    <col min="8202" max="8449" width="9" style="164"/>
    <col min="8450" max="8450" width="11.21875" style="164" customWidth="1"/>
    <col min="8451" max="8456" width="9" style="164"/>
    <col min="8457" max="8457" width="7.6640625" style="164" customWidth="1"/>
    <col min="8458" max="8705" width="9" style="164"/>
    <col min="8706" max="8706" width="11.21875" style="164" customWidth="1"/>
    <col min="8707" max="8712" width="9" style="164"/>
    <col min="8713" max="8713" width="7.6640625" style="164" customWidth="1"/>
    <col min="8714" max="8961" width="9" style="164"/>
    <col min="8962" max="8962" width="11.21875" style="164" customWidth="1"/>
    <col min="8963" max="8968" width="9" style="164"/>
    <col min="8969" max="8969" width="7.6640625" style="164" customWidth="1"/>
    <col min="8970" max="9217" width="9" style="164"/>
    <col min="9218" max="9218" width="11.21875" style="164" customWidth="1"/>
    <col min="9219" max="9224" width="9" style="164"/>
    <col min="9225" max="9225" width="7.6640625" style="164" customWidth="1"/>
    <col min="9226" max="9473" width="9" style="164"/>
    <col min="9474" max="9474" width="11.21875" style="164" customWidth="1"/>
    <col min="9475" max="9480" width="9" style="164"/>
    <col min="9481" max="9481" width="7.6640625" style="164" customWidth="1"/>
    <col min="9482" max="9729" width="9" style="164"/>
    <col min="9730" max="9730" width="11.21875" style="164" customWidth="1"/>
    <col min="9731" max="9736" width="9" style="164"/>
    <col min="9737" max="9737" width="7.6640625" style="164" customWidth="1"/>
    <col min="9738" max="9985" width="9" style="164"/>
    <col min="9986" max="9986" width="11.21875" style="164" customWidth="1"/>
    <col min="9987" max="9992" width="9" style="164"/>
    <col min="9993" max="9993" width="7.6640625" style="164" customWidth="1"/>
    <col min="9994" max="10241" width="9" style="164"/>
    <col min="10242" max="10242" width="11.21875" style="164" customWidth="1"/>
    <col min="10243" max="10248" width="9" style="164"/>
    <col min="10249" max="10249" width="7.6640625" style="164" customWidth="1"/>
    <col min="10250" max="10497" width="9" style="164"/>
    <col min="10498" max="10498" width="11.21875" style="164" customWidth="1"/>
    <col min="10499" max="10504" width="9" style="164"/>
    <col min="10505" max="10505" width="7.6640625" style="164" customWidth="1"/>
    <col min="10506" max="10753" width="9" style="164"/>
    <col min="10754" max="10754" width="11.21875" style="164" customWidth="1"/>
    <col min="10755" max="10760" width="9" style="164"/>
    <col min="10761" max="10761" width="7.6640625" style="164" customWidth="1"/>
    <col min="10762" max="11009" width="9" style="164"/>
    <col min="11010" max="11010" width="11.21875" style="164" customWidth="1"/>
    <col min="11011" max="11016" width="9" style="164"/>
    <col min="11017" max="11017" width="7.6640625" style="164" customWidth="1"/>
    <col min="11018" max="11265" width="9" style="164"/>
    <col min="11266" max="11266" width="11.21875" style="164" customWidth="1"/>
    <col min="11267" max="11272" width="9" style="164"/>
    <col min="11273" max="11273" width="7.6640625" style="164" customWidth="1"/>
    <col min="11274" max="11521" width="9" style="164"/>
    <col min="11522" max="11522" width="11.21875" style="164" customWidth="1"/>
    <col min="11523" max="11528" width="9" style="164"/>
    <col min="11529" max="11529" width="7.6640625" style="164" customWidth="1"/>
    <col min="11530" max="11777" width="9" style="164"/>
    <col min="11778" max="11778" width="11.21875" style="164" customWidth="1"/>
    <col min="11779" max="11784" width="9" style="164"/>
    <col min="11785" max="11785" width="7.6640625" style="164" customWidth="1"/>
    <col min="11786" max="12033" width="9" style="164"/>
    <col min="12034" max="12034" width="11.21875" style="164" customWidth="1"/>
    <col min="12035" max="12040" width="9" style="164"/>
    <col min="12041" max="12041" width="7.6640625" style="164" customWidth="1"/>
    <col min="12042" max="12289" width="9" style="164"/>
    <col min="12290" max="12290" width="11.21875" style="164" customWidth="1"/>
    <col min="12291" max="12296" width="9" style="164"/>
    <col min="12297" max="12297" width="7.6640625" style="164" customWidth="1"/>
    <col min="12298" max="12545" width="9" style="164"/>
    <col min="12546" max="12546" width="11.21875" style="164" customWidth="1"/>
    <col min="12547" max="12552" width="9" style="164"/>
    <col min="12553" max="12553" width="7.6640625" style="164" customWidth="1"/>
    <col min="12554" max="12801" width="9" style="164"/>
    <col min="12802" max="12802" width="11.21875" style="164" customWidth="1"/>
    <col min="12803" max="12808" width="9" style="164"/>
    <col min="12809" max="12809" width="7.6640625" style="164" customWidth="1"/>
    <col min="12810" max="13057" width="9" style="164"/>
    <col min="13058" max="13058" width="11.21875" style="164" customWidth="1"/>
    <col min="13059" max="13064" width="9" style="164"/>
    <col min="13065" max="13065" width="7.6640625" style="164" customWidth="1"/>
    <col min="13066" max="13313" width="9" style="164"/>
    <col min="13314" max="13314" width="11.21875" style="164" customWidth="1"/>
    <col min="13315" max="13320" width="9" style="164"/>
    <col min="13321" max="13321" width="7.6640625" style="164" customWidth="1"/>
    <col min="13322" max="13569" width="9" style="164"/>
    <col min="13570" max="13570" width="11.21875" style="164" customWidth="1"/>
    <col min="13571" max="13576" width="9" style="164"/>
    <col min="13577" max="13577" width="7.6640625" style="164" customWidth="1"/>
    <col min="13578" max="13825" width="9" style="164"/>
    <col min="13826" max="13826" width="11.21875" style="164" customWidth="1"/>
    <col min="13827" max="13832" width="9" style="164"/>
    <col min="13833" max="13833" width="7.6640625" style="164" customWidth="1"/>
    <col min="13834" max="14081" width="9" style="164"/>
    <col min="14082" max="14082" width="11.21875" style="164" customWidth="1"/>
    <col min="14083" max="14088" width="9" style="164"/>
    <col min="14089" max="14089" width="7.6640625" style="164" customWidth="1"/>
    <col min="14090" max="14337" width="9" style="164"/>
    <col min="14338" max="14338" width="11.21875" style="164" customWidth="1"/>
    <col min="14339" max="14344" width="9" style="164"/>
    <col min="14345" max="14345" width="7.6640625" style="164" customWidth="1"/>
    <col min="14346" max="14593" width="9" style="164"/>
    <col min="14594" max="14594" width="11.21875" style="164" customWidth="1"/>
    <col min="14595" max="14600" width="9" style="164"/>
    <col min="14601" max="14601" width="7.6640625" style="164" customWidth="1"/>
    <col min="14602" max="14849" width="9" style="164"/>
    <col min="14850" max="14850" width="11.21875" style="164" customWidth="1"/>
    <col min="14851" max="14856" width="9" style="164"/>
    <col min="14857" max="14857" width="7.6640625" style="164" customWidth="1"/>
    <col min="14858" max="15105" width="9" style="164"/>
    <col min="15106" max="15106" width="11.21875" style="164" customWidth="1"/>
    <col min="15107" max="15112" width="9" style="164"/>
    <col min="15113" max="15113" width="7.6640625" style="164" customWidth="1"/>
    <col min="15114" max="15361" width="9" style="164"/>
    <col min="15362" max="15362" width="11.21875" style="164" customWidth="1"/>
    <col min="15363" max="15368" width="9" style="164"/>
    <col min="15369" max="15369" width="7.6640625" style="164" customWidth="1"/>
    <col min="15370" max="15617" width="9" style="164"/>
    <col min="15618" max="15618" width="11.21875" style="164" customWidth="1"/>
    <col min="15619" max="15624" width="9" style="164"/>
    <col min="15625" max="15625" width="7.6640625" style="164" customWidth="1"/>
    <col min="15626" max="15873" width="9" style="164"/>
    <col min="15874" max="15874" width="11.21875" style="164" customWidth="1"/>
    <col min="15875" max="15880" width="9" style="164"/>
    <col min="15881" max="15881" width="7.6640625" style="164" customWidth="1"/>
    <col min="15882" max="16129" width="9" style="164"/>
    <col min="16130" max="16130" width="11.21875" style="164" customWidth="1"/>
    <col min="16131" max="16136" width="9" style="164"/>
    <col min="16137" max="16137" width="7.6640625" style="164" customWidth="1"/>
    <col min="16138" max="16384" width="9" style="164"/>
  </cols>
  <sheetData>
    <row r="1" spans="1:10">
      <c r="I1" s="164" t="s">
        <v>581</v>
      </c>
    </row>
    <row r="3" spans="1:10" ht="29.25" customHeight="1">
      <c r="A3" s="904" t="s">
        <v>580</v>
      </c>
      <c r="B3" s="904"/>
      <c r="C3" s="904"/>
      <c r="D3" s="904"/>
      <c r="E3" s="904"/>
      <c r="F3" s="904"/>
      <c r="G3" s="904"/>
      <c r="H3" s="904"/>
      <c r="I3" s="904"/>
      <c r="J3" s="904"/>
    </row>
    <row r="8" spans="1:10">
      <c r="A8" s="903" t="str">
        <f>IF(入力シート!C24&lt;30000000,"福岡県"&amp;入力シート!C5&amp;"長　殿","福岡県知事　殿")</f>
        <v>福岡県知事　殿</v>
      </c>
      <c r="B8" s="903"/>
      <c r="C8" s="903"/>
    </row>
    <row r="13" spans="1:10">
      <c r="B13" s="206" t="s">
        <v>383</v>
      </c>
      <c r="C13" s="906" t="str">
        <f>"50"&amp;入力シート!C3&amp;"-"&amp;入力シート!C4</f>
        <v>503-12345-001</v>
      </c>
      <c r="D13" s="906"/>
      <c r="E13" s="167"/>
      <c r="F13" s="167"/>
      <c r="G13" s="167"/>
      <c r="H13" s="167"/>
    </row>
    <row r="14" spans="1:10">
      <c r="B14" s="168"/>
    </row>
    <row r="15" spans="1:10">
      <c r="B15" s="165" t="s">
        <v>579</v>
      </c>
      <c r="C15" s="907" t="str">
        <f>入力シート!C11</f>
        <v>主要地方道博多天神線</v>
      </c>
      <c r="D15" s="907"/>
      <c r="E15" s="907"/>
      <c r="F15" s="907"/>
      <c r="G15" s="166"/>
      <c r="H15" s="166"/>
    </row>
    <row r="16" spans="1:10">
      <c r="B16" s="168"/>
    </row>
    <row r="17" spans="1:9">
      <c r="B17" s="165" t="s">
        <v>566</v>
      </c>
      <c r="C17" s="908" t="str">
        <f>入力シート!C10</f>
        <v>県道博多天神線排水性舗装工事（第２工区）</v>
      </c>
      <c r="D17" s="908"/>
      <c r="E17" s="908"/>
      <c r="F17" s="908"/>
      <c r="G17" s="908"/>
      <c r="H17" s="166"/>
    </row>
    <row r="18" spans="1:9">
      <c r="B18" s="169"/>
      <c r="C18" s="167"/>
      <c r="D18" s="167"/>
      <c r="E18" s="167"/>
      <c r="F18" s="167"/>
      <c r="G18" s="167"/>
      <c r="H18" s="167"/>
    </row>
    <row r="19" spans="1:9">
      <c r="B19" s="169"/>
      <c r="C19" s="167"/>
      <c r="D19" s="167"/>
      <c r="E19" s="167"/>
      <c r="F19" s="167"/>
      <c r="G19" s="167"/>
      <c r="H19" s="167"/>
    </row>
    <row r="20" spans="1:9">
      <c r="B20" s="169"/>
      <c r="C20" s="167"/>
      <c r="D20" s="167"/>
      <c r="E20" s="167"/>
      <c r="F20" s="167"/>
      <c r="G20" s="167"/>
      <c r="H20" s="167"/>
    </row>
    <row r="21" spans="1:9">
      <c r="A21" s="164" t="s">
        <v>578</v>
      </c>
      <c r="B21" s="167"/>
      <c r="C21" s="167"/>
      <c r="D21" s="167"/>
      <c r="E21" s="167"/>
      <c r="F21" s="167"/>
      <c r="G21" s="167"/>
    </row>
    <row r="22" spans="1:9">
      <c r="A22" s="164" t="s">
        <v>577</v>
      </c>
      <c r="B22" s="167"/>
      <c r="C22" s="167"/>
      <c r="D22" s="167"/>
      <c r="E22" s="167"/>
      <c r="F22" s="167"/>
      <c r="G22" s="167"/>
    </row>
    <row r="23" spans="1:9">
      <c r="B23" s="167"/>
      <c r="C23" s="167"/>
      <c r="D23" s="167"/>
      <c r="E23" s="167"/>
      <c r="F23" s="167"/>
      <c r="G23" s="167"/>
    </row>
    <row r="26" spans="1:9">
      <c r="B26" s="205" t="s">
        <v>447</v>
      </c>
      <c r="C26" s="205"/>
      <c r="D26" s="205"/>
      <c r="E26" s="205"/>
      <c r="F26" s="205"/>
      <c r="G26" s="205"/>
      <c r="H26" s="205"/>
      <c r="I26" s="205"/>
    </row>
    <row r="27" spans="1:9" ht="27" customHeight="1">
      <c r="B27" s="905"/>
      <c r="C27" s="905"/>
      <c r="D27" s="905"/>
      <c r="E27" s="905"/>
      <c r="F27" s="905"/>
      <c r="G27" s="905"/>
      <c r="H27" s="905"/>
      <c r="I27" s="905"/>
    </row>
    <row r="28" spans="1:9" ht="27" customHeight="1">
      <c r="B28" s="905"/>
      <c r="C28" s="905"/>
      <c r="D28" s="905"/>
      <c r="E28" s="905"/>
      <c r="F28" s="905"/>
      <c r="G28" s="905"/>
      <c r="H28" s="905"/>
      <c r="I28" s="905"/>
    </row>
    <row r="29" spans="1:9" ht="27" customHeight="1">
      <c r="B29" s="905"/>
      <c r="C29" s="905"/>
      <c r="D29" s="905"/>
      <c r="E29" s="905"/>
      <c r="F29" s="905"/>
      <c r="G29" s="905"/>
      <c r="H29" s="905"/>
      <c r="I29" s="905"/>
    </row>
    <row r="30" spans="1:9" ht="27" customHeight="1">
      <c r="B30" s="905"/>
      <c r="C30" s="905"/>
      <c r="D30" s="905"/>
      <c r="E30" s="905"/>
      <c r="F30" s="905"/>
      <c r="G30" s="905"/>
      <c r="H30" s="905"/>
      <c r="I30" s="905"/>
    </row>
    <row r="31" spans="1:9" ht="27" customHeight="1">
      <c r="B31" s="169"/>
      <c r="C31" s="169"/>
      <c r="D31" s="169"/>
      <c r="E31" s="169"/>
      <c r="F31" s="169"/>
      <c r="G31" s="169"/>
      <c r="H31" s="169"/>
      <c r="I31" s="169"/>
    </row>
    <row r="32" spans="1:9" ht="27" customHeight="1">
      <c r="B32" s="169"/>
      <c r="C32" s="169"/>
      <c r="D32" s="169"/>
      <c r="E32" s="169"/>
      <c r="F32" s="169"/>
      <c r="G32" s="169"/>
      <c r="H32" s="169"/>
      <c r="I32" s="169"/>
    </row>
    <row r="33" spans="2:9" ht="27" customHeight="1">
      <c r="B33" s="169"/>
      <c r="C33" s="169"/>
      <c r="D33" s="169"/>
      <c r="E33" s="169"/>
      <c r="F33" s="169"/>
      <c r="G33" s="169"/>
      <c r="H33" s="169"/>
      <c r="I33" s="169"/>
    </row>
    <row r="34" spans="2:9">
      <c r="D34" s="901">
        <v>37778</v>
      </c>
      <c r="E34" s="901"/>
      <c r="F34" s="901"/>
      <c r="G34" s="901"/>
    </row>
    <row r="36" spans="2:9" ht="13.5" customHeight="1">
      <c r="C36" s="164" t="s">
        <v>446</v>
      </c>
      <c r="F36" s="902" t="str">
        <f>入力シート!C25</f>
        <v>福岡市博多区東公園７－７</v>
      </c>
      <c r="G36" s="902"/>
      <c r="H36" s="902"/>
    </row>
    <row r="37" spans="2:9">
      <c r="F37" s="902"/>
      <c r="G37" s="902"/>
      <c r="H37" s="902"/>
    </row>
    <row r="38" spans="2:9" ht="13.5" customHeight="1">
      <c r="C38" s="164" t="s">
        <v>445</v>
      </c>
      <c r="F38" s="902" t="str">
        <f>入力シート!C26</f>
        <v>(株）福岡企画技調</v>
      </c>
      <c r="G38" s="902"/>
      <c r="H38" s="902"/>
    </row>
    <row r="39" spans="2:9">
      <c r="F39" s="902"/>
      <c r="G39" s="902"/>
      <c r="H39" s="902"/>
    </row>
    <row r="40" spans="2:9">
      <c r="C40" s="164" t="s">
        <v>576</v>
      </c>
      <c r="F40" s="909" t="str">
        <f>入力シート!C27</f>
        <v>代表取締役　企画太郎</v>
      </c>
      <c r="G40" s="909"/>
      <c r="H40" s="909"/>
    </row>
  </sheetData>
  <mergeCells count="13">
    <mergeCell ref="D34:G34"/>
    <mergeCell ref="F36:H37"/>
    <mergeCell ref="F38:H39"/>
    <mergeCell ref="F40:H40"/>
    <mergeCell ref="A3:J3"/>
    <mergeCell ref="B27:I27"/>
    <mergeCell ref="B28:I28"/>
    <mergeCell ref="B29:I29"/>
    <mergeCell ref="B30:I30"/>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80" zoomScaleNormal="100" zoomScaleSheetLayoutView="80" workbookViewId="0">
      <selection activeCell="E15" sqref="E15"/>
    </sheetView>
  </sheetViews>
  <sheetFormatPr defaultColWidth="9" defaultRowHeight="13.2"/>
  <cols>
    <col min="1" max="1" width="10.33203125" style="267" customWidth="1"/>
    <col min="2" max="2" width="15.33203125" style="267" customWidth="1"/>
    <col min="3" max="3" width="9" style="267" customWidth="1"/>
    <col min="4" max="4" width="7.109375" style="267" customWidth="1"/>
    <col min="5" max="9" width="9" style="267" customWidth="1"/>
    <col min="10" max="12" width="9" style="267"/>
    <col min="13" max="13" width="9.44140625" style="267" bestFit="1" customWidth="1"/>
    <col min="14" max="16384" width="9" style="267"/>
  </cols>
  <sheetData>
    <row r="1" spans="1:9" ht="18.75" customHeight="1">
      <c r="G1" s="286" t="s">
        <v>546</v>
      </c>
      <c r="H1" s="286" t="s">
        <v>546</v>
      </c>
      <c r="I1" s="286" t="s">
        <v>545</v>
      </c>
    </row>
    <row r="2" spans="1:9" ht="18.75" customHeight="1">
      <c r="G2" s="911"/>
      <c r="H2" s="911"/>
      <c r="I2" s="911"/>
    </row>
    <row r="3" spans="1:9" ht="18.75" customHeight="1">
      <c r="G3" s="911"/>
      <c r="H3" s="911"/>
      <c r="I3" s="911"/>
    </row>
    <row r="4" spans="1:9" ht="18.75" customHeight="1">
      <c r="F4" s="912" t="s">
        <v>543</v>
      </c>
      <c r="G4" s="912"/>
      <c r="H4" s="286" t="s">
        <v>542</v>
      </c>
      <c r="I4" s="286" t="s">
        <v>541</v>
      </c>
    </row>
    <row r="5" spans="1:9" ht="18.75" customHeight="1">
      <c r="F5" s="911"/>
      <c r="G5" s="911"/>
      <c r="H5" s="911"/>
      <c r="I5" s="911"/>
    </row>
    <row r="6" spans="1:9" ht="18.75" customHeight="1">
      <c r="F6" s="911"/>
      <c r="G6" s="911"/>
      <c r="H6" s="911"/>
      <c r="I6" s="911"/>
    </row>
    <row r="7" spans="1:9" ht="18.75" customHeight="1">
      <c r="A7" s="272"/>
    </row>
    <row r="8" spans="1:9" ht="18.75" customHeight="1">
      <c r="A8" s="272"/>
    </row>
    <row r="9" spans="1:9" ht="24" customHeight="1">
      <c r="A9" s="272"/>
    </row>
    <row r="10" spans="1:9" ht="18.75" customHeight="1">
      <c r="A10" s="913" t="s">
        <v>570</v>
      </c>
      <c r="B10" s="914"/>
      <c r="C10" s="914"/>
      <c r="D10" s="914"/>
      <c r="E10" s="914"/>
      <c r="F10" s="914"/>
      <c r="G10" s="914"/>
      <c r="H10" s="914"/>
      <c r="I10" s="914"/>
    </row>
    <row r="11" spans="1:9" ht="18.75" customHeight="1">
      <c r="A11" s="285"/>
      <c r="B11" s="277"/>
      <c r="C11" s="277"/>
      <c r="D11" s="277"/>
      <c r="E11" s="277"/>
      <c r="F11" s="277"/>
      <c r="G11" s="277"/>
      <c r="H11" s="277"/>
      <c r="I11" s="277"/>
    </row>
    <row r="12" spans="1:9" ht="18.75" customHeight="1">
      <c r="A12" s="284"/>
      <c r="B12" s="283"/>
      <c r="C12" s="283"/>
      <c r="D12" s="283"/>
      <c r="E12" s="283"/>
      <c r="F12" s="283"/>
      <c r="G12" s="910" t="s">
        <v>569</v>
      </c>
      <c r="H12" s="910"/>
      <c r="I12" s="910"/>
    </row>
    <row r="13" spans="1:9" ht="18.75" customHeight="1">
      <c r="A13" s="282" t="str">
        <f>IF(入力シート!C24&lt;30000000,"福岡県"&amp;入力シート!C5&amp;"長　殿","福岡県知事　殿")</f>
        <v>福岡県知事　殿</v>
      </c>
      <c r="B13" s="282"/>
      <c r="C13" s="277"/>
      <c r="D13" s="277"/>
      <c r="E13" s="277"/>
      <c r="F13" s="277"/>
      <c r="G13" s="917" t="str">
        <f>入力シート!C25</f>
        <v>福岡市博多区東公園７－７</v>
      </c>
      <c r="H13" s="917"/>
      <c r="I13" s="917"/>
    </row>
    <row r="14" spans="1:9" ht="18.75" customHeight="1">
      <c r="A14" s="277"/>
      <c r="B14" s="277"/>
      <c r="C14" s="277"/>
      <c r="D14" s="281"/>
      <c r="E14" s="281"/>
      <c r="F14" s="281" t="s">
        <v>568</v>
      </c>
      <c r="G14" s="917"/>
      <c r="H14" s="917"/>
      <c r="I14" s="917"/>
    </row>
    <row r="15" spans="1:9" ht="18.75" customHeight="1">
      <c r="A15" s="277"/>
      <c r="B15" s="277"/>
      <c r="C15" s="277"/>
      <c r="D15" s="281"/>
      <c r="E15" s="512" t="s">
        <v>783</v>
      </c>
      <c r="F15" s="281"/>
      <c r="G15" s="925" t="str">
        <f>入力シート!C26</f>
        <v>(株）福岡企画技調</v>
      </c>
      <c r="H15" s="925"/>
      <c r="I15" s="925"/>
    </row>
    <row r="16" spans="1:9" ht="18.75" customHeight="1">
      <c r="A16" s="277"/>
      <c r="B16" s="277"/>
      <c r="C16" s="277"/>
      <c r="D16" s="281"/>
      <c r="E16" s="281"/>
      <c r="F16" s="925" t="str">
        <f>入力シート!C27</f>
        <v>代表取締役　企画太郎</v>
      </c>
      <c r="G16" s="925"/>
      <c r="H16" s="925"/>
      <c r="I16" s="925"/>
    </row>
    <row r="17" spans="1:13" ht="18.75" customHeight="1">
      <c r="A17" s="277"/>
      <c r="B17" s="277"/>
      <c r="C17" s="277"/>
      <c r="D17" s="281"/>
      <c r="E17" s="281"/>
      <c r="F17" s="281"/>
      <c r="G17" s="281"/>
      <c r="H17" s="281"/>
      <c r="I17" s="280"/>
    </row>
    <row r="18" spans="1:13" ht="9" customHeight="1">
      <c r="A18" s="277"/>
      <c r="B18" s="277"/>
      <c r="C18" s="277"/>
      <c r="D18" s="277"/>
      <c r="E18" s="277"/>
      <c r="F18" s="277"/>
      <c r="G18" s="277"/>
      <c r="H18" s="277"/>
      <c r="I18" s="279"/>
    </row>
    <row r="19" spans="1:13" ht="18.75" customHeight="1">
      <c r="A19" s="278"/>
      <c r="B19" s="277"/>
      <c r="C19" s="277"/>
      <c r="D19" s="277"/>
      <c r="E19" s="277"/>
      <c r="F19" s="277"/>
      <c r="G19" s="277"/>
      <c r="H19" s="277"/>
      <c r="I19" s="277"/>
    </row>
    <row r="20" spans="1:13" ht="25.5" customHeight="1">
      <c r="A20" s="276" t="s">
        <v>567</v>
      </c>
      <c r="B20" s="915" t="str">
        <f>入力シート!C12</f>
        <v>福岡市博多区東公園地内</v>
      </c>
      <c r="C20" s="916"/>
      <c r="D20" s="916"/>
      <c r="E20" s="916"/>
      <c r="F20" s="916"/>
      <c r="G20" s="916"/>
      <c r="H20" s="916"/>
      <c r="I20" s="916"/>
    </row>
    <row r="21" spans="1:13" ht="25.5" customHeight="1">
      <c r="A21" s="276" t="s">
        <v>566</v>
      </c>
      <c r="B21" s="915" t="str">
        <f>入力シート!C10</f>
        <v>県道博多天神線排水性舗装工事（第２工区）</v>
      </c>
      <c r="C21" s="916"/>
      <c r="D21" s="916"/>
      <c r="E21" s="916"/>
      <c r="F21" s="916"/>
      <c r="G21" s="916"/>
      <c r="H21" s="916"/>
      <c r="I21" s="916"/>
    </row>
    <row r="22" spans="1:13" ht="25.5" customHeight="1">
      <c r="A22" s="276" t="s">
        <v>565</v>
      </c>
      <c r="B22" s="915" t="str">
        <f>"令和"&amp;(YEAR(入力シート!C14)-2018)&amp;"年"&amp;MONTH(入力シート!C14)&amp;"月"&amp;DAY(入力シート!C14)&amp;"日"&amp;"　から　"&amp;"令和"&amp;(YEAR(入力シート!C15)-2018)&amp;"年"&amp;MONTH(入力シート!C15)&amp;"月"&amp;DAY(入力シート!C15)&amp;"日　まで"</f>
        <v>令和3年7月2日　から　令和3年9月27日　まで</v>
      </c>
      <c r="C22" s="916"/>
      <c r="D22" s="916"/>
      <c r="E22" s="916"/>
      <c r="F22" s="916"/>
      <c r="G22" s="916"/>
      <c r="H22" s="916"/>
      <c r="I22" s="916"/>
      <c r="M22" s="275"/>
    </row>
    <row r="23" spans="1:13" ht="19.5" customHeight="1">
      <c r="A23" s="272"/>
    </row>
    <row r="24" spans="1:13" ht="20.25" customHeight="1">
      <c r="A24" s="920" t="str">
        <f>TEXT(入力シート!C13,"令和e年m月d日")&amp;"付で請負契約を締結した上記工事に係る資材、原材料について、指名停止"</f>
        <v>令和3年7月1日付で請負契約を締結した上記工事に係る資材、原材料について、指名停止</v>
      </c>
      <c r="B24" s="921"/>
      <c r="C24" s="921"/>
      <c r="D24" s="921"/>
      <c r="E24" s="921"/>
      <c r="F24" s="921"/>
      <c r="G24" s="921"/>
      <c r="H24" s="921"/>
      <c r="I24" s="921"/>
    </row>
    <row r="25" spans="1:13" ht="20.25" customHeight="1">
      <c r="A25" s="922" t="s">
        <v>564</v>
      </c>
      <c r="B25" s="914"/>
      <c r="C25" s="914"/>
      <c r="D25" s="914"/>
      <c r="E25" s="914"/>
      <c r="F25" s="914"/>
      <c r="G25" s="914"/>
      <c r="H25" s="914"/>
      <c r="I25" s="914"/>
    </row>
    <row r="26" spans="1:13" ht="20.25" customHeight="1">
      <c r="A26" s="272"/>
    </row>
    <row r="27" spans="1:13" ht="20.25" customHeight="1">
      <c r="A27" s="922" t="s">
        <v>563</v>
      </c>
      <c r="B27" s="914"/>
      <c r="C27" s="914"/>
      <c r="D27" s="914"/>
      <c r="E27" s="914"/>
      <c r="F27" s="914"/>
      <c r="G27" s="914"/>
      <c r="H27" s="914"/>
      <c r="I27" s="914"/>
    </row>
    <row r="28" spans="1:13" ht="20.25" customHeight="1">
      <c r="A28" s="923" t="s">
        <v>562</v>
      </c>
      <c r="B28" s="924"/>
      <c r="C28" s="918"/>
      <c r="D28" s="919"/>
      <c r="E28" s="919"/>
      <c r="F28" s="919"/>
      <c r="G28" s="919"/>
      <c r="H28" s="919"/>
      <c r="I28" s="919"/>
    </row>
    <row r="29" spans="1:13" ht="20.25" customHeight="1">
      <c r="A29" s="274" t="s">
        <v>561</v>
      </c>
      <c r="B29" s="269" t="s">
        <v>560</v>
      </c>
      <c r="C29" s="918"/>
      <c r="D29" s="919"/>
      <c r="E29" s="919"/>
      <c r="F29" s="919"/>
      <c r="G29" s="919"/>
      <c r="H29" s="919"/>
      <c r="I29" s="919"/>
    </row>
    <row r="30" spans="1:13" ht="20.25" customHeight="1">
      <c r="A30" s="273" t="s">
        <v>559</v>
      </c>
      <c r="B30" s="269" t="s">
        <v>553</v>
      </c>
      <c r="C30" s="918"/>
      <c r="D30" s="919"/>
      <c r="E30" s="919"/>
      <c r="F30" s="919"/>
      <c r="G30" s="919"/>
      <c r="H30" s="919"/>
      <c r="I30" s="919"/>
    </row>
    <row r="31" spans="1:13" ht="20.25" customHeight="1">
      <c r="A31" s="272"/>
    </row>
    <row r="32" spans="1:13" ht="20.25" customHeight="1">
      <c r="A32" s="922" t="s">
        <v>558</v>
      </c>
      <c r="B32" s="914"/>
      <c r="C32" s="914"/>
      <c r="D32" s="914"/>
      <c r="E32" s="914"/>
      <c r="F32" s="914"/>
      <c r="G32" s="914"/>
      <c r="H32" s="914"/>
      <c r="I32" s="914"/>
    </row>
    <row r="33" spans="1:9" ht="20.25" customHeight="1">
      <c r="A33" s="922" t="s">
        <v>557</v>
      </c>
      <c r="B33" s="914"/>
      <c r="C33" s="914"/>
      <c r="D33" s="914"/>
      <c r="E33" s="914"/>
      <c r="F33" s="914"/>
      <c r="G33" s="914"/>
      <c r="H33" s="914"/>
      <c r="I33" s="914"/>
    </row>
    <row r="34" spans="1:9" ht="20.25" customHeight="1">
      <c r="A34" s="271" t="s">
        <v>556</v>
      </c>
      <c r="B34" s="269" t="s">
        <v>555</v>
      </c>
      <c r="C34" s="918"/>
      <c r="D34" s="919"/>
      <c r="E34" s="919"/>
      <c r="F34" s="919"/>
      <c r="G34" s="919"/>
      <c r="H34" s="919"/>
      <c r="I34" s="919"/>
    </row>
    <row r="35" spans="1:9" ht="20.25" customHeight="1">
      <c r="A35" s="270" t="s">
        <v>554</v>
      </c>
      <c r="B35" s="269" t="s">
        <v>553</v>
      </c>
      <c r="C35" s="918"/>
      <c r="D35" s="919"/>
      <c r="E35" s="919"/>
      <c r="F35" s="919"/>
      <c r="G35" s="919"/>
      <c r="H35" s="919"/>
      <c r="I35" s="919"/>
    </row>
    <row r="36" spans="1:9" ht="20.25" customHeight="1">
      <c r="A36" s="922" t="s">
        <v>552</v>
      </c>
      <c r="B36" s="914"/>
      <c r="C36" s="914"/>
      <c r="D36" s="914"/>
      <c r="E36" s="914"/>
      <c r="F36" s="914"/>
      <c r="G36" s="914"/>
      <c r="H36" s="914"/>
      <c r="I36" s="914"/>
    </row>
    <row r="37" spans="1:9" ht="20.25" customHeight="1">
      <c r="A37" s="922" t="s">
        <v>551</v>
      </c>
      <c r="B37" s="914"/>
      <c r="C37" s="914"/>
      <c r="D37" s="914"/>
      <c r="E37" s="914"/>
      <c r="F37" s="914"/>
      <c r="G37" s="914"/>
      <c r="H37" s="914"/>
      <c r="I37" s="914"/>
    </row>
    <row r="38" spans="1:9" ht="20.25" customHeight="1">
      <c r="A38" s="926"/>
      <c r="B38" s="927"/>
      <c r="C38" s="927"/>
      <c r="D38" s="927"/>
      <c r="E38" s="927"/>
      <c r="F38" s="927"/>
      <c r="G38" s="927"/>
      <c r="H38" s="927"/>
      <c r="I38" s="928"/>
    </row>
    <row r="39" spans="1:9" ht="20.25" customHeight="1">
      <c r="A39" s="929"/>
      <c r="B39" s="930"/>
      <c r="C39" s="930"/>
      <c r="D39" s="930"/>
      <c r="E39" s="930"/>
      <c r="F39" s="930"/>
      <c r="G39" s="930"/>
      <c r="H39" s="930"/>
      <c r="I39" s="931"/>
    </row>
    <row r="40" spans="1:9" ht="20.25" customHeight="1">
      <c r="A40" s="922" t="s">
        <v>550</v>
      </c>
      <c r="B40" s="914"/>
      <c r="C40" s="914"/>
      <c r="D40" s="914"/>
      <c r="E40" s="914"/>
      <c r="F40" s="914"/>
      <c r="G40" s="914"/>
      <c r="H40" s="914"/>
      <c r="I40" s="914"/>
    </row>
    <row r="41" spans="1:9">
      <c r="A41" s="268"/>
    </row>
    <row r="42" spans="1:9">
      <c r="A42" s="268"/>
    </row>
    <row r="43" spans="1:9">
      <c r="A43" s="268"/>
    </row>
    <row r="44" spans="1:9">
      <c r="A44" s="268"/>
    </row>
    <row r="45" spans="1:9">
      <c r="A45" s="268"/>
    </row>
    <row r="46" spans="1:9">
      <c r="A46" s="268"/>
    </row>
  </sheetData>
  <sheetProtection formatCells="0"/>
  <mergeCells count="30">
    <mergeCell ref="C30:I30"/>
    <mergeCell ref="A38:I39"/>
    <mergeCell ref="A40:I40"/>
    <mergeCell ref="A32:I32"/>
    <mergeCell ref="A33:I33"/>
    <mergeCell ref="C34:I34"/>
    <mergeCell ref="C35:I35"/>
    <mergeCell ref="A36:I36"/>
    <mergeCell ref="A37:I37"/>
    <mergeCell ref="B20:I20"/>
    <mergeCell ref="B21:I21"/>
    <mergeCell ref="B22:I22"/>
    <mergeCell ref="G13:I14"/>
    <mergeCell ref="C29:I29"/>
    <mergeCell ref="A24:I24"/>
    <mergeCell ref="A25:I25"/>
    <mergeCell ref="A27:I27"/>
    <mergeCell ref="A28:B28"/>
    <mergeCell ref="C28:I28"/>
    <mergeCell ref="G15:I15"/>
    <mergeCell ref="F16:I16"/>
    <mergeCell ref="G12:I12"/>
    <mergeCell ref="G2:G3"/>
    <mergeCell ref="H2:H3"/>
    <mergeCell ref="I2:I3"/>
    <mergeCell ref="F4:G4"/>
    <mergeCell ref="F5:G6"/>
    <mergeCell ref="H5:H6"/>
    <mergeCell ref="I5:I6"/>
    <mergeCell ref="A10:I1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view="pageBreakPreview" zoomScale="80" zoomScaleNormal="100" zoomScaleSheetLayoutView="80" workbookViewId="0">
      <selection activeCell="F29" sqref="F29"/>
    </sheetView>
  </sheetViews>
  <sheetFormatPr defaultColWidth="9" defaultRowHeight="13.2"/>
  <cols>
    <col min="1" max="1" width="7.77734375" style="90" customWidth="1"/>
    <col min="2" max="2" width="18.88671875" style="90" customWidth="1"/>
    <col min="3" max="3" width="34.21875" style="90" customWidth="1"/>
    <col min="4" max="4" width="22.6640625" style="90" customWidth="1"/>
    <col min="5" max="16384" width="9" style="90"/>
  </cols>
  <sheetData>
    <row r="1" spans="1:4">
      <c r="A1" s="89" t="s">
        <v>229</v>
      </c>
    </row>
    <row r="2" spans="1:4">
      <c r="A2" s="91"/>
      <c r="B2" s="91"/>
      <c r="C2" s="92" t="s">
        <v>79</v>
      </c>
      <c r="D2" s="140"/>
    </row>
    <row r="3" spans="1:4">
      <c r="A3" s="89"/>
    </row>
    <row r="4" spans="1:4" ht="18">
      <c r="A4" s="965" t="s">
        <v>230</v>
      </c>
      <c r="B4" s="966"/>
      <c r="C4" s="966"/>
      <c r="D4" s="966"/>
    </row>
    <row r="5" spans="1:4">
      <c r="A5" s="89"/>
    </row>
    <row r="6" spans="1:4">
      <c r="A6" s="93"/>
      <c r="B6" s="93"/>
      <c r="C6" s="89"/>
      <c r="D6" s="89"/>
    </row>
    <row r="7" spans="1:4">
      <c r="A7" s="155" t="str">
        <f>IF(入力シート!C24&lt;30000000,"福岡県"&amp;入力シート!C5&amp;"長　殿","福岡県知事　殿")</f>
        <v>福岡県知事　殿</v>
      </c>
      <c r="B7" s="156"/>
      <c r="C7" s="89"/>
      <c r="D7" s="89"/>
    </row>
    <row r="8" spans="1:4">
      <c r="A8" s="89"/>
      <c r="B8" s="89"/>
      <c r="C8" s="89"/>
      <c r="D8" s="972" t="str">
        <f>入力シート!C25</f>
        <v>福岡市博多区東公園７－７</v>
      </c>
    </row>
    <row r="9" spans="1:4">
      <c r="A9" s="89"/>
      <c r="B9" s="89"/>
      <c r="C9" s="89"/>
      <c r="D9" s="973"/>
    </row>
    <row r="10" spans="1:4" ht="16.5" customHeight="1">
      <c r="A10" s="89"/>
      <c r="B10" s="89"/>
      <c r="C10" s="89"/>
      <c r="D10" s="973"/>
    </row>
    <row r="11" spans="1:4" ht="16.5" customHeight="1">
      <c r="A11" s="89"/>
      <c r="B11" s="89"/>
      <c r="C11" s="89"/>
      <c r="D11" s="153" t="str">
        <f>入力シート!C26</f>
        <v>(株）福岡企画技調</v>
      </c>
    </row>
    <row r="12" spans="1:4" ht="16.5" customHeight="1">
      <c r="A12" s="89"/>
      <c r="B12" s="89"/>
      <c r="C12" s="92"/>
      <c r="D12" s="154" t="str">
        <f>入力シート!C27</f>
        <v>代表取締役　企画太郎</v>
      </c>
    </row>
    <row r="13" spans="1:4">
      <c r="A13" s="89"/>
      <c r="B13" s="89"/>
      <c r="C13" s="89"/>
      <c r="D13" s="89"/>
    </row>
    <row r="14" spans="1:4">
      <c r="A14" s="89"/>
    </row>
    <row r="15" spans="1:4" ht="13.8" thickBot="1">
      <c r="A15" s="89" t="s">
        <v>138</v>
      </c>
    </row>
    <row r="16" spans="1:4" ht="15" customHeight="1">
      <c r="A16" s="974" t="str">
        <f>"工事件名：第50"&amp;入力シート!C3&amp;"-"&amp;入力シート!C4&amp;"号　"&amp;入力シート!C10</f>
        <v>工事件名：第503-12345-001号　県道博多天神線排水性舗装工事（第２工区）</v>
      </c>
      <c r="B16" s="975"/>
      <c r="C16" s="932"/>
      <c r="D16" s="967"/>
    </row>
    <row r="17" spans="1:4" ht="13.5" customHeight="1">
      <c r="A17" s="976"/>
      <c r="B17" s="977"/>
      <c r="C17" s="968" t="s">
        <v>139</v>
      </c>
      <c r="D17" s="969"/>
    </row>
    <row r="18" spans="1:4">
      <c r="A18" s="976"/>
      <c r="B18" s="977"/>
      <c r="C18" s="949" t="s">
        <v>348</v>
      </c>
      <c r="D18" s="951"/>
    </row>
    <row r="19" spans="1:4">
      <c r="A19" s="968" t="s">
        <v>140</v>
      </c>
      <c r="B19" s="969"/>
      <c r="C19" s="949" t="s">
        <v>349</v>
      </c>
      <c r="D19" s="951"/>
    </row>
    <row r="20" spans="1:4" ht="13.8" thickBot="1">
      <c r="A20" s="970">
        <f>入力シート!C13</f>
        <v>44378</v>
      </c>
      <c r="B20" s="971"/>
      <c r="C20" s="952" t="s">
        <v>350</v>
      </c>
      <c r="D20" s="954"/>
    </row>
    <row r="21" spans="1:4">
      <c r="A21" s="932"/>
      <c r="B21" s="933"/>
      <c r="C21" s="933"/>
      <c r="D21" s="967"/>
    </row>
    <row r="22" spans="1:4">
      <c r="A22" s="962" t="s">
        <v>231</v>
      </c>
      <c r="B22" s="963"/>
      <c r="C22" s="963"/>
      <c r="D22" s="964"/>
    </row>
    <row r="23" spans="1:4">
      <c r="A23" s="949" t="s">
        <v>141</v>
      </c>
      <c r="B23" s="950"/>
      <c r="C23" s="950"/>
      <c r="D23" s="951"/>
    </row>
    <row r="24" spans="1:4" ht="13.5" customHeight="1">
      <c r="A24" s="949" t="s">
        <v>142</v>
      </c>
      <c r="B24" s="950"/>
      <c r="C24" s="950"/>
      <c r="D24" s="951"/>
    </row>
    <row r="25" spans="1:4">
      <c r="A25" s="949"/>
      <c r="B25" s="950"/>
      <c r="C25" s="950"/>
      <c r="D25" s="951"/>
    </row>
    <row r="26" spans="1:4">
      <c r="A26" s="949"/>
      <c r="B26" s="950"/>
      <c r="C26" s="950"/>
      <c r="D26" s="951"/>
    </row>
    <row r="27" spans="1:4">
      <c r="A27" s="949"/>
      <c r="B27" s="950"/>
      <c r="C27" s="950"/>
      <c r="D27" s="951"/>
    </row>
    <row r="28" spans="1:4" ht="13.8" thickBot="1">
      <c r="A28" s="952"/>
      <c r="B28" s="953"/>
      <c r="C28" s="953"/>
      <c r="D28" s="954"/>
    </row>
    <row r="29" spans="1:4">
      <c r="A29" s="94"/>
      <c r="B29" s="933"/>
      <c r="C29" s="933"/>
      <c r="D29" s="94"/>
    </row>
    <row r="30" spans="1:4" s="96" customFormat="1" ht="13.8" thickBot="1">
      <c r="A30" s="95" t="s">
        <v>233</v>
      </c>
      <c r="B30" s="955" t="s">
        <v>234</v>
      </c>
      <c r="C30" s="955"/>
      <c r="D30" s="95" t="s">
        <v>232</v>
      </c>
    </row>
    <row r="31" spans="1:4">
      <c r="A31" s="956">
        <v>1</v>
      </c>
      <c r="B31" s="958" t="s">
        <v>729</v>
      </c>
      <c r="C31" s="958"/>
      <c r="D31" s="960" t="s">
        <v>730</v>
      </c>
    </row>
    <row r="32" spans="1:4">
      <c r="A32" s="957"/>
      <c r="B32" s="959"/>
      <c r="C32" s="959"/>
      <c r="D32" s="961"/>
    </row>
    <row r="33" spans="1:4">
      <c r="A33" s="948"/>
      <c r="B33" s="946"/>
      <c r="C33" s="946"/>
      <c r="D33" s="947"/>
    </row>
    <row r="34" spans="1:4">
      <c r="A34" s="948"/>
      <c r="B34" s="946"/>
      <c r="C34" s="946"/>
      <c r="D34" s="947"/>
    </row>
    <row r="35" spans="1:4">
      <c r="A35" s="942"/>
      <c r="B35" s="944"/>
      <c r="C35" s="944"/>
      <c r="D35" s="945"/>
    </row>
    <row r="36" spans="1:4">
      <c r="A36" s="942"/>
      <c r="B36" s="944"/>
      <c r="C36" s="944"/>
      <c r="D36" s="945"/>
    </row>
    <row r="37" spans="1:4">
      <c r="A37" s="942"/>
      <c r="B37" s="944"/>
      <c r="C37" s="944"/>
      <c r="D37" s="945"/>
    </row>
    <row r="38" spans="1:4">
      <c r="A38" s="942"/>
      <c r="B38" s="944"/>
      <c r="C38" s="944"/>
      <c r="D38" s="945"/>
    </row>
    <row r="39" spans="1:4">
      <c r="A39" s="942"/>
      <c r="B39" s="944"/>
      <c r="C39" s="944"/>
      <c r="D39" s="945"/>
    </row>
    <row r="40" spans="1:4">
      <c r="A40" s="942"/>
      <c r="B40" s="944"/>
      <c r="C40" s="944"/>
      <c r="D40" s="945"/>
    </row>
    <row r="41" spans="1:4">
      <c r="A41" s="942"/>
      <c r="B41" s="946"/>
      <c r="C41" s="946"/>
      <c r="D41" s="947"/>
    </row>
    <row r="42" spans="1:4">
      <c r="A42" s="942"/>
      <c r="B42" s="946"/>
      <c r="C42" s="946"/>
      <c r="D42" s="947"/>
    </row>
    <row r="43" spans="1:4">
      <c r="A43" s="942"/>
      <c r="B43" s="943"/>
      <c r="C43" s="944"/>
      <c r="D43" s="945"/>
    </row>
    <row r="44" spans="1:4">
      <c r="A44" s="942"/>
      <c r="B44" s="943"/>
      <c r="C44" s="944"/>
      <c r="D44" s="945"/>
    </row>
    <row r="45" spans="1:4">
      <c r="A45" s="942"/>
      <c r="B45" s="943"/>
      <c r="C45" s="944"/>
      <c r="D45" s="945"/>
    </row>
    <row r="46" spans="1:4">
      <c r="A46" s="942"/>
      <c r="B46" s="943"/>
      <c r="C46" s="944"/>
      <c r="D46" s="945"/>
    </row>
    <row r="47" spans="1:4">
      <c r="A47" s="942"/>
      <c r="B47" s="943"/>
      <c r="C47" s="944"/>
      <c r="D47" s="945"/>
    </row>
    <row r="48" spans="1:4">
      <c r="A48" s="942"/>
      <c r="B48" s="943"/>
      <c r="C48" s="944"/>
      <c r="D48" s="945"/>
    </row>
    <row r="49" spans="1:4">
      <c r="A49" s="141"/>
      <c r="B49" s="946"/>
      <c r="C49" s="946"/>
      <c r="D49" s="947"/>
    </row>
    <row r="50" spans="1:4" ht="13.8" thickBot="1">
      <c r="A50" s="142"/>
      <c r="B50" s="946"/>
      <c r="C50" s="946"/>
      <c r="D50" s="947"/>
    </row>
    <row r="51" spans="1:4">
      <c r="A51" s="932"/>
      <c r="B51" s="933"/>
      <c r="C51" s="933"/>
      <c r="D51" s="934"/>
    </row>
    <row r="52" spans="1:4">
      <c r="A52" s="937" t="s">
        <v>235</v>
      </c>
      <c r="B52" s="938"/>
      <c r="C52" s="939"/>
      <c r="D52" s="935"/>
    </row>
    <row r="53" spans="1:4" ht="13.8" thickBot="1">
      <c r="A53" s="940"/>
      <c r="B53" s="941"/>
      <c r="C53" s="941"/>
      <c r="D53" s="936"/>
    </row>
  </sheetData>
  <mergeCells count="53">
    <mergeCell ref="A22:D22"/>
    <mergeCell ref="A4:D4"/>
    <mergeCell ref="C16:D16"/>
    <mergeCell ref="C17:D17"/>
    <mergeCell ref="C18:D18"/>
    <mergeCell ref="A19:B19"/>
    <mergeCell ref="C19:D19"/>
    <mergeCell ref="A20:B20"/>
    <mergeCell ref="C20:D20"/>
    <mergeCell ref="A21:D21"/>
    <mergeCell ref="D8:D10"/>
    <mergeCell ref="A16:B1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35:A36"/>
    <mergeCell ref="B35:C36"/>
    <mergeCell ref="D35:D36"/>
    <mergeCell ref="A37:A38"/>
    <mergeCell ref="B37:C38"/>
    <mergeCell ref="D37:D38"/>
    <mergeCell ref="A39:A40"/>
    <mergeCell ref="B39:C40"/>
    <mergeCell ref="D39:D40"/>
    <mergeCell ref="A41:A42"/>
    <mergeCell ref="B41:C42"/>
    <mergeCell ref="D41:D4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zoomScale="80" zoomScaleNormal="100" zoomScaleSheetLayoutView="80" workbookViewId="0">
      <selection activeCell="K25" sqref="K25"/>
    </sheetView>
  </sheetViews>
  <sheetFormatPr defaultColWidth="9" defaultRowHeight="13.2"/>
  <cols>
    <col min="1" max="1" width="10.21875" style="27" customWidth="1"/>
    <col min="2" max="2" width="9" style="27"/>
    <col min="3" max="4" width="17.44140625" style="27" customWidth="1"/>
    <col min="5" max="5" width="10.21875" style="27" bestFit="1" customWidth="1"/>
    <col min="6" max="6" width="9" style="27"/>
    <col min="7" max="7" width="35.109375" style="27" customWidth="1"/>
    <col min="8" max="16384" width="9" style="27"/>
  </cols>
  <sheetData>
    <row r="1" spans="1:7" ht="13.8" thickBot="1">
      <c r="A1" s="26" t="s">
        <v>143</v>
      </c>
    </row>
    <row r="2" spans="1:7">
      <c r="A2" s="28"/>
      <c r="B2" s="987"/>
      <c r="C2" s="28"/>
      <c r="D2" s="990"/>
      <c r="E2" s="991"/>
      <c r="F2" s="991"/>
      <c r="G2" s="992"/>
    </row>
    <row r="3" spans="1:7">
      <c r="A3" s="30" t="s">
        <v>144</v>
      </c>
      <c r="B3" s="988"/>
      <c r="C3" s="31" t="s">
        <v>145</v>
      </c>
      <c r="D3" s="993"/>
      <c r="E3" s="994"/>
      <c r="F3" s="994"/>
      <c r="G3" s="995"/>
    </row>
    <row r="4" spans="1:7" ht="13.8" thickBot="1">
      <c r="A4" s="29"/>
      <c r="B4" s="989"/>
      <c r="C4" s="29"/>
      <c r="D4" s="996"/>
      <c r="E4" s="997"/>
      <c r="F4" s="997"/>
      <c r="G4" s="998"/>
    </row>
    <row r="5" spans="1:7" ht="13.8" thickBot="1">
      <c r="A5" s="26"/>
    </row>
    <row r="6" spans="1:7">
      <c r="A6" s="999"/>
      <c r="B6" s="1000"/>
      <c r="C6" s="1000"/>
      <c r="D6" s="1000"/>
      <c r="E6" s="1000"/>
      <c r="F6" s="1000"/>
      <c r="G6" s="1001"/>
    </row>
    <row r="7" spans="1:7" ht="13.8" thickBot="1">
      <c r="A7" s="1002" t="s">
        <v>146</v>
      </c>
      <c r="B7" s="1003"/>
      <c r="C7" s="1003"/>
      <c r="D7" s="1003"/>
      <c r="E7" s="1003"/>
      <c r="F7" s="1003"/>
      <c r="G7" s="1004"/>
    </row>
    <row r="8" spans="1:7">
      <c r="A8" s="32"/>
      <c r="B8" s="33"/>
      <c r="C8" s="985"/>
      <c r="D8" s="986"/>
      <c r="E8" s="999"/>
      <c r="F8" s="1000"/>
      <c r="G8" s="1001"/>
    </row>
    <row r="9" spans="1:7" ht="26.4">
      <c r="A9" s="34" t="s">
        <v>147</v>
      </c>
      <c r="B9" s="35"/>
      <c r="C9" s="1003" t="s">
        <v>148</v>
      </c>
      <c r="D9" s="1004"/>
      <c r="E9" s="34" t="s">
        <v>149</v>
      </c>
      <c r="F9" s="35"/>
      <c r="G9" s="36" t="s">
        <v>148</v>
      </c>
    </row>
    <row r="10" spans="1:7">
      <c r="A10" s="1005"/>
      <c r="B10" s="1006"/>
      <c r="C10" s="1006"/>
      <c r="D10" s="1007"/>
      <c r="E10" s="978"/>
      <c r="F10" s="979"/>
      <c r="G10" s="980"/>
    </row>
    <row r="11" spans="1:7">
      <c r="A11" s="1005"/>
      <c r="B11" s="1006"/>
      <c r="C11" s="1006"/>
      <c r="D11" s="1007"/>
      <c r="E11" s="978"/>
      <c r="F11" s="979"/>
      <c r="G11" s="980"/>
    </row>
    <row r="12" spans="1:7">
      <c r="A12" s="1005"/>
      <c r="B12" s="1006"/>
      <c r="C12" s="1006"/>
      <c r="D12" s="1007"/>
      <c r="E12" s="978"/>
      <c r="F12" s="979"/>
      <c r="G12" s="980"/>
    </row>
    <row r="13" spans="1:7">
      <c r="A13" s="1005"/>
      <c r="B13" s="1006"/>
      <c r="C13" s="1006"/>
      <c r="D13" s="1007"/>
      <c r="E13" s="978"/>
      <c r="F13" s="979"/>
      <c r="G13" s="980"/>
    </row>
    <row r="14" spans="1:7">
      <c r="A14" s="1005"/>
      <c r="B14" s="1006"/>
      <c r="C14" s="1006"/>
      <c r="D14" s="1007"/>
      <c r="E14" s="978"/>
      <c r="F14" s="979"/>
      <c r="G14" s="980"/>
    </row>
    <row r="15" spans="1:7">
      <c r="A15" s="1005"/>
      <c r="B15" s="1006"/>
      <c r="C15" s="1006"/>
      <c r="D15" s="1007"/>
      <c r="E15" s="978"/>
      <c r="F15" s="979"/>
      <c r="G15" s="980"/>
    </row>
    <row r="16" spans="1:7">
      <c r="A16" s="1005"/>
      <c r="B16" s="1006"/>
      <c r="C16" s="1006"/>
      <c r="D16" s="1007"/>
      <c r="E16" s="978"/>
      <c r="F16" s="979"/>
      <c r="G16" s="980"/>
    </row>
    <row r="17" spans="1:7">
      <c r="A17" s="1005"/>
      <c r="B17" s="1006"/>
      <c r="C17" s="1006"/>
      <c r="D17" s="1007"/>
      <c r="E17" s="978"/>
      <c r="F17" s="979"/>
      <c r="G17" s="980"/>
    </row>
    <row r="18" spans="1:7">
      <c r="A18" s="1005"/>
      <c r="B18" s="1006"/>
      <c r="C18" s="1006"/>
      <c r="D18" s="1007"/>
      <c r="E18" s="978"/>
      <c r="F18" s="979"/>
      <c r="G18" s="980"/>
    </row>
    <row r="19" spans="1:7">
      <c r="A19" s="1005"/>
      <c r="B19" s="1006"/>
      <c r="C19" s="1006"/>
      <c r="D19" s="1007"/>
      <c r="E19" s="978"/>
      <c r="F19" s="979"/>
      <c r="G19" s="980"/>
    </row>
    <row r="20" spans="1:7">
      <c r="A20" s="1005"/>
      <c r="B20" s="1006"/>
      <c r="C20" s="1006"/>
      <c r="D20" s="1007"/>
      <c r="E20" s="978"/>
      <c r="F20" s="979"/>
      <c r="G20" s="980"/>
    </row>
    <row r="21" spans="1:7" ht="13.8" thickBot="1">
      <c r="A21" s="1008"/>
      <c r="B21" s="1009"/>
      <c r="C21" s="1009"/>
      <c r="D21" s="1010"/>
      <c r="E21" s="981"/>
      <c r="F21" s="982"/>
      <c r="G21" s="983"/>
    </row>
    <row r="22" spans="1:7" ht="13.8">
      <c r="A22" s="37"/>
      <c r="B22" s="37"/>
      <c r="C22" s="37"/>
      <c r="D22" s="37"/>
      <c r="E22" s="37"/>
      <c r="F22" s="37"/>
      <c r="G22" s="37"/>
    </row>
    <row r="23" spans="1:7" ht="13.8" thickBot="1">
      <c r="A23" s="26"/>
    </row>
    <row r="24" spans="1:7">
      <c r="A24" s="984"/>
      <c r="B24" s="985"/>
      <c r="C24" s="985"/>
      <c r="D24" s="985"/>
      <c r="E24" s="985"/>
      <c r="F24" s="985"/>
      <c r="G24" s="986"/>
    </row>
    <row r="25" spans="1:7" ht="25.5" customHeight="1">
      <c r="A25" s="1011" t="s">
        <v>150</v>
      </c>
      <c r="B25" s="1012"/>
      <c r="C25" s="1012"/>
      <c r="D25" s="1012"/>
      <c r="E25" s="1012"/>
      <c r="F25" s="1012"/>
      <c r="G25" s="1013"/>
    </row>
    <row r="26" spans="1:7">
      <c r="A26" s="1011"/>
      <c r="B26" s="1012"/>
      <c r="C26" s="1012"/>
      <c r="D26" s="1012"/>
      <c r="E26" s="1012"/>
      <c r="F26" s="1012"/>
      <c r="G26" s="1013"/>
    </row>
    <row r="27" spans="1:7">
      <c r="A27" s="1011"/>
      <c r="B27" s="1012"/>
      <c r="C27" s="1012"/>
      <c r="D27" s="1012"/>
      <c r="E27" s="1012"/>
      <c r="F27" s="1012"/>
      <c r="G27" s="1013"/>
    </row>
    <row r="28" spans="1:7">
      <c r="A28" s="1011"/>
      <c r="B28" s="1012"/>
      <c r="C28" s="1012"/>
      <c r="D28" s="1012"/>
      <c r="E28" s="1012"/>
      <c r="F28" s="1012"/>
      <c r="G28" s="1013"/>
    </row>
    <row r="29" spans="1:7">
      <c r="A29" s="1011"/>
      <c r="B29" s="1012"/>
      <c r="C29" s="1012"/>
      <c r="D29" s="1012"/>
      <c r="E29" s="1012"/>
      <c r="F29" s="1012"/>
      <c r="G29" s="1013"/>
    </row>
    <row r="30" spans="1:7">
      <c r="A30" s="1011"/>
      <c r="B30" s="1012"/>
      <c r="C30" s="1012"/>
      <c r="D30" s="1012"/>
      <c r="E30" s="1012"/>
      <c r="F30" s="1012"/>
      <c r="G30" s="1013"/>
    </row>
    <row r="31" spans="1:7" ht="13.8" thickBot="1">
      <c r="A31" s="1014"/>
      <c r="B31" s="1015"/>
      <c r="C31" s="1015"/>
      <c r="D31" s="1015"/>
      <c r="E31" s="1015"/>
      <c r="F31" s="1015"/>
      <c r="G31" s="1016"/>
    </row>
    <row r="32" spans="1:7" ht="13.8" thickBot="1">
      <c r="A32" s="26"/>
    </row>
    <row r="33" spans="1:7">
      <c r="A33" s="984"/>
      <c r="B33" s="985"/>
      <c r="C33" s="985"/>
      <c r="D33" s="985"/>
      <c r="E33" s="985"/>
      <c r="F33" s="985"/>
      <c r="G33" s="986"/>
    </row>
    <row r="34" spans="1:7" ht="76.5" customHeight="1">
      <c r="A34" s="978" t="s">
        <v>151</v>
      </c>
      <c r="B34" s="979"/>
      <c r="C34" s="979"/>
      <c r="D34" s="979"/>
      <c r="E34" s="979"/>
      <c r="F34" s="979"/>
      <c r="G34" s="980"/>
    </row>
    <row r="35" spans="1:7">
      <c r="A35" s="978"/>
      <c r="B35" s="979"/>
      <c r="C35" s="979"/>
      <c r="D35" s="979"/>
      <c r="E35" s="979"/>
      <c r="F35" s="979"/>
      <c r="G35" s="980"/>
    </row>
    <row r="36" spans="1:7">
      <c r="A36" s="978"/>
      <c r="B36" s="979"/>
      <c r="C36" s="979"/>
      <c r="D36" s="979"/>
      <c r="E36" s="979"/>
      <c r="F36" s="979"/>
      <c r="G36" s="980"/>
    </row>
    <row r="37" spans="1:7">
      <c r="A37" s="978"/>
      <c r="B37" s="979"/>
      <c r="C37" s="979"/>
      <c r="D37" s="979"/>
      <c r="E37" s="979"/>
      <c r="F37" s="979"/>
      <c r="G37" s="980"/>
    </row>
    <row r="38" spans="1:7">
      <c r="A38" s="978"/>
      <c r="B38" s="979"/>
      <c r="C38" s="979"/>
      <c r="D38" s="979"/>
      <c r="E38" s="979"/>
      <c r="F38" s="979"/>
      <c r="G38" s="980"/>
    </row>
    <row r="39" spans="1:7">
      <c r="A39" s="978"/>
      <c r="B39" s="979"/>
      <c r="C39" s="979"/>
      <c r="D39" s="979"/>
      <c r="E39" s="979"/>
      <c r="F39" s="979"/>
      <c r="G39" s="980"/>
    </row>
    <row r="40" spans="1:7">
      <c r="A40" s="978"/>
      <c r="B40" s="979"/>
      <c r="C40" s="979"/>
      <c r="D40" s="979"/>
      <c r="E40" s="979"/>
      <c r="F40" s="979"/>
      <c r="G40" s="980"/>
    </row>
    <row r="41" spans="1:7">
      <c r="A41" s="978"/>
      <c r="B41" s="979"/>
      <c r="C41" s="979"/>
      <c r="D41" s="979"/>
      <c r="E41" s="979"/>
      <c r="F41" s="979"/>
      <c r="G41" s="980"/>
    </row>
    <row r="42" spans="1:7">
      <c r="A42" s="978"/>
      <c r="B42" s="979"/>
      <c r="C42" s="979"/>
      <c r="D42" s="979"/>
      <c r="E42" s="979"/>
      <c r="F42" s="979"/>
      <c r="G42" s="980"/>
    </row>
    <row r="43" spans="1:7" ht="13.8" thickBot="1">
      <c r="A43" s="981"/>
      <c r="B43" s="982"/>
      <c r="C43" s="982"/>
      <c r="D43" s="982"/>
      <c r="E43" s="982"/>
      <c r="F43" s="982"/>
      <c r="G43" s="983"/>
    </row>
    <row r="44" spans="1:7" ht="13.8" thickBot="1">
      <c r="A44" s="26"/>
    </row>
    <row r="45" spans="1:7">
      <c r="A45" s="984"/>
      <c r="B45" s="985"/>
      <c r="C45" s="985"/>
      <c r="D45" s="985"/>
      <c r="E45" s="985"/>
      <c r="F45" s="985"/>
      <c r="G45" s="986"/>
    </row>
    <row r="46" spans="1:7" ht="63.75" customHeight="1">
      <c r="A46" s="978" t="s">
        <v>152</v>
      </c>
      <c r="B46" s="979"/>
      <c r="C46" s="979"/>
      <c r="D46" s="979"/>
      <c r="E46" s="979"/>
      <c r="F46" s="979"/>
      <c r="G46" s="980"/>
    </row>
    <row r="47" spans="1:7">
      <c r="A47" s="978"/>
      <c r="B47" s="979"/>
      <c r="C47" s="979"/>
      <c r="D47" s="979"/>
      <c r="E47" s="979"/>
      <c r="F47" s="979"/>
      <c r="G47" s="980"/>
    </row>
    <row r="48" spans="1:7">
      <c r="A48" s="978"/>
      <c r="B48" s="979"/>
      <c r="C48" s="979"/>
      <c r="D48" s="979"/>
      <c r="E48" s="979"/>
      <c r="F48" s="979"/>
      <c r="G48" s="980"/>
    </row>
    <row r="49" spans="1:7">
      <c r="A49" s="978"/>
      <c r="B49" s="979"/>
      <c r="C49" s="979"/>
      <c r="D49" s="979"/>
      <c r="E49" s="979"/>
      <c r="F49" s="979"/>
      <c r="G49" s="980"/>
    </row>
    <row r="50" spans="1:7" ht="13.8" thickBot="1">
      <c r="A50" s="981"/>
      <c r="B50" s="982"/>
      <c r="C50" s="982"/>
      <c r="D50" s="982"/>
      <c r="E50" s="982"/>
      <c r="F50" s="982"/>
      <c r="G50" s="983"/>
    </row>
    <row r="51" spans="1:7" ht="13.8" thickBot="1">
      <c r="A51" s="26"/>
    </row>
    <row r="52" spans="1:7">
      <c r="A52" s="984"/>
      <c r="B52" s="985"/>
      <c r="C52" s="985"/>
      <c r="D52" s="985"/>
      <c r="E52" s="985"/>
      <c r="F52" s="985"/>
      <c r="G52" s="986"/>
    </row>
    <row r="53" spans="1:7" ht="25.5" customHeight="1">
      <c r="A53" s="978" t="s">
        <v>153</v>
      </c>
      <c r="B53" s="979"/>
      <c r="C53" s="979"/>
      <c r="D53" s="979"/>
      <c r="E53" s="979"/>
      <c r="F53" s="979"/>
      <c r="G53" s="980"/>
    </row>
    <row r="54" spans="1:7">
      <c r="A54" s="978"/>
      <c r="B54" s="979"/>
      <c r="C54" s="979"/>
      <c r="D54" s="979"/>
      <c r="E54" s="979"/>
      <c r="F54" s="979"/>
      <c r="G54" s="980"/>
    </row>
    <row r="55" spans="1:7">
      <c r="A55" s="978"/>
      <c r="B55" s="979"/>
      <c r="C55" s="979"/>
      <c r="D55" s="979"/>
      <c r="E55" s="979"/>
      <c r="F55" s="979"/>
      <c r="G55" s="980"/>
    </row>
    <row r="56" spans="1:7">
      <c r="A56" s="978"/>
      <c r="B56" s="979"/>
      <c r="C56" s="979"/>
      <c r="D56" s="979"/>
      <c r="E56" s="979"/>
      <c r="F56" s="979"/>
      <c r="G56" s="980"/>
    </row>
    <row r="57" spans="1:7" ht="13.8" thickBot="1">
      <c r="A57" s="981"/>
      <c r="B57" s="982"/>
      <c r="C57" s="982"/>
      <c r="D57" s="982"/>
      <c r="E57" s="982"/>
      <c r="F57" s="982"/>
      <c r="G57" s="983"/>
    </row>
  </sheetData>
  <mergeCells count="17">
    <mergeCell ref="A33:G33"/>
    <mergeCell ref="B2:B4"/>
    <mergeCell ref="D2:G4"/>
    <mergeCell ref="A6:G6"/>
    <mergeCell ref="A7:G7"/>
    <mergeCell ref="C8:D8"/>
    <mergeCell ref="E8:G8"/>
    <mergeCell ref="C9:D9"/>
    <mergeCell ref="A10:D21"/>
    <mergeCell ref="E10:G21"/>
    <mergeCell ref="A24:G24"/>
    <mergeCell ref="A25:G31"/>
    <mergeCell ref="A34:G43"/>
    <mergeCell ref="A45:G45"/>
    <mergeCell ref="A46:G50"/>
    <mergeCell ref="A52:G52"/>
    <mergeCell ref="A53:G57"/>
  </mergeCells>
  <phoneticPr fontId="7"/>
  <printOptions horizontalCentered="1"/>
  <pageMargins left="0.70866141732283472" right="0.70866141732283472" top="0.74803149606299213" bottom="0.74803149606299213" header="0.31496062992125984" footer="0.31496062992125984"/>
  <pageSetup paperSize="9" scale="81"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100" zoomScaleSheetLayoutView="80" workbookViewId="0">
      <selection activeCell="Q11" sqref="Q11"/>
    </sheetView>
  </sheetViews>
  <sheetFormatPr defaultColWidth="9" defaultRowHeight="13.2"/>
  <cols>
    <col min="1" max="1" width="11.6640625" style="40" customWidth="1"/>
    <col min="2" max="2" width="9" style="40"/>
    <col min="3" max="3" width="5" style="40" bestFit="1" customWidth="1"/>
    <col min="4" max="4" width="9.88671875" style="40" customWidth="1"/>
    <col min="5" max="5" width="3" style="40" customWidth="1"/>
    <col min="6" max="6" width="6.6640625" style="40" customWidth="1"/>
    <col min="7" max="7" width="18.21875" style="40" customWidth="1"/>
    <col min="8" max="8" width="11.6640625" style="40" customWidth="1"/>
    <col min="9" max="9" width="9" style="40"/>
    <col min="10" max="10" width="5" style="40" customWidth="1"/>
    <col min="11" max="11" width="9.88671875" style="40" customWidth="1"/>
    <col min="12" max="12" width="9" style="40"/>
    <col min="13" max="13" width="18.21875" style="40" customWidth="1"/>
    <col min="14" max="14" width="17.88671875" style="40" customWidth="1"/>
    <col min="15" max="16384" width="9" style="40"/>
  </cols>
  <sheetData>
    <row r="1" spans="1:14" ht="16.5" customHeight="1" thickBot="1">
      <c r="A1" s="38" t="s">
        <v>154</v>
      </c>
      <c r="B1" s="39"/>
    </row>
    <row r="2" spans="1:14" ht="16.5" customHeight="1">
      <c r="A2" s="41"/>
      <c r="B2" s="1051"/>
      <c r="C2" s="1052"/>
      <c r="D2" s="1057"/>
      <c r="E2" s="1058"/>
      <c r="F2" s="143"/>
      <c r="G2" s="143"/>
      <c r="H2" s="143"/>
      <c r="I2" s="143"/>
      <c r="J2" s="143"/>
      <c r="K2" s="143"/>
      <c r="L2" s="143"/>
      <c r="M2" s="143"/>
      <c r="N2" s="144"/>
    </row>
    <row r="3" spans="1:14" ht="16.5" customHeight="1">
      <c r="A3" s="42" t="s">
        <v>155</v>
      </c>
      <c r="B3" s="1053"/>
      <c r="C3" s="1054"/>
      <c r="D3" s="1059" t="s">
        <v>156</v>
      </c>
      <c r="E3" s="1060"/>
      <c r="F3" s="145"/>
      <c r="G3" s="145"/>
      <c r="H3" s="145"/>
      <c r="I3" s="145"/>
      <c r="J3" s="145"/>
      <c r="K3" s="145"/>
      <c r="L3" s="145"/>
      <c r="M3" s="145"/>
      <c r="N3" s="146"/>
    </row>
    <row r="4" spans="1:14" ht="16.5" customHeight="1" thickBot="1">
      <c r="A4" s="43"/>
      <c r="B4" s="1055"/>
      <c r="C4" s="1056"/>
      <c r="D4" s="1061"/>
      <c r="E4" s="1062"/>
      <c r="F4" s="147"/>
      <c r="G4" s="147"/>
      <c r="H4" s="147"/>
      <c r="I4" s="147"/>
      <c r="J4" s="147"/>
      <c r="K4" s="147"/>
      <c r="L4" s="147"/>
      <c r="M4" s="147"/>
      <c r="N4" s="148"/>
    </row>
    <row r="5" spans="1:14" ht="16.5" customHeight="1" thickBot="1">
      <c r="A5" s="1063" t="s">
        <v>157</v>
      </c>
      <c r="B5" s="1063"/>
      <c r="C5" s="1063"/>
      <c r="D5" s="1063"/>
      <c r="E5" s="1063"/>
      <c r="F5" s="1063"/>
      <c r="G5" s="1063"/>
    </row>
    <row r="6" spans="1:14" ht="16.5" customHeight="1">
      <c r="A6" s="1035"/>
      <c r="B6" s="1036"/>
      <c r="C6" s="1036"/>
      <c r="D6" s="1036"/>
      <c r="E6" s="1036"/>
      <c r="F6" s="1036"/>
      <c r="G6" s="1036"/>
      <c r="H6" s="1035"/>
      <c r="I6" s="1036"/>
      <c r="J6" s="1036"/>
      <c r="K6" s="1036"/>
      <c r="L6" s="1036"/>
      <c r="M6" s="1037"/>
      <c r="N6" s="41"/>
    </row>
    <row r="7" spans="1:14" ht="16.5" customHeight="1">
      <c r="A7" s="1038" t="s">
        <v>158</v>
      </c>
      <c r="B7" s="1039"/>
      <c r="C7" s="1039"/>
      <c r="D7" s="1039"/>
      <c r="E7" s="1039"/>
      <c r="F7" s="1039"/>
      <c r="G7" s="44" t="s">
        <v>159</v>
      </c>
      <c r="H7" s="1038" t="s">
        <v>160</v>
      </c>
      <c r="I7" s="1039"/>
      <c r="J7" s="1039"/>
      <c r="K7" s="1039"/>
      <c r="L7" s="1039"/>
      <c r="M7" s="45" t="s">
        <v>161</v>
      </c>
      <c r="N7" s="46"/>
    </row>
    <row r="8" spans="1:14" ht="16.5" customHeight="1" thickBot="1">
      <c r="A8" s="1040"/>
      <c r="B8" s="1041"/>
      <c r="C8" s="1041"/>
      <c r="D8" s="1041"/>
      <c r="E8" s="1041"/>
      <c r="F8" s="1041"/>
      <c r="G8" s="1041"/>
      <c r="H8" s="1040"/>
      <c r="I8" s="1041"/>
      <c r="J8" s="1041"/>
      <c r="K8" s="1041"/>
      <c r="L8" s="1041"/>
      <c r="M8" s="1042"/>
      <c r="N8" s="42" t="s">
        <v>162</v>
      </c>
    </row>
    <row r="9" spans="1:14" ht="16.5" customHeight="1">
      <c r="A9" s="47"/>
      <c r="B9" s="48"/>
      <c r="C9" s="48"/>
      <c r="D9" s="48"/>
      <c r="E9" s="1043"/>
      <c r="F9" s="1044"/>
      <c r="G9" s="49"/>
      <c r="H9" s="47"/>
      <c r="I9" s="48"/>
      <c r="J9" s="48"/>
      <c r="K9" s="48"/>
      <c r="L9" s="48"/>
      <c r="M9" s="49"/>
      <c r="N9" s="46"/>
    </row>
    <row r="10" spans="1:14" s="54" customFormat="1" ht="16.5" customHeight="1" thickBot="1">
      <c r="A10" s="50" t="s">
        <v>163</v>
      </c>
      <c r="B10" s="51" t="s">
        <v>164</v>
      </c>
      <c r="C10" s="51" t="s">
        <v>165</v>
      </c>
      <c r="D10" s="51" t="s">
        <v>166</v>
      </c>
      <c r="E10" s="1064" t="s">
        <v>167</v>
      </c>
      <c r="F10" s="1065"/>
      <c r="G10" s="52" t="s">
        <v>168</v>
      </c>
      <c r="H10" s="50" t="s">
        <v>169</v>
      </c>
      <c r="I10" s="51" t="s">
        <v>164</v>
      </c>
      <c r="J10" s="51" t="s">
        <v>165</v>
      </c>
      <c r="K10" s="51" t="s">
        <v>170</v>
      </c>
      <c r="L10" s="51" t="s">
        <v>171</v>
      </c>
      <c r="M10" s="52" t="s">
        <v>168</v>
      </c>
      <c r="N10" s="53"/>
    </row>
    <row r="11" spans="1:14" ht="16.5" customHeight="1">
      <c r="A11" s="1047"/>
      <c r="B11" s="1048"/>
      <c r="C11" s="1048"/>
      <c r="D11" s="1066"/>
      <c r="E11" s="1067"/>
      <c r="F11" s="1068"/>
      <c r="G11" s="1045"/>
      <c r="H11" s="1047"/>
      <c r="I11" s="1048"/>
      <c r="J11" s="1048"/>
      <c r="K11" s="1049"/>
      <c r="L11" s="1050"/>
      <c r="M11" s="1045"/>
      <c r="N11" s="1046"/>
    </row>
    <row r="12" spans="1:14" ht="16.5" customHeight="1">
      <c r="A12" s="1027"/>
      <c r="B12" s="1017"/>
      <c r="C12" s="1017"/>
      <c r="D12" s="1029"/>
      <c r="E12" s="1031"/>
      <c r="F12" s="1032"/>
      <c r="G12" s="1023"/>
      <c r="H12" s="1027"/>
      <c r="I12" s="1017"/>
      <c r="J12" s="1017"/>
      <c r="K12" s="1019"/>
      <c r="L12" s="1021"/>
      <c r="M12" s="1023"/>
      <c r="N12" s="1025"/>
    </row>
    <row r="13" spans="1:14" ht="16.5" customHeight="1">
      <c r="A13" s="1027"/>
      <c r="B13" s="1017"/>
      <c r="C13" s="1017"/>
      <c r="D13" s="1029"/>
      <c r="E13" s="1031"/>
      <c r="F13" s="1032"/>
      <c r="G13" s="1023"/>
      <c r="H13" s="1027"/>
      <c r="I13" s="1017"/>
      <c r="J13" s="1017"/>
      <c r="K13" s="1019"/>
      <c r="L13" s="1021"/>
      <c r="M13" s="1023"/>
      <c r="N13" s="1025"/>
    </row>
    <row r="14" spans="1:14" ht="16.5" customHeight="1">
      <c r="A14" s="1027"/>
      <c r="B14" s="1017"/>
      <c r="C14" s="1017"/>
      <c r="D14" s="1029"/>
      <c r="E14" s="1031"/>
      <c r="F14" s="1032"/>
      <c r="G14" s="1023"/>
      <c r="H14" s="1027"/>
      <c r="I14" s="1017"/>
      <c r="J14" s="1017"/>
      <c r="K14" s="1019"/>
      <c r="L14" s="1021"/>
      <c r="M14" s="1023"/>
      <c r="N14" s="1025"/>
    </row>
    <row r="15" spans="1:14" ht="16.5" customHeight="1">
      <c r="A15" s="1027"/>
      <c r="B15" s="1017"/>
      <c r="C15" s="1017"/>
      <c r="D15" s="1029"/>
      <c r="E15" s="1031"/>
      <c r="F15" s="1032"/>
      <c r="G15" s="1023"/>
      <c r="H15" s="1027"/>
      <c r="I15" s="1017"/>
      <c r="J15" s="1017"/>
      <c r="K15" s="1019"/>
      <c r="L15" s="1021"/>
      <c r="M15" s="1023"/>
      <c r="N15" s="1025"/>
    </row>
    <row r="16" spans="1:14" ht="16.5" customHeight="1">
      <c r="A16" s="1027"/>
      <c r="B16" s="1017"/>
      <c r="C16" s="1017"/>
      <c r="D16" s="1029"/>
      <c r="E16" s="1031"/>
      <c r="F16" s="1032"/>
      <c r="G16" s="1023"/>
      <c r="H16" s="1027"/>
      <c r="I16" s="1017"/>
      <c r="J16" s="1017"/>
      <c r="K16" s="1019"/>
      <c r="L16" s="1021"/>
      <c r="M16" s="1023"/>
      <c r="N16" s="1025"/>
    </row>
    <row r="17" spans="1:14" ht="16.5" customHeight="1">
      <c r="A17" s="1027"/>
      <c r="B17" s="1017"/>
      <c r="C17" s="1017"/>
      <c r="D17" s="1029"/>
      <c r="E17" s="1031"/>
      <c r="F17" s="1032"/>
      <c r="G17" s="1023"/>
      <c r="H17" s="1027"/>
      <c r="I17" s="1017"/>
      <c r="J17" s="1017"/>
      <c r="K17" s="1019"/>
      <c r="L17" s="1021"/>
      <c r="M17" s="1023"/>
      <c r="N17" s="1025"/>
    </row>
    <row r="18" spans="1:14" ht="16.5" customHeight="1">
      <c r="A18" s="1027"/>
      <c r="B18" s="1017"/>
      <c r="C18" s="1017"/>
      <c r="D18" s="1029"/>
      <c r="E18" s="1031"/>
      <c r="F18" s="1032"/>
      <c r="G18" s="1023"/>
      <c r="H18" s="1027"/>
      <c r="I18" s="1017"/>
      <c r="J18" s="1017"/>
      <c r="K18" s="1019"/>
      <c r="L18" s="1021"/>
      <c r="M18" s="1023"/>
      <c r="N18" s="1025"/>
    </row>
    <row r="19" spans="1:14" ht="16.5" customHeight="1">
      <c r="A19" s="1027"/>
      <c r="B19" s="1017"/>
      <c r="C19" s="1017"/>
      <c r="D19" s="1029"/>
      <c r="E19" s="1031"/>
      <c r="F19" s="1032"/>
      <c r="G19" s="1023"/>
      <c r="H19" s="1027"/>
      <c r="I19" s="1017"/>
      <c r="J19" s="1017"/>
      <c r="K19" s="1019"/>
      <c r="L19" s="1021"/>
      <c r="M19" s="1023"/>
      <c r="N19" s="1025"/>
    </row>
    <row r="20" spans="1:14" ht="16.5" customHeight="1">
      <c r="A20" s="1027"/>
      <c r="B20" s="1017"/>
      <c r="C20" s="1017"/>
      <c r="D20" s="1029"/>
      <c r="E20" s="1031"/>
      <c r="F20" s="1032"/>
      <c r="G20" s="1023"/>
      <c r="H20" s="1027"/>
      <c r="I20" s="1017"/>
      <c r="J20" s="1017"/>
      <c r="K20" s="1019"/>
      <c r="L20" s="1021"/>
      <c r="M20" s="1023"/>
      <c r="N20" s="1025"/>
    </row>
    <row r="21" spans="1:14" ht="16.5" customHeight="1">
      <c r="A21" s="1027"/>
      <c r="B21" s="1017"/>
      <c r="C21" s="1017"/>
      <c r="D21" s="1029"/>
      <c r="E21" s="1031"/>
      <c r="F21" s="1032"/>
      <c r="G21" s="1023"/>
      <c r="H21" s="1027"/>
      <c r="I21" s="1017"/>
      <c r="J21" s="1017"/>
      <c r="K21" s="1019"/>
      <c r="L21" s="1021"/>
      <c r="M21" s="1023"/>
      <c r="N21" s="1025"/>
    </row>
    <row r="22" spans="1:14" ht="16.5" customHeight="1">
      <c r="A22" s="1027"/>
      <c r="B22" s="1017"/>
      <c r="C22" s="1017"/>
      <c r="D22" s="1029"/>
      <c r="E22" s="1031"/>
      <c r="F22" s="1032"/>
      <c r="G22" s="1023"/>
      <c r="H22" s="1027"/>
      <c r="I22" s="1017"/>
      <c r="J22" s="1017"/>
      <c r="K22" s="1019"/>
      <c r="L22" s="1021"/>
      <c r="M22" s="1023"/>
      <c r="N22" s="1025"/>
    </row>
    <row r="23" spans="1:14" ht="16.5" customHeight="1">
      <c r="A23" s="1027"/>
      <c r="B23" s="1017"/>
      <c r="C23" s="1017"/>
      <c r="D23" s="1029"/>
      <c r="E23" s="1031"/>
      <c r="F23" s="1032"/>
      <c r="G23" s="1023"/>
      <c r="H23" s="1027"/>
      <c r="I23" s="1017"/>
      <c r="J23" s="1017"/>
      <c r="K23" s="1019"/>
      <c r="L23" s="1021"/>
      <c r="M23" s="1023"/>
      <c r="N23" s="1025"/>
    </row>
    <row r="24" spans="1:14" ht="16.5" customHeight="1">
      <c r="A24" s="1027"/>
      <c r="B24" s="1017"/>
      <c r="C24" s="1017"/>
      <c r="D24" s="1029"/>
      <c r="E24" s="1031"/>
      <c r="F24" s="1032"/>
      <c r="G24" s="1023"/>
      <c r="H24" s="1027"/>
      <c r="I24" s="1017"/>
      <c r="J24" s="1017"/>
      <c r="K24" s="1019"/>
      <c r="L24" s="1021"/>
      <c r="M24" s="1023"/>
      <c r="N24" s="1025"/>
    </row>
    <row r="25" spans="1:14" ht="16.5" customHeight="1">
      <c r="A25" s="1027"/>
      <c r="B25" s="1017"/>
      <c r="C25" s="1017"/>
      <c r="D25" s="1029"/>
      <c r="E25" s="1031"/>
      <c r="F25" s="1032"/>
      <c r="G25" s="1023"/>
      <c r="H25" s="1027"/>
      <c r="I25" s="1017"/>
      <c r="J25" s="1017"/>
      <c r="K25" s="1019"/>
      <c r="L25" s="1021"/>
      <c r="M25" s="1023"/>
      <c r="N25" s="1025"/>
    </row>
    <row r="26" spans="1:14" ht="16.5" customHeight="1">
      <c r="A26" s="1027"/>
      <c r="B26" s="1017"/>
      <c r="C26" s="1017"/>
      <c r="D26" s="1029"/>
      <c r="E26" s="1031"/>
      <c r="F26" s="1032"/>
      <c r="G26" s="1023"/>
      <c r="H26" s="1027"/>
      <c r="I26" s="1017"/>
      <c r="J26" s="1017"/>
      <c r="K26" s="1019"/>
      <c r="L26" s="1021"/>
      <c r="M26" s="1023"/>
      <c r="N26" s="1025"/>
    </row>
    <row r="27" spans="1:14" ht="16.5" customHeight="1">
      <c r="A27" s="1027"/>
      <c r="B27" s="1017"/>
      <c r="C27" s="1017"/>
      <c r="D27" s="1029"/>
      <c r="E27" s="1031"/>
      <c r="F27" s="1032"/>
      <c r="G27" s="1023"/>
      <c r="H27" s="1027"/>
      <c r="I27" s="1017"/>
      <c r="J27" s="1017"/>
      <c r="K27" s="1019"/>
      <c r="L27" s="1021"/>
      <c r="M27" s="1023"/>
      <c r="N27" s="1025"/>
    </row>
    <row r="28" spans="1:14" ht="16.5" customHeight="1">
      <c r="A28" s="1027"/>
      <c r="B28" s="1017"/>
      <c r="C28" s="1017"/>
      <c r="D28" s="1029"/>
      <c r="E28" s="1031"/>
      <c r="F28" s="1032"/>
      <c r="G28" s="1023"/>
      <c r="H28" s="1027"/>
      <c r="I28" s="1017"/>
      <c r="J28" s="1017"/>
      <c r="K28" s="1019"/>
      <c r="L28" s="1021"/>
      <c r="M28" s="1023"/>
      <c r="N28" s="1025"/>
    </row>
    <row r="29" spans="1:14" ht="16.5" customHeight="1">
      <c r="A29" s="1027"/>
      <c r="B29" s="1017"/>
      <c r="C29" s="1017"/>
      <c r="D29" s="1029"/>
      <c r="E29" s="1031"/>
      <c r="F29" s="1032"/>
      <c r="G29" s="1023"/>
      <c r="H29" s="1027"/>
      <c r="I29" s="1017"/>
      <c r="J29" s="1017"/>
      <c r="K29" s="1019"/>
      <c r="L29" s="1021"/>
      <c r="M29" s="1023"/>
      <c r="N29" s="1025"/>
    </row>
    <row r="30" spans="1:14" ht="16.5" customHeight="1">
      <c r="A30" s="1027"/>
      <c r="B30" s="1017"/>
      <c r="C30" s="1017"/>
      <c r="D30" s="1029"/>
      <c r="E30" s="1031"/>
      <c r="F30" s="1032"/>
      <c r="G30" s="1023"/>
      <c r="H30" s="1027"/>
      <c r="I30" s="1017"/>
      <c r="J30" s="1017"/>
      <c r="K30" s="1019"/>
      <c r="L30" s="1021"/>
      <c r="M30" s="1023"/>
      <c r="N30" s="1025"/>
    </row>
    <row r="31" spans="1:14" ht="16.5" customHeight="1">
      <c r="A31" s="1027"/>
      <c r="B31" s="1017"/>
      <c r="C31" s="1017"/>
      <c r="D31" s="1029"/>
      <c r="E31" s="1031"/>
      <c r="F31" s="1032"/>
      <c r="G31" s="1023"/>
      <c r="H31" s="1027"/>
      <c r="I31" s="1017"/>
      <c r="J31" s="1017"/>
      <c r="K31" s="1019"/>
      <c r="L31" s="1021"/>
      <c r="M31" s="1023"/>
      <c r="N31" s="1025"/>
    </row>
    <row r="32" spans="1:14" ht="16.5" customHeight="1">
      <c r="A32" s="1027"/>
      <c r="B32" s="1017"/>
      <c r="C32" s="1017"/>
      <c r="D32" s="1029"/>
      <c r="E32" s="1031"/>
      <c r="F32" s="1032"/>
      <c r="G32" s="1023"/>
      <c r="H32" s="1027"/>
      <c r="I32" s="1017"/>
      <c r="J32" s="1017"/>
      <c r="K32" s="1019"/>
      <c r="L32" s="1021"/>
      <c r="M32" s="1023"/>
      <c r="N32" s="1025"/>
    </row>
    <row r="33" spans="1:14" ht="16.5" customHeight="1">
      <c r="A33" s="1027"/>
      <c r="B33" s="1017"/>
      <c r="C33" s="1017"/>
      <c r="D33" s="1029"/>
      <c r="E33" s="1031"/>
      <c r="F33" s="1032"/>
      <c r="G33" s="1023"/>
      <c r="H33" s="1027"/>
      <c r="I33" s="1017"/>
      <c r="J33" s="1017"/>
      <c r="K33" s="1019"/>
      <c r="L33" s="1021"/>
      <c r="M33" s="1023"/>
      <c r="N33" s="1025"/>
    </row>
    <row r="34" spans="1:14" ht="16.5" customHeight="1">
      <c r="A34" s="1027"/>
      <c r="B34" s="1017"/>
      <c r="C34" s="1017"/>
      <c r="D34" s="1029"/>
      <c r="E34" s="1031"/>
      <c r="F34" s="1032"/>
      <c r="G34" s="1023"/>
      <c r="H34" s="1027"/>
      <c r="I34" s="1017"/>
      <c r="J34" s="1017"/>
      <c r="K34" s="1019"/>
      <c r="L34" s="1021"/>
      <c r="M34" s="1023"/>
      <c r="N34" s="1025"/>
    </row>
    <row r="35" spans="1:14" ht="16.5" customHeight="1" thickBot="1">
      <c r="A35" s="1028"/>
      <c r="B35" s="1018"/>
      <c r="C35" s="1018"/>
      <c r="D35" s="1030"/>
      <c r="E35" s="1033"/>
      <c r="F35" s="1034"/>
      <c r="G35" s="1024"/>
      <c r="H35" s="1028"/>
      <c r="I35" s="1018"/>
      <c r="J35" s="1018"/>
      <c r="K35" s="1020"/>
      <c r="L35" s="1022"/>
      <c r="M35" s="1024"/>
      <c r="N35" s="1026"/>
    </row>
  </sheetData>
  <mergeCells count="169">
    <mergeCell ref="B2:C4"/>
    <mergeCell ref="D2:E2"/>
    <mergeCell ref="D3:E3"/>
    <mergeCell ref="D4:E4"/>
    <mergeCell ref="A5:G5"/>
    <mergeCell ref="A6:G6"/>
    <mergeCell ref="E10:F10"/>
    <mergeCell ref="A11:A12"/>
    <mergeCell ref="B11:B12"/>
    <mergeCell ref="C11:C12"/>
    <mergeCell ref="D11:D12"/>
    <mergeCell ref="E11:F12"/>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H25:H26"/>
    <mergeCell ref="I25:I26"/>
    <mergeCell ref="G23:G24"/>
    <mergeCell ref="H23:H24"/>
    <mergeCell ref="I23:I24"/>
    <mergeCell ref="J21:J22"/>
    <mergeCell ref="K21:K22"/>
    <mergeCell ref="L21:L22"/>
    <mergeCell ref="M21:M22"/>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s>
  <phoneticPr fontId="7"/>
  <printOptions horizontalCentered="1"/>
  <pageMargins left="0.70866141732283472" right="0.70866141732283472" top="0.74803149606299213" bottom="0.74803149606299213" header="0.31496062992125984" footer="0.31496062992125984"/>
  <pageSetup paperSize="9" scale="91"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改定履歴</vt:lpstr>
      <vt:lpstr>提出書類一覧</vt:lpstr>
      <vt:lpstr>入力シート</vt:lpstr>
      <vt:lpstr>1100</vt:lpstr>
      <vt:lpstr>1105</vt:lpstr>
      <vt:lpstr>1110</vt:lpstr>
      <vt:lpstr>1120</vt:lpstr>
      <vt:lpstr>1120-2</vt:lpstr>
      <vt:lpstr>1120-3</vt:lpstr>
      <vt:lpstr>1120-4</vt:lpstr>
      <vt:lpstr>1130</vt:lpstr>
      <vt:lpstr>1140</vt:lpstr>
      <vt:lpstr>1150</vt:lpstr>
      <vt:lpstr>1160</vt:lpstr>
      <vt:lpstr>1170</vt:lpstr>
      <vt:lpstr>1180</vt:lpstr>
      <vt:lpstr>1190</vt:lpstr>
      <vt:lpstr>1200</vt:lpstr>
      <vt:lpstr>1210</vt:lpstr>
      <vt:lpstr>1230</vt:lpstr>
      <vt:lpstr>1240</vt:lpstr>
      <vt:lpstr>1250</vt:lpstr>
      <vt:lpstr>1260</vt:lpstr>
      <vt:lpstr>1280</vt:lpstr>
      <vt:lpstr>1290</vt:lpstr>
      <vt:lpstr>1300</vt:lpstr>
      <vt:lpstr>1310</vt:lpstr>
      <vt:lpstr>1320</vt:lpstr>
      <vt:lpstr>'1140'!OLE_LINK1</vt:lpstr>
      <vt:lpstr>'1100'!Print_Area</vt:lpstr>
      <vt:lpstr>'1105'!Print_Area</vt:lpstr>
      <vt:lpstr>'1120-4'!Print_Area</vt:lpstr>
      <vt:lpstr>'1130'!Print_Area</vt:lpstr>
      <vt:lpstr>'1140'!Print_Area</vt:lpstr>
      <vt:lpstr>'1150'!Print_Area</vt:lpstr>
      <vt:lpstr>'1160'!Print_Area</vt:lpstr>
      <vt:lpstr>'1170'!Print_Area</vt:lpstr>
      <vt:lpstr>'1180'!Print_Area</vt:lpstr>
      <vt:lpstr>'1190'!Print_Area</vt:lpstr>
      <vt:lpstr>'1200'!Print_Area</vt:lpstr>
      <vt:lpstr>'1210'!Print_Area</vt:lpstr>
      <vt:lpstr>'1230'!Print_Area</vt:lpstr>
      <vt:lpstr>'1240'!Print_Area</vt:lpstr>
      <vt:lpstr>'1250'!Print_Area</vt:lpstr>
      <vt:lpstr>'1280'!Print_Area</vt:lpstr>
      <vt:lpstr>'1300'!Print_Area</vt:lpstr>
      <vt:lpstr>'1310'!Print_Area</vt:lpstr>
      <vt:lpstr>'1320'!Print_Area</vt:lpstr>
      <vt:lpstr>提出書類一覧!Print_Area</vt:lpstr>
      <vt:lpstr>入力シート!Print_Area</vt:lpstr>
      <vt:lpstr>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22/04/09異動 0100800 守真武弘</dc:creator>
  <cp:lastModifiedBy>福岡県土整備部</cp:lastModifiedBy>
  <cp:lastPrinted>2025-03-21T05:29:27Z</cp:lastPrinted>
  <dcterms:created xsi:type="dcterms:W3CDTF">2022-06-15T04:09:23Z</dcterms:created>
  <dcterms:modified xsi:type="dcterms:W3CDTF">2025-09-30T02:54:32Z</dcterms:modified>
</cp:coreProperties>
</file>