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95" windowHeight="7605" activeTab="2"/>
  </bookViews>
  <sheets>
    <sheet name="かんきつ類" sheetId="1" r:id="rId1"/>
    <sheet name="落葉果樹" sheetId="2" r:id="rId2"/>
    <sheet name="常緑果樹" sheetId="3" r:id="rId3"/>
  </sheets>
  <definedNames>
    <definedName name="_xlnm.Print_Area" localSheetId="0">'かんきつ類'!$A$1:$J$271</definedName>
    <definedName name="_xlnm.Print_Area" localSheetId="2">'常緑果樹'!$A$1:$J$37</definedName>
    <definedName name="_xlnm.Print_Area" localSheetId="1">'落葉果樹'!$A$1:$J$233</definedName>
    <definedName name="_xlnm.Print_Titles" localSheetId="0">'かんきつ類'!$4:$6</definedName>
    <definedName name="_xlnm.Print_Titles" localSheetId="1">'落葉果樹'!$4:$6</definedName>
  </definedNames>
  <calcPr fullCalcOnLoad="1"/>
</workbook>
</file>

<file path=xl/comments1.xml><?xml version="1.0" encoding="utf-8"?>
<comments xmlns="http://schemas.openxmlformats.org/spreadsheetml/2006/main">
  <authors>
    <author>福岡県</author>
  </authors>
  <commentList>
    <comment ref="H142" authorId="0">
      <text>
        <r>
          <rPr>
            <b/>
            <sz val="9"/>
            <rFont val="ＭＳ Ｐゴシック"/>
            <family val="3"/>
          </rPr>
          <t>把握できていない</t>
        </r>
      </text>
    </comment>
    <comment ref="H166" authorId="0">
      <text>
        <r>
          <rPr>
            <b/>
            <sz val="9"/>
            <rFont val="ＭＳ Ｐゴシック"/>
            <family val="3"/>
          </rPr>
          <t>把握できていない</t>
        </r>
      </text>
    </comment>
    <comment ref="I135" authorId="0">
      <text>
        <r>
          <rPr>
            <sz val="9"/>
            <rFont val="ＭＳ Ｐゴシック"/>
            <family val="3"/>
          </rPr>
          <t xml:space="preserve">３月１１日修正（加筆）
</t>
        </r>
      </text>
    </comment>
    <comment ref="I220" authorId="0">
      <text>
        <r>
          <rPr>
            <b/>
            <sz val="9"/>
            <rFont val="ＭＳ Ｐゴシック"/>
            <family val="3"/>
          </rPr>
          <t>３月７日確認
追加
（面積、戸数は分かるが、収穫量、出荷量は不明）</t>
        </r>
      </text>
    </comment>
    <comment ref="E126" authorId="0">
      <text>
        <r>
          <rPr>
            <b/>
            <sz val="9"/>
            <rFont val="ＭＳ Ｐゴシック"/>
            <family val="3"/>
          </rPr>
          <t>収穫なし</t>
        </r>
      </text>
    </comment>
  </commentList>
</comments>
</file>

<file path=xl/comments2.xml><?xml version="1.0" encoding="utf-8"?>
<comments xmlns="http://schemas.openxmlformats.org/spreadsheetml/2006/main">
  <authors>
    <author>福岡県</author>
  </authors>
  <commentList>
    <comment ref="H22" authorId="0">
      <text>
        <r>
          <rPr>
            <b/>
            <sz val="9"/>
            <rFont val="ＭＳ Ｐゴシック"/>
            <family val="3"/>
          </rPr>
          <t>不明（22年産まで直売所での販売を行っている農家数を計上していた。その方法は不適と判断（町の担当）したが、詳細を掴むのは難しいため、不明とした）</t>
        </r>
      </text>
    </comment>
    <comment ref="D14" authorId="0">
      <text>
        <r>
          <rPr>
            <b/>
            <sz val="9"/>
            <rFont val="ＭＳ Ｐゴシック"/>
            <family val="3"/>
          </rPr>
          <t xml:space="preserve">0.04
</t>
        </r>
      </text>
    </comment>
    <comment ref="C32" authorId="0">
      <text>
        <r>
          <rPr>
            <b/>
            <sz val="9"/>
            <rFont val="ＭＳ Ｐゴシック"/>
            <family val="3"/>
          </rPr>
          <t>糸島市　部会員外で確認できていないため、計上せず（H22 0.4ha 2戸）</t>
        </r>
      </text>
    </comment>
    <comment ref="I202" authorId="0">
      <text>
        <r>
          <rPr>
            <b/>
            <sz val="9"/>
            <rFont val="ＭＳ Ｐゴシック"/>
            <family val="3"/>
          </rPr>
          <t xml:space="preserve">３月７日確認
昨年どおりで問題なし
</t>
        </r>
      </text>
    </comment>
  </commentList>
</comments>
</file>

<file path=xl/comments3.xml><?xml version="1.0" encoding="utf-8"?>
<comments xmlns="http://schemas.openxmlformats.org/spreadsheetml/2006/main">
  <authors>
    <author>福岡県</author>
  </authors>
  <commentList>
    <comment ref="D31" authorId="0">
      <text>
        <r>
          <rPr>
            <b/>
            <sz val="9"/>
            <rFont val="ＭＳ Ｐゴシック"/>
            <family val="3"/>
          </rPr>
          <t>栽培はあるが0.1ha以下</t>
        </r>
      </text>
    </comment>
  </commentList>
</comments>
</file>

<file path=xl/sharedStrings.xml><?xml version="1.0" encoding="utf-8"?>
<sst xmlns="http://schemas.openxmlformats.org/spreadsheetml/2006/main" count="650" uniqueCount="252">
  <si>
    <t>項目</t>
  </si>
  <si>
    <t>アンコール</t>
  </si>
  <si>
    <t>アンセイカン（安政柑）</t>
  </si>
  <si>
    <t>オオタチバナ（大橘）</t>
  </si>
  <si>
    <t>カーブチー</t>
  </si>
  <si>
    <t>カボス</t>
  </si>
  <si>
    <t>カラ</t>
  </si>
  <si>
    <t>キズ（木酢）［酢ミカン］</t>
  </si>
  <si>
    <t>サマーフレッシュ</t>
  </si>
  <si>
    <t>スダイダイ</t>
  </si>
  <si>
    <t>スダチ</t>
  </si>
  <si>
    <t>セイホウ（清峰）</t>
  </si>
  <si>
    <t>セミノール</t>
  </si>
  <si>
    <t>ダイダイ</t>
  </si>
  <si>
    <t>チャンドラポメロ</t>
  </si>
  <si>
    <t>ナルト（鳴門）</t>
  </si>
  <si>
    <t>ノバ</t>
  </si>
  <si>
    <t>バレンシアオレンジ</t>
  </si>
  <si>
    <t>バンペイユ（晩白柚）</t>
  </si>
  <si>
    <t>ブッシュカン（仏手柑）</t>
  </si>
  <si>
    <t>ブンタン（文旦）</t>
  </si>
  <si>
    <t>ポンカン</t>
  </si>
  <si>
    <t>マーコット</t>
  </si>
  <si>
    <t>ユコウ</t>
  </si>
  <si>
    <t>かんきつ類計</t>
  </si>
  <si>
    <t>２　特産果樹生産出荷実績調査　（平成２３年産）</t>
  </si>
  <si>
    <t>市町村</t>
  </si>
  <si>
    <t>栽培面積</t>
  </si>
  <si>
    <t>収穫量</t>
  </si>
  <si>
    <t>出荷量</t>
  </si>
  <si>
    <t>栽培農家数</t>
  </si>
  <si>
    <t>主要品種名</t>
  </si>
  <si>
    <t>栽培品目名</t>
  </si>
  <si>
    <t>(ha)</t>
  </si>
  <si>
    <t>(t)</t>
  </si>
  <si>
    <t>（ｔ）</t>
  </si>
  <si>
    <t>うち加工向け</t>
  </si>
  <si>
    <t>（戸）</t>
  </si>
  <si>
    <t>あまか（天香）</t>
  </si>
  <si>
    <t>アマクサ（天草）</t>
  </si>
  <si>
    <t>いよかん（伊予柑）</t>
  </si>
  <si>
    <t>愛媛果試第２８号</t>
  </si>
  <si>
    <t>大分果研４号</t>
  </si>
  <si>
    <t>オウゴンカン（黄金柑）</t>
  </si>
  <si>
    <t>オオベニミカン（大紅ミカン）</t>
  </si>
  <si>
    <t>オレンジ日向</t>
  </si>
  <si>
    <t>添田町</t>
  </si>
  <si>
    <t>飯塚農林計</t>
  </si>
  <si>
    <t>カワチバンカン（河内晩柑）</t>
  </si>
  <si>
    <t>甘平</t>
  </si>
  <si>
    <t>紀州ミカン［紀州小ミカン］</t>
  </si>
  <si>
    <t>川崎町</t>
  </si>
  <si>
    <t>キヨミ（清見）</t>
  </si>
  <si>
    <t>キンカン（金柑）</t>
  </si>
  <si>
    <t>グレープフルーツ</t>
  </si>
  <si>
    <t>黒島ミカン</t>
  </si>
  <si>
    <t>ケラジミカン（花良治ミカン）</t>
  </si>
  <si>
    <t>サガマンダリン</t>
  </si>
  <si>
    <t>サンポウカン（三宝柑）</t>
  </si>
  <si>
    <t>シイクワシャー</t>
  </si>
  <si>
    <t>ジャバラ（じゃばら）</t>
  </si>
  <si>
    <t>シュンコウカン（春光柑）［やまぶき］</t>
  </si>
  <si>
    <t>湘南ゴールド</t>
  </si>
  <si>
    <t>シラヌヒ（不知火）［ﾃﾞｺﾎﾟﾝ］</t>
  </si>
  <si>
    <t>セトミ（せとみ）</t>
  </si>
  <si>
    <t>たまみ</t>
  </si>
  <si>
    <t>タロッコ（ブラッドオレンジ）</t>
  </si>
  <si>
    <t>タンカン</t>
  </si>
  <si>
    <t>ナガトユズキチ（長門ユズキチ）</t>
  </si>
  <si>
    <t>ナツミ（南津海）</t>
  </si>
  <si>
    <t>ナンコウ（南香）</t>
  </si>
  <si>
    <t>ナンプウ（南風）</t>
  </si>
  <si>
    <t>新姫</t>
  </si>
  <si>
    <t>西之香</t>
  </si>
  <si>
    <t>ネーブルオレンジ</t>
  </si>
  <si>
    <t>はっさく（八朔）</t>
  </si>
  <si>
    <t>ハヤカ（早香）</t>
  </si>
  <si>
    <t>ヒノユタカ（肥の豊）</t>
  </si>
  <si>
    <t>ひめのつき</t>
  </si>
  <si>
    <t>ヒュウガナツ（日向夏）</t>
  </si>
  <si>
    <t>ヘイベイズ［サンズ］</t>
  </si>
  <si>
    <t>辺塚ダイダイ</t>
  </si>
  <si>
    <t>紅まどか</t>
  </si>
  <si>
    <t>香春町</t>
  </si>
  <si>
    <t>赤村</t>
  </si>
  <si>
    <t>麗紅</t>
  </si>
  <si>
    <t>ユズ（柚）</t>
  </si>
  <si>
    <t>行橋農林</t>
  </si>
  <si>
    <t>豊前市</t>
  </si>
  <si>
    <t>行橋農林計</t>
  </si>
  <si>
    <t>スイートスプリング</t>
  </si>
  <si>
    <t>セトカ（せとか）</t>
  </si>
  <si>
    <t>行橋市</t>
  </si>
  <si>
    <t>なつみかん</t>
  </si>
  <si>
    <t>苅田町</t>
  </si>
  <si>
    <t>―</t>
  </si>
  <si>
    <t>―</t>
  </si>
  <si>
    <t>上毛町</t>
  </si>
  <si>
    <t>ハルカ（はるか）</t>
  </si>
  <si>
    <t>ハルミ（はるみ）</t>
  </si>
  <si>
    <t>ハレヒメ（はれひめ）</t>
  </si>
  <si>
    <t>みやこ町</t>
  </si>
  <si>
    <t>木頭</t>
  </si>
  <si>
    <t>築上町</t>
  </si>
  <si>
    <t>レモン</t>
  </si>
  <si>
    <t>マリヒメ（まりひめ）</t>
  </si>
  <si>
    <t>岡垣町</t>
  </si>
  <si>
    <t>八幡農林計</t>
  </si>
  <si>
    <t>北九州市</t>
  </si>
  <si>
    <t>糸島市</t>
  </si>
  <si>
    <t>福岡市</t>
  </si>
  <si>
    <t>宗像市</t>
  </si>
  <si>
    <t>糸島市</t>
  </si>
  <si>
    <t>福岡農林計</t>
  </si>
  <si>
    <t>あまぽん</t>
  </si>
  <si>
    <t>古賀市</t>
  </si>
  <si>
    <t>新宮町</t>
  </si>
  <si>
    <t>宮内</t>
  </si>
  <si>
    <t>那珂川町</t>
  </si>
  <si>
    <t>福津市</t>
  </si>
  <si>
    <t>甘夏</t>
  </si>
  <si>
    <t>福津市</t>
  </si>
  <si>
    <t>山見阪ネーブル</t>
  </si>
  <si>
    <t>山見阪ネーブル</t>
  </si>
  <si>
    <t>太田ポンカン</t>
  </si>
  <si>
    <t>みやま市</t>
  </si>
  <si>
    <t>みやま市</t>
  </si>
  <si>
    <t>筑後農林計</t>
  </si>
  <si>
    <t>大牟田市</t>
  </si>
  <si>
    <t>八女市</t>
  </si>
  <si>
    <t>八女市</t>
  </si>
  <si>
    <t>八女市</t>
  </si>
  <si>
    <t>うきは市</t>
  </si>
  <si>
    <t>東峰村</t>
  </si>
  <si>
    <t>朝倉農林計</t>
  </si>
  <si>
    <t>筑前町</t>
  </si>
  <si>
    <t>川野夏だいたい</t>
  </si>
  <si>
    <t>朝倉市</t>
  </si>
  <si>
    <t>川野夏だいだい</t>
  </si>
  <si>
    <t>姫治</t>
  </si>
  <si>
    <t>県計</t>
  </si>
  <si>
    <t>八女市</t>
  </si>
  <si>
    <t>広川町</t>
  </si>
  <si>
    <t>(ha)</t>
  </si>
  <si>
    <t>(t)</t>
  </si>
  <si>
    <t>（ｔ）</t>
  </si>
  <si>
    <t>―</t>
  </si>
  <si>
    <t>－</t>
  </si>
  <si>
    <t>1) かんきつ類</t>
  </si>
  <si>
    <t>アケビ</t>
  </si>
  <si>
    <t>アンズ</t>
  </si>
  <si>
    <t>イチジク　（蓬莱柿）</t>
  </si>
  <si>
    <t>久留米市</t>
  </si>
  <si>
    <t>中間市</t>
  </si>
  <si>
    <t>遠賀町</t>
  </si>
  <si>
    <t>宮若市</t>
  </si>
  <si>
    <t>イチジク　（桝井ドーフィン）</t>
  </si>
  <si>
    <t>田川市</t>
  </si>
  <si>
    <t>桂川町</t>
  </si>
  <si>
    <t>大任町</t>
  </si>
  <si>
    <t>福智町</t>
  </si>
  <si>
    <t>柳川市</t>
  </si>
  <si>
    <t>大木町</t>
  </si>
  <si>
    <t>筑紫野市</t>
  </si>
  <si>
    <t>太宰府市</t>
  </si>
  <si>
    <t>小郡市</t>
  </si>
  <si>
    <t>大刀洗町</t>
  </si>
  <si>
    <t>直方市</t>
  </si>
  <si>
    <t>飯塚市</t>
  </si>
  <si>
    <t>嘉麻市</t>
  </si>
  <si>
    <t>小竹町</t>
  </si>
  <si>
    <t>鞍手町</t>
  </si>
  <si>
    <t>糸田町</t>
  </si>
  <si>
    <t>筑後市</t>
  </si>
  <si>
    <t>イチジク　（姫蓬莱）</t>
  </si>
  <si>
    <t>イチジク合計</t>
  </si>
  <si>
    <t>福岡市</t>
  </si>
  <si>
    <t>筑紫野市</t>
  </si>
  <si>
    <t>宗像市</t>
  </si>
  <si>
    <t>太宰府市</t>
  </si>
  <si>
    <t>古賀市</t>
  </si>
  <si>
    <t>福津市</t>
  </si>
  <si>
    <t>新宮町</t>
  </si>
  <si>
    <t>福岡農林計</t>
  </si>
  <si>
    <t>大牟田市</t>
  </si>
  <si>
    <t>柳川市</t>
  </si>
  <si>
    <t>八女市</t>
  </si>
  <si>
    <t>筑後市</t>
  </si>
  <si>
    <t>大川市</t>
  </si>
  <si>
    <t>大木町</t>
  </si>
  <si>
    <t>広川町</t>
  </si>
  <si>
    <t>筑後農林計</t>
  </si>
  <si>
    <t>カリン</t>
  </si>
  <si>
    <t>キイチゴ</t>
  </si>
  <si>
    <t>藤九郎</t>
  </si>
  <si>
    <t>久寿、籐九郎</t>
  </si>
  <si>
    <t>久寿</t>
  </si>
  <si>
    <t>クルミ</t>
  </si>
  <si>
    <t>クワノミ</t>
  </si>
  <si>
    <t>サンショウ</t>
  </si>
  <si>
    <t>ナツメ</t>
  </si>
  <si>
    <t>ネクタリン</t>
  </si>
  <si>
    <t>ウッタード、ティフブル他</t>
  </si>
  <si>
    <t>ラビットアイ系</t>
  </si>
  <si>
    <t>プルーン</t>
  </si>
  <si>
    <t>マルメロ</t>
  </si>
  <si>
    <t>落葉果樹計</t>
  </si>
  <si>
    <t>※　「イチジク合計」は市毎に記入。</t>
  </si>
  <si>
    <r>
      <t>2</t>
    </r>
    <r>
      <rPr>
        <sz val="11"/>
        <rFont val="ＭＳ Ｐゴシック"/>
        <family val="3"/>
      </rPr>
      <t xml:space="preserve">) </t>
    </r>
    <r>
      <rPr>
        <sz val="11"/>
        <rFont val="ＭＳ Ｐゴシック"/>
        <family val="3"/>
      </rPr>
      <t>落葉果樹</t>
    </r>
  </si>
  <si>
    <t>アロニア</t>
  </si>
  <si>
    <t>-</t>
  </si>
  <si>
    <t>八女市</t>
  </si>
  <si>
    <t>大川市</t>
  </si>
  <si>
    <t>イチジク　（とよみつひめ）</t>
  </si>
  <si>
    <t>ギンナン　［イチョウ］</t>
  </si>
  <si>
    <t>八女市</t>
  </si>
  <si>
    <t>久寿、藤九郎</t>
  </si>
  <si>
    <t>ｸﾛﾐﾉｳｸﾞｲｽｶｸﾞﾗ［ﾊｽｶｯﾌﾟ］</t>
  </si>
  <si>
    <t>サルナシ</t>
  </si>
  <si>
    <t>シーベリー</t>
  </si>
  <si>
    <t>スグリ</t>
  </si>
  <si>
    <t>フサスグリ［カシス・カーランツ］</t>
  </si>
  <si>
    <t>ブラックベリー</t>
  </si>
  <si>
    <t>ブルーベリー</t>
  </si>
  <si>
    <t>－</t>
  </si>
  <si>
    <t>ブライトウェル・マル</t>
  </si>
  <si>
    <t>ミスティー</t>
  </si>
  <si>
    <t>ヤマブドウ</t>
  </si>
  <si>
    <t>ラズベリー</t>
  </si>
  <si>
    <t>アセローラ</t>
  </si>
  <si>
    <t>アテモヤ</t>
  </si>
  <si>
    <t>オリーブ</t>
  </si>
  <si>
    <t>ミッション</t>
  </si>
  <si>
    <t>ヤマモモ</t>
  </si>
  <si>
    <t>常緑果樹計</t>
  </si>
  <si>
    <t>3) かんきつ類を除く常緑果樹</t>
  </si>
  <si>
    <t>ゴレンシ［ｽﾀｰﾌﾙｰﾂ］</t>
  </si>
  <si>
    <t>パインアップル</t>
  </si>
  <si>
    <t>パッションフルーツ</t>
  </si>
  <si>
    <t>芦屋町</t>
  </si>
  <si>
    <t>サマークイーン</t>
  </si>
  <si>
    <t>バナナ</t>
  </si>
  <si>
    <t>パパヤ［パパイヤ］</t>
  </si>
  <si>
    <t>パンジロウ［グァバ］</t>
  </si>
  <si>
    <t>ピタヤ［ﾄﾞﾗｺﾞﾝﾌﾙｰﾂ］</t>
  </si>
  <si>
    <t>紅龍果</t>
  </si>
  <si>
    <t>マンゴー</t>
  </si>
  <si>
    <t>アーウィン</t>
  </si>
  <si>
    <t>-</t>
  </si>
  <si>
    <t>-</t>
  </si>
  <si>
    <t>―</t>
  </si>
  <si>
    <t>レイシ［ライチ］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</si>
</sst>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.0"/>
    <numFmt numFmtId="177" formatCode="0.0"/>
    <numFmt numFmtId="178" formatCode="0.0_);[Red]\(0.0\)"/>
    <numFmt numFmtId="179" formatCode="#,##0.0;[Red]\-#,##0.0"/>
    <numFmt numFmtId="180" formatCode="_ * #,##0_)&quot;｣&quot;_ ;_ * \(#,##0\)&quot;｣&quot;_ ;_ * &quot;-&quot;_)&quot;｣&quot;_ ;_ @_ "/>
    <numFmt numFmtId="181" formatCode="#,##0.00_ ;[Red]\-#,##0.00\ "/>
    <numFmt numFmtId="182" formatCode="0.0_ "/>
    <numFmt numFmtId="183" formatCode="0.00_ "/>
    <numFmt numFmtId="184" formatCode="#,##0_ ;[Red]\-#,##0\ "/>
    <numFmt numFmtId="185" formatCode="0_);[Red]\(0\)"/>
    <numFmt numFmtId="186" formatCode="#,##0.0_ ;[Red]\-#,##0.0\ "/>
    <numFmt numFmtId="187" formatCode="0.00_);[Red]\(0.00\)"/>
    <numFmt numFmtId="188" formatCode="0.000"/>
    <numFmt numFmtId="189" formatCode="0.0000"/>
    <numFmt numFmtId="190" formatCode="#,##0.000;[Red]\-#,##0.000"/>
    <numFmt numFmtId="191" formatCode="0_ "/>
    <numFmt numFmtId="192" formatCode="#,##0.0"/>
    <numFmt numFmtId="193" formatCode="0.000_);[Red]\(0.000\)"/>
    <numFmt numFmtId="194" formatCode="#,##0_);[Red]\(#,##0\)"/>
    <numFmt numFmtId="195" formatCode="#,##0.0_);[Red]\(#,##0.0\)"/>
  </numFmts>
  <fonts count="2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7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5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6" borderId="0" applyNumberFormat="0" applyBorder="0" applyAlignment="0" applyProtection="0"/>
    <xf numFmtId="0" fontId="16" fillId="17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7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6" borderId="0" applyNumberFormat="0" applyBorder="0" applyAlignment="0" applyProtection="0"/>
  </cellStyleXfs>
  <cellXfs count="563">
    <xf numFmtId="0" fontId="0" fillId="0" borderId="0" xfId="0" applyAlignment="1">
      <alignment/>
    </xf>
    <xf numFmtId="38" fontId="5" fillId="0" borderId="0" xfId="48" applyFont="1" applyAlignment="1">
      <alignment vertical="center"/>
    </xf>
    <xf numFmtId="38" fontId="5" fillId="0" borderId="0" xfId="48" applyFont="1" applyFill="1" applyAlignment="1">
      <alignment vertical="center"/>
    </xf>
    <xf numFmtId="38" fontId="6" fillId="0" borderId="0" xfId="48" applyFont="1" applyFill="1" applyAlignment="1">
      <alignment horizontal="left" vertical="center"/>
    </xf>
    <xf numFmtId="38" fontId="5" fillId="17" borderId="0" xfId="48" applyFont="1" applyFill="1" applyAlignment="1">
      <alignment vertical="center"/>
    </xf>
    <xf numFmtId="38" fontId="5" fillId="0" borderId="10" xfId="48" applyFont="1" applyFill="1" applyBorder="1" applyAlignment="1">
      <alignment horizontal="right" vertical="center"/>
    </xf>
    <xf numFmtId="38" fontId="5" fillId="0" borderId="11" xfId="48" applyFont="1" applyBorder="1" applyAlignment="1">
      <alignment horizontal="center" vertical="center"/>
    </xf>
    <xf numFmtId="38" fontId="5" fillId="0" borderId="12" xfId="48" applyFont="1" applyBorder="1" applyAlignment="1">
      <alignment horizontal="center" vertical="center"/>
    </xf>
    <xf numFmtId="38" fontId="5" fillId="0" borderId="13" xfId="48" applyFont="1" applyFill="1" applyBorder="1" applyAlignment="1">
      <alignment vertical="center"/>
    </xf>
    <xf numFmtId="179" fontId="5" fillId="0" borderId="14" xfId="48" applyNumberFormat="1" applyFont="1" applyBorder="1" applyAlignment="1">
      <alignment horizontal="right" vertical="center"/>
    </xf>
    <xf numFmtId="38" fontId="5" fillId="0" borderId="14" xfId="48" applyFont="1" applyBorder="1" applyAlignment="1">
      <alignment horizontal="right" vertical="center"/>
    </xf>
    <xf numFmtId="0" fontId="8" fillId="0" borderId="15" xfId="48" applyNumberFormat="1" applyFont="1" applyBorder="1" applyAlignment="1">
      <alignment horizontal="center" vertical="center" shrinkToFit="1"/>
    </xf>
    <xf numFmtId="38" fontId="5" fillId="0" borderId="16" xfId="48" applyFont="1" applyBorder="1" applyAlignment="1">
      <alignment vertical="center"/>
    </xf>
    <xf numFmtId="38" fontId="5" fillId="0" borderId="17" xfId="48" applyFont="1" applyFill="1" applyBorder="1" applyAlignment="1">
      <alignment vertical="center"/>
    </xf>
    <xf numFmtId="38" fontId="5" fillId="0" borderId="18" xfId="48" applyFont="1" applyFill="1" applyBorder="1" applyAlignment="1">
      <alignment vertical="center"/>
    </xf>
    <xf numFmtId="38" fontId="5" fillId="0" borderId="18" xfId="48" applyFont="1" applyFill="1" applyBorder="1" applyAlignment="1">
      <alignment vertical="center" shrinkToFit="1"/>
    </xf>
    <xf numFmtId="38" fontId="5" fillId="0" borderId="19" xfId="48" applyFont="1" applyFill="1" applyBorder="1" applyAlignment="1">
      <alignment horizontal="center" vertical="center"/>
    </xf>
    <xf numFmtId="177" fontId="5" fillId="0" borderId="20" xfId="48" applyNumberFormat="1" applyFont="1" applyFill="1" applyBorder="1" applyAlignment="1" applyProtection="1">
      <alignment horizontal="right" vertical="center"/>
      <protection locked="0"/>
    </xf>
    <xf numFmtId="177" fontId="5" fillId="0" borderId="20" xfId="48" applyNumberFormat="1" applyFont="1" applyFill="1" applyBorder="1" applyAlignment="1">
      <alignment horizontal="right" vertical="center"/>
    </xf>
    <xf numFmtId="38" fontId="0" fillId="0" borderId="18" xfId="48" applyFont="1" applyFill="1" applyBorder="1" applyAlignment="1">
      <alignment vertical="center"/>
    </xf>
    <xf numFmtId="38" fontId="5" fillId="0" borderId="21" xfId="48" applyFont="1" applyFill="1" applyBorder="1" applyAlignment="1">
      <alignment horizontal="distributed" vertical="center"/>
    </xf>
    <xf numFmtId="38" fontId="0" fillId="0" borderId="0" xfId="48" applyFont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Alignment="1">
      <alignment horizontal="right" vertical="center"/>
    </xf>
    <xf numFmtId="38" fontId="0" fillId="0" borderId="0" xfId="48" applyNumberFormat="1" applyFont="1" applyAlignment="1">
      <alignment vertical="center"/>
    </xf>
    <xf numFmtId="38" fontId="25" fillId="0" borderId="0" xfId="48" applyFont="1" applyFill="1" applyAlignment="1">
      <alignment horizontal="left" vertical="center"/>
    </xf>
    <xf numFmtId="38" fontId="5" fillId="0" borderId="14" xfId="48" applyNumberFormat="1" applyFont="1" applyBorder="1" applyAlignment="1">
      <alignment horizontal="right" vertical="center"/>
    </xf>
    <xf numFmtId="38" fontId="25" fillId="0" borderId="0" xfId="48" applyFont="1" applyAlignment="1">
      <alignment horizontal="left" vertical="center"/>
    </xf>
    <xf numFmtId="38" fontId="0" fillId="17" borderId="0" xfId="48" applyFont="1" applyFill="1" applyAlignment="1">
      <alignment vertical="center"/>
    </xf>
    <xf numFmtId="38" fontId="0" fillId="0" borderId="10" xfId="48" applyFont="1" applyFill="1" applyBorder="1" applyAlignment="1">
      <alignment horizontal="right" vertical="center"/>
    </xf>
    <xf numFmtId="38" fontId="0" fillId="0" borderId="12" xfId="48" applyFont="1" applyBorder="1" applyAlignment="1">
      <alignment horizontal="center" vertical="center"/>
    </xf>
    <xf numFmtId="38" fontId="0" fillId="0" borderId="13" xfId="48" applyFont="1" applyFill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7" xfId="48" applyFont="1" applyFill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5" fillId="0" borderId="11" xfId="48" applyNumberFormat="1" applyFont="1" applyBorder="1" applyAlignment="1">
      <alignment horizontal="center" vertical="center"/>
    </xf>
    <xf numFmtId="38" fontId="0" fillId="0" borderId="23" xfId="48" applyFont="1" applyBorder="1" applyAlignment="1">
      <alignment vertical="center"/>
    </xf>
    <xf numFmtId="38" fontId="0" fillId="0" borderId="20" xfId="48" applyNumberFormat="1" applyFont="1" applyBorder="1" applyAlignment="1">
      <alignment horizontal="right" vertical="center"/>
    </xf>
    <xf numFmtId="177" fontId="0" fillId="0" borderId="20" xfId="48" applyNumberFormat="1" applyFont="1" applyBorder="1" applyAlignment="1">
      <alignment horizontal="right" vertical="center"/>
    </xf>
    <xf numFmtId="177" fontId="0" fillId="0" borderId="20" xfId="48" applyNumberFormat="1" applyFont="1" applyBorder="1" applyAlignment="1" applyProtection="1">
      <alignment vertical="center"/>
      <protection locked="0"/>
    </xf>
    <xf numFmtId="38" fontId="0" fillId="0" borderId="20" xfId="48" applyNumberFormat="1" applyFont="1" applyBorder="1" applyAlignment="1">
      <alignment vertical="center"/>
    </xf>
    <xf numFmtId="38" fontId="0" fillId="0" borderId="19" xfId="48" applyFont="1" applyFill="1" applyBorder="1" applyAlignment="1">
      <alignment horizontal="center" vertical="center"/>
    </xf>
    <xf numFmtId="177" fontId="0" fillId="0" borderId="20" xfId="48" applyNumberFormat="1" applyFont="1" applyFill="1" applyBorder="1" applyAlignment="1">
      <alignment horizontal="right" vertical="center"/>
    </xf>
    <xf numFmtId="177" fontId="0" fillId="0" borderId="20" xfId="48" applyNumberFormat="1" applyFont="1" applyFill="1" applyBorder="1" applyAlignment="1">
      <alignment horizontal="right" vertical="center"/>
    </xf>
    <xf numFmtId="38" fontId="0" fillId="0" borderId="24" xfId="48" applyFont="1" applyFill="1" applyBorder="1" applyAlignment="1">
      <alignment vertical="center"/>
    </xf>
    <xf numFmtId="38" fontId="0" fillId="0" borderId="25" xfId="48" applyFont="1" applyBorder="1" applyAlignment="1">
      <alignment vertical="center"/>
    </xf>
    <xf numFmtId="177" fontId="0" fillId="0" borderId="26" xfId="48" applyNumberFormat="1" applyFont="1" applyBorder="1" applyAlignment="1" applyProtection="1">
      <alignment horizontal="right" vertical="center"/>
      <protection locked="0"/>
    </xf>
    <xf numFmtId="177" fontId="0" fillId="0" borderId="26" xfId="48" applyNumberFormat="1" applyFont="1" applyBorder="1" applyAlignment="1">
      <alignment horizontal="right" vertical="center"/>
    </xf>
    <xf numFmtId="38" fontId="0" fillId="0" borderId="21" xfId="48" applyFont="1" applyFill="1" applyBorder="1" applyAlignment="1">
      <alignment horizontal="distributed" vertical="center"/>
    </xf>
    <xf numFmtId="38" fontId="0" fillId="0" borderId="27" xfId="48" applyFont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5" fillId="17" borderId="28" xfId="48" applyFont="1" applyFill="1" applyBorder="1" applyAlignment="1">
      <alignment horizontal="center" vertical="center"/>
    </xf>
    <xf numFmtId="38" fontId="5" fillId="0" borderId="0" xfId="48" applyFont="1" applyFill="1" applyAlignment="1">
      <alignment vertical="center"/>
    </xf>
    <xf numFmtId="38" fontId="0" fillId="0" borderId="0" xfId="48" applyFont="1" applyFill="1" applyAlignment="1">
      <alignment vertical="center"/>
    </xf>
    <xf numFmtId="38" fontId="5" fillId="0" borderId="0" xfId="48" applyFont="1" applyFill="1" applyAlignment="1">
      <alignment horizontal="right" vertical="center"/>
    </xf>
    <xf numFmtId="0" fontId="5" fillId="0" borderId="0" xfId="48" applyNumberFormat="1" applyFont="1" applyFill="1" applyAlignment="1">
      <alignment vertical="center"/>
    </xf>
    <xf numFmtId="38" fontId="7" fillId="0" borderId="0" xfId="48" applyFont="1" applyFill="1" applyAlignment="1">
      <alignment horizontal="left" vertical="center"/>
    </xf>
    <xf numFmtId="38" fontId="5" fillId="0" borderId="29" xfId="48" applyFont="1" applyFill="1" applyBorder="1" applyAlignment="1">
      <alignment horizontal="center" vertical="center"/>
    </xf>
    <xf numFmtId="179" fontId="5" fillId="0" borderId="11" xfId="48" applyNumberFormat="1" applyFont="1" applyFill="1" applyBorder="1" applyAlignment="1">
      <alignment horizontal="center" vertical="center"/>
    </xf>
    <xf numFmtId="0" fontId="5" fillId="0" borderId="11" xfId="48" applyNumberFormat="1" applyFont="1" applyFill="1" applyBorder="1" applyAlignment="1">
      <alignment horizontal="center" vertical="center"/>
    </xf>
    <xf numFmtId="38" fontId="5" fillId="0" borderId="12" xfId="48" applyFont="1" applyFill="1" applyBorder="1" applyAlignment="1">
      <alignment horizontal="center" vertical="center"/>
    </xf>
    <xf numFmtId="38" fontId="5" fillId="0" borderId="30" xfId="48" applyFont="1" applyFill="1" applyBorder="1" applyAlignment="1">
      <alignment vertical="center"/>
    </xf>
    <xf numFmtId="179" fontId="5" fillId="0" borderId="14" xfId="48" applyNumberFormat="1" applyFont="1" applyFill="1" applyBorder="1" applyAlignment="1">
      <alignment horizontal="right" vertical="center"/>
    </xf>
    <xf numFmtId="0" fontId="8" fillId="0" borderId="15" xfId="48" applyNumberFormat="1" applyFont="1" applyFill="1" applyBorder="1" applyAlignment="1">
      <alignment horizontal="center" vertical="center" shrinkToFit="1"/>
    </xf>
    <xf numFmtId="0" fontId="5" fillId="0" borderId="14" xfId="48" applyNumberFormat="1" applyFont="1" applyFill="1" applyBorder="1" applyAlignment="1">
      <alignment horizontal="right" vertical="center"/>
    </xf>
    <xf numFmtId="38" fontId="5" fillId="0" borderId="16" xfId="48" applyFont="1" applyFill="1" applyBorder="1" applyAlignment="1">
      <alignment vertical="center"/>
    </xf>
    <xf numFmtId="38" fontId="5" fillId="0" borderId="31" xfId="48" applyFont="1" applyFill="1" applyBorder="1" applyAlignment="1">
      <alignment vertical="center"/>
    </xf>
    <xf numFmtId="38" fontId="5" fillId="0" borderId="32" xfId="48" applyFont="1" applyFill="1" applyBorder="1" applyAlignment="1">
      <alignment horizontal="center" vertical="center" shrinkToFit="1"/>
    </xf>
    <xf numFmtId="0" fontId="5" fillId="0" borderId="32" xfId="48" applyNumberFormat="1" applyFont="1" applyFill="1" applyBorder="1" applyAlignment="1">
      <alignment horizontal="center" vertical="center"/>
    </xf>
    <xf numFmtId="38" fontId="5" fillId="0" borderId="22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178" fontId="0" fillId="0" borderId="20" xfId="48" applyNumberFormat="1" applyFont="1" applyFill="1" applyBorder="1" applyAlignment="1">
      <alignment horizontal="right" vertical="center"/>
    </xf>
    <xf numFmtId="38" fontId="0" fillId="0" borderId="23" xfId="48" applyFont="1" applyFill="1" applyBorder="1" applyAlignment="1">
      <alignment vertical="center"/>
    </xf>
    <xf numFmtId="38" fontId="0" fillId="0" borderId="33" xfId="48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vertical="center"/>
    </xf>
    <xf numFmtId="178" fontId="5" fillId="0" borderId="20" xfId="48" applyNumberFormat="1" applyFont="1" applyFill="1" applyBorder="1" applyAlignment="1">
      <alignment horizontal="right" vertical="center"/>
    </xf>
    <xf numFmtId="38" fontId="5" fillId="0" borderId="23" xfId="48" applyFont="1" applyFill="1" applyBorder="1" applyAlignment="1">
      <alignment vertical="center"/>
    </xf>
    <xf numFmtId="38" fontId="5" fillId="0" borderId="20" xfId="48" applyFont="1" applyFill="1" applyBorder="1" applyAlignment="1">
      <alignment horizontal="right" vertical="center"/>
    </xf>
    <xf numFmtId="38" fontId="5" fillId="0" borderId="19" xfId="48" applyFont="1" applyFill="1" applyBorder="1" applyAlignment="1">
      <alignment vertical="center"/>
    </xf>
    <xf numFmtId="38" fontId="0" fillId="0" borderId="25" xfId="48" applyFont="1" applyFill="1" applyBorder="1" applyAlignment="1">
      <alignment vertical="center"/>
    </xf>
    <xf numFmtId="177" fontId="0" fillId="0" borderId="26" xfId="48" applyNumberFormat="1" applyFont="1" applyFill="1" applyBorder="1" applyAlignment="1" applyProtection="1">
      <alignment horizontal="right" vertical="center"/>
      <protection locked="0"/>
    </xf>
    <xf numFmtId="38" fontId="5" fillId="0" borderId="25" xfId="48" applyFont="1" applyFill="1" applyBorder="1" applyAlignment="1">
      <alignment vertical="center"/>
    </xf>
    <xf numFmtId="38" fontId="0" fillId="0" borderId="34" xfId="48" applyFont="1" applyFill="1" applyBorder="1" applyAlignment="1">
      <alignment horizontal="center" vertical="center"/>
    </xf>
    <xf numFmtId="178" fontId="0" fillId="0" borderId="26" xfId="48" applyNumberFormat="1" applyFont="1" applyFill="1" applyBorder="1" applyAlignment="1">
      <alignment horizontal="right" vertical="center"/>
    </xf>
    <xf numFmtId="187" fontId="0" fillId="0" borderId="26" xfId="48" applyNumberFormat="1" applyFont="1" applyFill="1" applyBorder="1" applyAlignment="1">
      <alignment horizontal="right" vertical="center"/>
    </xf>
    <xf numFmtId="179" fontId="5" fillId="0" borderId="20" xfId="48" applyNumberFormat="1" applyFont="1" applyFill="1" applyBorder="1" applyAlignment="1">
      <alignment horizontal="right" vertical="center"/>
    </xf>
    <xf numFmtId="186" fontId="5" fillId="0" borderId="14" xfId="48" applyNumberFormat="1" applyFont="1" applyFill="1" applyBorder="1" applyAlignment="1">
      <alignment horizontal="right" vertical="center"/>
    </xf>
    <xf numFmtId="38" fontId="5" fillId="0" borderId="35" xfId="48" applyFont="1" applyFill="1" applyBorder="1" applyAlignment="1">
      <alignment horizontal="center" vertical="center"/>
    </xf>
    <xf numFmtId="187" fontId="5" fillId="0" borderId="36" xfId="48" applyNumberFormat="1" applyFont="1" applyFill="1" applyBorder="1" applyAlignment="1">
      <alignment horizontal="right" vertical="center"/>
    </xf>
    <xf numFmtId="38" fontId="5" fillId="0" borderId="27" xfId="48" applyFont="1" applyFill="1" applyBorder="1" applyAlignment="1">
      <alignment vertical="center"/>
    </xf>
    <xf numFmtId="38" fontId="5" fillId="0" borderId="0" xfId="48" applyFont="1" applyFill="1" applyBorder="1" applyAlignment="1">
      <alignment horizontal="center" vertical="center"/>
    </xf>
    <xf numFmtId="187" fontId="0" fillId="0" borderId="26" xfId="48" applyNumberFormat="1" applyFont="1" applyFill="1" applyBorder="1" applyAlignment="1">
      <alignment horizontal="right" vertical="center" shrinkToFit="1"/>
    </xf>
    <xf numFmtId="38" fontId="0" fillId="0" borderId="37" xfId="48" applyFont="1" applyFill="1" applyBorder="1" applyAlignment="1">
      <alignment horizontal="center" vertical="center"/>
    </xf>
    <xf numFmtId="178" fontId="0" fillId="0" borderId="38" xfId="48" applyNumberFormat="1" applyFont="1" applyFill="1" applyBorder="1" applyAlignment="1">
      <alignment horizontal="right" vertical="center"/>
    </xf>
    <xf numFmtId="38" fontId="0" fillId="0" borderId="39" xfId="48" applyFont="1" applyFill="1" applyBorder="1" applyAlignment="1">
      <alignment vertical="center"/>
    </xf>
    <xf numFmtId="38" fontId="0" fillId="0" borderId="40" xfId="48" applyFont="1" applyFill="1" applyBorder="1" applyAlignment="1">
      <alignment horizontal="center" vertical="center"/>
    </xf>
    <xf numFmtId="178" fontId="0" fillId="0" borderId="41" xfId="48" applyNumberFormat="1" applyFont="1" applyFill="1" applyBorder="1" applyAlignment="1">
      <alignment horizontal="right" vertical="center" shrinkToFit="1"/>
    </xf>
    <xf numFmtId="38" fontId="0" fillId="0" borderId="42" xfId="48" applyFont="1" applyFill="1" applyBorder="1" applyAlignment="1">
      <alignment vertical="center"/>
    </xf>
    <xf numFmtId="178" fontId="0" fillId="0" borderId="26" xfId="48" applyNumberFormat="1" applyFont="1" applyFill="1" applyBorder="1" applyAlignment="1">
      <alignment horizontal="right" vertical="center" shrinkToFit="1"/>
    </xf>
    <xf numFmtId="38" fontId="0" fillId="0" borderId="43" xfId="48" applyFont="1" applyFill="1" applyBorder="1" applyAlignment="1">
      <alignment vertical="center"/>
    </xf>
    <xf numFmtId="178" fontId="0" fillId="0" borderId="38" xfId="48" applyNumberFormat="1" applyFont="1" applyFill="1" applyBorder="1" applyAlignment="1">
      <alignment horizontal="right" vertical="center"/>
    </xf>
    <xf numFmtId="38" fontId="0" fillId="0" borderId="40" xfId="48" applyFont="1" applyFill="1" applyBorder="1" applyAlignment="1">
      <alignment horizontal="center" vertical="center"/>
    </xf>
    <xf numFmtId="38" fontId="5" fillId="0" borderId="34" xfId="48" applyFont="1" applyFill="1" applyBorder="1" applyAlignment="1">
      <alignment horizontal="center" vertical="center"/>
    </xf>
    <xf numFmtId="178" fontId="5" fillId="0" borderId="26" xfId="48" applyNumberFormat="1" applyFont="1" applyFill="1" applyBorder="1" applyAlignment="1">
      <alignment horizontal="right" vertical="center" shrinkToFit="1"/>
    </xf>
    <xf numFmtId="38" fontId="5" fillId="0" borderId="44" xfId="48" applyFont="1" applyFill="1" applyBorder="1" applyAlignment="1">
      <alignment horizontal="center" vertical="center"/>
    </xf>
    <xf numFmtId="178" fontId="5" fillId="0" borderId="45" xfId="48" applyNumberFormat="1" applyFont="1" applyFill="1" applyBorder="1" applyAlignment="1">
      <alignment horizontal="right" vertical="center"/>
    </xf>
    <xf numFmtId="38" fontId="5" fillId="0" borderId="43" xfId="48" applyFont="1" applyFill="1" applyBorder="1" applyAlignment="1">
      <alignment vertical="center"/>
    </xf>
    <xf numFmtId="38" fontId="0" fillId="0" borderId="33" xfId="0" applyNumberFormat="1" applyFont="1" applyFill="1" applyBorder="1" applyAlignment="1">
      <alignment horizontal="center" vertical="center"/>
    </xf>
    <xf numFmtId="177" fontId="0" fillId="0" borderId="26" xfId="48" applyNumberFormat="1" applyFont="1" applyFill="1" applyBorder="1" applyAlignment="1">
      <alignment horizontal="right" vertical="center"/>
    </xf>
    <xf numFmtId="38" fontId="0" fillId="0" borderId="44" xfId="48" applyFont="1" applyFill="1" applyBorder="1" applyAlignment="1">
      <alignment horizontal="center" vertical="center"/>
    </xf>
    <xf numFmtId="177" fontId="0" fillId="0" borderId="45" xfId="48" applyNumberFormat="1" applyFont="1" applyFill="1" applyBorder="1" applyAlignment="1">
      <alignment horizontal="right" vertical="center"/>
    </xf>
    <xf numFmtId="179" fontId="5" fillId="0" borderId="0" xfId="48" applyNumberFormat="1" applyFont="1" applyFill="1" applyAlignment="1">
      <alignment horizontal="right" vertical="center"/>
    </xf>
    <xf numFmtId="179" fontId="5" fillId="0" borderId="0" xfId="48" applyNumberFormat="1" applyFont="1" applyFill="1" applyAlignment="1" applyProtection="1">
      <alignment horizontal="right" vertical="center"/>
      <protection locked="0"/>
    </xf>
    <xf numFmtId="179" fontId="5" fillId="0" borderId="32" xfId="48" applyNumberFormat="1" applyFont="1" applyFill="1" applyBorder="1" applyAlignment="1">
      <alignment horizontal="center" vertical="center"/>
    </xf>
    <xf numFmtId="179" fontId="5" fillId="0" borderId="26" xfId="48" applyNumberFormat="1" applyFont="1" applyFill="1" applyBorder="1" applyAlignment="1">
      <alignment horizontal="right" vertical="center"/>
    </xf>
    <xf numFmtId="179" fontId="5" fillId="0" borderId="45" xfId="48" applyNumberFormat="1" applyFont="1" applyFill="1" applyBorder="1" applyAlignment="1">
      <alignment horizontal="right" vertical="center"/>
    </xf>
    <xf numFmtId="179" fontId="5" fillId="0" borderId="20" xfId="48" applyNumberFormat="1" applyFont="1" applyFill="1" applyBorder="1" applyAlignment="1" applyProtection="1">
      <alignment horizontal="right" vertical="center"/>
      <protection locked="0"/>
    </xf>
    <xf numFmtId="179" fontId="5" fillId="0" borderId="36" xfId="48" applyNumberFormat="1" applyFont="1" applyFill="1" applyBorder="1" applyAlignment="1">
      <alignment horizontal="right" vertical="center"/>
    </xf>
    <xf numFmtId="179" fontId="0" fillId="0" borderId="26" xfId="48" applyNumberFormat="1" applyFont="1" applyFill="1" applyBorder="1" applyAlignment="1">
      <alignment horizontal="right" vertical="center"/>
    </xf>
    <xf numFmtId="179" fontId="0" fillId="0" borderId="41" xfId="48" applyNumberFormat="1" applyFont="1" applyFill="1" applyBorder="1" applyAlignment="1">
      <alignment horizontal="right" vertical="center"/>
    </xf>
    <xf numFmtId="179" fontId="0" fillId="0" borderId="38" xfId="48" applyNumberFormat="1" applyFont="1" applyFill="1" applyBorder="1" applyAlignment="1">
      <alignment horizontal="right" vertical="center"/>
    </xf>
    <xf numFmtId="179" fontId="0" fillId="0" borderId="20" xfId="48" applyNumberFormat="1" applyFont="1" applyFill="1" applyBorder="1" applyAlignment="1">
      <alignment horizontal="right" vertical="center"/>
    </xf>
    <xf numFmtId="179" fontId="0" fillId="0" borderId="41" xfId="48" applyNumberFormat="1" applyFont="1" applyFill="1" applyBorder="1" applyAlignment="1">
      <alignment horizontal="right" vertical="center"/>
    </xf>
    <xf numFmtId="179" fontId="0" fillId="0" borderId="38" xfId="48" applyNumberFormat="1" applyFont="1" applyFill="1" applyBorder="1" applyAlignment="1">
      <alignment horizontal="right" vertical="center"/>
    </xf>
    <xf numFmtId="179" fontId="0" fillId="0" borderId="26" xfId="48" applyNumberFormat="1" applyFont="1" applyFill="1" applyBorder="1" applyAlignment="1" applyProtection="1">
      <alignment vertical="center"/>
      <protection locked="0"/>
    </xf>
    <xf numFmtId="179" fontId="0" fillId="0" borderId="26" xfId="48" applyNumberFormat="1" applyFont="1" applyFill="1" applyBorder="1" applyAlignment="1">
      <alignment vertical="center"/>
    </xf>
    <xf numFmtId="179" fontId="0" fillId="0" borderId="45" xfId="48" applyNumberFormat="1" applyFont="1" applyFill="1" applyBorder="1" applyAlignment="1">
      <alignment horizontal="right" vertical="center"/>
    </xf>
    <xf numFmtId="179" fontId="0" fillId="0" borderId="20" xfId="48" applyNumberFormat="1" applyFont="1" applyFill="1" applyBorder="1" applyAlignment="1">
      <alignment horizontal="right" vertical="center"/>
    </xf>
    <xf numFmtId="179" fontId="0" fillId="0" borderId="26" xfId="48" applyNumberFormat="1" applyFont="1" applyFill="1" applyBorder="1" applyAlignment="1" applyProtection="1">
      <alignment horizontal="right" vertical="center"/>
      <protection locked="0"/>
    </xf>
    <xf numFmtId="179" fontId="0" fillId="0" borderId="46" xfId="48" applyNumberFormat="1" applyFont="1" applyFill="1" applyBorder="1" applyAlignment="1">
      <alignment horizontal="right" vertical="center"/>
    </xf>
    <xf numFmtId="179" fontId="0" fillId="0" borderId="26" xfId="48" applyNumberFormat="1" applyFont="1" applyFill="1" applyBorder="1" applyAlignment="1">
      <alignment horizontal="right" vertical="center"/>
    </xf>
    <xf numFmtId="177" fontId="0" fillId="0" borderId="38" xfId="48" applyNumberFormat="1" applyFont="1" applyFill="1" applyBorder="1" applyAlignment="1">
      <alignment horizontal="right" vertical="center"/>
    </xf>
    <xf numFmtId="179" fontId="0" fillId="0" borderId="41" xfId="48" applyNumberFormat="1" applyFont="1" applyFill="1" applyBorder="1" applyAlignment="1" applyProtection="1">
      <alignment horizontal="right" vertical="center"/>
      <protection locked="0"/>
    </xf>
    <xf numFmtId="177" fontId="0" fillId="0" borderId="41" xfId="48" applyNumberFormat="1" applyFont="1" applyFill="1" applyBorder="1" applyAlignment="1">
      <alignment horizontal="right" vertical="center"/>
    </xf>
    <xf numFmtId="38" fontId="0" fillId="0" borderId="40" xfId="0" applyNumberFormat="1" applyFont="1" applyFill="1" applyBorder="1" applyAlignment="1">
      <alignment horizontal="center" vertical="center"/>
    </xf>
    <xf numFmtId="179" fontId="0" fillId="0" borderId="41" xfId="48" applyNumberFormat="1" applyFont="1" applyFill="1" applyBorder="1" applyAlignment="1" applyProtection="1">
      <alignment horizontal="right" vertical="center"/>
      <protection locked="0"/>
    </xf>
    <xf numFmtId="177" fontId="0" fillId="0" borderId="41" xfId="48" applyNumberFormat="1" applyFont="1" applyFill="1" applyBorder="1" applyAlignment="1">
      <alignment horizontal="right" vertical="center"/>
    </xf>
    <xf numFmtId="179" fontId="5" fillId="0" borderId="26" xfId="48" applyNumberFormat="1" applyFont="1" applyFill="1" applyBorder="1" applyAlignment="1" applyProtection="1">
      <alignment horizontal="right" vertical="center"/>
      <protection locked="0"/>
    </xf>
    <xf numFmtId="177" fontId="5" fillId="0" borderId="26" xfId="48" applyNumberFormat="1" applyFont="1" applyFill="1" applyBorder="1" applyAlignment="1">
      <alignment horizontal="right" vertical="center"/>
    </xf>
    <xf numFmtId="177" fontId="5" fillId="0" borderId="45" xfId="48" applyNumberFormat="1" applyFont="1" applyFill="1" applyBorder="1" applyAlignment="1">
      <alignment horizontal="right" vertical="center"/>
    </xf>
    <xf numFmtId="38" fontId="0" fillId="0" borderId="34" xfId="48" applyFont="1" applyFill="1" applyBorder="1" applyAlignment="1">
      <alignment horizontal="center" vertical="center"/>
    </xf>
    <xf numFmtId="179" fontId="0" fillId="0" borderId="26" xfId="48" applyNumberFormat="1" applyFont="1" applyFill="1" applyBorder="1" applyAlignment="1" applyProtection="1">
      <alignment horizontal="right" vertical="center"/>
      <protection locked="0"/>
    </xf>
    <xf numFmtId="177" fontId="0" fillId="0" borderId="26" xfId="48" applyNumberFormat="1" applyFont="1" applyFill="1" applyBorder="1" applyAlignment="1">
      <alignment horizontal="right" vertical="center"/>
    </xf>
    <xf numFmtId="38" fontId="0" fillId="0" borderId="25" xfId="48" applyFont="1" applyFill="1" applyBorder="1" applyAlignment="1">
      <alignment vertical="center"/>
    </xf>
    <xf numFmtId="38" fontId="5" fillId="0" borderId="37" xfId="48" applyFont="1" applyFill="1" applyBorder="1" applyAlignment="1">
      <alignment horizontal="center" vertical="center"/>
    </xf>
    <xf numFmtId="179" fontId="5" fillId="0" borderId="38" xfId="48" applyNumberFormat="1" applyFont="1" applyFill="1" applyBorder="1" applyAlignment="1">
      <alignment horizontal="right" vertical="center"/>
    </xf>
    <xf numFmtId="177" fontId="5" fillId="0" borderId="38" xfId="48" applyNumberFormat="1" applyFont="1" applyFill="1" applyBorder="1" applyAlignment="1">
      <alignment horizontal="right" vertical="center"/>
    </xf>
    <xf numFmtId="38" fontId="5" fillId="0" borderId="39" xfId="48" applyFont="1" applyFill="1" applyBorder="1" applyAlignment="1">
      <alignment vertical="center"/>
    </xf>
    <xf numFmtId="38" fontId="5" fillId="0" borderId="40" xfId="48" applyFont="1" applyFill="1" applyBorder="1" applyAlignment="1">
      <alignment horizontal="center" vertical="center"/>
    </xf>
    <xf numFmtId="179" fontId="5" fillId="0" borderId="41" xfId="48" applyNumberFormat="1" applyFont="1" applyFill="1" applyBorder="1" applyAlignment="1">
      <alignment horizontal="right" vertical="center"/>
    </xf>
    <xf numFmtId="179" fontId="5" fillId="0" borderId="41" xfId="48" applyNumberFormat="1" applyFont="1" applyFill="1" applyBorder="1" applyAlignment="1" applyProtection="1">
      <alignment horizontal="right" vertical="center"/>
      <protection locked="0"/>
    </xf>
    <xf numFmtId="177" fontId="5" fillId="0" borderId="41" xfId="48" applyNumberFormat="1" applyFont="1" applyFill="1" applyBorder="1" applyAlignment="1">
      <alignment horizontal="right" vertical="center"/>
    </xf>
    <xf numFmtId="38" fontId="5" fillId="0" borderId="42" xfId="48" applyFont="1" applyFill="1" applyBorder="1" applyAlignment="1">
      <alignment vertical="center"/>
    </xf>
    <xf numFmtId="38" fontId="5" fillId="0" borderId="47" xfId="48" applyFont="1" applyFill="1" applyBorder="1" applyAlignment="1">
      <alignment horizontal="center" vertical="center"/>
    </xf>
    <xf numFmtId="179" fontId="5" fillId="0" borderId="48" xfId="48" applyNumberFormat="1" applyFont="1" applyFill="1" applyBorder="1" applyAlignment="1">
      <alignment horizontal="right" vertical="center"/>
    </xf>
    <xf numFmtId="179" fontId="5" fillId="0" borderId="48" xfId="48" applyNumberFormat="1" applyFont="1" applyFill="1" applyBorder="1" applyAlignment="1" applyProtection="1">
      <alignment horizontal="right" vertical="center"/>
      <protection locked="0"/>
    </xf>
    <xf numFmtId="177" fontId="5" fillId="0" borderId="48" xfId="48" applyNumberFormat="1" applyFont="1" applyFill="1" applyBorder="1" applyAlignment="1">
      <alignment horizontal="right" vertical="center"/>
    </xf>
    <xf numFmtId="38" fontId="5" fillId="0" borderId="49" xfId="48" applyFont="1" applyFill="1" applyBorder="1" applyAlignment="1">
      <alignment vertical="center"/>
    </xf>
    <xf numFmtId="179" fontId="5" fillId="0" borderId="38" xfId="48" applyNumberFormat="1" applyFont="1" applyFill="1" applyBorder="1" applyAlignment="1" applyProtection="1">
      <alignment horizontal="right" vertical="center"/>
      <protection locked="0"/>
    </xf>
    <xf numFmtId="38" fontId="5" fillId="0" borderId="40" xfId="48" applyFont="1" applyFill="1" applyBorder="1" applyAlignment="1">
      <alignment horizontal="center" vertical="center" shrinkToFit="1"/>
    </xf>
    <xf numFmtId="179" fontId="5" fillId="0" borderId="41" xfId="48" applyNumberFormat="1" applyFont="1" applyFill="1" applyBorder="1" applyAlignment="1">
      <alignment horizontal="right" vertical="center"/>
    </xf>
    <xf numFmtId="179" fontId="5" fillId="0" borderId="41" xfId="48" applyNumberFormat="1" applyFont="1" applyFill="1" applyBorder="1" applyAlignment="1" applyProtection="1">
      <alignment horizontal="right" vertical="center"/>
      <protection locked="0"/>
    </xf>
    <xf numFmtId="177" fontId="5" fillId="0" borderId="41" xfId="48" applyNumberFormat="1" applyFont="1" applyFill="1" applyBorder="1" applyAlignment="1">
      <alignment horizontal="right" vertical="center"/>
    </xf>
    <xf numFmtId="38" fontId="5" fillId="0" borderId="42" xfId="48" applyFont="1" applyFill="1" applyBorder="1" applyAlignment="1">
      <alignment vertical="center"/>
    </xf>
    <xf numFmtId="38" fontId="5" fillId="0" borderId="40" xfId="48" applyFont="1" applyFill="1" applyBorder="1" applyAlignment="1">
      <alignment horizontal="center" vertical="center"/>
    </xf>
    <xf numFmtId="177" fontId="0" fillId="0" borderId="38" xfId="48" applyNumberFormat="1" applyFont="1" applyFill="1" applyBorder="1" applyAlignment="1">
      <alignment horizontal="right" vertical="center"/>
    </xf>
    <xf numFmtId="38" fontId="0" fillId="0" borderId="39" xfId="48" applyFont="1" applyFill="1" applyBorder="1" applyAlignment="1">
      <alignment vertical="center"/>
    </xf>
    <xf numFmtId="38" fontId="0" fillId="0" borderId="42" xfId="48" applyFont="1" applyFill="1" applyBorder="1" applyAlignment="1">
      <alignment vertical="center"/>
    </xf>
    <xf numFmtId="38" fontId="5" fillId="0" borderId="34" xfId="48" applyFont="1" applyFill="1" applyBorder="1" applyAlignment="1">
      <alignment horizontal="center" vertical="center" shrinkToFit="1"/>
    </xf>
    <xf numFmtId="38" fontId="5" fillId="0" borderId="40" xfId="48" applyFont="1" applyFill="1" applyBorder="1" applyAlignment="1">
      <alignment horizontal="center" vertical="center" shrinkToFit="1"/>
    </xf>
    <xf numFmtId="38" fontId="5" fillId="0" borderId="34" xfId="48" applyFont="1" applyFill="1" applyBorder="1" applyAlignment="1">
      <alignment horizontal="center" vertical="center" shrinkToFit="1"/>
    </xf>
    <xf numFmtId="179" fontId="5" fillId="0" borderId="26" xfId="48" applyNumberFormat="1" applyFont="1" applyFill="1" applyBorder="1" applyAlignment="1">
      <alignment horizontal="right" vertical="center"/>
    </xf>
    <xf numFmtId="177" fontId="5" fillId="0" borderId="26" xfId="48" applyNumberFormat="1" applyFont="1" applyFill="1" applyBorder="1" applyAlignment="1">
      <alignment horizontal="right" vertical="center"/>
    </xf>
    <xf numFmtId="38" fontId="5" fillId="0" borderId="25" xfId="48" applyFont="1" applyFill="1" applyBorder="1" applyAlignment="1">
      <alignment vertical="center"/>
    </xf>
    <xf numFmtId="38" fontId="5" fillId="0" borderId="47" xfId="48" applyFont="1" applyFill="1" applyBorder="1" applyAlignment="1">
      <alignment horizontal="center" vertical="center" shrinkToFit="1"/>
    </xf>
    <xf numFmtId="179" fontId="0" fillId="0" borderId="38" xfId="48" applyNumberFormat="1" applyFont="1" applyFill="1" applyBorder="1" applyAlignment="1" applyProtection="1">
      <alignment horizontal="right" vertical="center"/>
      <protection locked="0"/>
    </xf>
    <xf numFmtId="177" fontId="0" fillId="0" borderId="38" xfId="48" applyNumberFormat="1" applyFont="1" applyFill="1" applyBorder="1" applyAlignment="1" applyProtection="1">
      <alignment horizontal="right" vertical="center"/>
      <protection locked="0"/>
    </xf>
    <xf numFmtId="177" fontId="0" fillId="0" borderId="41" xfId="48" applyNumberFormat="1" applyFont="1" applyFill="1" applyBorder="1" applyAlignment="1" applyProtection="1">
      <alignment horizontal="right" vertical="center"/>
      <protection locked="0"/>
    </xf>
    <xf numFmtId="177" fontId="5" fillId="0" borderId="38" xfId="48" applyNumberFormat="1" applyFont="1" applyFill="1" applyBorder="1" applyAlignment="1" applyProtection="1">
      <alignment horizontal="right" vertical="center"/>
      <protection locked="0"/>
    </xf>
    <xf numFmtId="177" fontId="5" fillId="0" borderId="48" xfId="48" applyNumberFormat="1" applyFont="1" applyFill="1" applyBorder="1" applyAlignment="1" applyProtection="1">
      <alignment horizontal="right" vertical="center"/>
      <protection locked="0"/>
    </xf>
    <xf numFmtId="177" fontId="5" fillId="0" borderId="41" xfId="48" applyNumberFormat="1" applyFont="1" applyFill="1" applyBorder="1" applyAlignment="1" applyProtection="1">
      <alignment horizontal="right" vertical="center"/>
      <protection locked="0"/>
    </xf>
    <xf numFmtId="178" fontId="5" fillId="0" borderId="26" xfId="48" applyNumberFormat="1" applyFont="1" applyFill="1" applyBorder="1" applyAlignment="1" applyProtection="1">
      <alignment horizontal="right" vertical="center"/>
      <protection locked="0"/>
    </xf>
    <xf numFmtId="38" fontId="5" fillId="0" borderId="44" xfId="48" applyFont="1" applyFill="1" applyBorder="1" applyAlignment="1">
      <alignment horizontal="center" vertical="center" shrinkToFit="1"/>
    </xf>
    <xf numFmtId="179" fontId="5" fillId="0" borderId="45" xfId="48" applyNumberFormat="1" applyFont="1" applyFill="1" applyBorder="1" applyAlignment="1" applyProtection="1">
      <alignment horizontal="right" vertical="center"/>
      <protection locked="0"/>
    </xf>
    <xf numFmtId="178" fontId="5" fillId="0" borderId="45" xfId="48" applyNumberFormat="1" applyFont="1" applyFill="1" applyBorder="1" applyAlignment="1" applyProtection="1">
      <alignment horizontal="right" vertical="center"/>
      <protection locked="0"/>
    </xf>
    <xf numFmtId="38" fontId="5" fillId="0" borderId="47" xfId="48" applyFont="1" applyFill="1" applyBorder="1" applyAlignment="1">
      <alignment horizontal="center" vertical="center" shrinkToFit="1"/>
    </xf>
    <xf numFmtId="179" fontId="5" fillId="0" borderId="48" xfId="48" applyNumberFormat="1" applyFont="1" applyFill="1" applyBorder="1" applyAlignment="1" applyProtection="1">
      <alignment horizontal="right" vertical="center"/>
      <protection locked="0"/>
    </xf>
    <xf numFmtId="177" fontId="5" fillId="0" borderId="48" xfId="48" applyNumberFormat="1" applyFont="1" applyFill="1" applyBorder="1" applyAlignment="1" applyProtection="1">
      <alignment horizontal="right" vertical="center"/>
      <protection locked="0"/>
    </xf>
    <xf numFmtId="177" fontId="5" fillId="0" borderId="26" xfId="48" applyNumberFormat="1" applyFont="1" applyFill="1" applyBorder="1" applyAlignment="1" applyProtection="1">
      <alignment horizontal="right" vertical="center"/>
      <protection locked="0"/>
    </xf>
    <xf numFmtId="179" fontId="0" fillId="0" borderId="46" xfId="48" applyNumberFormat="1" applyFont="1" applyFill="1" applyBorder="1" applyAlignment="1" applyProtection="1">
      <alignment horizontal="right" vertical="center"/>
      <protection locked="0"/>
    </xf>
    <xf numFmtId="177" fontId="0" fillId="0" borderId="46" xfId="48" applyNumberFormat="1" applyFont="1" applyFill="1" applyBorder="1" applyAlignment="1" applyProtection="1">
      <alignment horizontal="right" vertical="center"/>
      <protection locked="0"/>
    </xf>
    <xf numFmtId="38" fontId="0" fillId="0" borderId="50" xfId="48" applyFont="1" applyFill="1" applyBorder="1" applyAlignment="1">
      <alignment vertical="center"/>
    </xf>
    <xf numFmtId="179" fontId="5" fillId="0" borderId="46" xfId="48" applyNumberFormat="1" applyFont="1" applyFill="1" applyBorder="1" applyAlignment="1" quotePrefix="1">
      <alignment horizontal="right" vertical="center"/>
    </xf>
    <xf numFmtId="0" fontId="5" fillId="0" borderId="46" xfId="48" applyNumberFormat="1" applyFont="1" applyFill="1" applyBorder="1" applyAlignment="1" quotePrefix="1">
      <alignment horizontal="right" vertical="center"/>
    </xf>
    <xf numFmtId="38" fontId="5" fillId="0" borderId="50" xfId="48" applyFont="1" applyFill="1" applyBorder="1" applyAlignment="1">
      <alignment vertical="center"/>
    </xf>
    <xf numFmtId="179" fontId="5" fillId="0" borderId="48" xfId="48" applyNumberFormat="1" applyFont="1" applyFill="1" applyBorder="1" applyAlignment="1" quotePrefix="1">
      <alignment horizontal="right" vertical="center"/>
    </xf>
    <xf numFmtId="38" fontId="5" fillId="0" borderId="48" xfId="48" applyFont="1" applyFill="1" applyBorder="1" applyAlignment="1">
      <alignment horizontal="right" vertical="center"/>
    </xf>
    <xf numFmtId="186" fontId="0" fillId="0" borderId="46" xfId="48" applyNumberFormat="1" applyFont="1" applyFill="1" applyBorder="1" applyAlignment="1">
      <alignment horizontal="right" vertical="center"/>
    </xf>
    <xf numFmtId="38" fontId="0" fillId="0" borderId="41" xfId="48" applyFont="1" applyFill="1" applyBorder="1" applyAlignment="1">
      <alignment horizontal="right" vertical="center"/>
    </xf>
    <xf numFmtId="38" fontId="0" fillId="0" borderId="41" xfId="48" applyFont="1" applyFill="1" applyBorder="1" applyAlignment="1">
      <alignment horizontal="right" vertical="center"/>
    </xf>
    <xf numFmtId="194" fontId="0" fillId="0" borderId="26" xfId="48" applyNumberFormat="1" applyFont="1" applyFill="1" applyBorder="1" applyAlignment="1">
      <alignment horizontal="right" vertical="center"/>
    </xf>
    <xf numFmtId="194" fontId="0" fillId="0" borderId="41" xfId="48" applyNumberFormat="1" applyFont="1" applyFill="1" applyBorder="1" applyAlignment="1">
      <alignment horizontal="right" vertical="center"/>
    </xf>
    <xf numFmtId="194" fontId="0" fillId="0" borderId="38" xfId="48" applyNumberFormat="1" applyFont="1" applyFill="1" applyBorder="1" applyAlignment="1">
      <alignment horizontal="right" vertical="center"/>
    </xf>
    <xf numFmtId="194" fontId="0" fillId="0" borderId="20" xfId="48" applyNumberFormat="1" applyFont="1" applyFill="1" applyBorder="1" applyAlignment="1">
      <alignment horizontal="right" vertical="center"/>
    </xf>
    <xf numFmtId="194" fontId="0" fillId="0" borderId="41" xfId="48" applyNumberFormat="1" applyFont="1" applyFill="1" applyBorder="1" applyAlignment="1">
      <alignment horizontal="right" vertical="center"/>
    </xf>
    <xf numFmtId="194" fontId="0" fillId="0" borderId="38" xfId="48" applyNumberFormat="1" applyFont="1" applyFill="1" applyBorder="1" applyAlignment="1">
      <alignment horizontal="right" vertical="center"/>
    </xf>
    <xf numFmtId="194" fontId="5" fillId="0" borderId="26" xfId="48" applyNumberFormat="1" applyFont="1" applyFill="1" applyBorder="1" applyAlignment="1">
      <alignment horizontal="right" vertical="center"/>
    </xf>
    <xf numFmtId="194" fontId="5" fillId="0" borderId="45" xfId="48" applyNumberFormat="1" applyFont="1" applyFill="1" applyBorder="1" applyAlignment="1">
      <alignment horizontal="right" vertical="center"/>
    </xf>
    <xf numFmtId="194" fontId="5" fillId="0" borderId="20" xfId="48" applyNumberFormat="1" applyFont="1" applyFill="1" applyBorder="1" applyAlignment="1">
      <alignment horizontal="right" vertical="center"/>
    </xf>
    <xf numFmtId="194" fontId="0" fillId="0" borderId="26" xfId="48" applyNumberFormat="1" applyFont="1" applyFill="1" applyBorder="1" applyAlignment="1">
      <alignment vertical="center"/>
    </xf>
    <xf numFmtId="194" fontId="0" fillId="0" borderId="45" xfId="48" applyNumberFormat="1" applyFont="1" applyFill="1" applyBorder="1" applyAlignment="1">
      <alignment horizontal="right" vertical="center"/>
    </xf>
    <xf numFmtId="194" fontId="5" fillId="0" borderId="20" xfId="48" applyNumberFormat="1" applyFont="1" applyFill="1" applyBorder="1" applyAlignment="1">
      <alignment vertical="center"/>
    </xf>
    <xf numFmtId="194" fontId="0" fillId="0" borderId="41" xfId="48" applyNumberFormat="1" applyFont="1" applyFill="1" applyBorder="1" applyAlignment="1">
      <alignment vertical="center"/>
    </xf>
    <xf numFmtId="194" fontId="0" fillId="0" borderId="41" xfId="48" applyNumberFormat="1" applyFont="1" applyFill="1" applyBorder="1" applyAlignment="1">
      <alignment vertical="center"/>
    </xf>
    <xf numFmtId="194" fontId="5" fillId="0" borderId="26" xfId="48" applyNumberFormat="1" applyFont="1" applyFill="1" applyBorder="1" applyAlignment="1">
      <alignment vertical="center"/>
    </xf>
    <xf numFmtId="194" fontId="0" fillId="0" borderId="26" xfId="48" applyNumberFormat="1" applyFont="1" applyFill="1" applyBorder="1" applyAlignment="1">
      <alignment vertical="center"/>
    </xf>
    <xf numFmtId="194" fontId="5" fillId="0" borderId="41" xfId="48" applyNumberFormat="1" applyFont="1" applyFill="1" applyBorder="1" applyAlignment="1">
      <alignment vertical="center"/>
    </xf>
    <xf numFmtId="194" fontId="5" fillId="0" borderId="38" xfId="48" applyNumberFormat="1" applyFont="1" applyFill="1" applyBorder="1" applyAlignment="1">
      <alignment horizontal="right" vertical="center"/>
    </xf>
    <xf numFmtId="194" fontId="5" fillId="0" borderId="48" xfId="48" applyNumberFormat="1" applyFont="1" applyFill="1" applyBorder="1" applyAlignment="1">
      <alignment vertical="center"/>
    </xf>
    <xf numFmtId="194" fontId="0" fillId="0" borderId="20" xfId="48" applyNumberFormat="1" applyFont="1" applyFill="1" applyBorder="1" applyAlignment="1">
      <alignment horizontal="right" vertical="center"/>
    </xf>
    <xf numFmtId="194" fontId="5" fillId="0" borderId="41" xfId="48" applyNumberFormat="1" applyFont="1" applyFill="1" applyBorder="1" applyAlignment="1">
      <alignment horizontal="right" vertical="center"/>
    </xf>
    <xf numFmtId="194" fontId="5" fillId="0" borderId="38" xfId="48" applyNumberFormat="1" applyFont="1" applyFill="1" applyBorder="1" applyAlignment="1">
      <alignment vertical="center"/>
    </xf>
    <xf numFmtId="194" fontId="5" fillId="0" borderId="41" xfId="48" applyNumberFormat="1" applyFont="1" applyFill="1" applyBorder="1" applyAlignment="1">
      <alignment vertical="center"/>
    </xf>
    <xf numFmtId="194" fontId="5" fillId="0" borderId="26" xfId="48" applyNumberFormat="1" applyFont="1" applyFill="1" applyBorder="1" applyAlignment="1">
      <alignment horizontal="right" vertical="center"/>
    </xf>
    <xf numFmtId="194" fontId="5" fillId="0" borderId="48" xfId="48" applyNumberFormat="1" applyFont="1" applyFill="1" applyBorder="1" applyAlignment="1">
      <alignment horizontal="right" vertical="center"/>
    </xf>
    <xf numFmtId="194" fontId="0" fillId="0" borderId="38" xfId="48" applyNumberFormat="1" applyFont="1" applyFill="1" applyBorder="1" applyAlignment="1" applyProtection="1">
      <alignment horizontal="right" vertical="center"/>
      <protection locked="0"/>
    </xf>
    <xf numFmtId="194" fontId="5" fillId="0" borderId="38" xfId="48" applyNumberFormat="1" applyFont="1" applyFill="1" applyBorder="1" applyAlignment="1" applyProtection="1">
      <alignment horizontal="right" vertical="center"/>
      <protection locked="0"/>
    </xf>
    <xf numFmtId="194" fontId="5" fillId="0" borderId="45" xfId="48" applyNumberFormat="1" applyFont="1" applyFill="1" applyBorder="1" applyAlignment="1" applyProtection="1">
      <alignment horizontal="right" vertical="center"/>
      <protection locked="0"/>
    </xf>
    <xf numFmtId="194" fontId="5" fillId="0" borderId="48" xfId="48" applyNumberFormat="1" applyFont="1" applyFill="1" applyBorder="1" applyAlignment="1">
      <alignment vertical="center"/>
    </xf>
    <xf numFmtId="194" fontId="5" fillId="0" borderId="20" xfId="48" applyNumberFormat="1" applyFont="1" applyFill="1" applyBorder="1" applyAlignment="1" applyProtection="1">
      <alignment horizontal="right" vertical="center"/>
      <protection locked="0"/>
    </xf>
    <xf numFmtId="194" fontId="0" fillId="0" borderId="46" xfId="48" applyNumberFormat="1" applyFont="1" applyFill="1" applyBorder="1" applyAlignment="1" applyProtection="1">
      <alignment horizontal="right" vertical="center"/>
      <protection locked="0"/>
    </xf>
    <xf numFmtId="194" fontId="5" fillId="0" borderId="46" xfId="48" applyNumberFormat="1" applyFont="1" applyFill="1" applyBorder="1" applyAlignment="1" quotePrefix="1">
      <alignment horizontal="right" vertical="center"/>
    </xf>
    <xf numFmtId="194" fontId="0" fillId="0" borderId="46" xfId="48" applyNumberFormat="1" applyFont="1" applyFill="1" applyBorder="1" applyAlignment="1">
      <alignment horizontal="right" vertical="center"/>
    </xf>
    <xf numFmtId="194" fontId="5" fillId="0" borderId="14" xfId="48" applyNumberFormat="1" applyFont="1" applyFill="1" applyBorder="1" applyAlignment="1">
      <alignment horizontal="right" vertical="center"/>
    </xf>
    <xf numFmtId="194" fontId="5" fillId="0" borderId="36" xfId="48" applyNumberFormat="1" applyFont="1" applyFill="1" applyBorder="1" applyAlignment="1">
      <alignment horizontal="right" vertical="center"/>
    </xf>
    <xf numFmtId="38" fontId="0" fillId="0" borderId="51" xfId="48" applyFont="1" applyFill="1" applyBorder="1" applyAlignment="1">
      <alignment vertical="center"/>
    </xf>
    <xf numFmtId="38" fontId="27" fillId="0" borderId="52" xfId="48" applyFont="1" applyFill="1" applyBorder="1" applyAlignment="1">
      <alignment horizontal="center" vertical="center"/>
    </xf>
    <xf numFmtId="179" fontId="5" fillId="0" borderId="20" xfId="48" applyNumberFormat="1" applyFont="1" applyFill="1" applyBorder="1" applyAlignment="1" quotePrefix="1">
      <alignment horizontal="right" vertical="center"/>
    </xf>
    <xf numFmtId="177" fontId="5" fillId="0" borderId="20" xfId="48" applyNumberFormat="1" applyFont="1" applyFill="1" applyBorder="1" applyAlignment="1" quotePrefix="1">
      <alignment horizontal="right" vertical="center"/>
    </xf>
    <xf numFmtId="194" fontId="5" fillId="0" borderId="20" xfId="48" applyNumberFormat="1" applyFont="1" applyFill="1" applyBorder="1" applyAlignment="1" quotePrefix="1">
      <alignment horizontal="right" vertical="center"/>
    </xf>
    <xf numFmtId="38" fontId="0" fillId="0" borderId="24" xfId="48" applyFont="1" applyFill="1" applyBorder="1" applyAlignment="1">
      <alignment horizontal="left" vertical="center"/>
    </xf>
    <xf numFmtId="38" fontId="0" fillId="0" borderId="53" xfId="48" applyFont="1" applyFill="1" applyBorder="1" applyAlignment="1">
      <alignment horizontal="left" vertical="center"/>
    </xf>
    <xf numFmtId="38" fontId="0" fillId="0" borderId="54" xfId="48" applyFont="1" applyFill="1" applyBorder="1" applyAlignment="1">
      <alignment horizontal="left" vertical="center"/>
    </xf>
    <xf numFmtId="38" fontId="0" fillId="0" borderId="24" xfId="48" applyFont="1" applyFill="1" applyBorder="1" applyAlignment="1">
      <alignment horizontal="left" vertical="center" shrinkToFit="1"/>
    </xf>
    <xf numFmtId="38" fontId="0" fillId="0" borderId="53" xfId="48" applyFont="1" applyFill="1" applyBorder="1" applyAlignment="1">
      <alignment horizontal="left" vertical="center" shrinkToFit="1"/>
    </xf>
    <xf numFmtId="38" fontId="0" fillId="0" borderId="54" xfId="48" applyFont="1" applyFill="1" applyBorder="1" applyAlignment="1">
      <alignment horizontal="left" vertical="center" shrinkToFit="1"/>
    </xf>
    <xf numFmtId="38" fontId="5" fillId="0" borderId="24" xfId="48" applyFont="1" applyFill="1" applyBorder="1" applyAlignment="1">
      <alignment horizontal="left" vertical="center"/>
    </xf>
    <xf numFmtId="38" fontId="5" fillId="0" borderId="53" xfId="48" applyFont="1" applyFill="1" applyBorder="1" applyAlignment="1">
      <alignment horizontal="left" vertical="center"/>
    </xf>
    <xf numFmtId="38" fontId="5" fillId="0" borderId="54" xfId="48" applyFont="1" applyFill="1" applyBorder="1" applyAlignment="1">
      <alignment horizontal="left" vertical="center"/>
    </xf>
    <xf numFmtId="38" fontId="5" fillId="0" borderId="11" xfId="48" applyFont="1" applyFill="1" applyBorder="1" applyAlignment="1">
      <alignment horizontal="center" vertical="center"/>
    </xf>
    <xf numFmtId="38" fontId="5" fillId="0" borderId="32" xfId="48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38" fontId="0" fillId="0" borderId="13" xfId="48" applyFont="1" applyFill="1" applyBorder="1" applyAlignment="1">
      <alignment horizontal="left" vertical="center"/>
    </xf>
    <xf numFmtId="38" fontId="0" fillId="0" borderId="24" xfId="48" applyFont="1" applyFill="1" applyBorder="1" applyAlignment="1">
      <alignment horizontal="left" vertical="center" wrapText="1"/>
    </xf>
    <xf numFmtId="38" fontId="0" fillId="0" borderId="53" xfId="48" applyFont="1" applyFill="1" applyBorder="1" applyAlignment="1">
      <alignment horizontal="left" vertical="center" wrapText="1"/>
    </xf>
    <xf numFmtId="38" fontId="0" fillId="0" borderId="54" xfId="48" applyFont="1" applyFill="1" applyBorder="1" applyAlignment="1">
      <alignment horizontal="left" vertical="center" wrapText="1"/>
    </xf>
    <xf numFmtId="195" fontId="0" fillId="0" borderId="0" xfId="48" applyNumberFormat="1" applyFont="1" applyAlignment="1">
      <alignment horizontal="right" vertical="center"/>
    </xf>
    <xf numFmtId="194" fontId="0" fillId="0" borderId="0" xfId="48" applyNumberFormat="1" applyFont="1" applyAlignment="1">
      <alignment horizontal="right" vertical="center"/>
    </xf>
    <xf numFmtId="195" fontId="25" fillId="0" borderId="0" xfId="48" applyNumberFormat="1" applyFont="1" applyAlignment="1" applyProtection="1">
      <alignment horizontal="right" vertical="center"/>
      <protection locked="0"/>
    </xf>
    <xf numFmtId="195" fontId="0" fillId="0" borderId="0" xfId="48" applyNumberFormat="1" applyFont="1" applyAlignment="1" applyProtection="1">
      <alignment horizontal="right" vertical="center"/>
      <protection locked="0"/>
    </xf>
    <xf numFmtId="38" fontId="0" fillId="0" borderId="0" xfId="48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0" fillId="0" borderId="0" xfId="48" applyFont="1" applyFill="1" applyAlignment="1">
      <alignment horizontal="left" vertical="center"/>
    </xf>
    <xf numFmtId="38" fontId="0" fillId="0" borderId="55" xfId="48" applyFont="1" applyBorder="1" applyAlignment="1">
      <alignment horizontal="center" vertical="center"/>
    </xf>
    <xf numFmtId="195" fontId="0" fillId="0" borderId="56" xfId="48" applyNumberFormat="1" applyFont="1" applyBorder="1" applyAlignment="1">
      <alignment horizontal="center" vertical="center"/>
    </xf>
    <xf numFmtId="195" fontId="0" fillId="0" borderId="11" xfId="48" applyNumberFormat="1" applyFont="1" applyBorder="1" applyAlignment="1">
      <alignment horizontal="center" vertical="center"/>
    </xf>
    <xf numFmtId="195" fontId="0" fillId="0" borderId="56" xfId="48" applyNumberFormat="1" applyFont="1" applyBorder="1" applyAlignment="1">
      <alignment horizontal="center" vertical="center"/>
    </xf>
    <xf numFmtId="195" fontId="0" fillId="0" borderId="29" xfId="48" applyNumberFormat="1" applyFont="1" applyBorder="1" applyAlignment="1">
      <alignment horizontal="center" vertical="center"/>
    </xf>
    <xf numFmtId="194" fontId="0" fillId="0" borderId="11" xfId="48" applyNumberFormat="1" applyFont="1" applyBorder="1" applyAlignment="1">
      <alignment horizontal="center" vertical="center"/>
    </xf>
    <xf numFmtId="38" fontId="0" fillId="0" borderId="57" xfId="48" applyFont="1" applyBorder="1" applyAlignment="1">
      <alignment vertical="center"/>
    </xf>
    <xf numFmtId="195" fontId="0" fillId="0" borderId="14" xfId="48" applyNumberFormat="1" applyFont="1" applyBorder="1" applyAlignment="1">
      <alignment horizontal="right" vertical="center"/>
    </xf>
    <xf numFmtId="195" fontId="26" fillId="0" borderId="15" xfId="48" applyNumberFormat="1" applyFont="1" applyBorder="1" applyAlignment="1">
      <alignment horizontal="center" vertical="center" shrinkToFit="1"/>
    </xf>
    <xf numFmtId="194" fontId="0" fillId="0" borderId="14" xfId="48" applyNumberFormat="1" applyFont="1" applyBorder="1" applyAlignment="1">
      <alignment horizontal="right" vertical="center"/>
    </xf>
    <xf numFmtId="38" fontId="0" fillId="0" borderId="54" xfId="48" applyFont="1" applyFill="1" applyBorder="1" applyAlignment="1">
      <alignment vertical="center"/>
    </xf>
    <xf numFmtId="38" fontId="0" fillId="17" borderId="58" xfId="48" applyFont="1" applyFill="1" applyBorder="1" applyAlignment="1">
      <alignment horizontal="center" vertical="center"/>
    </xf>
    <xf numFmtId="195" fontId="0" fillId="17" borderId="38" xfId="48" applyNumberFormat="1" applyFont="1" applyFill="1" applyBorder="1" applyAlignment="1">
      <alignment horizontal="right" vertical="center"/>
    </xf>
    <xf numFmtId="195" fontId="0" fillId="17" borderId="37" xfId="48" applyNumberFormat="1" applyFont="1" applyFill="1" applyBorder="1" applyAlignment="1" applyProtection="1">
      <alignment horizontal="right" vertical="center"/>
      <protection locked="0"/>
    </xf>
    <xf numFmtId="195" fontId="0" fillId="17" borderId="38" xfId="48" applyNumberFormat="1" applyFont="1" applyFill="1" applyBorder="1" applyAlignment="1" applyProtection="1">
      <alignment horizontal="right" vertical="center"/>
      <protection locked="0"/>
    </xf>
    <xf numFmtId="195" fontId="0" fillId="17" borderId="59" xfId="48" applyNumberFormat="1" applyFont="1" applyFill="1" applyBorder="1" applyAlignment="1">
      <alignment horizontal="right" vertical="center"/>
    </xf>
    <xf numFmtId="194" fontId="0" fillId="17" borderId="38" xfId="48" applyNumberFormat="1" applyFont="1" applyFill="1" applyBorder="1" applyAlignment="1">
      <alignment horizontal="right" vertical="center"/>
    </xf>
    <xf numFmtId="38" fontId="0" fillId="17" borderId="39" xfId="48" applyFont="1" applyFill="1" applyBorder="1" applyAlignment="1">
      <alignment vertical="center"/>
    </xf>
    <xf numFmtId="38" fontId="0" fillId="17" borderId="52" xfId="48" applyFont="1" applyFill="1" applyBorder="1" applyAlignment="1">
      <alignment horizontal="center" vertical="center"/>
    </xf>
    <xf numFmtId="195" fontId="0" fillId="17" borderId="20" xfId="48" applyNumberFormat="1" applyFont="1" applyFill="1" applyBorder="1" applyAlignment="1">
      <alignment horizontal="right" vertical="center"/>
    </xf>
    <xf numFmtId="195" fontId="0" fillId="17" borderId="20" xfId="48" applyNumberFormat="1" applyFont="1" applyFill="1" applyBorder="1" applyAlignment="1" applyProtection="1">
      <alignment horizontal="right" vertical="center"/>
      <protection locked="0"/>
    </xf>
    <xf numFmtId="194" fontId="0" fillId="17" borderId="20" xfId="48" applyNumberFormat="1" applyFont="1" applyFill="1" applyBorder="1" applyAlignment="1">
      <alignment horizontal="right" vertical="center"/>
    </xf>
    <xf numFmtId="38" fontId="0" fillId="17" borderId="23" xfId="48" applyFont="1" applyFill="1" applyBorder="1" applyAlignment="1">
      <alignment vertical="center"/>
    </xf>
    <xf numFmtId="195" fontId="0" fillId="0" borderId="20" xfId="48" applyNumberFormat="1" applyFont="1" applyBorder="1" applyAlignment="1">
      <alignment horizontal="right" vertical="center"/>
    </xf>
    <xf numFmtId="195" fontId="0" fillId="0" borderId="19" xfId="48" applyNumberFormat="1" applyFont="1" applyBorder="1" applyAlignment="1" applyProtection="1">
      <alignment horizontal="right" vertical="center"/>
      <protection locked="0"/>
    </xf>
    <xf numFmtId="195" fontId="0" fillId="0" borderId="20" xfId="48" applyNumberFormat="1" applyFont="1" applyBorder="1" applyAlignment="1" applyProtection="1">
      <alignment horizontal="right" vertical="center"/>
      <protection locked="0"/>
    </xf>
    <xf numFmtId="195" fontId="0" fillId="0" borderId="60" xfId="48" applyNumberFormat="1" applyFont="1" applyBorder="1" applyAlignment="1">
      <alignment horizontal="right" vertical="center"/>
    </xf>
    <xf numFmtId="194" fontId="0" fillId="0" borderId="20" xfId="48" applyNumberFormat="1" applyFont="1" applyBorder="1" applyAlignment="1">
      <alignment horizontal="right" vertical="center"/>
    </xf>
    <xf numFmtId="38" fontId="0" fillId="0" borderId="61" xfId="48" applyFont="1" applyFill="1" applyBorder="1" applyAlignment="1">
      <alignment horizontal="center" vertical="center"/>
    </xf>
    <xf numFmtId="195" fontId="0" fillId="0" borderId="26" xfId="48" applyNumberFormat="1" applyFont="1" applyFill="1" applyBorder="1" applyAlignment="1">
      <alignment horizontal="right" vertical="center"/>
    </xf>
    <xf numFmtId="195" fontId="0" fillId="0" borderId="34" xfId="48" applyNumberFormat="1" applyFont="1" applyFill="1" applyBorder="1" applyAlignment="1" applyProtection="1">
      <alignment horizontal="right" vertical="center"/>
      <protection locked="0"/>
    </xf>
    <xf numFmtId="195" fontId="0" fillId="0" borderId="26" xfId="48" applyNumberFormat="1" applyFont="1" applyFill="1" applyBorder="1" applyAlignment="1" applyProtection="1">
      <alignment horizontal="right" vertical="center"/>
      <protection locked="0"/>
    </xf>
    <xf numFmtId="38" fontId="0" fillId="0" borderId="44" xfId="48" applyFont="1" applyFill="1" applyBorder="1" applyAlignment="1">
      <alignment horizontal="center" vertical="center"/>
    </xf>
    <xf numFmtId="195" fontId="0" fillId="0" borderId="45" xfId="48" applyNumberFormat="1" applyFont="1" applyFill="1" applyBorder="1" applyAlignment="1">
      <alignment horizontal="right" vertical="center"/>
    </xf>
    <xf numFmtId="38" fontId="0" fillId="17" borderId="62" xfId="48" applyFont="1" applyFill="1" applyBorder="1" applyAlignment="1">
      <alignment horizontal="center" vertical="center"/>
    </xf>
    <xf numFmtId="195" fontId="0" fillId="0" borderId="46" xfId="48" applyNumberFormat="1" applyFont="1" applyBorder="1" applyAlignment="1" applyProtection="1">
      <alignment horizontal="right" vertical="center"/>
      <protection locked="0"/>
    </xf>
    <xf numFmtId="195" fontId="0" fillId="0" borderId="33" xfId="48" applyNumberFormat="1" applyFont="1" applyBorder="1" applyAlignment="1" applyProtection="1">
      <alignment horizontal="right" vertical="center"/>
      <protection locked="0"/>
    </xf>
    <xf numFmtId="195" fontId="0" fillId="0" borderId="0" xfId="48" applyNumberFormat="1" applyFont="1" applyBorder="1" applyAlignment="1" applyProtection="1">
      <alignment horizontal="right" vertical="center"/>
      <protection locked="0"/>
    </xf>
    <xf numFmtId="194" fontId="0" fillId="0" borderId="46" xfId="48" applyNumberFormat="1" applyFont="1" applyBorder="1" applyAlignment="1" applyProtection="1">
      <alignment horizontal="right" vertical="center"/>
      <protection locked="0"/>
    </xf>
    <xf numFmtId="38" fontId="0" fillId="0" borderId="50" xfId="48" applyFont="1" applyBorder="1" applyAlignment="1">
      <alignment vertical="center"/>
    </xf>
    <xf numFmtId="38" fontId="0" fillId="17" borderId="63" xfId="48" applyFont="1" applyFill="1" applyBorder="1" applyAlignment="1">
      <alignment horizontal="center" vertical="center"/>
    </xf>
    <xf numFmtId="195" fontId="0" fillId="0" borderId="45" xfId="48" applyNumberFormat="1" applyFont="1" applyBorder="1" applyAlignment="1" applyProtection="1">
      <alignment horizontal="right" vertical="center"/>
      <protection locked="0"/>
    </xf>
    <xf numFmtId="194" fontId="0" fillId="0" borderId="45" xfId="48" applyNumberFormat="1" applyFont="1" applyBorder="1" applyAlignment="1" applyProtection="1">
      <alignment horizontal="right" vertical="center"/>
      <protection locked="0"/>
    </xf>
    <xf numFmtId="38" fontId="0" fillId="0" borderId="43" xfId="48" applyFont="1" applyBorder="1" applyAlignment="1">
      <alignment vertical="center"/>
    </xf>
    <xf numFmtId="38" fontId="0" fillId="0" borderId="64" xfId="48" applyFont="1" applyFill="1" applyBorder="1" applyAlignment="1">
      <alignment horizontal="center" vertical="center"/>
    </xf>
    <xf numFmtId="195" fontId="0" fillId="0" borderId="65" xfId="48" applyNumberFormat="1" applyFont="1" applyFill="1" applyBorder="1" applyAlignment="1">
      <alignment horizontal="right" vertical="center"/>
    </xf>
    <xf numFmtId="195" fontId="0" fillId="0" borderId="66" xfId="48" applyNumberFormat="1" applyFont="1" applyFill="1" applyBorder="1" applyAlignment="1" applyProtection="1">
      <alignment horizontal="right" vertical="center"/>
      <protection locked="0"/>
    </xf>
    <xf numFmtId="195" fontId="0" fillId="0" borderId="67" xfId="48" applyNumberFormat="1" applyFont="1" applyFill="1" applyBorder="1" applyAlignment="1">
      <alignment horizontal="right" vertical="center"/>
    </xf>
    <xf numFmtId="194" fontId="0" fillId="0" borderId="65" xfId="48" applyNumberFormat="1" applyFont="1" applyFill="1" applyBorder="1" applyAlignment="1">
      <alignment horizontal="right" vertical="center"/>
    </xf>
    <xf numFmtId="38" fontId="0" fillId="0" borderId="68" xfId="48" applyFont="1" applyFill="1" applyBorder="1" applyAlignment="1">
      <alignment vertical="center"/>
    </xf>
    <xf numFmtId="38" fontId="0" fillId="0" borderId="69" xfId="48" applyFont="1" applyFill="1" applyBorder="1" applyAlignment="1">
      <alignment horizontal="center" vertical="center"/>
    </xf>
    <xf numFmtId="195" fontId="0" fillId="0" borderId="41" xfId="48" applyNumberFormat="1" applyFont="1" applyFill="1" applyBorder="1" applyAlignment="1">
      <alignment horizontal="right" vertical="center"/>
    </xf>
    <xf numFmtId="195" fontId="0" fillId="0" borderId="70" xfId="48" applyNumberFormat="1" applyFont="1" applyFill="1" applyBorder="1" applyAlignment="1" applyProtection="1">
      <alignment horizontal="right" vertical="center"/>
      <protection locked="0"/>
    </xf>
    <xf numFmtId="195" fontId="0" fillId="0" borderId="71" xfId="48" applyNumberFormat="1" applyFont="1" applyFill="1" applyBorder="1" applyAlignment="1">
      <alignment horizontal="right" vertical="center"/>
    </xf>
    <xf numFmtId="38" fontId="0" fillId="0" borderId="47" xfId="48" applyFont="1" applyFill="1" applyBorder="1" applyAlignment="1">
      <alignment horizontal="center" vertical="center"/>
    </xf>
    <xf numFmtId="195" fontId="0" fillId="0" borderId="48" xfId="48" applyNumberFormat="1" applyFont="1" applyFill="1" applyBorder="1" applyAlignment="1">
      <alignment horizontal="right" vertical="center"/>
    </xf>
    <xf numFmtId="195" fontId="0" fillId="0" borderId="72" xfId="48" applyNumberFormat="1" applyFont="1" applyFill="1" applyBorder="1" applyAlignment="1" applyProtection="1">
      <alignment horizontal="right" vertical="center"/>
      <protection locked="0"/>
    </xf>
    <xf numFmtId="195" fontId="0" fillId="0" borderId="73" xfId="48" applyNumberFormat="1" applyFont="1" applyFill="1" applyBorder="1" applyAlignment="1">
      <alignment horizontal="right" vertical="center"/>
    </xf>
    <xf numFmtId="194" fontId="0" fillId="0" borderId="48" xfId="48" applyNumberFormat="1" applyFont="1" applyFill="1" applyBorder="1" applyAlignment="1">
      <alignment horizontal="right" vertical="center"/>
    </xf>
    <xf numFmtId="38" fontId="0" fillId="0" borderId="49" xfId="48" applyFont="1" applyFill="1" applyBorder="1" applyAlignment="1">
      <alignment vertical="center"/>
    </xf>
    <xf numFmtId="179" fontId="0" fillId="0" borderId="68" xfId="48" applyNumberFormat="1" applyFont="1" applyFill="1" applyBorder="1" applyAlignment="1">
      <alignment horizontal="right" vertical="center"/>
    </xf>
    <xf numFmtId="38" fontId="0" fillId="17" borderId="74" xfId="48" applyFont="1" applyFill="1" applyBorder="1" applyAlignment="1">
      <alignment horizontal="center" vertical="center"/>
    </xf>
    <xf numFmtId="195" fontId="0" fillId="0" borderId="48" xfId="48" applyNumberFormat="1" applyFont="1" applyBorder="1" applyAlignment="1">
      <alignment horizontal="right" vertical="center"/>
    </xf>
    <xf numFmtId="195" fontId="0" fillId="0" borderId="72" xfId="48" applyNumberFormat="1" applyFont="1" applyBorder="1" applyAlignment="1" applyProtection="1">
      <alignment horizontal="right" vertical="center"/>
      <protection locked="0"/>
    </xf>
    <xf numFmtId="195" fontId="0" fillId="0" borderId="73" xfId="48" applyNumberFormat="1" applyFont="1" applyBorder="1" applyAlignment="1">
      <alignment horizontal="right" vertical="center"/>
    </xf>
    <xf numFmtId="194" fontId="0" fillId="0" borderId="48" xfId="48" applyNumberFormat="1" applyFont="1" applyBorder="1" applyAlignment="1">
      <alignment horizontal="right" vertical="center"/>
    </xf>
    <xf numFmtId="38" fontId="0" fillId="0" borderId="49" xfId="48" applyFont="1" applyBorder="1" applyAlignment="1">
      <alignment vertical="center"/>
    </xf>
    <xf numFmtId="38" fontId="0" fillId="0" borderId="75" xfId="48" applyFont="1" applyFill="1" applyBorder="1" applyAlignment="1">
      <alignment horizontal="center" vertical="center"/>
    </xf>
    <xf numFmtId="38" fontId="0" fillId="0" borderId="62" xfId="48" applyFont="1" applyFill="1" applyBorder="1" applyAlignment="1">
      <alignment horizontal="center" vertical="center"/>
    </xf>
    <xf numFmtId="195" fontId="0" fillId="0" borderId="76" xfId="48" applyNumberFormat="1" applyFont="1" applyFill="1" applyBorder="1" applyAlignment="1">
      <alignment horizontal="right" vertical="center"/>
    </xf>
    <xf numFmtId="194" fontId="0" fillId="0" borderId="76" xfId="48" applyNumberFormat="1" applyFont="1" applyFill="1" applyBorder="1" applyAlignment="1">
      <alignment horizontal="right" vertical="center"/>
    </xf>
    <xf numFmtId="38" fontId="0" fillId="0" borderId="63" xfId="48" applyFont="1" applyFill="1" applyBorder="1" applyAlignment="1">
      <alignment horizontal="center" vertical="center"/>
    </xf>
    <xf numFmtId="38" fontId="0" fillId="0" borderId="77" xfId="48" applyFont="1" applyFill="1" applyBorder="1" applyAlignment="1">
      <alignment horizontal="center" vertical="center"/>
    </xf>
    <xf numFmtId="195" fontId="0" fillId="0" borderId="48" xfId="48" applyNumberFormat="1" applyFont="1" applyFill="1" applyBorder="1" applyAlignment="1">
      <alignment horizontal="right" vertical="center"/>
    </xf>
    <xf numFmtId="195" fontId="0" fillId="0" borderId="72" xfId="48" applyNumberFormat="1" applyFont="1" applyFill="1" applyBorder="1" applyAlignment="1" applyProtection="1">
      <alignment horizontal="right" vertical="center"/>
      <protection locked="0"/>
    </xf>
    <xf numFmtId="195" fontId="0" fillId="0" borderId="48" xfId="48" applyNumberFormat="1" applyFont="1" applyFill="1" applyBorder="1" applyAlignment="1" applyProtection="1">
      <alignment horizontal="right" vertical="center"/>
      <protection locked="0"/>
    </xf>
    <xf numFmtId="194" fontId="0" fillId="0" borderId="48" xfId="48" applyNumberFormat="1" applyFont="1" applyFill="1" applyBorder="1" applyAlignment="1">
      <alignment horizontal="right" vertical="center"/>
    </xf>
    <xf numFmtId="195" fontId="0" fillId="0" borderId="41" xfId="48" applyNumberFormat="1" applyFont="1" applyFill="1" applyBorder="1" applyAlignment="1" applyProtection="1">
      <alignment horizontal="right" vertical="center"/>
      <protection locked="0"/>
    </xf>
    <xf numFmtId="38" fontId="0" fillId="0" borderId="69" xfId="48" applyFont="1" applyFill="1" applyBorder="1" applyAlignment="1">
      <alignment horizontal="center" vertical="center"/>
    </xf>
    <xf numFmtId="195" fontId="0" fillId="0" borderId="41" xfId="48" applyNumberFormat="1" applyFont="1" applyFill="1" applyBorder="1" applyAlignment="1">
      <alignment horizontal="right" vertical="center"/>
    </xf>
    <xf numFmtId="195" fontId="0" fillId="0" borderId="70" xfId="48" applyNumberFormat="1" applyFont="1" applyFill="1" applyBorder="1" applyAlignment="1" applyProtection="1">
      <alignment horizontal="right" vertical="center"/>
      <protection locked="0"/>
    </xf>
    <xf numFmtId="195" fontId="0" fillId="0" borderId="45" xfId="48" applyNumberFormat="1" applyFont="1" applyFill="1" applyBorder="1" applyAlignment="1">
      <alignment horizontal="right" vertical="center"/>
    </xf>
    <xf numFmtId="194" fontId="0" fillId="0" borderId="45" xfId="48" applyNumberFormat="1" applyFont="1" applyFill="1" applyBorder="1" applyAlignment="1">
      <alignment horizontal="right" vertical="center"/>
    </xf>
    <xf numFmtId="38" fontId="0" fillId="17" borderId="78" xfId="48" applyFont="1" applyFill="1" applyBorder="1" applyAlignment="1">
      <alignment horizontal="center" vertical="center" shrinkToFit="1"/>
    </xf>
    <xf numFmtId="38" fontId="0" fillId="0" borderId="78" xfId="48" applyFont="1" applyFill="1" applyBorder="1" applyAlignment="1">
      <alignment horizontal="center" vertical="center"/>
    </xf>
    <xf numFmtId="194" fontId="0" fillId="0" borderId="70" xfId="48" applyNumberFormat="1" applyFont="1" applyFill="1" applyBorder="1" applyAlignment="1">
      <alignment horizontal="right" vertical="center"/>
    </xf>
    <xf numFmtId="38" fontId="0" fillId="0" borderId="79" xfId="48" applyFont="1" applyFill="1" applyBorder="1" applyAlignment="1">
      <alignment horizontal="center" vertical="center"/>
    </xf>
    <xf numFmtId="195" fontId="0" fillId="0" borderId="46" xfId="48" applyNumberFormat="1" applyFont="1" applyFill="1" applyBorder="1" applyAlignment="1">
      <alignment horizontal="right" vertical="center"/>
    </xf>
    <xf numFmtId="195" fontId="0" fillId="0" borderId="33" xfId="48" applyNumberFormat="1" applyFont="1" applyFill="1" applyBorder="1" applyAlignment="1" applyProtection="1">
      <alignment horizontal="right" vertical="center"/>
      <protection locked="0"/>
    </xf>
    <xf numFmtId="195" fontId="0" fillId="0" borderId="0" xfId="48" applyNumberFormat="1" applyFont="1" applyFill="1" applyBorder="1" applyAlignment="1">
      <alignment horizontal="right" vertical="center"/>
    </xf>
    <xf numFmtId="194" fontId="0" fillId="0" borderId="46" xfId="48" applyNumberFormat="1" applyFont="1" applyFill="1" applyBorder="1" applyAlignment="1">
      <alignment horizontal="right" vertical="center"/>
    </xf>
    <xf numFmtId="195" fontId="0" fillId="0" borderId="80" xfId="48" applyNumberFormat="1" applyFont="1" applyFill="1" applyBorder="1" applyAlignment="1" applyProtection="1">
      <alignment horizontal="right" vertical="center"/>
      <protection locked="0"/>
    </xf>
    <xf numFmtId="194" fontId="0" fillId="0" borderId="80" xfId="48" applyNumberFormat="1" applyFont="1" applyFill="1" applyBorder="1" applyAlignment="1">
      <alignment horizontal="right" vertical="center"/>
    </xf>
    <xf numFmtId="195" fontId="0" fillId="0" borderId="71" xfId="48" applyNumberFormat="1" applyFont="1" applyFill="1" applyBorder="1" applyAlignment="1">
      <alignment horizontal="right" vertical="center"/>
    </xf>
    <xf numFmtId="38" fontId="0" fillId="0" borderId="69" xfId="48" applyFont="1" applyFill="1" applyBorder="1" applyAlignment="1">
      <alignment horizontal="center" vertical="center" shrinkToFit="1"/>
    </xf>
    <xf numFmtId="195" fontId="0" fillId="0" borderId="41" xfId="48" applyNumberFormat="1" applyFont="1" applyFill="1" applyBorder="1" applyAlignment="1" applyProtection="1">
      <alignment horizontal="right" vertical="center"/>
      <protection locked="0"/>
    </xf>
    <xf numFmtId="179" fontId="0" fillId="0" borderId="43" xfId="48" applyNumberFormat="1" applyFont="1" applyFill="1" applyBorder="1" applyAlignment="1">
      <alignment horizontal="right" vertical="center"/>
    </xf>
    <xf numFmtId="195" fontId="0" fillId="0" borderId="48" xfId="48" applyNumberFormat="1" applyFont="1" applyBorder="1" applyAlignment="1">
      <alignment horizontal="right" vertical="center"/>
    </xf>
    <xf numFmtId="195" fontId="0" fillId="0" borderId="72" xfId="48" applyNumberFormat="1" applyFont="1" applyBorder="1" applyAlignment="1" applyProtection="1">
      <alignment horizontal="right" vertical="center"/>
      <protection locked="0"/>
    </xf>
    <xf numFmtId="194" fontId="0" fillId="0" borderId="72" xfId="48" applyNumberFormat="1" applyFont="1" applyBorder="1" applyAlignment="1" applyProtection="1">
      <alignment horizontal="right" vertical="center"/>
      <protection locked="0"/>
    </xf>
    <xf numFmtId="38" fontId="0" fillId="17" borderId="40" xfId="48" applyFont="1" applyFill="1" applyBorder="1" applyAlignment="1">
      <alignment horizontal="center" vertical="center"/>
    </xf>
    <xf numFmtId="195" fontId="0" fillId="0" borderId="41" xfId="48" applyNumberFormat="1" applyFont="1" applyBorder="1" applyAlignment="1">
      <alignment horizontal="right" vertical="center"/>
    </xf>
    <xf numFmtId="195" fontId="0" fillId="0" borderId="70" xfId="48" applyNumberFormat="1" applyFont="1" applyBorder="1" applyAlignment="1" applyProtection="1">
      <alignment horizontal="right" vertical="center"/>
      <protection locked="0"/>
    </xf>
    <xf numFmtId="194" fontId="0" fillId="0" borderId="70" xfId="48" applyNumberFormat="1" applyFont="1" applyBorder="1" applyAlignment="1" applyProtection="1">
      <alignment horizontal="right" vertical="center"/>
      <protection locked="0"/>
    </xf>
    <xf numFmtId="38" fontId="0" fillId="0" borderId="42" xfId="48" applyFont="1" applyBorder="1" applyAlignment="1">
      <alignment vertical="center"/>
    </xf>
    <xf numFmtId="194" fontId="0" fillId="0" borderId="70" xfId="48" applyNumberFormat="1" applyFont="1" applyFill="1" applyBorder="1" applyAlignment="1" applyProtection="1">
      <alignment horizontal="right" vertical="center"/>
      <protection locked="0"/>
    </xf>
    <xf numFmtId="38" fontId="0" fillId="0" borderId="81" xfId="48" applyFont="1" applyFill="1" applyBorder="1" applyAlignment="1">
      <alignment horizontal="center" vertical="center"/>
    </xf>
    <xf numFmtId="38" fontId="0" fillId="17" borderId="78" xfId="48" applyFont="1" applyFill="1" applyBorder="1" applyAlignment="1">
      <alignment horizontal="center" vertical="center"/>
    </xf>
    <xf numFmtId="195" fontId="0" fillId="0" borderId="65" xfId="48" applyNumberFormat="1" applyFont="1" applyBorder="1" applyAlignment="1">
      <alignment horizontal="right" vertical="center"/>
    </xf>
    <xf numFmtId="195" fontId="0" fillId="0" borderId="66" xfId="48" applyNumberFormat="1" applyFont="1" applyBorder="1" applyAlignment="1" applyProtection="1">
      <alignment horizontal="right" vertical="center"/>
      <protection locked="0"/>
    </xf>
    <xf numFmtId="194" fontId="0" fillId="0" borderId="66" xfId="48" applyNumberFormat="1" applyFont="1" applyBorder="1" applyAlignment="1" applyProtection="1">
      <alignment horizontal="right" vertical="center"/>
      <protection locked="0"/>
    </xf>
    <xf numFmtId="38" fontId="0" fillId="0" borderId="68" xfId="48" applyFont="1" applyBorder="1" applyAlignment="1">
      <alignment vertical="center"/>
    </xf>
    <xf numFmtId="195" fontId="0" fillId="0" borderId="41" xfId="48" applyNumberFormat="1" applyFont="1" applyBorder="1" applyAlignment="1" applyProtection="1">
      <alignment horizontal="right" vertical="center"/>
      <protection locked="0"/>
    </xf>
    <xf numFmtId="195" fontId="0" fillId="0" borderId="45" xfId="48" applyNumberFormat="1" applyFont="1" applyBorder="1" applyAlignment="1">
      <alignment horizontal="right" vertical="center"/>
    </xf>
    <xf numFmtId="194" fontId="0" fillId="0" borderId="45" xfId="48" applyNumberFormat="1" applyFont="1" applyBorder="1" applyAlignment="1">
      <alignment horizontal="right" vertical="center"/>
    </xf>
    <xf numFmtId="38" fontId="0" fillId="0" borderId="82" xfId="48" applyFont="1" applyFill="1" applyBorder="1" applyAlignment="1">
      <alignment horizontal="center" vertical="center"/>
    </xf>
    <xf numFmtId="195" fontId="0" fillId="0" borderId="83" xfId="48" applyNumberFormat="1" applyFont="1" applyFill="1" applyBorder="1" applyAlignment="1" applyProtection="1">
      <alignment horizontal="right" vertical="center"/>
      <protection locked="0"/>
    </xf>
    <xf numFmtId="194" fontId="0" fillId="0" borderId="83" xfId="48" applyNumberFormat="1" applyFont="1" applyFill="1" applyBorder="1" applyAlignment="1">
      <alignment horizontal="right" vertical="center"/>
    </xf>
    <xf numFmtId="195" fontId="0" fillId="0" borderId="80" xfId="48" applyNumberFormat="1" applyFont="1" applyBorder="1" applyAlignment="1" applyProtection="1">
      <alignment horizontal="right" vertical="center"/>
      <protection locked="0"/>
    </xf>
    <xf numFmtId="194" fontId="0" fillId="0" borderId="80" xfId="48" applyNumberFormat="1" applyFont="1" applyBorder="1" applyAlignment="1" applyProtection="1">
      <alignment horizontal="right" vertical="center"/>
      <protection locked="0"/>
    </xf>
    <xf numFmtId="194" fontId="0" fillId="0" borderId="70" xfId="48" applyNumberFormat="1" applyFont="1" applyFill="1" applyBorder="1" applyAlignment="1" applyProtection="1">
      <alignment horizontal="right" vertical="center"/>
      <protection locked="0"/>
    </xf>
    <xf numFmtId="38" fontId="0" fillId="0" borderId="69" xfId="48" applyFont="1" applyFill="1" applyBorder="1" applyAlignment="1">
      <alignment horizontal="center" vertical="center" shrinkToFit="1"/>
    </xf>
    <xf numFmtId="195" fontId="0" fillId="0" borderId="41" xfId="48" applyNumberFormat="1" applyFont="1" applyFill="1" applyBorder="1" applyAlignment="1">
      <alignment vertical="center" shrinkToFit="1"/>
    </xf>
    <xf numFmtId="195" fontId="0" fillId="0" borderId="41" xfId="48" applyNumberFormat="1" applyFont="1" applyFill="1" applyBorder="1" applyAlignment="1" applyProtection="1">
      <alignment vertical="center"/>
      <protection locked="0"/>
    </xf>
    <xf numFmtId="194" fontId="0" fillId="0" borderId="41" xfId="48" applyNumberFormat="1" applyFont="1" applyFill="1" applyBorder="1" applyAlignment="1" applyProtection="1">
      <alignment vertical="center"/>
      <protection locked="0"/>
    </xf>
    <xf numFmtId="195" fontId="0" fillId="0" borderId="45" xfId="48" applyNumberFormat="1" applyFont="1" applyFill="1" applyBorder="1" applyAlignment="1">
      <alignment vertical="center" shrinkToFit="1"/>
    </xf>
    <xf numFmtId="194" fontId="0" fillId="0" borderId="45" xfId="48" applyNumberFormat="1" applyFont="1" applyFill="1" applyBorder="1" applyAlignment="1">
      <alignment vertical="center" shrinkToFit="1"/>
    </xf>
    <xf numFmtId="195" fontId="0" fillId="0" borderId="76" xfId="48" applyNumberFormat="1" applyFont="1" applyBorder="1" applyAlignment="1">
      <alignment horizontal="right" vertical="center"/>
    </xf>
    <xf numFmtId="195" fontId="0" fillId="0" borderId="83" xfId="48" applyNumberFormat="1" applyFont="1" applyBorder="1" applyAlignment="1" applyProtection="1">
      <alignment horizontal="right" vertical="center"/>
      <protection locked="0"/>
    </xf>
    <xf numFmtId="194" fontId="0" fillId="0" borderId="83" xfId="48" applyNumberFormat="1" applyFont="1" applyBorder="1" applyAlignment="1" applyProtection="1">
      <alignment horizontal="right" vertical="center"/>
      <protection locked="0"/>
    </xf>
    <xf numFmtId="38" fontId="0" fillId="0" borderId="51" xfId="48" applyFont="1" applyBorder="1" applyAlignment="1">
      <alignment vertical="center"/>
    </xf>
    <xf numFmtId="181" fontId="0" fillId="0" borderId="43" xfId="48" applyNumberFormat="1" applyFont="1" applyBorder="1" applyAlignment="1">
      <alignment horizontal="right" vertical="center"/>
    </xf>
    <xf numFmtId="38" fontId="0" fillId="17" borderId="47" xfId="48" applyFont="1" applyFill="1" applyBorder="1" applyAlignment="1">
      <alignment horizontal="center" vertical="center" shrinkToFit="1"/>
    </xf>
    <xf numFmtId="194" fontId="0" fillId="0" borderId="72" xfId="48" applyNumberFormat="1" applyFont="1" applyBorder="1" applyAlignment="1" applyProtection="1">
      <alignment horizontal="right" vertical="center"/>
      <protection locked="0"/>
    </xf>
    <xf numFmtId="38" fontId="0" fillId="0" borderId="52" xfId="48" applyFont="1" applyFill="1" applyBorder="1" applyAlignment="1">
      <alignment horizontal="center" vertical="center"/>
    </xf>
    <xf numFmtId="195" fontId="0" fillId="0" borderId="20" xfId="48" applyNumberFormat="1" applyFont="1" applyFill="1" applyBorder="1" applyAlignment="1">
      <alignment horizontal="right" vertical="center"/>
    </xf>
    <xf numFmtId="38" fontId="0" fillId="0" borderId="74" xfId="48" applyFont="1" applyFill="1" applyBorder="1" applyAlignment="1">
      <alignment horizontal="center" vertical="center"/>
    </xf>
    <xf numFmtId="194" fontId="0" fillId="0" borderId="26" xfId="48" applyNumberFormat="1" applyFont="1" applyFill="1" applyBorder="1" applyAlignment="1" applyProtection="1">
      <alignment horizontal="right" vertical="center"/>
      <protection locked="0"/>
    </xf>
    <xf numFmtId="194" fontId="0" fillId="0" borderId="41" xfId="48" applyNumberFormat="1" applyFont="1" applyFill="1" applyBorder="1" applyAlignment="1" applyProtection="1">
      <alignment horizontal="right" vertical="center"/>
      <protection locked="0"/>
    </xf>
    <xf numFmtId="38" fontId="0" fillId="0" borderId="62" xfId="48" applyFont="1" applyFill="1" applyBorder="1" applyAlignment="1">
      <alignment horizontal="center" vertical="center"/>
    </xf>
    <xf numFmtId="195" fontId="0" fillId="0" borderId="46" xfId="48" applyNumberFormat="1" applyFont="1" applyFill="1" applyBorder="1" applyAlignment="1" applyProtection="1">
      <alignment horizontal="right" vertical="center"/>
      <protection locked="0"/>
    </xf>
    <xf numFmtId="195" fontId="0" fillId="0" borderId="45" xfId="48" applyNumberFormat="1" applyFont="1" applyFill="1" applyBorder="1" applyAlignment="1" applyProtection="1">
      <alignment horizontal="right" vertical="center"/>
      <protection locked="0"/>
    </xf>
    <xf numFmtId="194" fontId="0" fillId="0" borderId="45" xfId="48" applyNumberFormat="1" applyFont="1" applyFill="1" applyBorder="1" applyAlignment="1" applyProtection="1">
      <alignment horizontal="right" vertical="center"/>
      <protection locked="0"/>
    </xf>
    <xf numFmtId="194" fontId="0" fillId="0" borderId="48" xfId="48" applyNumberFormat="1" applyFont="1" applyFill="1" applyBorder="1" applyAlignment="1" applyProtection="1">
      <alignment horizontal="right" vertical="center"/>
      <protection locked="0"/>
    </xf>
    <xf numFmtId="38" fontId="0" fillId="0" borderId="62" xfId="48" applyFont="1" applyFill="1" applyBorder="1" applyAlignment="1">
      <alignment horizontal="center" vertical="center" shrinkToFit="1"/>
    </xf>
    <xf numFmtId="194" fontId="0" fillId="0" borderId="41" xfId="48" applyNumberFormat="1" applyFont="1" applyBorder="1" applyAlignment="1" applyProtection="1">
      <alignment horizontal="right" vertical="center"/>
      <protection locked="0"/>
    </xf>
    <xf numFmtId="38" fontId="0" fillId="0" borderId="81" xfId="48" applyFont="1" applyFill="1" applyBorder="1" applyAlignment="1">
      <alignment horizontal="center" vertical="center"/>
    </xf>
    <xf numFmtId="195" fontId="0" fillId="0" borderId="38" xfId="48" applyNumberFormat="1" applyFont="1" applyFill="1" applyBorder="1" applyAlignment="1" applyProtection="1">
      <alignment horizontal="right" vertical="center"/>
      <protection locked="0"/>
    </xf>
    <xf numFmtId="195" fontId="0" fillId="0" borderId="71" xfId="48" applyNumberFormat="1" applyFont="1" applyBorder="1" applyAlignment="1" applyProtection="1">
      <alignment horizontal="right" vertical="center"/>
      <protection locked="0"/>
    </xf>
    <xf numFmtId="195" fontId="0" fillId="0" borderId="26" xfId="48" applyNumberFormat="1" applyFont="1" applyBorder="1" applyAlignment="1">
      <alignment horizontal="right" vertical="center"/>
    </xf>
    <xf numFmtId="195" fontId="0" fillId="0" borderId="34" xfId="48" applyNumberFormat="1" applyFont="1" applyBorder="1" applyAlignment="1" applyProtection="1">
      <alignment horizontal="right" vertical="center"/>
      <protection locked="0"/>
    </xf>
    <xf numFmtId="195" fontId="0" fillId="0" borderId="26" xfId="48" applyNumberFormat="1" applyFont="1" applyBorder="1" applyAlignment="1" applyProtection="1">
      <alignment horizontal="right" vertical="center"/>
      <protection locked="0"/>
    </xf>
    <xf numFmtId="195" fontId="0" fillId="0" borderId="84" xfId="48" applyNumberFormat="1" applyFont="1" applyBorder="1" applyAlignment="1">
      <alignment horizontal="right" vertical="center"/>
    </xf>
    <xf numFmtId="194" fontId="0" fillId="0" borderId="26" xfId="48" applyNumberFormat="1" applyFont="1" applyBorder="1" applyAlignment="1">
      <alignment horizontal="right" vertical="center"/>
    </xf>
    <xf numFmtId="195" fontId="0" fillId="0" borderId="71" xfId="48" applyNumberFormat="1" applyFont="1" applyBorder="1" applyAlignment="1">
      <alignment horizontal="right" vertical="center"/>
    </xf>
    <xf numFmtId="194" fontId="0" fillId="0" borderId="41" xfId="48" applyNumberFormat="1" applyFont="1" applyBorder="1" applyAlignment="1">
      <alignment horizontal="right" vertical="center"/>
    </xf>
    <xf numFmtId="38" fontId="0" fillId="17" borderId="69" xfId="48" applyFont="1" applyFill="1" applyBorder="1" applyAlignment="1">
      <alignment horizontal="center" vertical="center"/>
    </xf>
    <xf numFmtId="38" fontId="0" fillId="17" borderId="79" xfId="48" applyFont="1" applyFill="1" applyBorder="1" applyAlignment="1">
      <alignment horizontal="center" vertical="center"/>
    </xf>
    <xf numFmtId="195" fontId="0" fillId="0" borderId="46" xfId="48" applyNumberFormat="1" applyFont="1" applyBorder="1" applyAlignment="1">
      <alignment horizontal="right" vertical="center"/>
    </xf>
    <xf numFmtId="195" fontId="0" fillId="0" borderId="0" xfId="48" applyNumberFormat="1" applyFont="1" applyBorder="1" applyAlignment="1">
      <alignment horizontal="right" vertical="center"/>
    </xf>
    <xf numFmtId="194" fontId="0" fillId="0" borderId="46" xfId="48" applyNumberFormat="1" applyFont="1" applyBorder="1" applyAlignment="1">
      <alignment horizontal="right" vertical="center"/>
    </xf>
    <xf numFmtId="195" fontId="0" fillId="0" borderId="38" xfId="48" applyNumberFormat="1" applyFont="1" applyBorder="1" applyAlignment="1">
      <alignment horizontal="right" vertical="center"/>
    </xf>
    <xf numFmtId="194" fontId="0" fillId="0" borderId="38" xfId="48" applyNumberFormat="1" applyFont="1" applyBorder="1" applyAlignment="1">
      <alignment horizontal="right" vertical="center"/>
    </xf>
    <xf numFmtId="38" fontId="0" fillId="0" borderId="39" xfId="48" applyFont="1" applyBorder="1" applyAlignment="1">
      <alignment vertical="center"/>
    </xf>
    <xf numFmtId="38" fontId="0" fillId="0" borderId="82" xfId="48" applyFont="1" applyFill="1" applyBorder="1" applyAlignment="1">
      <alignment horizontal="center" vertical="center" shrinkToFit="1"/>
    </xf>
    <xf numFmtId="195" fontId="0" fillId="0" borderId="26" xfId="48" applyNumberFormat="1" applyFont="1" applyFill="1" applyBorder="1" applyAlignment="1">
      <alignment horizontal="right" vertical="center"/>
    </xf>
    <xf numFmtId="195" fontId="0" fillId="0" borderId="26" xfId="48" applyNumberFormat="1" applyFont="1" applyFill="1" applyBorder="1" applyAlignment="1" applyProtection="1">
      <alignment horizontal="right" vertical="center"/>
      <protection locked="0"/>
    </xf>
    <xf numFmtId="194" fontId="0" fillId="0" borderId="26" xfId="48" applyNumberFormat="1" applyFont="1" applyFill="1" applyBorder="1" applyAlignment="1">
      <alignment horizontal="right" vertical="center"/>
    </xf>
    <xf numFmtId="38" fontId="0" fillId="0" borderId="50" xfId="48" applyFont="1" applyFill="1" applyBorder="1" applyAlignment="1">
      <alignment vertical="center"/>
    </xf>
    <xf numFmtId="179" fontId="0" fillId="0" borderId="39" xfId="48" applyNumberFormat="1" applyFont="1" applyBorder="1" applyAlignment="1">
      <alignment horizontal="right" vertical="center"/>
    </xf>
    <xf numFmtId="195" fontId="0" fillId="0" borderId="37" xfId="48" applyNumberFormat="1" applyFont="1" applyBorder="1" applyAlignment="1" applyProtection="1">
      <alignment horizontal="right" vertical="center"/>
      <protection locked="0"/>
    </xf>
    <xf numFmtId="195" fontId="0" fillId="0" borderId="38" xfId="48" applyNumberFormat="1" applyFont="1" applyBorder="1" applyAlignment="1" applyProtection="1">
      <alignment horizontal="right" vertical="center"/>
      <protection locked="0"/>
    </xf>
    <xf numFmtId="195" fontId="0" fillId="0" borderId="59" xfId="48" applyNumberFormat="1" applyFont="1" applyBorder="1" applyAlignment="1">
      <alignment horizontal="right" vertical="center"/>
    </xf>
    <xf numFmtId="38" fontId="0" fillId="17" borderId="85" xfId="48" applyFont="1" applyFill="1" applyBorder="1" applyAlignment="1">
      <alignment horizontal="center" vertical="center"/>
    </xf>
    <xf numFmtId="195" fontId="0" fillId="0" borderId="84" xfId="48" applyNumberFormat="1" applyFont="1" applyFill="1" applyBorder="1" applyAlignment="1">
      <alignment horizontal="right" vertical="center"/>
    </xf>
    <xf numFmtId="38" fontId="0" fillId="17" borderId="69" xfId="48" applyFont="1" applyFill="1" applyBorder="1" applyAlignment="1">
      <alignment horizontal="center" vertical="center"/>
    </xf>
    <xf numFmtId="195" fontId="0" fillId="0" borderId="41" xfId="48" applyNumberFormat="1" applyFont="1" applyBorder="1" applyAlignment="1">
      <alignment horizontal="right" vertical="center"/>
    </xf>
    <xf numFmtId="195" fontId="0" fillId="0" borderId="70" xfId="48" applyNumberFormat="1" applyFont="1" applyBorder="1" applyAlignment="1" applyProtection="1">
      <alignment horizontal="right" vertical="center"/>
      <protection locked="0"/>
    </xf>
    <xf numFmtId="195" fontId="0" fillId="0" borderId="41" xfId="48" applyNumberFormat="1" applyFont="1" applyBorder="1" applyAlignment="1" applyProtection="1">
      <alignment horizontal="right" vertical="center"/>
      <protection locked="0"/>
    </xf>
    <xf numFmtId="195" fontId="0" fillId="0" borderId="71" xfId="48" applyNumberFormat="1" applyFont="1" applyBorder="1" applyAlignment="1">
      <alignment horizontal="right" vertical="center"/>
    </xf>
    <xf numFmtId="194" fontId="0" fillId="0" borderId="41" xfId="48" applyNumberFormat="1" applyFont="1" applyBorder="1" applyAlignment="1">
      <alignment horizontal="right" vertical="center"/>
    </xf>
    <xf numFmtId="195" fontId="0" fillId="0" borderId="45" xfId="48" applyNumberFormat="1" applyFont="1" applyBorder="1" applyAlignment="1">
      <alignment horizontal="right" vertical="center"/>
    </xf>
    <xf numFmtId="194" fontId="0" fillId="0" borderId="45" xfId="48" applyNumberFormat="1" applyFont="1" applyBorder="1" applyAlignment="1">
      <alignment horizontal="right" vertical="center"/>
    </xf>
    <xf numFmtId="38" fontId="0" fillId="17" borderId="64" xfId="48" applyFont="1" applyFill="1" applyBorder="1" applyAlignment="1">
      <alignment horizontal="center" vertical="center"/>
    </xf>
    <xf numFmtId="195" fontId="0" fillId="0" borderId="65" xfId="48" applyNumberFormat="1" applyFont="1" applyBorder="1" applyAlignment="1" applyProtection="1">
      <alignment horizontal="right" vertical="center"/>
      <protection locked="0"/>
    </xf>
    <xf numFmtId="195" fontId="0" fillId="0" borderId="67" xfId="48" applyNumberFormat="1" applyFont="1" applyBorder="1" applyAlignment="1">
      <alignment horizontal="right" vertical="center"/>
    </xf>
    <xf numFmtId="194" fontId="0" fillId="0" borderId="65" xfId="48" applyNumberFormat="1" applyFont="1" applyBorder="1" applyAlignment="1">
      <alignment horizontal="right" vertical="center"/>
    </xf>
    <xf numFmtId="38" fontId="0" fillId="17" borderId="64" xfId="48" applyFont="1" applyFill="1" applyBorder="1" applyAlignment="1">
      <alignment horizontal="center" vertical="center" shrinkToFit="1"/>
    </xf>
    <xf numFmtId="38" fontId="0" fillId="17" borderId="63" xfId="48" applyFont="1" applyFill="1" applyBorder="1" applyAlignment="1">
      <alignment horizontal="center" vertical="center" shrinkToFit="1"/>
    </xf>
    <xf numFmtId="195" fontId="0" fillId="0" borderId="86" xfId="48" applyNumberFormat="1" applyFont="1" applyBorder="1" applyAlignment="1">
      <alignment horizontal="right" vertical="center"/>
    </xf>
    <xf numFmtId="38" fontId="0" fillId="0" borderId="64" xfId="48" applyFont="1" applyFill="1" applyBorder="1" applyAlignment="1">
      <alignment horizontal="center" vertical="center"/>
    </xf>
    <xf numFmtId="195" fontId="0" fillId="0" borderId="65" xfId="48" applyNumberFormat="1" applyFont="1" applyFill="1" applyBorder="1" applyAlignment="1">
      <alignment horizontal="right" vertical="center"/>
    </xf>
    <xf numFmtId="195" fontId="0" fillId="0" borderId="66" xfId="48" applyNumberFormat="1" applyFont="1" applyFill="1" applyBorder="1" applyAlignment="1" applyProtection="1">
      <alignment horizontal="right" vertical="center"/>
      <protection locked="0"/>
    </xf>
    <xf numFmtId="195" fontId="0" fillId="0" borderId="65" xfId="48" applyNumberFormat="1" applyFont="1" applyFill="1" applyBorder="1" applyAlignment="1" applyProtection="1">
      <alignment horizontal="right" vertical="center"/>
      <protection locked="0"/>
    </xf>
    <xf numFmtId="195" fontId="0" fillId="0" borderId="67" xfId="48" applyNumberFormat="1" applyFont="1" applyFill="1" applyBorder="1" applyAlignment="1">
      <alignment horizontal="right" vertical="center"/>
    </xf>
    <xf numFmtId="194" fontId="0" fillId="0" borderId="65" xfId="48" applyNumberFormat="1" applyFont="1" applyFill="1" applyBorder="1" applyAlignment="1">
      <alignment horizontal="right" vertical="center"/>
    </xf>
    <xf numFmtId="38" fontId="0" fillId="0" borderId="68" xfId="48" applyFont="1" applyFill="1" applyBorder="1" applyAlignment="1">
      <alignment vertical="center"/>
    </xf>
    <xf numFmtId="38" fontId="27" fillId="0" borderId="42" xfId="48" applyFont="1" applyFill="1" applyBorder="1" applyAlignment="1">
      <alignment vertical="center"/>
    </xf>
    <xf numFmtId="38" fontId="0" fillId="17" borderId="61" xfId="48" applyFont="1" applyFill="1" applyBorder="1" applyAlignment="1">
      <alignment horizontal="center" vertical="center"/>
    </xf>
    <xf numFmtId="38" fontId="0" fillId="0" borderId="53" xfId="48" applyFont="1" applyFill="1" applyBorder="1" applyAlignment="1">
      <alignment vertical="center"/>
    </xf>
    <xf numFmtId="38" fontId="0" fillId="17" borderId="87" xfId="48" applyFont="1" applyFill="1" applyBorder="1" applyAlignment="1">
      <alignment horizontal="center" vertical="center"/>
    </xf>
    <xf numFmtId="195" fontId="0" fillId="0" borderId="36" xfId="48" applyNumberFormat="1" applyFont="1" applyBorder="1" applyAlignment="1">
      <alignment horizontal="right" vertical="center"/>
    </xf>
    <xf numFmtId="194" fontId="0" fillId="0" borderId="36" xfId="48" applyNumberFormat="1" applyFont="1" applyBorder="1" applyAlignment="1">
      <alignment horizontal="right" vertical="center"/>
    </xf>
    <xf numFmtId="38" fontId="0" fillId="0" borderId="0" xfId="48" applyFont="1" applyAlignment="1">
      <alignment horizontal="centerContinuous" vertical="center"/>
    </xf>
    <xf numFmtId="38" fontId="25" fillId="0" borderId="0" xfId="48" applyFont="1" applyAlignment="1" applyProtection="1">
      <alignment horizontal="centerContinuous" vertical="center"/>
      <protection locked="0"/>
    </xf>
    <xf numFmtId="38" fontId="0" fillId="0" borderId="0" xfId="48" applyFont="1" applyAlignment="1" applyProtection="1">
      <alignment horizontal="left" vertical="center"/>
      <protection locked="0"/>
    </xf>
    <xf numFmtId="38" fontId="0" fillId="0" borderId="0" xfId="48" applyNumberFormat="1" applyFont="1" applyBorder="1" applyAlignment="1">
      <alignment horizontal="right" vertical="center"/>
    </xf>
    <xf numFmtId="38" fontId="0" fillId="0" borderId="0" xfId="48" applyFont="1" applyBorder="1" applyAlignment="1">
      <alignment horizontal="center" vertical="center"/>
    </xf>
    <xf numFmtId="38" fontId="5" fillId="0" borderId="55" xfId="48" applyFont="1" applyBorder="1" applyAlignment="1">
      <alignment horizontal="center" vertical="center"/>
    </xf>
    <xf numFmtId="179" fontId="5" fillId="0" borderId="56" xfId="48" applyNumberFormat="1" applyFont="1" applyBorder="1" applyAlignment="1">
      <alignment horizontal="center" vertical="center"/>
    </xf>
    <xf numFmtId="38" fontId="5" fillId="0" borderId="56" xfId="48" applyFont="1" applyBorder="1" applyAlignment="1">
      <alignment horizontal="center" vertical="center"/>
    </xf>
    <xf numFmtId="38" fontId="5" fillId="0" borderId="29" xfId="48" applyFont="1" applyBorder="1" applyAlignment="1">
      <alignment horizontal="center" vertical="center"/>
    </xf>
    <xf numFmtId="38" fontId="5" fillId="0" borderId="57" xfId="48" applyFont="1" applyBorder="1" applyAlignment="1">
      <alignment vertical="center"/>
    </xf>
    <xf numFmtId="38" fontId="0" fillId="17" borderId="88" xfId="48" applyFont="1" applyFill="1" applyBorder="1" applyAlignment="1">
      <alignment horizontal="center" vertical="center"/>
    </xf>
    <xf numFmtId="177" fontId="0" fillId="0" borderId="32" xfId="48" applyNumberFormat="1" applyFont="1" applyBorder="1" applyAlignment="1">
      <alignment horizontal="right" vertical="center"/>
    </xf>
    <xf numFmtId="177" fontId="0" fillId="0" borderId="31" xfId="48" applyNumberFormat="1" applyFont="1" applyBorder="1" applyAlignment="1" applyProtection="1">
      <alignment vertical="center"/>
      <protection locked="0"/>
    </xf>
    <xf numFmtId="177" fontId="0" fillId="0" borderId="32" xfId="48" applyNumberFormat="1" applyFont="1" applyBorder="1" applyAlignment="1" applyProtection="1">
      <alignment vertical="center"/>
      <protection locked="0"/>
    </xf>
    <xf numFmtId="177" fontId="0" fillId="0" borderId="88" xfId="48" applyNumberFormat="1" applyFont="1" applyBorder="1" applyAlignment="1">
      <alignment vertical="center"/>
    </xf>
    <xf numFmtId="38" fontId="0" fillId="0" borderId="32" xfId="48" applyNumberFormat="1" applyFont="1" applyBorder="1" applyAlignment="1">
      <alignment vertical="center"/>
    </xf>
    <xf numFmtId="38" fontId="0" fillId="17" borderId="60" xfId="48" applyFont="1" applyFill="1" applyBorder="1" applyAlignment="1">
      <alignment horizontal="center" vertical="center"/>
    </xf>
    <xf numFmtId="177" fontId="0" fillId="0" borderId="20" xfId="48" applyNumberFormat="1" applyFont="1" applyBorder="1" applyAlignment="1">
      <alignment horizontal="centerContinuous" vertical="center"/>
    </xf>
    <xf numFmtId="177" fontId="0" fillId="0" borderId="19" xfId="48" applyNumberFormat="1" applyFont="1" applyBorder="1" applyAlignment="1" applyProtection="1">
      <alignment vertical="center"/>
      <protection locked="0"/>
    </xf>
    <xf numFmtId="177" fontId="0" fillId="0" borderId="60" xfId="48" applyNumberFormat="1" applyFont="1" applyBorder="1" applyAlignment="1">
      <alignment vertical="center"/>
    </xf>
    <xf numFmtId="38" fontId="0" fillId="0" borderId="24" xfId="48" applyFill="1" applyBorder="1" applyAlignment="1">
      <alignment horizontal="left" vertical="center"/>
    </xf>
    <xf numFmtId="177" fontId="0" fillId="0" borderId="34" xfId="48" applyNumberFormat="1" applyFont="1" applyBorder="1" applyAlignment="1" applyProtection="1">
      <alignment horizontal="right" vertical="center"/>
      <protection locked="0"/>
    </xf>
    <xf numFmtId="38" fontId="0" fillId="0" borderId="26" xfId="48" applyNumberFormat="1" applyFont="1" applyBorder="1" applyAlignment="1">
      <alignment horizontal="right" vertical="center"/>
    </xf>
    <xf numFmtId="38" fontId="0" fillId="0" borderId="53" xfId="48" applyFill="1" applyBorder="1" applyAlignment="1">
      <alignment horizontal="left" vertical="center"/>
    </xf>
    <xf numFmtId="38" fontId="5" fillId="17" borderId="44" xfId="48" applyFont="1" applyFill="1" applyBorder="1" applyAlignment="1">
      <alignment horizontal="center" vertical="center"/>
    </xf>
    <xf numFmtId="177" fontId="0" fillId="0" borderId="45" xfId="48" applyNumberFormat="1" applyFont="1" applyBorder="1" applyAlignment="1">
      <alignment horizontal="right" vertical="center"/>
    </xf>
    <xf numFmtId="177" fontId="0" fillId="0" borderId="45" xfId="48" applyNumberFormat="1" applyFont="1" applyBorder="1" applyAlignment="1" applyProtection="1">
      <alignment horizontal="right" vertical="center"/>
      <protection locked="0"/>
    </xf>
    <xf numFmtId="38" fontId="0" fillId="0" borderId="45" xfId="48" applyNumberFormat="1" applyFont="1" applyBorder="1" applyAlignment="1">
      <alignment horizontal="right" vertical="center"/>
    </xf>
    <xf numFmtId="38" fontId="0" fillId="0" borderId="54" xfId="48" applyFill="1" applyBorder="1" applyAlignment="1">
      <alignment horizontal="left" vertical="center"/>
    </xf>
    <xf numFmtId="38" fontId="5" fillId="17" borderId="85" xfId="48" applyFont="1" applyFill="1" applyBorder="1" applyAlignment="1">
      <alignment horizontal="center" vertical="center"/>
    </xf>
    <xf numFmtId="177" fontId="0" fillId="0" borderId="38" xfId="48" applyNumberFormat="1" applyFont="1" applyBorder="1" applyAlignment="1" applyProtection="1">
      <alignment horizontal="right" vertical="center"/>
      <protection locked="0"/>
    </xf>
    <xf numFmtId="177" fontId="0" fillId="0" borderId="65" xfId="48" applyNumberFormat="1" applyFont="1" applyBorder="1" applyAlignment="1">
      <alignment horizontal="centerContinuous" vertical="center"/>
    </xf>
    <xf numFmtId="177" fontId="0" fillId="0" borderId="66" xfId="48" applyNumberFormat="1" applyFont="1" applyBorder="1" applyAlignment="1" applyProtection="1">
      <alignment vertical="center"/>
      <protection locked="0"/>
    </xf>
    <xf numFmtId="177" fontId="0" fillId="0" borderId="65" xfId="48" applyNumberFormat="1" applyFont="1" applyBorder="1" applyAlignment="1" applyProtection="1">
      <alignment vertical="center"/>
      <protection locked="0"/>
    </xf>
    <xf numFmtId="177" fontId="0" fillId="0" borderId="67" xfId="48" applyNumberFormat="1" applyFont="1" applyBorder="1" applyAlignment="1">
      <alignment vertical="center"/>
    </xf>
    <xf numFmtId="38" fontId="0" fillId="0" borderId="65" xfId="48" applyNumberFormat="1" applyFont="1" applyBorder="1" applyAlignment="1">
      <alignment vertical="center"/>
    </xf>
    <xf numFmtId="177" fontId="0" fillId="0" borderId="41" xfId="48" applyNumberFormat="1" applyFont="1" applyBorder="1" applyAlignment="1">
      <alignment horizontal="centerContinuous" vertical="center"/>
    </xf>
    <xf numFmtId="177" fontId="0" fillId="0" borderId="70" xfId="48" applyNumberFormat="1" applyFont="1" applyBorder="1" applyAlignment="1" applyProtection="1">
      <alignment vertical="center"/>
      <protection locked="0"/>
    </xf>
    <xf numFmtId="177" fontId="0" fillId="0" borderId="41" xfId="48" applyNumberFormat="1" applyFont="1" applyBorder="1" applyAlignment="1" applyProtection="1">
      <alignment vertical="center"/>
      <protection locked="0"/>
    </xf>
    <xf numFmtId="177" fontId="0" fillId="0" borderId="71" xfId="48" applyNumberFormat="1" applyFont="1" applyBorder="1" applyAlignment="1">
      <alignment vertical="center"/>
    </xf>
    <xf numFmtId="38" fontId="0" fillId="0" borderId="41" xfId="48" applyNumberFormat="1" applyFont="1" applyBorder="1" applyAlignment="1">
      <alignment vertical="center"/>
    </xf>
    <xf numFmtId="177" fontId="0" fillId="0" borderId="41" xfId="48" applyNumberFormat="1" applyFont="1" applyBorder="1" applyAlignment="1">
      <alignment horizontal="right" vertical="center"/>
    </xf>
    <xf numFmtId="177" fontId="0" fillId="0" borderId="70" xfId="48" applyNumberFormat="1" applyFont="1" applyBorder="1" applyAlignment="1" applyProtection="1">
      <alignment horizontal="right" vertical="center"/>
      <protection locked="0"/>
    </xf>
    <xf numFmtId="177" fontId="0" fillId="0" borderId="41" xfId="48" applyNumberFormat="1" applyFont="1" applyBorder="1" applyAlignment="1" applyProtection="1">
      <alignment horizontal="right" vertical="center"/>
      <protection locked="0"/>
    </xf>
    <xf numFmtId="177" fontId="0" fillId="0" borderId="65" xfId="48" applyNumberFormat="1" applyFont="1" applyBorder="1" applyAlignment="1">
      <alignment horizontal="right" vertical="center"/>
    </xf>
    <xf numFmtId="38" fontId="0" fillId="17" borderId="63" xfId="48" applyFont="1" applyFill="1" applyBorder="1" applyAlignment="1">
      <alignment horizontal="center" vertical="center"/>
    </xf>
    <xf numFmtId="38" fontId="5" fillId="17" borderId="58" xfId="48" applyFont="1" applyFill="1" applyBorder="1" applyAlignment="1">
      <alignment horizontal="center" vertical="center"/>
    </xf>
    <xf numFmtId="177" fontId="0" fillId="0" borderId="38" xfId="48" applyNumberFormat="1" applyFont="1" applyBorder="1" applyAlignment="1">
      <alignment horizontal="right" vertical="center"/>
    </xf>
    <xf numFmtId="38" fontId="0" fillId="0" borderId="38" xfId="48" applyNumberFormat="1" applyFont="1" applyBorder="1" applyAlignment="1">
      <alignment horizontal="right" vertical="center"/>
    </xf>
    <xf numFmtId="177" fontId="0" fillId="0" borderId="41" xfId="48" applyNumberFormat="1" applyFont="1" applyBorder="1" applyAlignment="1">
      <alignment vertical="center"/>
    </xf>
    <xf numFmtId="38" fontId="5" fillId="17" borderId="82" xfId="48" applyFont="1" applyFill="1" applyBorder="1" applyAlignment="1">
      <alignment horizontal="center" vertical="center"/>
    </xf>
    <xf numFmtId="177" fontId="0" fillId="0" borderId="76" xfId="48" applyNumberFormat="1" applyFont="1" applyBorder="1" applyAlignment="1">
      <alignment horizontal="right" vertical="center"/>
    </xf>
    <xf numFmtId="177" fontId="0" fillId="0" borderId="76" xfId="48" applyNumberFormat="1" applyFont="1" applyBorder="1" applyAlignment="1">
      <alignment horizontal="centerContinuous" vertical="center"/>
    </xf>
    <xf numFmtId="38" fontId="0" fillId="0" borderId="76" xfId="48" applyNumberFormat="1" applyFont="1" applyBorder="1" applyAlignment="1">
      <alignment horizontal="right" vertical="center"/>
    </xf>
    <xf numFmtId="38" fontId="5" fillId="17" borderId="78" xfId="48" applyFont="1" applyFill="1" applyBorder="1" applyAlignment="1">
      <alignment horizontal="center" vertical="center"/>
    </xf>
    <xf numFmtId="179" fontId="5" fillId="0" borderId="65" xfId="48" applyNumberFormat="1" applyFont="1" applyBorder="1" applyAlignment="1">
      <alignment horizontal="right" vertical="center"/>
    </xf>
    <xf numFmtId="38" fontId="5" fillId="0" borderId="65" xfId="48" applyNumberFormat="1" applyFont="1" applyBorder="1" applyAlignment="1">
      <alignment horizontal="right" vertical="center"/>
    </xf>
    <xf numFmtId="38" fontId="5" fillId="0" borderId="68" xfId="48" applyFont="1" applyBorder="1" applyAlignment="1">
      <alignment vertical="center"/>
    </xf>
    <xf numFmtId="38" fontId="5" fillId="17" borderId="63" xfId="48" applyFont="1" applyFill="1" applyBorder="1" applyAlignment="1">
      <alignment horizontal="center" vertical="center"/>
    </xf>
    <xf numFmtId="179" fontId="5" fillId="0" borderId="45" xfId="48" applyNumberFormat="1" applyFont="1" applyBorder="1" applyAlignment="1">
      <alignment horizontal="right" vertical="center"/>
    </xf>
    <xf numFmtId="38" fontId="5" fillId="0" borderId="45" xfId="48" applyNumberFormat="1" applyFont="1" applyBorder="1" applyAlignment="1">
      <alignment horizontal="right" vertical="center"/>
    </xf>
    <xf numFmtId="38" fontId="5" fillId="0" borderId="43" xfId="48" applyFont="1" applyBorder="1" applyAlignment="1">
      <alignment vertical="center"/>
    </xf>
    <xf numFmtId="38" fontId="5" fillId="17" borderId="47" xfId="48" applyFont="1" applyFill="1" applyBorder="1" applyAlignment="1">
      <alignment horizontal="center" vertical="center"/>
    </xf>
    <xf numFmtId="179" fontId="5" fillId="0" borderId="48" xfId="48" applyNumberFormat="1" applyFont="1" applyBorder="1" applyAlignment="1">
      <alignment horizontal="right" vertical="center"/>
    </xf>
    <xf numFmtId="177" fontId="5" fillId="0" borderId="72" xfId="48" applyNumberFormat="1" applyFont="1" applyBorder="1" applyAlignment="1" applyProtection="1">
      <alignment horizontal="right" vertical="center"/>
      <protection locked="0"/>
    </xf>
    <xf numFmtId="177" fontId="5" fillId="0" borderId="73" xfId="48" applyNumberFormat="1" applyFont="1" applyBorder="1" applyAlignment="1">
      <alignment horizontal="right" vertical="center"/>
    </xf>
    <xf numFmtId="38" fontId="5" fillId="0" borderId="48" xfId="48" applyNumberFormat="1" applyFont="1" applyBorder="1" applyAlignment="1">
      <alignment horizontal="right" vertical="center"/>
    </xf>
    <xf numFmtId="38" fontId="5" fillId="0" borderId="49" xfId="48" applyFont="1" applyBorder="1" applyAlignment="1">
      <alignment vertical="center"/>
    </xf>
    <xf numFmtId="177" fontId="0" fillId="0" borderId="80" xfId="48" applyNumberFormat="1" applyFont="1" applyBorder="1" applyAlignment="1" applyProtection="1">
      <alignment horizontal="right" vertical="center"/>
      <protection locked="0"/>
    </xf>
    <xf numFmtId="177" fontId="5" fillId="0" borderId="86" xfId="48" applyNumberFormat="1" applyFont="1" applyBorder="1" applyAlignment="1">
      <alignment horizontal="right" vertical="center"/>
    </xf>
    <xf numFmtId="38" fontId="5" fillId="17" borderId="78" xfId="48" applyFont="1" applyFill="1" applyBorder="1" applyAlignment="1">
      <alignment horizontal="center" vertical="center"/>
    </xf>
    <xf numFmtId="179" fontId="5" fillId="17" borderId="65" xfId="48" applyNumberFormat="1" applyFont="1" applyFill="1" applyBorder="1" applyAlignment="1">
      <alignment horizontal="right" vertical="center"/>
    </xf>
    <xf numFmtId="177" fontId="5" fillId="17" borderId="66" xfId="48" applyNumberFormat="1" applyFont="1" applyFill="1" applyBorder="1" applyAlignment="1" applyProtection="1">
      <alignment horizontal="right" vertical="center"/>
      <protection locked="0"/>
    </xf>
    <xf numFmtId="177" fontId="5" fillId="17" borderId="67" xfId="48" applyNumberFormat="1" applyFont="1" applyFill="1" applyBorder="1" applyAlignment="1">
      <alignment horizontal="right" vertical="center"/>
    </xf>
    <xf numFmtId="38" fontId="5" fillId="17" borderId="65" xfId="48" applyNumberFormat="1" applyFont="1" applyFill="1" applyBorder="1" applyAlignment="1">
      <alignment horizontal="right" vertical="center"/>
    </xf>
    <xf numFmtId="38" fontId="5" fillId="17" borderId="68" xfId="48" applyFont="1" applyFill="1" applyBorder="1" applyAlignment="1">
      <alignment vertical="center"/>
    </xf>
    <xf numFmtId="38" fontId="5" fillId="17" borderId="69" xfId="48" applyFont="1" applyFill="1" applyBorder="1" applyAlignment="1">
      <alignment horizontal="center" vertical="center"/>
    </xf>
    <xf numFmtId="179" fontId="5" fillId="17" borderId="41" xfId="48" applyNumberFormat="1" applyFont="1" applyFill="1" applyBorder="1" applyAlignment="1">
      <alignment horizontal="right" vertical="center"/>
    </xf>
    <xf numFmtId="177" fontId="5" fillId="17" borderId="70" xfId="48" applyNumberFormat="1" applyFont="1" applyFill="1" applyBorder="1" applyAlignment="1" applyProtection="1">
      <alignment horizontal="right" vertical="center"/>
      <protection locked="0"/>
    </xf>
    <xf numFmtId="177" fontId="5" fillId="17" borderId="71" xfId="48" applyNumberFormat="1" applyFont="1" applyFill="1" applyBorder="1" applyAlignment="1">
      <alignment horizontal="right" vertical="center"/>
    </xf>
    <xf numFmtId="38" fontId="5" fillId="17" borderId="41" xfId="48" applyNumberFormat="1" applyFont="1" applyFill="1" applyBorder="1" applyAlignment="1">
      <alignment horizontal="right" vertical="center"/>
    </xf>
    <xf numFmtId="38" fontId="5" fillId="17" borderId="42" xfId="48" applyFont="1" applyFill="1" applyBorder="1" applyAlignment="1">
      <alignment vertical="center"/>
    </xf>
    <xf numFmtId="38" fontId="5" fillId="17" borderId="59" xfId="48" applyFont="1" applyFill="1" applyBorder="1" applyAlignment="1">
      <alignment horizontal="center" vertical="center"/>
    </xf>
    <xf numFmtId="179" fontId="5" fillId="17" borderId="38" xfId="48" applyNumberFormat="1" applyFont="1" applyFill="1" applyBorder="1" applyAlignment="1">
      <alignment horizontal="right" vertical="center"/>
    </xf>
    <xf numFmtId="38" fontId="5" fillId="17" borderId="38" xfId="48" applyNumberFormat="1" applyFont="1" applyFill="1" applyBorder="1" applyAlignment="1">
      <alignment horizontal="right" vertical="center"/>
    </xf>
    <xf numFmtId="38" fontId="5" fillId="17" borderId="39" xfId="48" applyFont="1" applyFill="1" applyBorder="1" applyAlignment="1">
      <alignment vertical="center"/>
    </xf>
    <xf numFmtId="38" fontId="5" fillId="17" borderId="52" xfId="48" applyFont="1" applyFill="1" applyBorder="1" applyAlignment="1">
      <alignment horizontal="center" vertical="center"/>
    </xf>
    <xf numFmtId="38" fontId="0" fillId="17" borderId="59" xfId="48" applyFont="1" applyFill="1" applyBorder="1" applyAlignment="1">
      <alignment horizontal="center" vertical="center"/>
    </xf>
    <xf numFmtId="177" fontId="0" fillId="0" borderId="37" xfId="48" applyNumberFormat="1" applyFont="1" applyBorder="1" applyAlignment="1" applyProtection="1">
      <alignment vertical="center"/>
      <protection locked="0"/>
    </xf>
    <xf numFmtId="177" fontId="0" fillId="0" borderId="38" xfId="48" applyNumberFormat="1" applyFont="1" applyBorder="1" applyAlignment="1" applyProtection="1">
      <alignment vertical="center"/>
      <protection locked="0"/>
    </xf>
    <xf numFmtId="177" fontId="0" fillId="0" borderId="59" xfId="48" applyNumberFormat="1" applyFont="1" applyBorder="1" applyAlignment="1">
      <alignment vertical="center"/>
    </xf>
    <xf numFmtId="38" fontId="0" fillId="0" borderId="38" xfId="48" applyNumberFormat="1" applyFont="1" applyBorder="1" applyAlignment="1">
      <alignment vertical="center"/>
    </xf>
    <xf numFmtId="38" fontId="0" fillId="17" borderId="84" xfId="48" applyFont="1" applyFill="1" applyBorder="1" applyAlignment="1">
      <alignment horizontal="center" vertical="center"/>
    </xf>
    <xf numFmtId="182" fontId="0" fillId="0" borderId="36" xfId="48" applyNumberFormat="1" applyFont="1" applyBorder="1" applyAlignment="1">
      <alignment vertical="center"/>
    </xf>
    <xf numFmtId="38" fontId="0" fillId="0" borderId="36" xfId="48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271"/>
  <sheetViews>
    <sheetView showGridLines="0" view="pageBreakPreview" zoomScaleSheetLayoutView="100" workbookViewId="0" topLeftCell="A1">
      <pane xSplit="2" ySplit="6" topLeftCell="C251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255" sqref="C255"/>
    </sheetView>
  </sheetViews>
  <sheetFormatPr defaultColWidth="9.00390625" defaultRowHeight="15" customHeight="1"/>
  <cols>
    <col min="1" max="1" width="1.625" style="2" customWidth="1"/>
    <col min="2" max="2" width="25.625" style="2" customWidth="1"/>
    <col min="3" max="3" width="12.625" style="2" customWidth="1"/>
    <col min="4" max="6" width="10.625" style="112" customWidth="1"/>
    <col min="7" max="7" width="10.625" style="55" customWidth="1"/>
    <col min="8" max="8" width="10.625" style="56" customWidth="1"/>
    <col min="9" max="9" width="18.625" style="2" customWidth="1"/>
    <col min="10" max="10" width="1.625" style="2" customWidth="1"/>
    <col min="11" max="16384" width="9.00390625" style="2" customWidth="1"/>
  </cols>
  <sheetData>
    <row r="1" ht="15" customHeight="1">
      <c r="I1" s="55"/>
    </row>
    <row r="2" spans="2:5" ht="18" customHeight="1">
      <c r="B2" s="3" t="s">
        <v>25</v>
      </c>
      <c r="C2" s="57"/>
      <c r="D2" s="113"/>
      <c r="E2" s="113"/>
    </row>
    <row r="3" spans="2:9" ht="15" customHeight="1">
      <c r="B3" s="3"/>
      <c r="C3" s="3"/>
      <c r="D3" s="113"/>
      <c r="E3" s="113"/>
      <c r="G3" s="252"/>
      <c r="H3" s="253"/>
      <c r="I3" s="253"/>
    </row>
    <row r="4" ht="15" customHeight="1" thickBot="1">
      <c r="B4" s="2" t="s">
        <v>148</v>
      </c>
    </row>
    <row r="5" spans="2:9" ht="15" customHeight="1">
      <c r="B5" s="5" t="s">
        <v>0</v>
      </c>
      <c r="C5" s="58" t="s">
        <v>26</v>
      </c>
      <c r="D5" s="59" t="s">
        <v>27</v>
      </c>
      <c r="E5" s="59" t="s">
        <v>28</v>
      </c>
      <c r="F5" s="250" t="s">
        <v>29</v>
      </c>
      <c r="G5" s="251"/>
      <c r="H5" s="60" t="s">
        <v>30</v>
      </c>
      <c r="I5" s="61" t="s">
        <v>31</v>
      </c>
    </row>
    <row r="6" spans="2:9" ht="15" customHeight="1" thickBot="1">
      <c r="B6" s="8" t="s">
        <v>32</v>
      </c>
      <c r="C6" s="62"/>
      <c r="D6" s="63" t="s">
        <v>143</v>
      </c>
      <c r="E6" s="63" t="s">
        <v>144</v>
      </c>
      <c r="F6" s="63" t="s">
        <v>145</v>
      </c>
      <c r="G6" s="64" t="s">
        <v>36</v>
      </c>
      <c r="H6" s="65" t="s">
        <v>37</v>
      </c>
      <c r="I6" s="66"/>
    </row>
    <row r="7" spans="2:9" ht="15" customHeight="1" hidden="1">
      <c r="B7" s="13" t="s">
        <v>38</v>
      </c>
      <c r="C7" s="67"/>
      <c r="D7" s="114"/>
      <c r="E7" s="114"/>
      <c r="F7" s="114"/>
      <c r="G7" s="68"/>
      <c r="H7" s="69"/>
      <c r="I7" s="70"/>
    </row>
    <row r="8" spans="1:9" s="22" customFormat="1" ht="15" customHeight="1">
      <c r="A8" s="71"/>
      <c r="B8" s="241" t="s">
        <v>39</v>
      </c>
      <c r="C8" s="83" t="s">
        <v>110</v>
      </c>
      <c r="D8" s="119">
        <v>0.3</v>
      </c>
      <c r="E8" s="119">
        <v>0.5</v>
      </c>
      <c r="F8" s="119">
        <v>0.5</v>
      </c>
      <c r="G8" s="92"/>
      <c r="H8" s="201">
        <v>3</v>
      </c>
      <c r="I8" s="80"/>
    </row>
    <row r="9" spans="1:9" s="22" customFormat="1" ht="15" customHeight="1">
      <c r="A9" s="71"/>
      <c r="B9" s="242"/>
      <c r="C9" s="96" t="s">
        <v>111</v>
      </c>
      <c r="D9" s="120">
        <v>0.1</v>
      </c>
      <c r="E9" s="120">
        <v>1.5</v>
      </c>
      <c r="F9" s="120">
        <v>1</v>
      </c>
      <c r="G9" s="97"/>
      <c r="H9" s="202">
        <v>1</v>
      </c>
      <c r="I9" s="98"/>
    </row>
    <row r="10" spans="1:9" s="22" customFormat="1" ht="15" customHeight="1">
      <c r="A10" s="71"/>
      <c r="B10" s="242"/>
      <c r="C10" s="96" t="s">
        <v>112</v>
      </c>
      <c r="D10" s="120">
        <v>7.33</v>
      </c>
      <c r="E10" s="120">
        <v>67</v>
      </c>
      <c r="F10" s="120">
        <v>61</v>
      </c>
      <c r="G10" s="97"/>
      <c r="H10" s="202">
        <v>37</v>
      </c>
      <c r="I10" s="98"/>
    </row>
    <row r="11" spans="1:9" s="22" customFormat="1" ht="15" customHeight="1">
      <c r="A11" s="71"/>
      <c r="B11" s="242"/>
      <c r="C11" s="93" t="s">
        <v>113</v>
      </c>
      <c r="D11" s="121">
        <f>SUM(D8:D10)</f>
        <v>7.73</v>
      </c>
      <c r="E11" s="121">
        <f>SUM(E8:E10)</f>
        <v>69</v>
      </c>
      <c r="F11" s="121">
        <f>SUM(F8:F10)</f>
        <v>62.5</v>
      </c>
      <c r="G11" s="94"/>
      <c r="H11" s="203">
        <f>SUM(H8:H10)</f>
        <v>41</v>
      </c>
      <c r="I11" s="95"/>
    </row>
    <row r="12" spans="1:9" s="22" customFormat="1" ht="15" customHeight="1">
      <c r="A12" s="71"/>
      <c r="B12" s="243"/>
      <c r="C12" s="74" t="s">
        <v>140</v>
      </c>
      <c r="D12" s="122">
        <f>SUM(D11)</f>
        <v>7.73</v>
      </c>
      <c r="E12" s="122">
        <f>SUM(E11)</f>
        <v>69</v>
      </c>
      <c r="F12" s="122">
        <f>SUM(F11)</f>
        <v>62.5</v>
      </c>
      <c r="G12" s="72"/>
      <c r="H12" s="204">
        <f>SUM(H11)</f>
        <v>41</v>
      </c>
      <c r="I12" s="73"/>
    </row>
    <row r="13" spans="1:9" s="22" customFormat="1" ht="15" customHeight="1">
      <c r="A13" s="71"/>
      <c r="B13" s="241" t="s">
        <v>114</v>
      </c>
      <c r="C13" s="83" t="s">
        <v>115</v>
      </c>
      <c r="D13" s="119">
        <v>0.2</v>
      </c>
      <c r="E13" s="119">
        <v>0</v>
      </c>
      <c r="F13" s="119">
        <v>0</v>
      </c>
      <c r="G13" s="99"/>
      <c r="H13" s="201">
        <v>3</v>
      </c>
      <c r="I13" s="80"/>
    </row>
    <row r="14" spans="1:9" s="22" customFormat="1" ht="15" customHeight="1">
      <c r="A14" s="71"/>
      <c r="B14" s="242"/>
      <c r="C14" s="102" t="s">
        <v>116</v>
      </c>
      <c r="D14" s="123">
        <v>0.1</v>
      </c>
      <c r="E14" s="123">
        <v>0</v>
      </c>
      <c r="F14" s="123">
        <v>0</v>
      </c>
      <c r="G14" s="97"/>
      <c r="H14" s="205">
        <v>2</v>
      </c>
      <c r="I14" s="98"/>
    </row>
    <row r="15" spans="1:9" s="22" customFormat="1" ht="15" customHeight="1">
      <c r="A15" s="71"/>
      <c r="B15" s="242"/>
      <c r="C15" s="93" t="s">
        <v>113</v>
      </c>
      <c r="D15" s="124">
        <f>SUM(D13:D14)</f>
        <v>0.30000000000000004</v>
      </c>
      <c r="E15" s="124">
        <f>SUM(E13:E14)</f>
        <v>0</v>
      </c>
      <c r="F15" s="124">
        <f>SUM(F13:F14)</f>
        <v>0</v>
      </c>
      <c r="G15" s="101"/>
      <c r="H15" s="206">
        <f>SUM(H13:H14)</f>
        <v>5</v>
      </c>
      <c r="I15" s="95"/>
    </row>
    <row r="16" spans="1:9" ht="15" customHeight="1">
      <c r="A16" s="75"/>
      <c r="B16" s="242"/>
      <c r="C16" s="103" t="s">
        <v>88</v>
      </c>
      <c r="D16" s="115">
        <v>0.1</v>
      </c>
      <c r="E16" s="115">
        <v>1</v>
      </c>
      <c r="F16" s="115">
        <v>0.5</v>
      </c>
      <c r="G16" s="104"/>
      <c r="H16" s="207">
        <v>1</v>
      </c>
      <c r="I16" s="82"/>
    </row>
    <row r="17" spans="1:9" ht="15" customHeight="1">
      <c r="A17" s="75"/>
      <c r="B17" s="242"/>
      <c r="C17" s="105" t="s">
        <v>89</v>
      </c>
      <c r="D17" s="116">
        <f>SUM(D16)</f>
        <v>0.1</v>
      </c>
      <c r="E17" s="116">
        <f>SUM(E16)</f>
        <v>1</v>
      </c>
      <c r="F17" s="116">
        <f>SUM(F16)</f>
        <v>0.5</v>
      </c>
      <c r="G17" s="106"/>
      <c r="H17" s="208">
        <f>SUM(H16)</f>
        <v>1</v>
      </c>
      <c r="I17" s="107"/>
    </row>
    <row r="18" spans="1:9" ht="15" customHeight="1">
      <c r="A18" s="75"/>
      <c r="B18" s="243"/>
      <c r="C18" s="42" t="s">
        <v>140</v>
      </c>
      <c r="D18" s="86">
        <f>SUM(D17,D15)</f>
        <v>0.4</v>
      </c>
      <c r="E18" s="86">
        <f>SUM(E17,E15)</f>
        <v>1</v>
      </c>
      <c r="F18" s="86">
        <f>SUM(F17,F15)</f>
        <v>0.5</v>
      </c>
      <c r="G18" s="76"/>
      <c r="H18" s="209">
        <f>SUM(H17,H15)</f>
        <v>6</v>
      </c>
      <c r="I18" s="77"/>
    </row>
    <row r="19" spans="1:9" s="22" customFormat="1" ht="15" customHeight="1">
      <c r="A19" s="71"/>
      <c r="B19" s="241" t="s">
        <v>1</v>
      </c>
      <c r="C19" s="108" t="s">
        <v>109</v>
      </c>
      <c r="D19" s="119">
        <v>1.28</v>
      </c>
      <c r="E19" s="125">
        <v>18</v>
      </c>
      <c r="F19" s="126">
        <v>15.99</v>
      </c>
      <c r="G19" s="109"/>
      <c r="H19" s="210">
        <v>8</v>
      </c>
      <c r="I19" s="80"/>
    </row>
    <row r="20" spans="1:9" s="22" customFormat="1" ht="15" customHeight="1">
      <c r="A20" s="71"/>
      <c r="B20" s="242"/>
      <c r="C20" s="110" t="s">
        <v>113</v>
      </c>
      <c r="D20" s="127">
        <f aca="true" t="shared" si="0" ref="D20:F21">SUM(D19)</f>
        <v>1.28</v>
      </c>
      <c r="E20" s="127">
        <f t="shared" si="0"/>
        <v>18</v>
      </c>
      <c r="F20" s="127">
        <f t="shared" si="0"/>
        <v>15.99</v>
      </c>
      <c r="G20" s="111"/>
      <c r="H20" s="211">
        <f>SUM(H19)</f>
        <v>8</v>
      </c>
      <c r="I20" s="100"/>
    </row>
    <row r="21" spans="1:9" s="22" customFormat="1" ht="15" customHeight="1">
      <c r="A21" s="71"/>
      <c r="B21" s="243"/>
      <c r="C21" s="74" t="s">
        <v>140</v>
      </c>
      <c r="D21" s="122">
        <f t="shared" si="0"/>
        <v>1.28</v>
      </c>
      <c r="E21" s="122">
        <f t="shared" si="0"/>
        <v>18</v>
      </c>
      <c r="F21" s="122">
        <f t="shared" si="0"/>
        <v>15.99</v>
      </c>
      <c r="G21" s="43"/>
      <c r="H21" s="204">
        <f>SUM(H20)</f>
        <v>8</v>
      </c>
      <c r="I21" s="73"/>
    </row>
    <row r="22" spans="2:9" ht="15" customHeight="1" hidden="1">
      <c r="B22" s="14" t="s">
        <v>2</v>
      </c>
      <c r="C22" s="16"/>
      <c r="D22" s="86"/>
      <c r="E22" s="117"/>
      <c r="F22" s="117"/>
      <c r="G22" s="18"/>
      <c r="H22" s="212"/>
      <c r="I22" s="77"/>
    </row>
    <row r="23" spans="2:9" s="22" customFormat="1" ht="15" customHeight="1">
      <c r="B23" s="241" t="s">
        <v>40</v>
      </c>
      <c r="C23" s="83" t="s">
        <v>110</v>
      </c>
      <c r="D23" s="119">
        <v>0.4</v>
      </c>
      <c r="E23" s="129">
        <v>10</v>
      </c>
      <c r="F23" s="129">
        <v>8</v>
      </c>
      <c r="G23" s="85"/>
      <c r="H23" s="210">
        <v>1</v>
      </c>
      <c r="I23" s="80"/>
    </row>
    <row r="24" spans="2:9" s="22" customFormat="1" ht="15" customHeight="1">
      <c r="B24" s="242"/>
      <c r="C24" s="96" t="s">
        <v>115</v>
      </c>
      <c r="D24" s="120">
        <v>0.8</v>
      </c>
      <c r="E24" s="133">
        <v>8</v>
      </c>
      <c r="F24" s="133">
        <v>6</v>
      </c>
      <c r="G24" s="134"/>
      <c r="H24" s="213">
        <v>5</v>
      </c>
      <c r="I24" s="98"/>
    </row>
    <row r="25" spans="2:9" s="22" customFormat="1" ht="15" customHeight="1">
      <c r="B25" s="242"/>
      <c r="C25" s="135" t="s">
        <v>109</v>
      </c>
      <c r="D25" s="120">
        <v>1.6</v>
      </c>
      <c r="E25" s="133">
        <v>3</v>
      </c>
      <c r="F25" s="133">
        <v>2.57</v>
      </c>
      <c r="G25" s="134"/>
      <c r="H25" s="213">
        <v>16</v>
      </c>
      <c r="I25" s="98" t="s">
        <v>117</v>
      </c>
    </row>
    <row r="26" spans="2:9" s="22" customFormat="1" ht="15" customHeight="1">
      <c r="B26" s="242"/>
      <c r="C26" s="96" t="s">
        <v>118</v>
      </c>
      <c r="D26" s="120">
        <v>0.1</v>
      </c>
      <c r="E26" s="133">
        <v>1</v>
      </c>
      <c r="F26" s="133">
        <v>0.8</v>
      </c>
      <c r="G26" s="134"/>
      <c r="H26" s="213">
        <v>1</v>
      </c>
      <c r="I26" s="98"/>
    </row>
    <row r="27" spans="2:9" s="22" customFormat="1" ht="15" customHeight="1">
      <c r="B27" s="242"/>
      <c r="C27" s="102" t="s">
        <v>116</v>
      </c>
      <c r="D27" s="123">
        <v>0.3</v>
      </c>
      <c r="E27" s="136">
        <v>3</v>
      </c>
      <c r="F27" s="136">
        <v>1</v>
      </c>
      <c r="G27" s="137"/>
      <c r="H27" s="214">
        <v>4</v>
      </c>
      <c r="I27" s="98"/>
    </row>
    <row r="28" spans="2:9" s="22" customFormat="1" ht="15" customHeight="1">
      <c r="B28" s="242"/>
      <c r="C28" s="93" t="s">
        <v>113</v>
      </c>
      <c r="D28" s="124">
        <f>SUM(D23:D27)</f>
        <v>3.2</v>
      </c>
      <c r="E28" s="124">
        <f>SUM(E23:E27)</f>
        <v>25</v>
      </c>
      <c r="F28" s="124">
        <f>SUM(F23:F27)</f>
        <v>18.37</v>
      </c>
      <c r="G28" s="132"/>
      <c r="H28" s="206">
        <f>SUM(H23:H27)</f>
        <v>27</v>
      </c>
      <c r="I28" s="95"/>
    </row>
    <row r="29" spans="2:9" ht="15" customHeight="1">
      <c r="B29" s="242"/>
      <c r="C29" s="103" t="s">
        <v>106</v>
      </c>
      <c r="D29" s="115">
        <v>0.4</v>
      </c>
      <c r="E29" s="138">
        <v>3</v>
      </c>
      <c r="F29" s="138">
        <v>3</v>
      </c>
      <c r="G29" s="139"/>
      <c r="H29" s="215">
        <v>4</v>
      </c>
      <c r="I29" s="82"/>
    </row>
    <row r="30" spans="2:9" ht="15" customHeight="1">
      <c r="B30" s="242"/>
      <c r="C30" s="105" t="s">
        <v>107</v>
      </c>
      <c r="D30" s="116">
        <f>SUM(D29)</f>
        <v>0.4</v>
      </c>
      <c r="E30" s="116">
        <f>SUM(E29)</f>
        <v>3</v>
      </c>
      <c r="F30" s="116">
        <f>SUM(F29)</f>
        <v>3</v>
      </c>
      <c r="G30" s="140"/>
      <c r="H30" s="208">
        <f>SUM(H29)</f>
        <v>4</v>
      </c>
      <c r="I30" s="107"/>
    </row>
    <row r="31" spans="2:9" s="54" customFormat="1" ht="15" customHeight="1">
      <c r="B31" s="242"/>
      <c r="C31" s="141" t="s">
        <v>126</v>
      </c>
      <c r="D31" s="131">
        <v>0.5</v>
      </c>
      <c r="E31" s="142">
        <v>11</v>
      </c>
      <c r="F31" s="142">
        <v>10</v>
      </c>
      <c r="G31" s="143"/>
      <c r="H31" s="216">
        <v>7</v>
      </c>
      <c r="I31" s="144"/>
    </row>
    <row r="32" spans="2:9" ht="15" customHeight="1">
      <c r="B32" s="242"/>
      <c r="C32" s="105" t="s">
        <v>127</v>
      </c>
      <c r="D32" s="116">
        <f>SUM(D31)</f>
        <v>0.5</v>
      </c>
      <c r="E32" s="116">
        <f>SUM(E31)</f>
        <v>11</v>
      </c>
      <c r="F32" s="116">
        <f>SUM(F31)</f>
        <v>10</v>
      </c>
      <c r="G32" s="140"/>
      <c r="H32" s="208">
        <f>SUM(H31)</f>
        <v>7</v>
      </c>
      <c r="I32" s="107"/>
    </row>
    <row r="33" spans="2:9" ht="15" customHeight="1">
      <c r="B33" s="243"/>
      <c r="C33" s="74" t="s">
        <v>140</v>
      </c>
      <c r="D33" s="86">
        <f>SUM(D32,D30,D28)</f>
        <v>4.1000000000000005</v>
      </c>
      <c r="E33" s="86">
        <f>SUM(E32,E30,E28)</f>
        <v>39</v>
      </c>
      <c r="F33" s="86">
        <f>SUM(F32,F30,F28)</f>
        <v>31.37</v>
      </c>
      <c r="G33" s="18"/>
      <c r="H33" s="209">
        <f>SUM(H32,H30,H28)</f>
        <v>38</v>
      </c>
      <c r="I33" s="77"/>
    </row>
    <row r="34" spans="2:9" ht="15" customHeight="1" hidden="1">
      <c r="B34" s="14" t="s">
        <v>41</v>
      </c>
      <c r="C34" s="16"/>
      <c r="D34" s="86"/>
      <c r="E34" s="86"/>
      <c r="F34" s="86"/>
      <c r="G34" s="78"/>
      <c r="H34" s="209"/>
      <c r="I34" s="77"/>
    </row>
    <row r="35" spans="2:9" ht="15" customHeight="1" hidden="1">
      <c r="B35" s="14" t="s">
        <v>42</v>
      </c>
      <c r="C35" s="16"/>
      <c r="D35" s="86"/>
      <c r="E35" s="86"/>
      <c r="F35" s="86"/>
      <c r="G35" s="78"/>
      <c r="H35" s="209"/>
      <c r="I35" s="77"/>
    </row>
    <row r="36" spans="2:9" ht="15" customHeight="1" hidden="1">
      <c r="B36" s="14" t="s">
        <v>43</v>
      </c>
      <c r="C36" s="16"/>
      <c r="D36" s="86"/>
      <c r="E36" s="117"/>
      <c r="F36" s="117"/>
      <c r="G36" s="18"/>
      <c r="H36" s="212"/>
      <c r="I36" s="77"/>
    </row>
    <row r="37" spans="2:9" ht="15" customHeight="1" hidden="1">
      <c r="B37" s="14" t="s">
        <v>3</v>
      </c>
      <c r="C37" s="16"/>
      <c r="D37" s="86"/>
      <c r="E37" s="117"/>
      <c r="F37" s="117"/>
      <c r="G37" s="18"/>
      <c r="H37" s="212"/>
      <c r="I37" s="77"/>
    </row>
    <row r="38" spans="2:9" ht="15" customHeight="1" hidden="1">
      <c r="B38" s="15" t="s">
        <v>44</v>
      </c>
      <c r="C38" s="16"/>
      <c r="D38" s="86"/>
      <c r="E38" s="117"/>
      <c r="F38" s="117"/>
      <c r="G38" s="18"/>
      <c r="H38" s="212"/>
      <c r="I38" s="77"/>
    </row>
    <row r="39" spans="2:9" ht="15" customHeight="1" hidden="1">
      <c r="B39" s="15" t="s">
        <v>45</v>
      </c>
      <c r="C39" s="16"/>
      <c r="D39" s="86"/>
      <c r="E39" s="117"/>
      <c r="F39" s="117"/>
      <c r="G39" s="18"/>
      <c r="H39" s="212"/>
      <c r="I39" s="77"/>
    </row>
    <row r="40" spans="2:9" ht="15" customHeight="1" hidden="1">
      <c r="B40" s="14" t="s">
        <v>4</v>
      </c>
      <c r="C40" s="16"/>
      <c r="D40" s="86"/>
      <c r="E40" s="117"/>
      <c r="F40" s="117"/>
      <c r="G40" s="18"/>
      <c r="H40" s="212"/>
      <c r="I40" s="77"/>
    </row>
    <row r="41" spans="2:9" ht="15" customHeight="1">
      <c r="B41" s="247" t="s">
        <v>5</v>
      </c>
      <c r="C41" s="103" t="s">
        <v>132</v>
      </c>
      <c r="D41" s="115">
        <v>1.5</v>
      </c>
      <c r="E41" s="138">
        <v>1</v>
      </c>
      <c r="F41" s="138">
        <v>0.3</v>
      </c>
      <c r="G41" s="139"/>
      <c r="H41" s="215">
        <v>50</v>
      </c>
      <c r="I41" s="82"/>
    </row>
    <row r="42" spans="2:9" ht="15" customHeight="1">
      <c r="B42" s="248"/>
      <c r="C42" s="149" t="s">
        <v>133</v>
      </c>
      <c r="D42" s="150">
        <v>1</v>
      </c>
      <c r="E42" s="151">
        <v>8.4</v>
      </c>
      <c r="F42" s="151">
        <v>7.6</v>
      </c>
      <c r="G42" s="152"/>
      <c r="H42" s="217">
        <v>50</v>
      </c>
      <c r="I42" s="153"/>
    </row>
    <row r="43" spans="2:9" ht="15" customHeight="1">
      <c r="B43" s="248"/>
      <c r="C43" s="145" t="s">
        <v>134</v>
      </c>
      <c r="D43" s="146">
        <f>SUM(D41:D42)</f>
        <v>2.5</v>
      </c>
      <c r="E43" s="146">
        <f>SUM(E41:E42)</f>
        <v>9.4</v>
      </c>
      <c r="F43" s="146">
        <f>SUM(F41:F42)</f>
        <v>7.8999999999999995</v>
      </c>
      <c r="G43" s="147"/>
      <c r="H43" s="218">
        <f>SUM(H41:H42)</f>
        <v>100</v>
      </c>
      <c r="I43" s="148"/>
    </row>
    <row r="44" spans="2:9" ht="15" customHeight="1">
      <c r="B44" s="248"/>
      <c r="C44" s="154" t="s">
        <v>46</v>
      </c>
      <c r="D44" s="155">
        <v>0.4</v>
      </c>
      <c r="E44" s="156">
        <v>1.5</v>
      </c>
      <c r="F44" s="156">
        <v>1</v>
      </c>
      <c r="G44" s="157"/>
      <c r="H44" s="219">
        <v>49</v>
      </c>
      <c r="I44" s="158"/>
    </row>
    <row r="45" spans="2:9" ht="15" customHeight="1">
      <c r="B45" s="248"/>
      <c r="C45" s="145" t="s">
        <v>47</v>
      </c>
      <c r="D45" s="146">
        <f>SUM(D44)</f>
        <v>0.4</v>
      </c>
      <c r="E45" s="146">
        <f>SUM(E44)</f>
        <v>1.5</v>
      </c>
      <c r="F45" s="146">
        <f>SUM(F44)</f>
        <v>1</v>
      </c>
      <c r="G45" s="147"/>
      <c r="H45" s="218">
        <f>SUM(H44)</f>
        <v>49</v>
      </c>
      <c r="I45" s="148"/>
    </row>
    <row r="46" spans="2:9" ht="15" customHeight="1">
      <c r="B46" s="248"/>
      <c r="C46" s="103" t="s">
        <v>88</v>
      </c>
      <c r="D46" s="115">
        <v>0.2</v>
      </c>
      <c r="E46" s="138">
        <v>0.2</v>
      </c>
      <c r="F46" s="138">
        <v>0.1</v>
      </c>
      <c r="G46" s="139"/>
      <c r="H46" s="215">
        <v>2</v>
      </c>
      <c r="I46" s="82"/>
    </row>
    <row r="47" spans="2:9" ht="15" customHeight="1">
      <c r="B47" s="248"/>
      <c r="C47" s="105" t="s">
        <v>89</v>
      </c>
      <c r="D47" s="116">
        <f>SUM(D46)</f>
        <v>0.2</v>
      </c>
      <c r="E47" s="116">
        <f>SUM(E46)</f>
        <v>0.2</v>
      </c>
      <c r="F47" s="116">
        <f>SUM(F46)</f>
        <v>0.1</v>
      </c>
      <c r="G47" s="140"/>
      <c r="H47" s="208">
        <f>SUM(H46)</f>
        <v>2</v>
      </c>
      <c r="I47" s="107"/>
    </row>
    <row r="48" spans="2:9" ht="15" customHeight="1">
      <c r="B48" s="249"/>
      <c r="C48" s="74" t="s">
        <v>140</v>
      </c>
      <c r="D48" s="86">
        <f>SUM(D47,D45,D43)</f>
        <v>3.1</v>
      </c>
      <c r="E48" s="86">
        <f>SUM(E47,E45,E43)</f>
        <v>11.1</v>
      </c>
      <c r="F48" s="86">
        <f>SUM(F47,F45,F43)</f>
        <v>9</v>
      </c>
      <c r="G48" s="18"/>
      <c r="H48" s="209">
        <f>SUM(H47,H45,H43)</f>
        <v>151</v>
      </c>
      <c r="I48" s="77"/>
    </row>
    <row r="49" spans="2:9" ht="15" customHeight="1" hidden="1">
      <c r="B49" s="14" t="s">
        <v>6</v>
      </c>
      <c r="C49" s="16"/>
      <c r="D49" s="86"/>
      <c r="E49" s="117"/>
      <c r="F49" s="117"/>
      <c r="G49" s="18"/>
      <c r="H49" s="212"/>
      <c r="I49" s="77"/>
    </row>
    <row r="50" spans="2:9" ht="15" customHeight="1" hidden="1">
      <c r="B50" s="15" t="s">
        <v>48</v>
      </c>
      <c r="C50" s="16"/>
      <c r="D50" s="86"/>
      <c r="E50" s="117"/>
      <c r="F50" s="117"/>
      <c r="G50" s="18"/>
      <c r="H50" s="212"/>
      <c r="I50" s="77"/>
    </row>
    <row r="51" spans="2:9" ht="15" customHeight="1" hidden="1">
      <c r="B51" s="15" t="s">
        <v>49</v>
      </c>
      <c r="C51" s="16"/>
      <c r="D51" s="86"/>
      <c r="E51" s="117"/>
      <c r="F51" s="117"/>
      <c r="G51" s="18"/>
      <c r="H51" s="212"/>
      <c r="I51" s="77"/>
    </row>
    <row r="52" spans="2:9" s="22" customFormat="1" ht="15" customHeight="1">
      <c r="B52" s="241" t="s">
        <v>50</v>
      </c>
      <c r="C52" s="83" t="s">
        <v>115</v>
      </c>
      <c r="D52" s="119">
        <v>0.4</v>
      </c>
      <c r="E52" s="119">
        <v>2.5</v>
      </c>
      <c r="F52" s="119">
        <v>2</v>
      </c>
      <c r="G52" s="109"/>
      <c r="H52" s="201">
        <v>7</v>
      </c>
      <c r="I52" s="80"/>
    </row>
    <row r="53" spans="2:9" s="22" customFormat="1" ht="15" customHeight="1">
      <c r="B53" s="242"/>
      <c r="C53" s="102" t="s">
        <v>116</v>
      </c>
      <c r="D53" s="123">
        <v>0.1</v>
      </c>
      <c r="E53" s="123">
        <v>0.8</v>
      </c>
      <c r="F53" s="123">
        <v>0.5</v>
      </c>
      <c r="G53" s="137"/>
      <c r="H53" s="205">
        <v>3</v>
      </c>
      <c r="I53" s="98"/>
    </row>
    <row r="54" spans="2:9" s="22" customFormat="1" ht="15" customHeight="1">
      <c r="B54" s="242"/>
      <c r="C54" s="93" t="s">
        <v>113</v>
      </c>
      <c r="D54" s="124">
        <f>SUM(D52:D53)</f>
        <v>0.5</v>
      </c>
      <c r="E54" s="124">
        <f>SUM(E52:E53)</f>
        <v>3.3</v>
      </c>
      <c r="F54" s="124">
        <f>SUM(F52:F53)</f>
        <v>2.5</v>
      </c>
      <c r="G54" s="132"/>
      <c r="H54" s="206">
        <f>SUM(H52:H53)</f>
        <v>10</v>
      </c>
      <c r="I54" s="95"/>
    </row>
    <row r="55" spans="2:9" s="22" customFormat="1" ht="15" customHeight="1">
      <c r="B55" s="243"/>
      <c r="C55" s="74" t="s">
        <v>140</v>
      </c>
      <c r="D55" s="128">
        <f>SUM(D54)</f>
        <v>0.5</v>
      </c>
      <c r="E55" s="128">
        <f>SUM(E54)</f>
        <v>3.3</v>
      </c>
      <c r="F55" s="128">
        <f>SUM(F54)</f>
        <v>2.5</v>
      </c>
      <c r="G55" s="44"/>
      <c r="H55" s="220">
        <f>SUM(H54)</f>
        <v>10</v>
      </c>
      <c r="I55" s="73"/>
    </row>
    <row r="56" spans="2:9" ht="15" customHeight="1">
      <c r="B56" s="247" t="s">
        <v>7</v>
      </c>
      <c r="C56" s="103" t="s">
        <v>135</v>
      </c>
      <c r="D56" s="115">
        <v>8</v>
      </c>
      <c r="E56" s="138">
        <v>17.2</v>
      </c>
      <c r="F56" s="138">
        <v>17.2</v>
      </c>
      <c r="G56" s="139">
        <v>17.2</v>
      </c>
      <c r="H56" s="215">
        <v>8</v>
      </c>
      <c r="I56" s="82"/>
    </row>
    <row r="57" spans="2:9" ht="15" customHeight="1">
      <c r="B57" s="248"/>
      <c r="C57" s="105" t="s">
        <v>134</v>
      </c>
      <c r="D57" s="116">
        <f>SUM(D56)</f>
        <v>8</v>
      </c>
      <c r="E57" s="116">
        <f>SUM(E56)</f>
        <v>17.2</v>
      </c>
      <c r="F57" s="116">
        <f>SUM(F56)</f>
        <v>17.2</v>
      </c>
      <c r="G57" s="140">
        <f>SUM(G56)</f>
        <v>17.2</v>
      </c>
      <c r="H57" s="208">
        <f>SUM(H56)</f>
        <v>8</v>
      </c>
      <c r="I57" s="107"/>
    </row>
    <row r="58" spans="2:9" ht="15" customHeight="1">
      <c r="B58" s="248"/>
      <c r="C58" s="103" t="s">
        <v>46</v>
      </c>
      <c r="D58" s="115">
        <v>0.2</v>
      </c>
      <c r="E58" s="115">
        <v>0.3</v>
      </c>
      <c r="F58" s="115">
        <v>0.2</v>
      </c>
      <c r="G58" s="139"/>
      <c r="H58" s="207">
        <v>9</v>
      </c>
      <c r="I58" s="82"/>
    </row>
    <row r="59" spans="2:9" ht="15" customHeight="1">
      <c r="B59" s="248"/>
      <c r="C59" s="149" t="s">
        <v>51</v>
      </c>
      <c r="D59" s="150">
        <v>0.2</v>
      </c>
      <c r="E59" s="150">
        <v>0.3</v>
      </c>
      <c r="F59" s="150">
        <v>0.2</v>
      </c>
      <c r="G59" s="152"/>
      <c r="H59" s="221">
        <v>5</v>
      </c>
      <c r="I59" s="153"/>
    </row>
    <row r="60" spans="2:9" ht="15" customHeight="1">
      <c r="B60" s="248"/>
      <c r="C60" s="145" t="s">
        <v>47</v>
      </c>
      <c r="D60" s="146">
        <f>SUM(D58:D59)</f>
        <v>0.4</v>
      </c>
      <c r="E60" s="159">
        <f>SUM(E58:E59)</f>
        <v>0.6</v>
      </c>
      <c r="F60" s="159">
        <f>SUM(F58:F59)</f>
        <v>0.4</v>
      </c>
      <c r="G60" s="147"/>
      <c r="H60" s="222">
        <f>SUM(H58:H59)</f>
        <v>14</v>
      </c>
      <c r="I60" s="148"/>
    </row>
    <row r="61" spans="2:9" ht="15" customHeight="1">
      <c r="B61" s="249"/>
      <c r="C61" s="42" t="s">
        <v>140</v>
      </c>
      <c r="D61" s="86">
        <f>SUM(D60,D57)</f>
        <v>8.4</v>
      </c>
      <c r="E61" s="86">
        <f>SUM(E60,E57)</f>
        <v>17.8</v>
      </c>
      <c r="F61" s="86">
        <f>SUM(F60,F57)</f>
        <v>17.599999999999998</v>
      </c>
      <c r="G61" s="18">
        <f>SUM(G60,G57)</f>
        <v>17.2</v>
      </c>
      <c r="H61" s="209">
        <f>SUM(H60,H57)</f>
        <v>22</v>
      </c>
      <c r="I61" s="77"/>
    </row>
    <row r="62" spans="2:9" s="22" customFormat="1" ht="15" customHeight="1">
      <c r="B62" s="241" t="s">
        <v>52</v>
      </c>
      <c r="C62" s="108" t="s">
        <v>109</v>
      </c>
      <c r="D62" s="119">
        <v>8.49</v>
      </c>
      <c r="E62" s="129">
        <v>88</v>
      </c>
      <c r="F62" s="129">
        <v>80.54</v>
      </c>
      <c r="G62" s="109">
        <v>8.1</v>
      </c>
      <c r="H62" s="210">
        <v>39</v>
      </c>
      <c r="I62" s="80"/>
    </row>
    <row r="63" spans="2:9" s="22" customFormat="1" ht="15" customHeight="1">
      <c r="B63" s="242"/>
      <c r="C63" s="110" t="s">
        <v>113</v>
      </c>
      <c r="D63" s="127">
        <f aca="true" t="shared" si="1" ref="D63:H64">SUM(D62)</f>
        <v>8.49</v>
      </c>
      <c r="E63" s="127">
        <f t="shared" si="1"/>
        <v>88</v>
      </c>
      <c r="F63" s="127">
        <f t="shared" si="1"/>
        <v>80.54</v>
      </c>
      <c r="G63" s="111">
        <f t="shared" si="1"/>
        <v>8.1</v>
      </c>
      <c r="H63" s="211">
        <f t="shared" si="1"/>
        <v>39</v>
      </c>
      <c r="I63" s="100"/>
    </row>
    <row r="64" spans="2:9" s="22" customFormat="1" ht="15" customHeight="1">
      <c r="B64" s="243"/>
      <c r="C64" s="74" t="s">
        <v>140</v>
      </c>
      <c r="D64" s="122">
        <f t="shared" si="1"/>
        <v>8.49</v>
      </c>
      <c r="E64" s="122">
        <f t="shared" si="1"/>
        <v>88</v>
      </c>
      <c r="F64" s="122">
        <f t="shared" si="1"/>
        <v>80.54</v>
      </c>
      <c r="G64" s="43">
        <f t="shared" si="1"/>
        <v>8.1</v>
      </c>
      <c r="H64" s="204">
        <f t="shared" si="1"/>
        <v>39</v>
      </c>
      <c r="I64" s="73"/>
    </row>
    <row r="65" spans="2:9" ht="15" customHeight="1">
      <c r="B65" s="247" t="s">
        <v>53</v>
      </c>
      <c r="C65" s="103" t="s">
        <v>132</v>
      </c>
      <c r="D65" s="115">
        <v>0.1</v>
      </c>
      <c r="E65" s="138">
        <v>0.1</v>
      </c>
      <c r="F65" s="138"/>
      <c r="G65" s="139"/>
      <c r="H65" s="215">
        <v>30</v>
      </c>
      <c r="I65" s="82"/>
    </row>
    <row r="66" spans="2:9" ht="15" customHeight="1">
      <c r="B66" s="248"/>
      <c r="C66" s="105" t="s">
        <v>134</v>
      </c>
      <c r="D66" s="116">
        <f>SUM(D65)</f>
        <v>0.1</v>
      </c>
      <c r="E66" s="116">
        <f>SUM(E65)</f>
        <v>0.1</v>
      </c>
      <c r="F66" s="116"/>
      <c r="G66" s="140"/>
      <c r="H66" s="208">
        <f>SUM(H65)</f>
        <v>30</v>
      </c>
      <c r="I66" s="107"/>
    </row>
    <row r="67" spans="2:9" ht="15" customHeight="1">
      <c r="B67" s="249"/>
      <c r="C67" s="74" t="s">
        <v>140</v>
      </c>
      <c r="D67" s="86">
        <f>SUM(D66)</f>
        <v>0.1</v>
      </c>
      <c r="E67" s="86">
        <f>SUM(E66)</f>
        <v>0.1</v>
      </c>
      <c r="F67" s="86"/>
      <c r="G67" s="18"/>
      <c r="H67" s="209">
        <f>SUM(H66)</f>
        <v>30</v>
      </c>
      <c r="I67" s="77"/>
    </row>
    <row r="68" spans="2:9" ht="15" customHeight="1" hidden="1">
      <c r="B68" s="14" t="s">
        <v>54</v>
      </c>
      <c r="C68" s="16"/>
      <c r="D68" s="86"/>
      <c r="E68" s="117"/>
      <c r="F68" s="117"/>
      <c r="G68" s="18"/>
      <c r="H68" s="212"/>
      <c r="I68" s="77"/>
    </row>
    <row r="69" spans="2:9" ht="15" customHeight="1" hidden="1">
      <c r="B69" s="14" t="s">
        <v>55</v>
      </c>
      <c r="C69" s="16"/>
      <c r="D69" s="86"/>
      <c r="E69" s="117"/>
      <c r="F69" s="117"/>
      <c r="G69" s="18"/>
      <c r="H69" s="212"/>
      <c r="I69" s="77"/>
    </row>
    <row r="70" spans="2:9" ht="15" customHeight="1" hidden="1">
      <c r="B70" s="14" t="s">
        <v>56</v>
      </c>
      <c r="C70" s="16"/>
      <c r="D70" s="86"/>
      <c r="E70" s="117"/>
      <c r="F70" s="117"/>
      <c r="G70" s="18"/>
      <c r="H70" s="212"/>
      <c r="I70" s="77"/>
    </row>
    <row r="71" spans="2:9" ht="15" customHeight="1" hidden="1">
      <c r="B71" s="19" t="s">
        <v>57</v>
      </c>
      <c r="C71" s="16"/>
      <c r="D71" s="86"/>
      <c r="E71" s="117"/>
      <c r="F71" s="117"/>
      <c r="G71" s="18"/>
      <c r="H71" s="212"/>
      <c r="I71" s="77"/>
    </row>
    <row r="72" spans="2:9" ht="15" customHeight="1" hidden="1">
      <c r="B72" s="14" t="s">
        <v>8</v>
      </c>
      <c r="C72" s="16"/>
      <c r="D72" s="86"/>
      <c r="E72" s="117"/>
      <c r="F72" s="117"/>
      <c r="G72" s="18"/>
      <c r="H72" s="212"/>
      <c r="I72" s="77"/>
    </row>
    <row r="73" spans="2:9" ht="15" customHeight="1" hidden="1">
      <c r="B73" s="14" t="s">
        <v>58</v>
      </c>
      <c r="C73" s="16"/>
      <c r="D73" s="86"/>
      <c r="E73" s="117"/>
      <c r="F73" s="117"/>
      <c r="G73" s="18"/>
      <c r="H73" s="212"/>
      <c r="I73" s="77"/>
    </row>
    <row r="74" spans="2:9" ht="15" customHeight="1" hidden="1">
      <c r="B74" s="14" t="s">
        <v>59</v>
      </c>
      <c r="C74" s="16"/>
      <c r="D74" s="86"/>
      <c r="E74" s="117"/>
      <c r="F74" s="117"/>
      <c r="G74" s="18"/>
      <c r="H74" s="212"/>
      <c r="I74" s="77"/>
    </row>
    <row r="75" spans="2:9" ht="15" customHeight="1" hidden="1">
      <c r="B75" s="14" t="s">
        <v>60</v>
      </c>
      <c r="C75" s="16"/>
      <c r="D75" s="86"/>
      <c r="E75" s="117"/>
      <c r="F75" s="117"/>
      <c r="G75" s="18"/>
      <c r="H75" s="212"/>
      <c r="I75" s="77"/>
    </row>
    <row r="76" spans="2:9" ht="15" customHeight="1" hidden="1">
      <c r="B76" s="15" t="s">
        <v>61</v>
      </c>
      <c r="C76" s="16"/>
      <c r="D76" s="86"/>
      <c r="E76" s="117"/>
      <c r="F76" s="117"/>
      <c r="G76" s="18"/>
      <c r="H76" s="212"/>
      <c r="I76" s="77"/>
    </row>
    <row r="77" spans="2:9" ht="15" customHeight="1" hidden="1">
      <c r="B77" s="14" t="s">
        <v>62</v>
      </c>
      <c r="C77" s="16"/>
      <c r="D77" s="86"/>
      <c r="E77" s="117"/>
      <c r="F77" s="117"/>
      <c r="G77" s="18"/>
      <c r="H77" s="212"/>
      <c r="I77" s="77"/>
    </row>
    <row r="78" spans="2:9" s="22" customFormat="1" ht="15" customHeight="1">
      <c r="B78" s="244" t="s">
        <v>63</v>
      </c>
      <c r="C78" s="83" t="s">
        <v>111</v>
      </c>
      <c r="D78" s="119">
        <v>1</v>
      </c>
      <c r="E78" s="129">
        <v>8</v>
      </c>
      <c r="F78" s="129">
        <v>6</v>
      </c>
      <c r="G78" s="109"/>
      <c r="H78" s="210">
        <v>6</v>
      </c>
      <c r="I78" s="80"/>
    </row>
    <row r="79" spans="2:9" s="22" customFormat="1" ht="15" customHeight="1">
      <c r="B79" s="245"/>
      <c r="C79" s="96" t="s">
        <v>115</v>
      </c>
      <c r="D79" s="120">
        <v>5</v>
      </c>
      <c r="E79" s="133">
        <v>60</v>
      </c>
      <c r="F79" s="133">
        <v>50</v>
      </c>
      <c r="G79" s="134"/>
      <c r="H79" s="213">
        <v>35</v>
      </c>
      <c r="I79" s="98"/>
    </row>
    <row r="80" spans="2:9" s="22" customFormat="1" ht="15" customHeight="1">
      <c r="B80" s="245"/>
      <c r="C80" s="96" t="s">
        <v>119</v>
      </c>
      <c r="D80" s="120">
        <v>0.5</v>
      </c>
      <c r="E80" s="133">
        <v>2</v>
      </c>
      <c r="F80" s="133">
        <v>1</v>
      </c>
      <c r="G80" s="134"/>
      <c r="H80" s="213">
        <v>2</v>
      </c>
      <c r="I80" s="98"/>
    </row>
    <row r="81" spans="2:9" s="22" customFormat="1" ht="15" customHeight="1">
      <c r="B81" s="245"/>
      <c r="C81" s="135" t="s">
        <v>109</v>
      </c>
      <c r="D81" s="120">
        <v>5.06</v>
      </c>
      <c r="E81" s="133">
        <v>45</v>
      </c>
      <c r="F81" s="133">
        <v>41.5</v>
      </c>
      <c r="G81" s="134"/>
      <c r="H81" s="213">
        <v>31</v>
      </c>
      <c r="I81" s="98"/>
    </row>
    <row r="82" spans="2:9" s="22" customFormat="1" ht="15" customHeight="1">
      <c r="B82" s="245"/>
      <c r="C82" s="102" t="s">
        <v>116</v>
      </c>
      <c r="D82" s="123">
        <v>4</v>
      </c>
      <c r="E82" s="136">
        <v>40</v>
      </c>
      <c r="F82" s="136">
        <v>32</v>
      </c>
      <c r="G82" s="137"/>
      <c r="H82" s="214">
        <v>35</v>
      </c>
      <c r="I82" s="98"/>
    </row>
    <row r="83" spans="2:9" s="22" customFormat="1" ht="15" customHeight="1">
      <c r="B83" s="245"/>
      <c r="C83" s="93" t="s">
        <v>113</v>
      </c>
      <c r="D83" s="124">
        <f>SUM(D78:D82)</f>
        <v>15.559999999999999</v>
      </c>
      <c r="E83" s="124">
        <f>SUM(E78:E82)</f>
        <v>155</v>
      </c>
      <c r="F83" s="124">
        <f>SUM(F78:F82)</f>
        <v>130.5</v>
      </c>
      <c r="G83" s="132"/>
      <c r="H83" s="206">
        <f>SUM(H78:H82)</f>
        <v>109</v>
      </c>
      <c r="I83" s="95"/>
    </row>
    <row r="84" spans="2:9" ht="15" customHeight="1">
      <c r="B84" s="245"/>
      <c r="C84" s="103" t="s">
        <v>128</v>
      </c>
      <c r="D84" s="115">
        <v>0.3</v>
      </c>
      <c r="E84" s="138">
        <v>4</v>
      </c>
      <c r="F84" s="138">
        <v>3.3</v>
      </c>
      <c r="G84" s="139">
        <v>0.7</v>
      </c>
      <c r="H84" s="215">
        <v>4</v>
      </c>
      <c r="I84" s="82"/>
    </row>
    <row r="85" spans="2:9" ht="15" customHeight="1">
      <c r="B85" s="245"/>
      <c r="C85" s="160" t="s">
        <v>141</v>
      </c>
      <c r="D85" s="161">
        <v>5.5</v>
      </c>
      <c r="E85" s="162">
        <v>123</v>
      </c>
      <c r="F85" s="162">
        <v>118</v>
      </c>
      <c r="G85" s="163"/>
      <c r="H85" s="223">
        <v>30</v>
      </c>
      <c r="I85" s="164"/>
    </row>
    <row r="86" spans="2:9" s="53" customFormat="1" ht="15" customHeight="1">
      <c r="B86" s="245"/>
      <c r="C86" s="165" t="s">
        <v>126</v>
      </c>
      <c r="D86" s="161">
        <v>0.6</v>
      </c>
      <c r="E86" s="162">
        <v>17.2</v>
      </c>
      <c r="F86" s="162">
        <v>15.6</v>
      </c>
      <c r="G86" s="163"/>
      <c r="H86" s="223">
        <v>10</v>
      </c>
      <c r="I86" s="164"/>
    </row>
    <row r="87" spans="2:9" ht="15" customHeight="1">
      <c r="B87" s="245"/>
      <c r="C87" s="145" t="s">
        <v>127</v>
      </c>
      <c r="D87" s="146">
        <f>SUM(D84:D86)</f>
        <v>6.3999999999999995</v>
      </c>
      <c r="E87" s="146">
        <f>SUM(E84:E86)</f>
        <v>144.2</v>
      </c>
      <c r="F87" s="146">
        <f>SUM(F84:F86)</f>
        <v>136.9</v>
      </c>
      <c r="G87" s="147">
        <f>SUM(G84:G86)</f>
        <v>0.7</v>
      </c>
      <c r="H87" s="218">
        <f>SUM(H84:H86)</f>
        <v>44</v>
      </c>
      <c r="I87" s="148"/>
    </row>
    <row r="88" spans="2:9" ht="15" customHeight="1">
      <c r="B88" s="245"/>
      <c r="C88" s="154" t="s">
        <v>88</v>
      </c>
      <c r="D88" s="155">
        <v>0.1</v>
      </c>
      <c r="E88" s="156">
        <v>1.5</v>
      </c>
      <c r="F88" s="156">
        <v>0.5</v>
      </c>
      <c r="G88" s="157"/>
      <c r="H88" s="219">
        <v>1</v>
      </c>
      <c r="I88" s="158"/>
    </row>
    <row r="89" spans="2:9" ht="15" customHeight="1">
      <c r="B89" s="245"/>
      <c r="C89" s="145" t="s">
        <v>89</v>
      </c>
      <c r="D89" s="146">
        <f>SUM(D88)</f>
        <v>0.1</v>
      </c>
      <c r="E89" s="146">
        <f>SUM(E88)</f>
        <v>1.5</v>
      </c>
      <c r="F89" s="146">
        <f>SUM(F88)</f>
        <v>0.5</v>
      </c>
      <c r="G89" s="147"/>
      <c r="H89" s="218">
        <f>SUM(H88)</f>
        <v>1</v>
      </c>
      <c r="I89" s="148"/>
    </row>
    <row r="90" spans="2:9" ht="15" customHeight="1">
      <c r="B90" s="246"/>
      <c r="C90" s="237" t="s">
        <v>140</v>
      </c>
      <c r="D90" s="86">
        <f>SUM(D89,D87,D83)</f>
        <v>22.06</v>
      </c>
      <c r="E90" s="86">
        <f>SUM(E89,E87,E83)</f>
        <v>300.7</v>
      </c>
      <c r="F90" s="86">
        <f>SUM(F89,F87,F83)</f>
        <v>267.9</v>
      </c>
      <c r="G90" s="18">
        <f>SUM(G89,G87,G83)</f>
        <v>0.7</v>
      </c>
      <c r="H90" s="209">
        <f>SUM(H89,H87,H83)</f>
        <v>154</v>
      </c>
      <c r="I90" s="77"/>
    </row>
    <row r="91" spans="2:9" s="22" customFormat="1" ht="15" customHeight="1">
      <c r="B91" s="241" t="s">
        <v>90</v>
      </c>
      <c r="C91" s="83" t="s">
        <v>111</v>
      </c>
      <c r="D91" s="119">
        <v>1</v>
      </c>
      <c r="E91" s="129">
        <v>10</v>
      </c>
      <c r="F91" s="129">
        <v>5</v>
      </c>
      <c r="G91" s="109"/>
      <c r="H91" s="210">
        <v>5</v>
      </c>
      <c r="I91" s="80"/>
    </row>
    <row r="92" spans="2:9" s="22" customFormat="1" ht="15" customHeight="1">
      <c r="B92" s="242"/>
      <c r="C92" s="96" t="s">
        <v>119</v>
      </c>
      <c r="D92" s="120">
        <v>0.3</v>
      </c>
      <c r="E92" s="133">
        <v>3</v>
      </c>
      <c r="F92" s="133">
        <v>2.5</v>
      </c>
      <c r="G92" s="134"/>
      <c r="H92" s="213">
        <v>3</v>
      </c>
      <c r="I92" s="98"/>
    </row>
    <row r="93" spans="2:9" s="22" customFormat="1" ht="15" customHeight="1">
      <c r="B93" s="242"/>
      <c r="C93" s="102" t="s">
        <v>116</v>
      </c>
      <c r="D93" s="123">
        <v>1.5</v>
      </c>
      <c r="E93" s="136">
        <v>17</v>
      </c>
      <c r="F93" s="136">
        <v>17</v>
      </c>
      <c r="G93" s="137"/>
      <c r="H93" s="214">
        <v>8</v>
      </c>
      <c r="I93" s="98"/>
    </row>
    <row r="94" spans="2:9" s="22" customFormat="1" ht="15" customHeight="1">
      <c r="B94" s="242"/>
      <c r="C94" s="93" t="s">
        <v>113</v>
      </c>
      <c r="D94" s="124">
        <f>SUM(D91:D93)</f>
        <v>2.8</v>
      </c>
      <c r="E94" s="124">
        <f>SUM(E91:E93)</f>
        <v>30</v>
      </c>
      <c r="F94" s="124">
        <f>SUM(F91:F93)</f>
        <v>24.5</v>
      </c>
      <c r="G94" s="132"/>
      <c r="H94" s="206">
        <f>SUM(H91:H93)</f>
        <v>16</v>
      </c>
      <c r="I94" s="95"/>
    </row>
    <row r="95" spans="2:9" ht="15" customHeight="1">
      <c r="B95" s="242"/>
      <c r="C95" s="103" t="s">
        <v>106</v>
      </c>
      <c r="D95" s="115">
        <v>0.2</v>
      </c>
      <c r="E95" s="138">
        <v>1</v>
      </c>
      <c r="F95" s="138">
        <v>1</v>
      </c>
      <c r="G95" s="139"/>
      <c r="H95" s="215">
        <v>6</v>
      </c>
      <c r="I95" s="82"/>
    </row>
    <row r="96" spans="2:9" ht="15" customHeight="1">
      <c r="B96" s="242"/>
      <c r="C96" s="105" t="s">
        <v>107</v>
      </c>
      <c r="D96" s="116">
        <f>SUM(D95)</f>
        <v>0.2</v>
      </c>
      <c r="E96" s="116">
        <f>SUM(E95)</f>
        <v>1</v>
      </c>
      <c r="F96" s="116">
        <f>SUM(F95)</f>
        <v>1</v>
      </c>
      <c r="G96" s="140"/>
      <c r="H96" s="208">
        <f>SUM(H95)</f>
        <v>6</v>
      </c>
      <c r="I96" s="107"/>
    </row>
    <row r="97" spans="2:9" ht="15" customHeight="1">
      <c r="B97" s="243"/>
      <c r="C97" s="74" t="s">
        <v>140</v>
      </c>
      <c r="D97" s="86">
        <f>SUM(D96,D94)</f>
        <v>3</v>
      </c>
      <c r="E97" s="86">
        <f>SUM(E96,E94)</f>
        <v>31</v>
      </c>
      <c r="F97" s="86">
        <f>SUM(F96,F94)</f>
        <v>25.5</v>
      </c>
      <c r="G97" s="18"/>
      <c r="H97" s="209">
        <f>SUM(H96,H94)</f>
        <v>22</v>
      </c>
      <c r="I97" s="77"/>
    </row>
    <row r="98" spans="2:9" ht="15" customHeight="1" hidden="1">
      <c r="B98" s="14" t="s">
        <v>9</v>
      </c>
      <c r="C98" s="16"/>
      <c r="D98" s="86"/>
      <c r="E98" s="117"/>
      <c r="F98" s="117"/>
      <c r="G98" s="18"/>
      <c r="H98" s="212"/>
      <c r="I98" s="77"/>
    </row>
    <row r="99" spans="2:9" ht="15" customHeight="1" hidden="1">
      <c r="B99" s="14" t="s">
        <v>10</v>
      </c>
      <c r="C99" s="16"/>
      <c r="D99" s="117"/>
      <c r="E99" s="117"/>
      <c r="F99" s="117"/>
      <c r="G99" s="17"/>
      <c r="H99" s="212"/>
      <c r="I99" s="77"/>
    </row>
    <row r="100" spans="2:9" ht="15" customHeight="1" hidden="1">
      <c r="B100" s="14" t="s">
        <v>11</v>
      </c>
      <c r="C100" s="16"/>
      <c r="D100" s="86"/>
      <c r="E100" s="117"/>
      <c r="F100" s="117"/>
      <c r="G100" s="18"/>
      <c r="H100" s="212"/>
      <c r="I100" s="77"/>
    </row>
    <row r="101" spans="2:9" s="22" customFormat="1" ht="15" customHeight="1">
      <c r="B101" s="241" t="s">
        <v>91</v>
      </c>
      <c r="C101" s="83" t="s">
        <v>111</v>
      </c>
      <c r="D101" s="119">
        <v>0.8</v>
      </c>
      <c r="E101" s="129">
        <v>5</v>
      </c>
      <c r="F101" s="129">
        <v>4</v>
      </c>
      <c r="G101" s="109"/>
      <c r="H101" s="210">
        <v>4</v>
      </c>
      <c r="I101" s="80"/>
    </row>
    <row r="102" spans="2:9" s="22" customFormat="1" ht="15" customHeight="1">
      <c r="B102" s="242"/>
      <c r="C102" s="96" t="s">
        <v>119</v>
      </c>
      <c r="D102" s="120">
        <v>0.3</v>
      </c>
      <c r="E102" s="133">
        <v>2</v>
      </c>
      <c r="F102" s="133">
        <v>1.5</v>
      </c>
      <c r="G102" s="134"/>
      <c r="H102" s="213">
        <v>3</v>
      </c>
      <c r="I102" s="98"/>
    </row>
    <row r="103" spans="2:9" s="22" customFormat="1" ht="15" customHeight="1">
      <c r="B103" s="242"/>
      <c r="C103" s="135" t="s">
        <v>109</v>
      </c>
      <c r="D103" s="120">
        <v>0.69</v>
      </c>
      <c r="E103" s="133">
        <v>8</v>
      </c>
      <c r="F103" s="133">
        <v>7.07</v>
      </c>
      <c r="G103" s="134"/>
      <c r="H103" s="213">
        <v>8</v>
      </c>
      <c r="I103" s="98"/>
    </row>
    <row r="104" spans="2:9" s="22" customFormat="1" ht="15" customHeight="1">
      <c r="B104" s="242"/>
      <c r="C104" s="96" t="s">
        <v>113</v>
      </c>
      <c r="D104" s="120">
        <f>SUM(D101:D103)</f>
        <v>1.79</v>
      </c>
      <c r="E104" s="120">
        <f>SUM(E101:E103)</f>
        <v>15</v>
      </c>
      <c r="F104" s="120">
        <f>SUM(F101:F103)</f>
        <v>12.57</v>
      </c>
      <c r="G104" s="134"/>
      <c r="H104" s="202">
        <f>SUM(H101:H103)</f>
        <v>15</v>
      </c>
      <c r="I104" s="98"/>
    </row>
    <row r="105" spans="2:9" ht="15" customHeight="1">
      <c r="B105" s="242"/>
      <c r="C105" s="149" t="s">
        <v>88</v>
      </c>
      <c r="D105" s="150">
        <v>0.2</v>
      </c>
      <c r="E105" s="151">
        <v>2</v>
      </c>
      <c r="F105" s="151">
        <v>0.5</v>
      </c>
      <c r="G105" s="152"/>
      <c r="H105" s="217">
        <v>2</v>
      </c>
      <c r="I105" s="153"/>
    </row>
    <row r="106" spans="2:9" ht="15" customHeight="1">
      <c r="B106" s="242"/>
      <c r="C106" s="145" t="s">
        <v>89</v>
      </c>
      <c r="D106" s="146">
        <f>SUM(D105)</f>
        <v>0.2</v>
      </c>
      <c r="E106" s="146">
        <f>SUM(E105)</f>
        <v>2</v>
      </c>
      <c r="F106" s="146">
        <f>SUM(F105)</f>
        <v>0.5</v>
      </c>
      <c r="G106" s="147"/>
      <c r="H106" s="218">
        <f>SUM(H105)</f>
        <v>2</v>
      </c>
      <c r="I106" s="148"/>
    </row>
    <row r="107" spans="2:9" ht="15" customHeight="1">
      <c r="B107" s="243"/>
      <c r="C107" s="74" t="s">
        <v>140</v>
      </c>
      <c r="D107" s="86">
        <f>SUM(D106,D104)</f>
        <v>1.99</v>
      </c>
      <c r="E107" s="86">
        <f>SUM(E106,E104)</f>
        <v>17</v>
      </c>
      <c r="F107" s="86">
        <f>SUM(F106,F104)</f>
        <v>13.07</v>
      </c>
      <c r="G107" s="18"/>
      <c r="H107" s="209">
        <f>SUM(H106,H104)</f>
        <v>17</v>
      </c>
      <c r="I107" s="77"/>
    </row>
    <row r="108" spans="2:9" ht="15" customHeight="1" hidden="1">
      <c r="B108" s="14" t="s">
        <v>64</v>
      </c>
      <c r="C108" s="16"/>
      <c r="D108" s="86"/>
      <c r="E108" s="117"/>
      <c r="F108" s="117"/>
      <c r="G108" s="18"/>
      <c r="H108" s="212"/>
      <c r="I108" s="77"/>
    </row>
    <row r="109" spans="2:9" ht="15" customHeight="1" hidden="1">
      <c r="B109" s="14" t="s">
        <v>12</v>
      </c>
      <c r="C109" s="79"/>
      <c r="D109" s="86"/>
      <c r="E109" s="117"/>
      <c r="F109" s="117"/>
      <c r="G109" s="18"/>
      <c r="H109" s="212"/>
      <c r="I109" s="77"/>
    </row>
    <row r="110" spans="2:9" s="22" customFormat="1" ht="15" customHeight="1">
      <c r="B110" s="241" t="s">
        <v>13</v>
      </c>
      <c r="C110" s="83" t="s">
        <v>111</v>
      </c>
      <c r="D110" s="119">
        <v>2.5</v>
      </c>
      <c r="E110" s="129">
        <v>30</v>
      </c>
      <c r="F110" s="129">
        <v>28</v>
      </c>
      <c r="G110" s="109"/>
      <c r="H110" s="210">
        <v>10</v>
      </c>
      <c r="I110" s="80"/>
    </row>
    <row r="111" spans="2:9" s="22" customFormat="1" ht="15" customHeight="1">
      <c r="B111" s="242"/>
      <c r="C111" s="96" t="s">
        <v>119</v>
      </c>
      <c r="D111" s="120">
        <v>0.6</v>
      </c>
      <c r="E111" s="133">
        <v>4</v>
      </c>
      <c r="F111" s="133">
        <v>3</v>
      </c>
      <c r="G111" s="134"/>
      <c r="H111" s="213">
        <v>6</v>
      </c>
      <c r="I111" s="98"/>
    </row>
    <row r="112" spans="2:9" s="22" customFormat="1" ht="15" customHeight="1">
      <c r="B112" s="242"/>
      <c r="C112" s="96" t="s">
        <v>115</v>
      </c>
      <c r="D112" s="120">
        <v>1.5</v>
      </c>
      <c r="E112" s="133">
        <v>45</v>
      </c>
      <c r="F112" s="133">
        <v>41</v>
      </c>
      <c r="G112" s="134">
        <v>13</v>
      </c>
      <c r="H112" s="213">
        <v>33</v>
      </c>
      <c r="I112" s="98"/>
    </row>
    <row r="113" spans="2:9" s="22" customFormat="1" ht="15" customHeight="1">
      <c r="B113" s="242"/>
      <c r="C113" s="102" t="s">
        <v>116</v>
      </c>
      <c r="D113" s="123">
        <v>0.8</v>
      </c>
      <c r="E113" s="136">
        <v>28</v>
      </c>
      <c r="F113" s="136">
        <v>26</v>
      </c>
      <c r="G113" s="137">
        <v>10</v>
      </c>
      <c r="H113" s="214">
        <v>14</v>
      </c>
      <c r="I113" s="98"/>
    </row>
    <row r="114" spans="2:9" s="22" customFormat="1" ht="15" customHeight="1">
      <c r="B114" s="242"/>
      <c r="C114" s="93" t="s">
        <v>113</v>
      </c>
      <c r="D114" s="124">
        <f>SUM(D110:D113)</f>
        <v>5.3999999999999995</v>
      </c>
      <c r="E114" s="124">
        <f>SUM(E110:E113)</f>
        <v>107</v>
      </c>
      <c r="F114" s="124">
        <f>SUM(F110:F113)</f>
        <v>98</v>
      </c>
      <c r="G114" s="132">
        <f>SUM(G110:G113)</f>
        <v>23</v>
      </c>
      <c r="H114" s="206">
        <f>SUM(H110:H113)</f>
        <v>63</v>
      </c>
      <c r="I114" s="95"/>
    </row>
    <row r="115" spans="2:9" ht="15" customHeight="1">
      <c r="B115" s="242"/>
      <c r="C115" s="154" t="s">
        <v>92</v>
      </c>
      <c r="D115" s="155">
        <v>0.2</v>
      </c>
      <c r="E115" s="156">
        <v>2</v>
      </c>
      <c r="F115" s="156">
        <v>2</v>
      </c>
      <c r="G115" s="157"/>
      <c r="H115" s="219">
        <v>1</v>
      </c>
      <c r="I115" s="158"/>
    </row>
    <row r="116" spans="2:9" ht="15" customHeight="1">
      <c r="B116" s="242"/>
      <c r="C116" s="145" t="s">
        <v>89</v>
      </c>
      <c r="D116" s="146">
        <f>SUM(D115)</f>
        <v>0.2</v>
      </c>
      <c r="E116" s="146">
        <f>SUM(E115)</f>
        <v>2</v>
      </c>
      <c r="F116" s="146">
        <f>SUM(F115)</f>
        <v>2</v>
      </c>
      <c r="G116" s="147"/>
      <c r="H116" s="218">
        <f>SUM(H115)</f>
        <v>1</v>
      </c>
      <c r="I116" s="148"/>
    </row>
    <row r="117" spans="2:9" ht="15" customHeight="1">
      <c r="B117" s="243"/>
      <c r="C117" s="74" t="s">
        <v>140</v>
      </c>
      <c r="D117" s="86">
        <f>SUM(D116,D114)</f>
        <v>5.6</v>
      </c>
      <c r="E117" s="86">
        <f>SUM(E116,E114)</f>
        <v>109</v>
      </c>
      <c r="F117" s="86">
        <f>SUM(F116,F114)</f>
        <v>100</v>
      </c>
      <c r="G117" s="18">
        <f>SUM(G116,G114)</f>
        <v>23</v>
      </c>
      <c r="H117" s="209">
        <f>SUM(H116,H114)</f>
        <v>64</v>
      </c>
      <c r="I117" s="77"/>
    </row>
    <row r="118" spans="2:9" ht="15" customHeight="1" hidden="1">
      <c r="B118" s="14" t="s">
        <v>65</v>
      </c>
      <c r="C118" s="16"/>
      <c r="D118" s="86"/>
      <c r="E118" s="117"/>
      <c r="F118" s="117"/>
      <c r="G118" s="18"/>
      <c r="H118" s="212"/>
      <c r="I118" s="77"/>
    </row>
    <row r="119" spans="2:9" ht="15" customHeight="1" hidden="1">
      <c r="B119" s="14" t="s">
        <v>66</v>
      </c>
      <c r="C119" s="16"/>
      <c r="D119" s="86"/>
      <c r="E119" s="117"/>
      <c r="F119" s="117"/>
      <c r="G119" s="18"/>
      <c r="H119" s="212"/>
      <c r="I119" s="77"/>
    </row>
    <row r="120" spans="2:9" ht="15" customHeight="1" hidden="1">
      <c r="B120" s="14" t="s">
        <v>67</v>
      </c>
      <c r="C120" s="16"/>
      <c r="D120" s="86"/>
      <c r="E120" s="86"/>
      <c r="F120" s="86"/>
      <c r="G120" s="18"/>
      <c r="H120" s="209"/>
      <c r="I120" s="77"/>
    </row>
    <row r="121" spans="2:9" ht="15" customHeight="1" hidden="1">
      <c r="B121" s="14" t="s">
        <v>14</v>
      </c>
      <c r="C121" s="16"/>
      <c r="D121" s="86"/>
      <c r="E121" s="117"/>
      <c r="F121" s="117"/>
      <c r="G121" s="18"/>
      <c r="H121" s="212"/>
      <c r="I121" s="77"/>
    </row>
    <row r="122" spans="2:9" ht="15" customHeight="1" hidden="1">
      <c r="B122" s="15" t="s">
        <v>68</v>
      </c>
      <c r="C122" s="16"/>
      <c r="D122" s="86"/>
      <c r="E122" s="117"/>
      <c r="F122" s="117"/>
      <c r="G122" s="18"/>
      <c r="H122" s="212"/>
      <c r="I122" s="77"/>
    </row>
    <row r="123" spans="2:9" s="22" customFormat="1" ht="15" customHeight="1">
      <c r="B123" s="244" t="s">
        <v>69</v>
      </c>
      <c r="C123" s="83" t="s">
        <v>111</v>
      </c>
      <c r="D123" s="119">
        <v>1.2</v>
      </c>
      <c r="E123" s="129">
        <v>10</v>
      </c>
      <c r="F123" s="129">
        <v>9</v>
      </c>
      <c r="G123" s="109"/>
      <c r="H123" s="210">
        <v>8</v>
      </c>
      <c r="I123" s="80"/>
    </row>
    <row r="124" spans="2:9" s="22" customFormat="1" ht="15" customHeight="1">
      <c r="B124" s="245"/>
      <c r="C124" s="96" t="s">
        <v>115</v>
      </c>
      <c r="D124" s="120">
        <v>0.2</v>
      </c>
      <c r="E124" s="133">
        <v>6</v>
      </c>
      <c r="F124" s="133">
        <v>6</v>
      </c>
      <c r="G124" s="134"/>
      <c r="H124" s="213">
        <v>1</v>
      </c>
      <c r="I124" s="98"/>
    </row>
    <row r="125" spans="2:9" s="22" customFormat="1" ht="15" customHeight="1">
      <c r="B125" s="245"/>
      <c r="C125" s="96" t="s">
        <v>119</v>
      </c>
      <c r="D125" s="120">
        <v>0.6</v>
      </c>
      <c r="E125" s="133">
        <v>3</v>
      </c>
      <c r="F125" s="133">
        <v>2</v>
      </c>
      <c r="G125" s="134"/>
      <c r="H125" s="213">
        <v>5</v>
      </c>
      <c r="I125" s="98"/>
    </row>
    <row r="126" spans="2:9" s="22" customFormat="1" ht="15" customHeight="1">
      <c r="B126" s="245"/>
      <c r="C126" s="135" t="s">
        <v>109</v>
      </c>
      <c r="D126" s="120">
        <v>1</v>
      </c>
      <c r="E126" s="133" t="s">
        <v>146</v>
      </c>
      <c r="F126" s="133" t="s">
        <v>146</v>
      </c>
      <c r="G126" s="134"/>
      <c r="H126" s="213">
        <v>12</v>
      </c>
      <c r="I126" s="98"/>
    </row>
    <row r="127" spans="2:9" s="22" customFormat="1" ht="15" customHeight="1">
      <c r="B127" s="245"/>
      <c r="C127" s="93" t="s">
        <v>113</v>
      </c>
      <c r="D127" s="121">
        <f>SUM(D123:D126)</f>
        <v>3</v>
      </c>
      <c r="E127" s="121">
        <f>SUM(E123:E126)</f>
        <v>19</v>
      </c>
      <c r="F127" s="121">
        <f>SUM(F123:F126)</f>
        <v>17</v>
      </c>
      <c r="G127" s="166"/>
      <c r="H127" s="203">
        <f>SUM(H123:H126)</f>
        <v>26</v>
      </c>
      <c r="I127" s="95"/>
    </row>
    <row r="128" spans="2:9" ht="15" customHeight="1">
      <c r="B128" s="245"/>
      <c r="C128" s="154" t="s">
        <v>125</v>
      </c>
      <c r="D128" s="155">
        <v>10</v>
      </c>
      <c r="E128" s="156">
        <v>4.1</v>
      </c>
      <c r="F128" s="156">
        <v>4.1</v>
      </c>
      <c r="G128" s="157"/>
      <c r="H128" s="219">
        <v>3</v>
      </c>
      <c r="I128" s="158"/>
    </row>
    <row r="129" spans="2:9" ht="15" customHeight="1">
      <c r="B129" s="245"/>
      <c r="C129" s="145" t="s">
        <v>127</v>
      </c>
      <c r="D129" s="146">
        <f>SUM(D128)</f>
        <v>10</v>
      </c>
      <c r="E129" s="146">
        <f>SUM(E128)</f>
        <v>4.1</v>
      </c>
      <c r="F129" s="146">
        <f>SUM(F128)</f>
        <v>4.1</v>
      </c>
      <c r="G129" s="147"/>
      <c r="H129" s="218">
        <f>SUM(H128)</f>
        <v>3</v>
      </c>
      <c r="I129" s="148"/>
    </row>
    <row r="130" spans="2:9" ht="15" customHeight="1">
      <c r="B130" s="245"/>
      <c r="C130" s="154" t="s">
        <v>88</v>
      </c>
      <c r="D130" s="155">
        <v>0.7</v>
      </c>
      <c r="E130" s="156">
        <v>5</v>
      </c>
      <c r="F130" s="156">
        <v>3</v>
      </c>
      <c r="G130" s="157"/>
      <c r="H130" s="219">
        <v>6</v>
      </c>
      <c r="I130" s="158"/>
    </row>
    <row r="131" spans="2:9" ht="15" customHeight="1">
      <c r="B131" s="245"/>
      <c r="C131" s="145" t="s">
        <v>89</v>
      </c>
      <c r="D131" s="146">
        <f>SUM(D130)</f>
        <v>0.7</v>
      </c>
      <c r="E131" s="146">
        <f>SUM(E130)</f>
        <v>5</v>
      </c>
      <c r="F131" s="146">
        <f>SUM(F130)</f>
        <v>3</v>
      </c>
      <c r="G131" s="147"/>
      <c r="H131" s="218">
        <f>SUM(H130)</f>
        <v>6</v>
      </c>
      <c r="I131" s="148"/>
    </row>
    <row r="132" spans="2:9" ht="15" customHeight="1">
      <c r="B132" s="246"/>
      <c r="C132" s="74" t="s">
        <v>140</v>
      </c>
      <c r="D132" s="86">
        <f>SUM(D131,D129,D127)</f>
        <v>13.7</v>
      </c>
      <c r="E132" s="86">
        <f>SUM(E131,E129,E127)</f>
        <v>28.1</v>
      </c>
      <c r="F132" s="86">
        <f>SUM(F131,F129,F127)</f>
        <v>24.1</v>
      </c>
      <c r="G132" s="18"/>
      <c r="H132" s="209">
        <f>SUM(H131,H129,H127)</f>
        <v>35</v>
      </c>
      <c r="I132" s="77"/>
    </row>
    <row r="133" spans="2:9" s="22" customFormat="1" ht="15" customHeight="1">
      <c r="B133" s="244" t="s">
        <v>93</v>
      </c>
      <c r="C133" s="83" t="s">
        <v>110</v>
      </c>
      <c r="D133" s="119">
        <v>10.2</v>
      </c>
      <c r="E133" s="129">
        <v>262.4</v>
      </c>
      <c r="F133" s="129">
        <v>190.9</v>
      </c>
      <c r="G133" s="85"/>
      <c r="H133" s="210">
        <v>79</v>
      </c>
      <c r="I133" s="80" t="s">
        <v>120</v>
      </c>
    </row>
    <row r="134" spans="2:9" s="22" customFormat="1" ht="15" customHeight="1">
      <c r="B134" s="245"/>
      <c r="C134" s="96" t="s">
        <v>115</v>
      </c>
      <c r="D134" s="120">
        <v>2</v>
      </c>
      <c r="E134" s="133">
        <v>40</v>
      </c>
      <c r="F134" s="133">
        <v>33</v>
      </c>
      <c r="G134" s="134"/>
      <c r="H134" s="213">
        <v>13</v>
      </c>
      <c r="I134" s="98"/>
    </row>
    <row r="135" spans="2:9" s="22" customFormat="1" ht="15" customHeight="1">
      <c r="B135" s="245"/>
      <c r="C135" s="96" t="s">
        <v>121</v>
      </c>
      <c r="D135" s="120">
        <v>2</v>
      </c>
      <c r="E135" s="133">
        <v>10</v>
      </c>
      <c r="F135" s="133">
        <v>6</v>
      </c>
      <c r="G135" s="134"/>
      <c r="H135" s="213">
        <v>10</v>
      </c>
      <c r="I135" s="236"/>
    </row>
    <row r="136" spans="2:9" s="22" customFormat="1" ht="15" customHeight="1">
      <c r="B136" s="245"/>
      <c r="C136" s="135" t="s">
        <v>109</v>
      </c>
      <c r="D136" s="120">
        <v>11.88</v>
      </c>
      <c r="E136" s="133">
        <v>250</v>
      </c>
      <c r="F136" s="133">
        <v>229.58</v>
      </c>
      <c r="G136" s="134">
        <v>59.05</v>
      </c>
      <c r="H136" s="213">
        <v>39</v>
      </c>
      <c r="I136" s="153" t="s">
        <v>136</v>
      </c>
    </row>
    <row r="137" spans="2:9" s="22" customFormat="1" ht="15" customHeight="1">
      <c r="B137" s="245"/>
      <c r="C137" s="102" t="s">
        <v>116</v>
      </c>
      <c r="D137" s="123">
        <v>1.2</v>
      </c>
      <c r="E137" s="136">
        <v>25</v>
      </c>
      <c r="F137" s="136">
        <v>21</v>
      </c>
      <c r="G137" s="137"/>
      <c r="H137" s="214">
        <v>7</v>
      </c>
      <c r="I137" s="98"/>
    </row>
    <row r="138" spans="2:9" s="22" customFormat="1" ht="15" customHeight="1">
      <c r="B138" s="245"/>
      <c r="C138" s="93" t="s">
        <v>113</v>
      </c>
      <c r="D138" s="124">
        <f>SUM(D133:D137)</f>
        <v>27.279999999999998</v>
      </c>
      <c r="E138" s="124">
        <f>SUM(E133:E137)</f>
        <v>587.4</v>
      </c>
      <c r="F138" s="124">
        <f>SUM(F133:F137)</f>
        <v>480.48</v>
      </c>
      <c r="G138" s="132">
        <f>SUM(G133:G137)</f>
        <v>59.05</v>
      </c>
      <c r="H138" s="206">
        <f>SUM(H133:H137)</f>
        <v>148</v>
      </c>
      <c r="I138" s="95"/>
    </row>
    <row r="139" spans="2:9" ht="15" customHeight="1">
      <c r="B139" s="245"/>
      <c r="C139" s="103" t="s">
        <v>132</v>
      </c>
      <c r="D139" s="115">
        <v>0.6</v>
      </c>
      <c r="E139" s="138">
        <v>0.7</v>
      </c>
      <c r="F139" s="138">
        <v>0.6</v>
      </c>
      <c r="G139" s="139"/>
      <c r="H139" s="215">
        <v>16</v>
      </c>
      <c r="I139" s="82" t="s">
        <v>136</v>
      </c>
    </row>
    <row r="140" spans="2:9" ht="15" customHeight="1">
      <c r="B140" s="245"/>
      <c r="C140" s="149" t="s">
        <v>137</v>
      </c>
      <c r="D140" s="150">
        <v>1.8</v>
      </c>
      <c r="E140" s="151">
        <v>34.9</v>
      </c>
      <c r="F140" s="151">
        <v>28</v>
      </c>
      <c r="G140" s="152"/>
      <c r="H140" s="217">
        <v>3</v>
      </c>
      <c r="I140" s="153" t="s">
        <v>138</v>
      </c>
    </row>
    <row r="141" spans="2:9" ht="15" customHeight="1">
      <c r="B141" s="245"/>
      <c r="C141" s="145" t="s">
        <v>134</v>
      </c>
      <c r="D141" s="146">
        <f>SUM(D139:D140)</f>
        <v>2.4</v>
      </c>
      <c r="E141" s="146">
        <f>SUM(E139:E140)</f>
        <v>35.6</v>
      </c>
      <c r="F141" s="146">
        <f>SUM(F139:F140)</f>
        <v>28.6</v>
      </c>
      <c r="G141" s="147"/>
      <c r="H141" s="218">
        <f>SUM(H139:H140)</f>
        <v>19</v>
      </c>
      <c r="I141" s="148"/>
    </row>
    <row r="142" spans="2:9" ht="15" customHeight="1">
      <c r="B142" s="245"/>
      <c r="C142" s="103" t="s">
        <v>94</v>
      </c>
      <c r="D142" s="115">
        <v>0.1</v>
      </c>
      <c r="E142" s="138">
        <v>4</v>
      </c>
      <c r="F142" s="138">
        <v>3.2</v>
      </c>
      <c r="G142" s="139"/>
      <c r="H142" s="207" t="s">
        <v>95</v>
      </c>
      <c r="I142" s="80" t="s">
        <v>120</v>
      </c>
    </row>
    <row r="143" spans="2:9" ht="15" customHeight="1">
      <c r="B143" s="245"/>
      <c r="C143" s="105" t="s">
        <v>89</v>
      </c>
      <c r="D143" s="116">
        <f>SUM(D142)</f>
        <v>0.1</v>
      </c>
      <c r="E143" s="116">
        <f>SUM(E142)</f>
        <v>4</v>
      </c>
      <c r="F143" s="116">
        <f>SUM(F142)</f>
        <v>3.2</v>
      </c>
      <c r="G143" s="140"/>
      <c r="H143" s="208" t="s">
        <v>96</v>
      </c>
      <c r="I143" s="107"/>
    </row>
    <row r="144" spans="2:9" ht="15" customHeight="1">
      <c r="B144" s="246"/>
      <c r="C144" s="74" t="s">
        <v>140</v>
      </c>
      <c r="D144" s="86">
        <f>SUM(D143,D141,D138)</f>
        <v>29.779999999999998</v>
      </c>
      <c r="E144" s="86">
        <f>SUM(E143,E141,E138)</f>
        <v>627</v>
      </c>
      <c r="F144" s="86">
        <f>SUM(F143,F141,F138)</f>
        <v>512.28</v>
      </c>
      <c r="G144" s="18">
        <f>SUM(G143,G141,G138)</f>
        <v>59.05</v>
      </c>
      <c r="H144" s="209">
        <f>SUM(H143,H141,H138)</f>
        <v>167</v>
      </c>
      <c r="I144" s="77"/>
    </row>
    <row r="145" spans="2:9" ht="15" customHeight="1" hidden="1">
      <c r="B145" s="14" t="s">
        <v>15</v>
      </c>
      <c r="C145" s="16"/>
      <c r="D145" s="86"/>
      <c r="E145" s="117"/>
      <c r="F145" s="117"/>
      <c r="G145" s="18"/>
      <c r="H145" s="212"/>
      <c r="I145" s="77"/>
    </row>
    <row r="146" spans="2:9" ht="15" customHeight="1" hidden="1">
      <c r="B146" s="14" t="s">
        <v>70</v>
      </c>
      <c r="C146" s="16"/>
      <c r="D146" s="86"/>
      <c r="E146" s="117"/>
      <c r="F146" s="117"/>
      <c r="G146" s="18"/>
      <c r="H146" s="212"/>
      <c r="I146" s="77"/>
    </row>
    <row r="147" spans="2:9" ht="15" customHeight="1" hidden="1">
      <c r="B147" s="14" t="s">
        <v>71</v>
      </c>
      <c r="C147" s="16"/>
      <c r="D147" s="86"/>
      <c r="E147" s="117"/>
      <c r="F147" s="117"/>
      <c r="G147" s="18"/>
      <c r="H147" s="212"/>
      <c r="I147" s="77"/>
    </row>
    <row r="148" spans="2:9" ht="15" customHeight="1" hidden="1">
      <c r="B148" s="14" t="s">
        <v>72</v>
      </c>
      <c r="C148" s="16"/>
      <c r="D148" s="86"/>
      <c r="E148" s="117"/>
      <c r="F148" s="117"/>
      <c r="G148" s="18"/>
      <c r="H148" s="212"/>
      <c r="I148" s="77"/>
    </row>
    <row r="149" spans="2:9" ht="15" customHeight="1" hidden="1">
      <c r="B149" s="14" t="s">
        <v>73</v>
      </c>
      <c r="C149" s="16"/>
      <c r="D149" s="86"/>
      <c r="E149" s="117"/>
      <c r="F149" s="117"/>
      <c r="G149" s="18"/>
      <c r="H149" s="212"/>
      <c r="I149" s="77"/>
    </row>
    <row r="150" spans="2:9" s="22" customFormat="1" ht="15" customHeight="1">
      <c r="B150" s="241" t="s">
        <v>74</v>
      </c>
      <c r="C150" s="83" t="s">
        <v>110</v>
      </c>
      <c r="D150" s="119">
        <v>0.4</v>
      </c>
      <c r="E150" s="129">
        <v>12</v>
      </c>
      <c r="F150" s="129">
        <v>10</v>
      </c>
      <c r="G150" s="85"/>
      <c r="H150" s="210">
        <v>1</v>
      </c>
      <c r="I150" s="80"/>
    </row>
    <row r="151" spans="2:9" s="22" customFormat="1" ht="15" customHeight="1">
      <c r="B151" s="242"/>
      <c r="C151" s="96" t="s">
        <v>115</v>
      </c>
      <c r="D151" s="120">
        <v>1.6</v>
      </c>
      <c r="E151" s="133">
        <v>20</v>
      </c>
      <c r="F151" s="133">
        <v>18</v>
      </c>
      <c r="G151" s="134"/>
      <c r="H151" s="213">
        <v>11</v>
      </c>
      <c r="I151" s="98" t="s">
        <v>122</v>
      </c>
    </row>
    <row r="152" spans="2:9" s="22" customFormat="1" ht="15" customHeight="1">
      <c r="B152" s="242"/>
      <c r="C152" s="102" t="s">
        <v>116</v>
      </c>
      <c r="D152" s="123">
        <v>1.4</v>
      </c>
      <c r="E152" s="136">
        <v>17</v>
      </c>
      <c r="F152" s="136">
        <v>15</v>
      </c>
      <c r="G152" s="137"/>
      <c r="H152" s="214">
        <v>12</v>
      </c>
      <c r="I152" s="168" t="s">
        <v>123</v>
      </c>
    </row>
    <row r="153" spans="2:9" s="22" customFormat="1" ht="15" customHeight="1">
      <c r="B153" s="242"/>
      <c r="C153" s="93" t="s">
        <v>113</v>
      </c>
      <c r="D153" s="124">
        <f>SUM(D150:D152)</f>
        <v>3.4</v>
      </c>
      <c r="E153" s="124">
        <f>SUM(E150:E152)</f>
        <v>49</v>
      </c>
      <c r="F153" s="124">
        <f>SUM(F150:F152)</f>
        <v>43</v>
      </c>
      <c r="G153" s="132"/>
      <c r="H153" s="206">
        <f>SUM(H150:H152)</f>
        <v>24</v>
      </c>
      <c r="I153" s="167"/>
    </row>
    <row r="154" spans="2:9" s="22" customFormat="1" ht="15" customHeight="1">
      <c r="B154" s="243"/>
      <c r="C154" s="74" t="s">
        <v>140</v>
      </c>
      <c r="D154" s="128">
        <f>SUM(D153)</f>
        <v>3.4</v>
      </c>
      <c r="E154" s="128">
        <f>SUM(E153)</f>
        <v>49</v>
      </c>
      <c r="F154" s="128">
        <f>SUM(F153)</f>
        <v>43</v>
      </c>
      <c r="G154" s="44"/>
      <c r="H154" s="220">
        <f>SUM(H153)</f>
        <v>24</v>
      </c>
      <c r="I154" s="51"/>
    </row>
    <row r="155" spans="2:9" ht="15" customHeight="1" hidden="1">
      <c r="B155" s="14" t="s">
        <v>16</v>
      </c>
      <c r="C155" s="16"/>
      <c r="D155" s="86"/>
      <c r="E155" s="117"/>
      <c r="F155" s="117"/>
      <c r="G155" s="18"/>
      <c r="H155" s="212"/>
      <c r="I155" s="77"/>
    </row>
    <row r="156" spans="2:9" s="22" customFormat="1" ht="15" customHeight="1">
      <c r="B156" s="241" t="s">
        <v>75</v>
      </c>
      <c r="C156" s="83" t="s">
        <v>115</v>
      </c>
      <c r="D156" s="119">
        <v>1.5</v>
      </c>
      <c r="E156" s="129">
        <v>4</v>
      </c>
      <c r="F156" s="129">
        <v>3.5</v>
      </c>
      <c r="G156" s="109"/>
      <c r="H156" s="210">
        <v>5</v>
      </c>
      <c r="I156" s="80"/>
    </row>
    <row r="157" spans="2:9" s="22" customFormat="1" ht="15" customHeight="1">
      <c r="B157" s="242"/>
      <c r="C157" s="96" t="s">
        <v>118</v>
      </c>
      <c r="D157" s="120">
        <v>0.2</v>
      </c>
      <c r="E157" s="133">
        <v>4.4</v>
      </c>
      <c r="F157" s="133">
        <v>3.1</v>
      </c>
      <c r="G157" s="134"/>
      <c r="H157" s="213">
        <v>3</v>
      </c>
      <c r="I157" s="98"/>
    </row>
    <row r="158" spans="2:9" s="22" customFormat="1" ht="15" customHeight="1">
      <c r="B158" s="242"/>
      <c r="C158" s="102" t="s">
        <v>116</v>
      </c>
      <c r="D158" s="123">
        <v>0.6</v>
      </c>
      <c r="E158" s="136">
        <v>2</v>
      </c>
      <c r="F158" s="136">
        <v>1</v>
      </c>
      <c r="G158" s="137"/>
      <c r="H158" s="214">
        <v>6</v>
      </c>
      <c r="I158" s="98"/>
    </row>
    <row r="159" spans="2:9" s="22" customFormat="1" ht="15" customHeight="1">
      <c r="B159" s="242"/>
      <c r="C159" s="93" t="s">
        <v>113</v>
      </c>
      <c r="D159" s="124">
        <f>SUM(D156:D158)</f>
        <v>2.3</v>
      </c>
      <c r="E159" s="124">
        <f>SUM(E156:E158)</f>
        <v>10.4</v>
      </c>
      <c r="F159" s="124">
        <f>SUM(F156:F158)</f>
        <v>7.6</v>
      </c>
      <c r="G159" s="132"/>
      <c r="H159" s="206">
        <f>SUM(H156:H158)</f>
        <v>14</v>
      </c>
      <c r="I159" s="95"/>
    </row>
    <row r="160" spans="2:9" ht="15" customHeight="1">
      <c r="B160" s="242"/>
      <c r="C160" s="103" t="s">
        <v>132</v>
      </c>
      <c r="D160" s="115">
        <v>2</v>
      </c>
      <c r="E160" s="138">
        <v>20</v>
      </c>
      <c r="F160" s="138">
        <v>18</v>
      </c>
      <c r="G160" s="139"/>
      <c r="H160" s="215">
        <v>38</v>
      </c>
      <c r="I160" s="82"/>
    </row>
    <row r="161" spans="2:9" ht="15" customHeight="1">
      <c r="B161" s="242"/>
      <c r="C161" s="105" t="s">
        <v>134</v>
      </c>
      <c r="D161" s="116">
        <f>SUM(D160)</f>
        <v>2</v>
      </c>
      <c r="E161" s="116">
        <f>SUM(E160)</f>
        <v>20</v>
      </c>
      <c r="F161" s="116">
        <f>SUM(F160)</f>
        <v>18</v>
      </c>
      <c r="G161" s="140"/>
      <c r="H161" s="208">
        <f>SUM(H160)</f>
        <v>38</v>
      </c>
      <c r="I161" s="107"/>
    </row>
    <row r="162" spans="2:9" ht="15" customHeight="1">
      <c r="B162" s="242"/>
      <c r="C162" s="169" t="s">
        <v>129</v>
      </c>
      <c r="D162" s="115">
        <v>1.3</v>
      </c>
      <c r="E162" s="138">
        <v>53</v>
      </c>
      <c r="F162" s="138">
        <v>50</v>
      </c>
      <c r="G162" s="139"/>
      <c r="H162" s="215">
        <v>8</v>
      </c>
      <c r="I162" s="82"/>
    </row>
    <row r="163" spans="2:9" ht="15" customHeight="1">
      <c r="B163" s="242"/>
      <c r="C163" s="170" t="s">
        <v>142</v>
      </c>
      <c r="D163" s="150">
        <v>0.1</v>
      </c>
      <c r="E163" s="151">
        <v>1</v>
      </c>
      <c r="F163" s="151">
        <v>1</v>
      </c>
      <c r="G163" s="152"/>
      <c r="H163" s="217">
        <v>1</v>
      </c>
      <c r="I163" s="153"/>
    </row>
    <row r="164" spans="2:9" ht="15" customHeight="1">
      <c r="B164" s="242"/>
      <c r="C164" s="145" t="s">
        <v>127</v>
      </c>
      <c r="D164" s="146">
        <f>SUM(D162:D163)</f>
        <v>1.4000000000000001</v>
      </c>
      <c r="E164" s="146">
        <f>SUM(E162:E163)</f>
        <v>54</v>
      </c>
      <c r="F164" s="146">
        <f>SUM(F162:F163)</f>
        <v>51</v>
      </c>
      <c r="G164" s="147"/>
      <c r="H164" s="218">
        <f>SUM(H162:H163)</f>
        <v>9</v>
      </c>
      <c r="I164" s="148"/>
    </row>
    <row r="165" spans="2:9" ht="15" customHeight="1">
      <c r="B165" s="242"/>
      <c r="C165" s="103" t="s">
        <v>88</v>
      </c>
      <c r="D165" s="115">
        <v>1</v>
      </c>
      <c r="E165" s="138">
        <v>1</v>
      </c>
      <c r="F165" s="138">
        <v>1</v>
      </c>
      <c r="G165" s="139"/>
      <c r="H165" s="215">
        <v>3</v>
      </c>
      <c r="I165" s="82"/>
    </row>
    <row r="166" spans="2:9" ht="15" customHeight="1">
      <c r="B166" s="242"/>
      <c r="C166" s="149" t="s">
        <v>94</v>
      </c>
      <c r="D166" s="150">
        <v>0.1</v>
      </c>
      <c r="E166" s="151">
        <v>4</v>
      </c>
      <c r="F166" s="151">
        <v>3.2</v>
      </c>
      <c r="G166" s="152"/>
      <c r="H166" s="221" t="s">
        <v>95</v>
      </c>
      <c r="I166" s="153"/>
    </row>
    <row r="167" spans="2:9" ht="15" customHeight="1">
      <c r="B167" s="242"/>
      <c r="C167" s="149" t="s">
        <v>97</v>
      </c>
      <c r="D167" s="150">
        <v>0.2</v>
      </c>
      <c r="E167" s="151">
        <v>2.8</v>
      </c>
      <c r="F167" s="151">
        <v>1.8</v>
      </c>
      <c r="G167" s="152"/>
      <c r="H167" s="217">
        <v>2</v>
      </c>
      <c r="I167" s="153"/>
    </row>
    <row r="168" spans="2:9" ht="15" customHeight="1">
      <c r="B168" s="242"/>
      <c r="C168" s="145" t="s">
        <v>89</v>
      </c>
      <c r="D168" s="146">
        <f>SUM(D165:D167)</f>
        <v>1.3</v>
      </c>
      <c r="E168" s="146">
        <f>SUM(E165:E167)</f>
        <v>7.8</v>
      </c>
      <c r="F168" s="146">
        <f>SUM(F165:F167)</f>
        <v>6</v>
      </c>
      <c r="G168" s="147"/>
      <c r="H168" s="218">
        <f>SUM(H165:H167)</f>
        <v>5</v>
      </c>
      <c r="I168" s="148"/>
    </row>
    <row r="169" spans="2:9" ht="15" customHeight="1">
      <c r="B169" s="243"/>
      <c r="C169" s="237" t="s">
        <v>140</v>
      </c>
      <c r="D169" s="86">
        <f>SUM(D168,D164,D161,D159)</f>
        <v>7</v>
      </c>
      <c r="E169" s="86">
        <f>SUM(E168,E164,E161,E159)</f>
        <v>92.2</v>
      </c>
      <c r="F169" s="86">
        <f>SUM(F168,F164,F161,F159)</f>
        <v>82.6</v>
      </c>
      <c r="G169" s="76"/>
      <c r="H169" s="209">
        <f>SUM(H168,H164,H161,H159)</f>
        <v>66</v>
      </c>
      <c r="I169" s="77"/>
    </row>
    <row r="170" spans="2:9" ht="15" customHeight="1" hidden="1">
      <c r="B170" s="14" t="s">
        <v>76</v>
      </c>
      <c r="C170" s="16"/>
      <c r="D170" s="86"/>
      <c r="E170" s="117"/>
      <c r="F170" s="117"/>
      <c r="G170" s="18"/>
      <c r="H170" s="212"/>
      <c r="I170" s="77"/>
    </row>
    <row r="171" spans="2:9" s="22" customFormat="1" ht="15" customHeight="1">
      <c r="B171" s="241" t="s">
        <v>98</v>
      </c>
      <c r="C171" s="83" t="s">
        <v>115</v>
      </c>
      <c r="D171" s="119">
        <v>0.5</v>
      </c>
      <c r="E171" s="119">
        <v>6</v>
      </c>
      <c r="F171" s="119">
        <v>4</v>
      </c>
      <c r="G171" s="109"/>
      <c r="H171" s="201">
        <v>8</v>
      </c>
      <c r="I171" s="80"/>
    </row>
    <row r="172" spans="2:9" s="22" customFormat="1" ht="15" customHeight="1">
      <c r="B172" s="242"/>
      <c r="C172" s="135" t="s">
        <v>109</v>
      </c>
      <c r="D172" s="120">
        <v>2.2</v>
      </c>
      <c r="E172" s="120">
        <v>4</v>
      </c>
      <c r="F172" s="120">
        <v>3.44</v>
      </c>
      <c r="G172" s="134">
        <v>0.2</v>
      </c>
      <c r="H172" s="202">
        <v>15</v>
      </c>
      <c r="I172" s="98"/>
    </row>
    <row r="173" spans="2:9" s="22" customFormat="1" ht="15" customHeight="1">
      <c r="B173" s="242"/>
      <c r="C173" s="96" t="s">
        <v>116</v>
      </c>
      <c r="D173" s="120">
        <v>1</v>
      </c>
      <c r="E173" s="133">
        <v>11</v>
      </c>
      <c r="F173" s="133">
        <v>7</v>
      </c>
      <c r="G173" s="134"/>
      <c r="H173" s="213">
        <v>10</v>
      </c>
      <c r="I173" s="98"/>
    </row>
    <row r="174" spans="2:9" s="22" customFormat="1" ht="15" customHeight="1">
      <c r="B174" s="242"/>
      <c r="C174" s="93" t="s">
        <v>113</v>
      </c>
      <c r="D174" s="121">
        <f>SUM(D171:D173)</f>
        <v>3.7</v>
      </c>
      <c r="E174" s="121">
        <f>SUM(E171:E173)</f>
        <v>21</v>
      </c>
      <c r="F174" s="121">
        <f>SUM(F171:F173)</f>
        <v>14.44</v>
      </c>
      <c r="G174" s="166">
        <f>SUM(G171:G173)</f>
        <v>0.2</v>
      </c>
      <c r="H174" s="203">
        <f>SUM(H171:H173)</f>
        <v>33</v>
      </c>
      <c r="I174" s="95"/>
    </row>
    <row r="175" spans="2:9" ht="15" customHeight="1">
      <c r="B175" s="242"/>
      <c r="C175" s="103" t="s">
        <v>88</v>
      </c>
      <c r="D175" s="115">
        <v>0.1</v>
      </c>
      <c r="E175" s="115">
        <v>1</v>
      </c>
      <c r="F175" s="115">
        <v>0.5</v>
      </c>
      <c r="G175" s="139"/>
      <c r="H175" s="207">
        <v>1</v>
      </c>
      <c r="I175" s="82"/>
    </row>
    <row r="176" spans="2:9" ht="15" customHeight="1">
      <c r="B176" s="242"/>
      <c r="C176" s="105" t="s">
        <v>89</v>
      </c>
      <c r="D176" s="116">
        <f>SUM(D175)</f>
        <v>0.1</v>
      </c>
      <c r="E176" s="116">
        <f>SUM(E175)</f>
        <v>1</v>
      </c>
      <c r="F176" s="116">
        <f>SUM(F175)</f>
        <v>0.5</v>
      </c>
      <c r="G176" s="140"/>
      <c r="H176" s="208">
        <f>SUM(H175)</f>
        <v>1</v>
      </c>
      <c r="I176" s="107"/>
    </row>
    <row r="177" spans="2:9" ht="15" customHeight="1">
      <c r="B177" s="243"/>
      <c r="C177" s="74" t="s">
        <v>140</v>
      </c>
      <c r="D177" s="86">
        <f>SUM(D176,D174)</f>
        <v>3.8000000000000003</v>
      </c>
      <c r="E177" s="86">
        <f>SUM(E176,E174)</f>
        <v>22</v>
      </c>
      <c r="F177" s="86">
        <f>SUM(F176,F174)</f>
        <v>14.94</v>
      </c>
      <c r="G177" s="18">
        <f>SUM(G176,G174)</f>
        <v>0.2</v>
      </c>
      <c r="H177" s="209">
        <f>SUM(H176,H174)</f>
        <v>34</v>
      </c>
      <c r="I177" s="77"/>
    </row>
    <row r="178" spans="2:9" s="22" customFormat="1" ht="15" customHeight="1">
      <c r="B178" s="241" t="s">
        <v>99</v>
      </c>
      <c r="C178" s="83" t="s">
        <v>111</v>
      </c>
      <c r="D178" s="119">
        <v>1.5</v>
      </c>
      <c r="E178" s="119">
        <v>10</v>
      </c>
      <c r="F178" s="119">
        <v>9</v>
      </c>
      <c r="G178" s="109"/>
      <c r="H178" s="201">
        <v>10</v>
      </c>
      <c r="I178" s="80"/>
    </row>
    <row r="179" spans="2:9" s="22" customFormat="1" ht="15" customHeight="1">
      <c r="B179" s="242"/>
      <c r="C179" s="96" t="s">
        <v>115</v>
      </c>
      <c r="D179" s="120">
        <v>0.5</v>
      </c>
      <c r="E179" s="120">
        <v>5</v>
      </c>
      <c r="F179" s="120">
        <v>4</v>
      </c>
      <c r="G179" s="134"/>
      <c r="H179" s="202">
        <v>8</v>
      </c>
      <c r="I179" s="98"/>
    </row>
    <row r="180" spans="2:9" s="22" customFormat="1" ht="15" customHeight="1">
      <c r="B180" s="242"/>
      <c r="C180" s="96" t="s">
        <v>119</v>
      </c>
      <c r="D180" s="120">
        <v>0.5</v>
      </c>
      <c r="E180" s="120">
        <v>4</v>
      </c>
      <c r="F180" s="120">
        <v>3</v>
      </c>
      <c r="G180" s="134"/>
      <c r="H180" s="202">
        <v>4</v>
      </c>
      <c r="I180" s="98"/>
    </row>
    <row r="181" spans="2:9" s="22" customFormat="1" ht="15" customHeight="1">
      <c r="B181" s="242"/>
      <c r="C181" s="102" t="s">
        <v>116</v>
      </c>
      <c r="D181" s="123">
        <v>0.3</v>
      </c>
      <c r="E181" s="123">
        <v>4</v>
      </c>
      <c r="F181" s="123">
        <v>1</v>
      </c>
      <c r="G181" s="137"/>
      <c r="H181" s="205">
        <v>8</v>
      </c>
      <c r="I181" s="98"/>
    </row>
    <row r="182" spans="2:9" s="22" customFormat="1" ht="15" customHeight="1">
      <c r="B182" s="242"/>
      <c r="C182" s="93" t="s">
        <v>113</v>
      </c>
      <c r="D182" s="124">
        <f>SUM(D178:D181)</f>
        <v>2.8</v>
      </c>
      <c r="E182" s="124">
        <f>SUM(E178:E181)</f>
        <v>23</v>
      </c>
      <c r="F182" s="124">
        <f>SUM(F178:F181)</f>
        <v>17</v>
      </c>
      <c r="G182" s="132"/>
      <c r="H182" s="206">
        <f>SUM(H178:H181)</f>
        <v>30</v>
      </c>
      <c r="I182" s="95"/>
    </row>
    <row r="183" spans="2:9" ht="15" customHeight="1">
      <c r="B183" s="242"/>
      <c r="C183" s="103" t="s">
        <v>106</v>
      </c>
      <c r="D183" s="115">
        <v>0.6</v>
      </c>
      <c r="E183" s="115">
        <v>2.5</v>
      </c>
      <c r="F183" s="115">
        <v>2.5</v>
      </c>
      <c r="G183" s="139"/>
      <c r="H183" s="207">
        <v>7</v>
      </c>
      <c r="I183" s="82"/>
    </row>
    <row r="184" spans="2:9" ht="15" customHeight="1">
      <c r="B184" s="242"/>
      <c r="C184" s="105" t="s">
        <v>107</v>
      </c>
      <c r="D184" s="116">
        <f>SUM(D183)</f>
        <v>0.6</v>
      </c>
      <c r="E184" s="116">
        <f>SUM(E183)</f>
        <v>2.5</v>
      </c>
      <c r="F184" s="116">
        <f>SUM(F183)</f>
        <v>2.5</v>
      </c>
      <c r="G184" s="140"/>
      <c r="H184" s="208">
        <f>SUM(H183)</f>
        <v>7</v>
      </c>
      <c r="I184" s="107"/>
    </row>
    <row r="185" spans="2:9" ht="15" customHeight="1">
      <c r="B185" s="242"/>
      <c r="C185" s="171" t="s">
        <v>141</v>
      </c>
      <c r="D185" s="172">
        <v>1.5</v>
      </c>
      <c r="E185" s="172">
        <v>17</v>
      </c>
      <c r="F185" s="172">
        <v>15</v>
      </c>
      <c r="G185" s="173"/>
      <c r="H185" s="224">
        <v>10</v>
      </c>
      <c r="I185" s="174"/>
    </row>
    <row r="186" spans="2:9" ht="15" customHeight="1">
      <c r="B186" s="242"/>
      <c r="C186" s="105" t="s">
        <v>127</v>
      </c>
      <c r="D186" s="116">
        <f>SUM(D185)</f>
        <v>1.5</v>
      </c>
      <c r="E186" s="116">
        <f>SUM(E185)</f>
        <v>17</v>
      </c>
      <c r="F186" s="116">
        <f>SUM(F185)</f>
        <v>15</v>
      </c>
      <c r="G186" s="140"/>
      <c r="H186" s="208">
        <f>SUM(H185)</f>
        <v>10</v>
      </c>
      <c r="I186" s="107"/>
    </row>
    <row r="187" spans="2:9" ht="15" customHeight="1">
      <c r="B187" s="242"/>
      <c r="C187" s="103" t="s">
        <v>88</v>
      </c>
      <c r="D187" s="115">
        <v>2.3</v>
      </c>
      <c r="E187" s="115">
        <v>15</v>
      </c>
      <c r="F187" s="115">
        <v>7</v>
      </c>
      <c r="G187" s="139"/>
      <c r="H187" s="207">
        <v>10</v>
      </c>
      <c r="I187" s="82"/>
    </row>
    <row r="188" spans="2:9" ht="15" customHeight="1">
      <c r="B188" s="242"/>
      <c r="C188" s="105" t="s">
        <v>89</v>
      </c>
      <c r="D188" s="116">
        <f>SUM(D187)</f>
        <v>2.3</v>
      </c>
      <c r="E188" s="116">
        <f>SUM(E187)</f>
        <v>15</v>
      </c>
      <c r="F188" s="116">
        <f>SUM(F187)</f>
        <v>7</v>
      </c>
      <c r="G188" s="140"/>
      <c r="H188" s="208">
        <f>SUM(H187)</f>
        <v>10</v>
      </c>
      <c r="I188" s="107"/>
    </row>
    <row r="189" spans="2:9" ht="15" customHeight="1">
      <c r="B189" s="243"/>
      <c r="C189" s="74" t="s">
        <v>140</v>
      </c>
      <c r="D189" s="86">
        <f>SUM(D188,D186,D184,D182)</f>
        <v>7.199999999999999</v>
      </c>
      <c r="E189" s="86">
        <f>SUM(E188,E186,E184,E182)</f>
        <v>57.5</v>
      </c>
      <c r="F189" s="86">
        <f>SUM(F188,F186,F184,F182)</f>
        <v>41.5</v>
      </c>
      <c r="G189" s="18"/>
      <c r="H189" s="209">
        <f>SUM(H188,H186,H184,H182)</f>
        <v>57</v>
      </c>
      <c r="I189" s="77"/>
    </row>
    <row r="190" spans="2:9" s="22" customFormat="1" ht="15" customHeight="1">
      <c r="B190" s="241" t="s">
        <v>100</v>
      </c>
      <c r="C190" s="83" t="s">
        <v>111</v>
      </c>
      <c r="D190" s="119">
        <v>0.8</v>
      </c>
      <c r="E190" s="119">
        <v>5</v>
      </c>
      <c r="F190" s="119">
        <v>4</v>
      </c>
      <c r="G190" s="109"/>
      <c r="H190" s="201">
        <v>6</v>
      </c>
      <c r="I190" s="80"/>
    </row>
    <row r="191" spans="2:9" s="22" customFormat="1" ht="15" customHeight="1">
      <c r="B191" s="242"/>
      <c r="C191" s="96" t="s">
        <v>119</v>
      </c>
      <c r="D191" s="120">
        <v>0.5</v>
      </c>
      <c r="E191" s="120">
        <v>4</v>
      </c>
      <c r="F191" s="120">
        <v>3</v>
      </c>
      <c r="G191" s="134"/>
      <c r="H191" s="202">
        <v>4</v>
      </c>
      <c r="I191" s="98"/>
    </row>
    <row r="192" spans="2:9" s="22" customFormat="1" ht="15" customHeight="1">
      <c r="B192" s="242"/>
      <c r="C192" s="93" t="s">
        <v>113</v>
      </c>
      <c r="D192" s="121">
        <f>SUM(D190:D191)</f>
        <v>1.3</v>
      </c>
      <c r="E192" s="121">
        <f>SUM(E190:E191)</f>
        <v>9</v>
      </c>
      <c r="F192" s="121">
        <f>SUM(F190:F191)</f>
        <v>7</v>
      </c>
      <c r="G192" s="166"/>
      <c r="H192" s="203">
        <f>SUM(H190:H191)</f>
        <v>10</v>
      </c>
      <c r="I192" s="95"/>
    </row>
    <row r="193" spans="2:9" ht="15" customHeight="1">
      <c r="B193" s="242"/>
      <c r="C193" s="154" t="s">
        <v>88</v>
      </c>
      <c r="D193" s="155">
        <v>0.4</v>
      </c>
      <c r="E193" s="155">
        <v>3</v>
      </c>
      <c r="F193" s="155">
        <v>1.5</v>
      </c>
      <c r="G193" s="157"/>
      <c r="H193" s="225">
        <v>2</v>
      </c>
      <c r="I193" s="158"/>
    </row>
    <row r="194" spans="2:9" ht="15" customHeight="1">
      <c r="B194" s="242"/>
      <c r="C194" s="145" t="s">
        <v>89</v>
      </c>
      <c r="D194" s="146">
        <f>SUM(D193)</f>
        <v>0.4</v>
      </c>
      <c r="E194" s="146">
        <f>SUM(E193)</f>
        <v>3</v>
      </c>
      <c r="F194" s="146">
        <f>SUM(F193)</f>
        <v>1.5</v>
      </c>
      <c r="G194" s="147"/>
      <c r="H194" s="218">
        <f>SUM(H193)</f>
        <v>2</v>
      </c>
      <c r="I194" s="148"/>
    </row>
    <row r="195" spans="2:9" ht="15" customHeight="1">
      <c r="B195" s="243"/>
      <c r="C195" s="74" t="s">
        <v>140</v>
      </c>
      <c r="D195" s="86">
        <f>SUM(D194,D192)</f>
        <v>1.7000000000000002</v>
      </c>
      <c r="E195" s="86">
        <f>SUM(E194,E192)</f>
        <v>12</v>
      </c>
      <c r="F195" s="86">
        <f>SUM(F194,F192)</f>
        <v>8.5</v>
      </c>
      <c r="G195" s="18"/>
      <c r="H195" s="209">
        <f>SUM(H194,H192)</f>
        <v>12</v>
      </c>
      <c r="I195" s="77"/>
    </row>
    <row r="196" spans="2:9" ht="15" customHeight="1" hidden="1">
      <c r="B196" s="14" t="s">
        <v>17</v>
      </c>
      <c r="C196" s="16"/>
      <c r="D196" s="86"/>
      <c r="E196" s="117"/>
      <c r="F196" s="117"/>
      <c r="G196" s="18"/>
      <c r="H196" s="212"/>
      <c r="I196" s="77"/>
    </row>
    <row r="197" spans="2:9" ht="15" customHeight="1">
      <c r="B197" s="247" t="s">
        <v>18</v>
      </c>
      <c r="C197" s="169" t="s">
        <v>142</v>
      </c>
      <c r="D197" s="115">
        <v>0</v>
      </c>
      <c r="E197" s="138">
        <v>0.1</v>
      </c>
      <c r="F197" s="138">
        <v>0.1</v>
      </c>
      <c r="G197" s="139"/>
      <c r="H197" s="215">
        <v>1</v>
      </c>
      <c r="I197" s="82"/>
    </row>
    <row r="198" spans="2:9" ht="15" customHeight="1">
      <c r="B198" s="248"/>
      <c r="C198" s="105" t="s">
        <v>127</v>
      </c>
      <c r="D198" s="116">
        <f aca="true" t="shared" si="2" ref="D198:F199">SUM(D197)</f>
        <v>0</v>
      </c>
      <c r="E198" s="116">
        <f t="shared" si="2"/>
        <v>0.1</v>
      </c>
      <c r="F198" s="116">
        <f t="shared" si="2"/>
        <v>0.1</v>
      </c>
      <c r="G198" s="140"/>
      <c r="H198" s="208">
        <f>SUM(H197)</f>
        <v>1</v>
      </c>
      <c r="I198" s="107"/>
    </row>
    <row r="199" spans="2:9" ht="15" customHeight="1">
      <c r="B199" s="249"/>
      <c r="C199" s="74" t="s">
        <v>140</v>
      </c>
      <c r="D199" s="86">
        <f t="shared" si="2"/>
        <v>0</v>
      </c>
      <c r="E199" s="86">
        <f t="shared" si="2"/>
        <v>0.1</v>
      </c>
      <c r="F199" s="86">
        <f t="shared" si="2"/>
        <v>0.1</v>
      </c>
      <c r="G199" s="76"/>
      <c r="H199" s="209">
        <f>SUM(H198)</f>
        <v>1</v>
      </c>
      <c r="I199" s="77"/>
    </row>
    <row r="200" spans="2:9" ht="15" customHeight="1" hidden="1">
      <c r="B200" s="14" t="s">
        <v>77</v>
      </c>
      <c r="C200" s="16"/>
      <c r="D200" s="86"/>
      <c r="E200" s="117"/>
      <c r="F200" s="117"/>
      <c r="G200" s="18"/>
      <c r="H200" s="212"/>
      <c r="I200" s="77"/>
    </row>
    <row r="201" spans="2:9" ht="15" customHeight="1" hidden="1">
      <c r="B201" s="14" t="s">
        <v>78</v>
      </c>
      <c r="C201" s="16"/>
      <c r="D201" s="86"/>
      <c r="E201" s="117"/>
      <c r="F201" s="117"/>
      <c r="G201" s="18"/>
      <c r="H201" s="212"/>
      <c r="I201" s="77"/>
    </row>
    <row r="202" spans="2:9" s="22" customFormat="1" ht="15" customHeight="1">
      <c r="B202" s="244" t="s">
        <v>79</v>
      </c>
      <c r="C202" s="83" t="s">
        <v>110</v>
      </c>
      <c r="D202" s="119">
        <v>2.6</v>
      </c>
      <c r="E202" s="129">
        <v>37.8</v>
      </c>
      <c r="F202" s="129">
        <v>5.8</v>
      </c>
      <c r="G202" s="85"/>
      <c r="H202" s="210">
        <v>23</v>
      </c>
      <c r="I202" s="80"/>
    </row>
    <row r="203" spans="2:9" s="22" customFormat="1" ht="15" customHeight="1">
      <c r="B203" s="245"/>
      <c r="C203" s="96" t="s">
        <v>111</v>
      </c>
      <c r="D203" s="120">
        <v>1.5</v>
      </c>
      <c r="E203" s="133">
        <v>8</v>
      </c>
      <c r="F203" s="133">
        <v>5</v>
      </c>
      <c r="G203" s="134"/>
      <c r="H203" s="213">
        <v>8</v>
      </c>
      <c r="I203" s="98"/>
    </row>
    <row r="204" spans="2:9" s="22" customFormat="1" ht="15" customHeight="1">
      <c r="B204" s="245"/>
      <c r="C204" s="96" t="s">
        <v>115</v>
      </c>
      <c r="D204" s="120">
        <v>1.3</v>
      </c>
      <c r="E204" s="133">
        <v>8</v>
      </c>
      <c r="F204" s="133">
        <v>6</v>
      </c>
      <c r="G204" s="134"/>
      <c r="H204" s="213">
        <v>10</v>
      </c>
      <c r="I204" s="98"/>
    </row>
    <row r="205" spans="2:9" s="22" customFormat="1" ht="15" customHeight="1">
      <c r="B205" s="245"/>
      <c r="C205" s="96" t="s">
        <v>119</v>
      </c>
      <c r="D205" s="120">
        <v>0.8</v>
      </c>
      <c r="E205" s="133">
        <v>5</v>
      </c>
      <c r="F205" s="133">
        <v>1</v>
      </c>
      <c r="G205" s="134"/>
      <c r="H205" s="213">
        <v>8</v>
      </c>
      <c r="I205" s="98"/>
    </row>
    <row r="206" spans="2:9" s="22" customFormat="1" ht="15" customHeight="1">
      <c r="B206" s="245"/>
      <c r="C206" s="135" t="s">
        <v>109</v>
      </c>
      <c r="D206" s="120">
        <v>0.43</v>
      </c>
      <c r="E206" s="133">
        <v>1.7</v>
      </c>
      <c r="F206" s="133">
        <v>1.5</v>
      </c>
      <c r="G206" s="134"/>
      <c r="H206" s="213">
        <v>3</v>
      </c>
      <c r="I206" s="98"/>
    </row>
    <row r="207" spans="2:9" s="22" customFormat="1" ht="15" customHeight="1">
      <c r="B207" s="245"/>
      <c r="C207" s="102" t="s">
        <v>116</v>
      </c>
      <c r="D207" s="123">
        <v>1.7</v>
      </c>
      <c r="E207" s="136">
        <v>10</v>
      </c>
      <c r="F207" s="136">
        <v>7</v>
      </c>
      <c r="G207" s="137"/>
      <c r="H207" s="214">
        <v>11</v>
      </c>
      <c r="I207" s="98"/>
    </row>
    <row r="208" spans="2:9" s="22" customFormat="1" ht="15" customHeight="1">
      <c r="B208" s="245"/>
      <c r="C208" s="93" t="s">
        <v>113</v>
      </c>
      <c r="D208" s="124">
        <f>SUM(D202:D207)</f>
        <v>8.329999999999998</v>
      </c>
      <c r="E208" s="124">
        <f>SUM(E202:E207)</f>
        <v>70.5</v>
      </c>
      <c r="F208" s="124">
        <f>SUM(F202:F207)</f>
        <v>26.3</v>
      </c>
      <c r="G208" s="132"/>
      <c r="H208" s="206">
        <f>SUM(H202:H207)</f>
        <v>63</v>
      </c>
      <c r="I208" s="95"/>
    </row>
    <row r="209" spans="2:9" s="22" customFormat="1" ht="15" customHeight="1">
      <c r="B209" s="246"/>
      <c r="C209" s="74" t="s">
        <v>140</v>
      </c>
      <c r="D209" s="128">
        <f>SUM(D208)</f>
        <v>8.329999999999998</v>
      </c>
      <c r="E209" s="128">
        <f>SUM(E208)</f>
        <v>70.5</v>
      </c>
      <c r="F209" s="128">
        <f>SUM(F208)</f>
        <v>26.3</v>
      </c>
      <c r="G209" s="44"/>
      <c r="H209" s="220">
        <f>SUM(H208)</f>
        <v>63</v>
      </c>
      <c r="I209" s="73"/>
    </row>
    <row r="210" spans="2:9" ht="15" customHeight="1" hidden="1">
      <c r="B210" s="14" t="s">
        <v>19</v>
      </c>
      <c r="C210" s="79"/>
      <c r="D210" s="86"/>
      <c r="E210" s="117"/>
      <c r="F210" s="117"/>
      <c r="G210" s="18"/>
      <c r="H210" s="212"/>
      <c r="I210" s="77"/>
    </row>
    <row r="211" spans="2:9" s="22" customFormat="1" ht="15" customHeight="1">
      <c r="B211" s="241" t="s">
        <v>20</v>
      </c>
      <c r="C211" s="83" t="s">
        <v>111</v>
      </c>
      <c r="D211" s="119">
        <v>1</v>
      </c>
      <c r="E211" s="129">
        <v>20</v>
      </c>
      <c r="F211" s="129">
        <v>2</v>
      </c>
      <c r="G211" s="109"/>
      <c r="H211" s="210">
        <v>7</v>
      </c>
      <c r="I211" s="80"/>
    </row>
    <row r="212" spans="2:9" s="22" customFormat="1" ht="15" customHeight="1">
      <c r="B212" s="242"/>
      <c r="C212" s="96" t="s">
        <v>115</v>
      </c>
      <c r="D212" s="120">
        <v>0.3</v>
      </c>
      <c r="E212" s="133">
        <v>5</v>
      </c>
      <c r="F212" s="133">
        <v>3</v>
      </c>
      <c r="G212" s="134"/>
      <c r="H212" s="213">
        <v>6</v>
      </c>
      <c r="I212" s="98"/>
    </row>
    <row r="213" spans="2:9" s="22" customFormat="1" ht="15" customHeight="1">
      <c r="B213" s="242"/>
      <c r="C213" s="96" t="s">
        <v>119</v>
      </c>
      <c r="D213" s="120">
        <v>0.3</v>
      </c>
      <c r="E213" s="133">
        <v>1</v>
      </c>
      <c r="F213" s="133">
        <v>0.3</v>
      </c>
      <c r="G213" s="134"/>
      <c r="H213" s="213">
        <v>3</v>
      </c>
      <c r="I213" s="98"/>
    </row>
    <row r="214" spans="2:9" s="22" customFormat="1" ht="15" customHeight="1">
      <c r="B214" s="242"/>
      <c r="C214" s="102" t="s">
        <v>116</v>
      </c>
      <c r="D214" s="123">
        <v>0.1</v>
      </c>
      <c r="E214" s="136">
        <v>2</v>
      </c>
      <c r="F214" s="136" t="s">
        <v>146</v>
      </c>
      <c r="G214" s="137"/>
      <c r="H214" s="214">
        <v>4</v>
      </c>
      <c r="I214" s="98"/>
    </row>
    <row r="215" spans="2:9" s="22" customFormat="1" ht="15" customHeight="1">
      <c r="B215" s="242"/>
      <c r="C215" s="93" t="s">
        <v>113</v>
      </c>
      <c r="D215" s="124">
        <f>SUM(D211:D214)</f>
        <v>1.7000000000000002</v>
      </c>
      <c r="E215" s="124">
        <f>SUM(E211:E214)</f>
        <v>28</v>
      </c>
      <c r="F215" s="124">
        <f>SUM(F211:F214)</f>
        <v>5.3</v>
      </c>
      <c r="G215" s="132"/>
      <c r="H215" s="206">
        <f>SUM(H211:H214)</f>
        <v>20</v>
      </c>
      <c r="I215" s="95"/>
    </row>
    <row r="216" spans="2:9" s="22" customFormat="1" ht="15" customHeight="1">
      <c r="B216" s="243"/>
      <c r="C216" s="74" t="s">
        <v>140</v>
      </c>
      <c r="D216" s="128">
        <f>SUM(D215)</f>
        <v>1.7000000000000002</v>
      </c>
      <c r="E216" s="128">
        <f>SUM(E215)</f>
        <v>28</v>
      </c>
      <c r="F216" s="128">
        <f>SUM(F215)</f>
        <v>5.3</v>
      </c>
      <c r="G216" s="44"/>
      <c r="H216" s="220">
        <f>SUM(H215)</f>
        <v>20</v>
      </c>
      <c r="I216" s="73"/>
    </row>
    <row r="217" spans="2:9" ht="15.75" customHeight="1" hidden="1">
      <c r="B217" s="14" t="s">
        <v>80</v>
      </c>
      <c r="C217" s="16"/>
      <c r="D217" s="86"/>
      <c r="E217" s="117"/>
      <c r="F217" s="117"/>
      <c r="G217" s="18"/>
      <c r="H217" s="212"/>
      <c r="I217" s="77"/>
    </row>
    <row r="218" spans="2:9" ht="15.75" customHeight="1" hidden="1">
      <c r="B218" s="14" t="s">
        <v>81</v>
      </c>
      <c r="C218" s="16"/>
      <c r="D218" s="86"/>
      <c r="E218" s="117"/>
      <c r="F218" s="117"/>
      <c r="G218" s="18"/>
      <c r="H218" s="212"/>
      <c r="I218" s="77"/>
    </row>
    <row r="219" spans="2:9" ht="15" customHeight="1" hidden="1">
      <c r="B219" s="14" t="s">
        <v>82</v>
      </c>
      <c r="C219" s="16"/>
      <c r="D219" s="86"/>
      <c r="E219" s="117"/>
      <c r="F219" s="117"/>
      <c r="G219" s="18"/>
      <c r="H219" s="212"/>
      <c r="I219" s="77"/>
    </row>
    <row r="220" spans="2:9" s="22" customFormat="1" ht="15" customHeight="1">
      <c r="B220" s="255" t="s">
        <v>21</v>
      </c>
      <c r="C220" s="83" t="s">
        <v>111</v>
      </c>
      <c r="D220" s="119">
        <v>0.3</v>
      </c>
      <c r="E220" s="129" t="s">
        <v>147</v>
      </c>
      <c r="F220" s="129" t="s">
        <v>147</v>
      </c>
      <c r="G220" s="109"/>
      <c r="H220" s="210">
        <v>3</v>
      </c>
      <c r="I220" s="80"/>
    </row>
    <row r="221" spans="2:9" s="22" customFormat="1" ht="15" customHeight="1">
      <c r="B221" s="256"/>
      <c r="C221" s="96" t="s">
        <v>115</v>
      </c>
      <c r="D221" s="120">
        <v>1.1</v>
      </c>
      <c r="E221" s="133">
        <v>18</v>
      </c>
      <c r="F221" s="133">
        <v>16</v>
      </c>
      <c r="G221" s="134"/>
      <c r="H221" s="213">
        <v>9</v>
      </c>
      <c r="I221" s="98"/>
    </row>
    <row r="222" spans="2:9" s="22" customFormat="1" ht="15" customHeight="1">
      <c r="B222" s="256"/>
      <c r="C222" s="96" t="s">
        <v>119</v>
      </c>
      <c r="D222" s="120">
        <v>0.3</v>
      </c>
      <c r="E222" s="133">
        <v>1</v>
      </c>
      <c r="F222" s="133">
        <v>0.7</v>
      </c>
      <c r="G222" s="134"/>
      <c r="H222" s="213">
        <v>3</v>
      </c>
      <c r="I222" s="98"/>
    </row>
    <row r="223" spans="2:9" s="22" customFormat="1" ht="15" customHeight="1">
      <c r="B223" s="256"/>
      <c r="C223" s="135" t="s">
        <v>109</v>
      </c>
      <c r="D223" s="120">
        <v>0.36</v>
      </c>
      <c r="E223" s="133">
        <v>10.4</v>
      </c>
      <c r="F223" s="133">
        <v>9.55</v>
      </c>
      <c r="G223" s="134"/>
      <c r="H223" s="213">
        <v>1</v>
      </c>
      <c r="I223" s="98" t="s">
        <v>124</v>
      </c>
    </row>
    <row r="224" spans="2:9" s="22" customFormat="1" ht="15" customHeight="1">
      <c r="B224" s="256"/>
      <c r="C224" s="96" t="s">
        <v>118</v>
      </c>
      <c r="D224" s="120">
        <v>0.1</v>
      </c>
      <c r="E224" s="133">
        <v>1</v>
      </c>
      <c r="F224" s="133">
        <v>0.5</v>
      </c>
      <c r="G224" s="134"/>
      <c r="H224" s="213">
        <v>1</v>
      </c>
      <c r="I224" s="98"/>
    </row>
    <row r="225" spans="2:9" s="22" customFormat="1" ht="15" customHeight="1">
      <c r="B225" s="256"/>
      <c r="C225" s="102" t="s">
        <v>116</v>
      </c>
      <c r="D225" s="123">
        <v>1.7</v>
      </c>
      <c r="E225" s="136">
        <v>30</v>
      </c>
      <c r="F225" s="136">
        <v>22</v>
      </c>
      <c r="G225" s="137"/>
      <c r="H225" s="214">
        <v>11</v>
      </c>
      <c r="I225" s="98"/>
    </row>
    <row r="226" spans="2:9" s="22" customFormat="1" ht="15" customHeight="1">
      <c r="B226" s="256"/>
      <c r="C226" s="93" t="s">
        <v>113</v>
      </c>
      <c r="D226" s="124">
        <f>SUM(D220:D225)</f>
        <v>3.8600000000000003</v>
      </c>
      <c r="E226" s="124">
        <f>SUM(E220:E225)</f>
        <v>60.4</v>
      </c>
      <c r="F226" s="124">
        <f>SUM(F220:F225)</f>
        <v>48.75</v>
      </c>
      <c r="G226" s="132"/>
      <c r="H226" s="206">
        <f>SUM(H220:H225)</f>
        <v>28</v>
      </c>
      <c r="I226" s="95"/>
    </row>
    <row r="227" spans="2:9" ht="15" customHeight="1">
      <c r="B227" s="256"/>
      <c r="C227" s="175" t="s">
        <v>130</v>
      </c>
      <c r="D227" s="155">
        <v>0.2</v>
      </c>
      <c r="E227" s="156">
        <v>6</v>
      </c>
      <c r="F227" s="156">
        <v>5</v>
      </c>
      <c r="G227" s="157"/>
      <c r="H227" s="219">
        <v>2</v>
      </c>
      <c r="I227" s="158"/>
    </row>
    <row r="228" spans="2:9" ht="15" customHeight="1">
      <c r="B228" s="256"/>
      <c r="C228" s="145" t="s">
        <v>127</v>
      </c>
      <c r="D228" s="146">
        <f>SUM(D227)</f>
        <v>0.2</v>
      </c>
      <c r="E228" s="146">
        <f>SUM(E227)</f>
        <v>6</v>
      </c>
      <c r="F228" s="146">
        <f>SUM(F227)</f>
        <v>5</v>
      </c>
      <c r="G228" s="147"/>
      <c r="H228" s="218">
        <f>SUM(H227)</f>
        <v>2</v>
      </c>
      <c r="I228" s="148"/>
    </row>
    <row r="229" spans="2:9" ht="15" customHeight="1">
      <c r="B229" s="256"/>
      <c r="C229" s="154" t="s">
        <v>88</v>
      </c>
      <c r="D229" s="155">
        <v>1.5</v>
      </c>
      <c r="E229" s="156">
        <v>2.4</v>
      </c>
      <c r="F229" s="156">
        <v>2</v>
      </c>
      <c r="G229" s="157"/>
      <c r="H229" s="219">
        <v>2</v>
      </c>
      <c r="I229" s="158"/>
    </row>
    <row r="230" spans="2:9" ht="15" customHeight="1">
      <c r="B230" s="256"/>
      <c r="C230" s="145" t="s">
        <v>89</v>
      </c>
      <c r="D230" s="146">
        <f>SUM(D229)</f>
        <v>1.5</v>
      </c>
      <c r="E230" s="146">
        <f>SUM(E229)</f>
        <v>2.4</v>
      </c>
      <c r="F230" s="146">
        <f>SUM(F229)</f>
        <v>2</v>
      </c>
      <c r="G230" s="147"/>
      <c r="H230" s="218">
        <f>SUM(H229)</f>
        <v>2</v>
      </c>
      <c r="I230" s="148"/>
    </row>
    <row r="231" spans="2:9" ht="15" customHeight="1">
      <c r="B231" s="257"/>
      <c r="C231" s="74" t="s">
        <v>140</v>
      </c>
      <c r="D231" s="86">
        <f>SUM(D230,D228,D226)</f>
        <v>5.5600000000000005</v>
      </c>
      <c r="E231" s="86">
        <f>SUM(E230,E228,E226)</f>
        <v>68.8</v>
      </c>
      <c r="F231" s="86">
        <f>SUM(F230,F228,F226)</f>
        <v>55.75</v>
      </c>
      <c r="G231" s="18"/>
      <c r="H231" s="209">
        <f>SUM(H230,H228,H226)</f>
        <v>32</v>
      </c>
      <c r="I231" s="77"/>
    </row>
    <row r="232" spans="2:9" ht="15" customHeight="1" hidden="1">
      <c r="B232" s="14" t="s">
        <v>22</v>
      </c>
      <c r="C232" s="16"/>
      <c r="D232" s="86"/>
      <c r="E232" s="117"/>
      <c r="F232" s="117"/>
      <c r="G232" s="18"/>
      <c r="H232" s="212"/>
      <c r="I232" s="77"/>
    </row>
    <row r="233" spans="2:9" ht="15" customHeight="1" hidden="1">
      <c r="B233" s="14" t="s">
        <v>105</v>
      </c>
      <c r="C233" s="16"/>
      <c r="D233" s="86"/>
      <c r="E233" s="117"/>
      <c r="F233" s="117"/>
      <c r="G233" s="18"/>
      <c r="H233" s="212"/>
      <c r="I233" s="77"/>
    </row>
    <row r="234" spans="2:9" ht="15" customHeight="1" hidden="1">
      <c r="B234" s="14" t="s">
        <v>23</v>
      </c>
      <c r="C234" s="16"/>
      <c r="D234" s="86"/>
      <c r="E234" s="117"/>
      <c r="F234" s="117"/>
      <c r="G234" s="18"/>
      <c r="H234" s="212"/>
      <c r="I234" s="77"/>
    </row>
    <row r="235" spans="2:9" s="22" customFormat="1" ht="15" customHeight="1">
      <c r="B235" s="241" t="s">
        <v>86</v>
      </c>
      <c r="C235" s="83" t="s">
        <v>115</v>
      </c>
      <c r="D235" s="129">
        <v>0.1</v>
      </c>
      <c r="E235" s="129">
        <v>1</v>
      </c>
      <c r="F235" s="129">
        <v>1</v>
      </c>
      <c r="G235" s="81"/>
      <c r="H235" s="210">
        <v>2</v>
      </c>
      <c r="I235" s="80"/>
    </row>
    <row r="236" spans="2:9" s="22" customFormat="1" ht="15" customHeight="1">
      <c r="B236" s="242"/>
      <c r="C236" s="96" t="s">
        <v>119</v>
      </c>
      <c r="D236" s="133">
        <v>0.2</v>
      </c>
      <c r="E236" s="133">
        <v>3</v>
      </c>
      <c r="F236" s="133">
        <v>2</v>
      </c>
      <c r="G236" s="178"/>
      <c r="H236" s="213">
        <v>1</v>
      </c>
      <c r="I236" s="98"/>
    </row>
    <row r="237" spans="2:9" s="22" customFormat="1" ht="15" customHeight="1">
      <c r="B237" s="242"/>
      <c r="C237" s="93" t="s">
        <v>113</v>
      </c>
      <c r="D237" s="176">
        <f>SUM(D235:D236)</f>
        <v>0.30000000000000004</v>
      </c>
      <c r="E237" s="176">
        <f>SUM(E235:E236)</f>
        <v>4</v>
      </c>
      <c r="F237" s="176">
        <f>SUM(F235:F236)</f>
        <v>3</v>
      </c>
      <c r="G237" s="177"/>
      <c r="H237" s="226">
        <f>SUM(H235:H236)</f>
        <v>3</v>
      </c>
      <c r="I237" s="95"/>
    </row>
    <row r="238" spans="2:9" ht="15" customHeight="1">
      <c r="B238" s="242"/>
      <c r="C238" s="154" t="s">
        <v>132</v>
      </c>
      <c r="D238" s="156">
        <v>1.5</v>
      </c>
      <c r="E238" s="156">
        <v>1</v>
      </c>
      <c r="F238" s="156">
        <v>0.5</v>
      </c>
      <c r="G238" s="180"/>
      <c r="H238" s="219">
        <v>50</v>
      </c>
      <c r="I238" s="158" t="s">
        <v>139</v>
      </c>
    </row>
    <row r="239" spans="2:9" ht="15" customHeight="1">
      <c r="B239" s="242"/>
      <c r="C239" s="149" t="s">
        <v>133</v>
      </c>
      <c r="D239" s="151">
        <v>3</v>
      </c>
      <c r="E239" s="151">
        <v>9.6</v>
      </c>
      <c r="F239" s="151">
        <v>8.4</v>
      </c>
      <c r="G239" s="181">
        <v>4</v>
      </c>
      <c r="H239" s="217">
        <v>100</v>
      </c>
      <c r="I239" s="153" t="s">
        <v>102</v>
      </c>
    </row>
    <row r="240" spans="2:9" ht="15" customHeight="1">
      <c r="B240" s="242"/>
      <c r="C240" s="145" t="s">
        <v>134</v>
      </c>
      <c r="D240" s="159">
        <f>SUM(D238:D239)</f>
        <v>4.5</v>
      </c>
      <c r="E240" s="159">
        <f>SUM(E238:E239)</f>
        <v>10.6</v>
      </c>
      <c r="F240" s="159">
        <f>SUM(F238:F239)</f>
        <v>8.9</v>
      </c>
      <c r="G240" s="179">
        <f>SUM(G238:G239)</f>
        <v>4</v>
      </c>
      <c r="H240" s="227">
        <f>SUM(H238:H239)</f>
        <v>150</v>
      </c>
      <c r="I240" s="148"/>
    </row>
    <row r="241" spans="2:9" ht="15" customHeight="1">
      <c r="B241" s="242"/>
      <c r="C241" s="169" t="s">
        <v>108</v>
      </c>
      <c r="D241" s="138">
        <v>0.2</v>
      </c>
      <c r="E241" s="138">
        <v>0.6</v>
      </c>
      <c r="F241" s="138">
        <v>0.5</v>
      </c>
      <c r="G241" s="182"/>
      <c r="H241" s="215">
        <v>2</v>
      </c>
      <c r="I241" s="82"/>
    </row>
    <row r="242" spans="2:9" ht="15" customHeight="1">
      <c r="B242" s="242"/>
      <c r="C242" s="183" t="s">
        <v>107</v>
      </c>
      <c r="D242" s="184">
        <f>SUM(D241)</f>
        <v>0.2</v>
      </c>
      <c r="E242" s="184">
        <f>SUM(E241)</f>
        <v>0.6</v>
      </c>
      <c r="F242" s="184">
        <f>SUM(F241)</f>
        <v>0.5</v>
      </c>
      <c r="G242" s="185"/>
      <c r="H242" s="228">
        <f>SUM(H241)</f>
        <v>2</v>
      </c>
      <c r="I242" s="107"/>
    </row>
    <row r="243" spans="2:9" ht="15" customHeight="1">
      <c r="B243" s="242"/>
      <c r="C243" s="103" t="s">
        <v>83</v>
      </c>
      <c r="D243" s="115">
        <v>5.3</v>
      </c>
      <c r="E243" s="138">
        <v>7.9</v>
      </c>
      <c r="F243" s="138">
        <v>6</v>
      </c>
      <c r="G243" s="139">
        <v>5.6</v>
      </c>
      <c r="H243" s="215">
        <v>59</v>
      </c>
      <c r="I243" s="82"/>
    </row>
    <row r="244" spans="2:9" ht="15" customHeight="1">
      <c r="B244" s="242"/>
      <c r="C244" s="149" t="s">
        <v>46</v>
      </c>
      <c r="D244" s="150">
        <v>0.7</v>
      </c>
      <c r="E244" s="151">
        <v>6</v>
      </c>
      <c r="F244" s="151">
        <v>4</v>
      </c>
      <c r="G244" s="152">
        <v>0</v>
      </c>
      <c r="H244" s="217">
        <v>57</v>
      </c>
      <c r="I244" s="153"/>
    </row>
    <row r="245" spans="2:9" ht="15" customHeight="1">
      <c r="B245" s="242"/>
      <c r="C245" s="149" t="s">
        <v>51</v>
      </c>
      <c r="D245" s="150">
        <v>8.5</v>
      </c>
      <c r="E245" s="151">
        <v>1.5</v>
      </c>
      <c r="F245" s="151">
        <v>1</v>
      </c>
      <c r="G245" s="152">
        <v>0.5</v>
      </c>
      <c r="H245" s="217">
        <v>90</v>
      </c>
      <c r="I245" s="153"/>
    </row>
    <row r="246" spans="2:9" ht="15" customHeight="1">
      <c r="B246" s="242"/>
      <c r="C246" s="149" t="s">
        <v>84</v>
      </c>
      <c r="D246" s="150">
        <v>0.6</v>
      </c>
      <c r="E246" s="151">
        <v>6</v>
      </c>
      <c r="F246" s="151">
        <v>5.7</v>
      </c>
      <c r="G246" s="152">
        <v>0</v>
      </c>
      <c r="H246" s="217">
        <v>12</v>
      </c>
      <c r="I246" s="153"/>
    </row>
    <row r="247" spans="2:9" ht="15" customHeight="1">
      <c r="B247" s="242"/>
      <c r="C247" s="145" t="s">
        <v>47</v>
      </c>
      <c r="D247" s="159">
        <f>SUM(D243:D246)</f>
        <v>15.1</v>
      </c>
      <c r="E247" s="159">
        <f>SUM(E243:E246)</f>
        <v>21.4</v>
      </c>
      <c r="F247" s="159">
        <f>SUM(F243:F246)</f>
        <v>16.7</v>
      </c>
      <c r="G247" s="179">
        <f>SUM(G243:G246)</f>
        <v>6.1</v>
      </c>
      <c r="H247" s="227">
        <f>SUM(H243:H246)</f>
        <v>218</v>
      </c>
      <c r="I247" s="148"/>
    </row>
    <row r="248" spans="2:9" ht="15" customHeight="1">
      <c r="B248" s="242"/>
      <c r="C248" s="186" t="s">
        <v>131</v>
      </c>
      <c r="D248" s="187">
        <v>3.9</v>
      </c>
      <c r="E248" s="187">
        <v>33</v>
      </c>
      <c r="F248" s="187">
        <v>27</v>
      </c>
      <c r="G248" s="188"/>
      <c r="H248" s="229">
        <v>49</v>
      </c>
      <c r="I248" s="158"/>
    </row>
    <row r="249" spans="2:9" ht="15" customHeight="1">
      <c r="B249" s="242"/>
      <c r="C249" s="145" t="s">
        <v>127</v>
      </c>
      <c r="D249" s="159">
        <f>SUM(D248)</f>
        <v>3.9</v>
      </c>
      <c r="E249" s="159">
        <f>SUM(E248)</f>
        <v>33</v>
      </c>
      <c r="F249" s="159">
        <f>SUM(F248)</f>
        <v>27</v>
      </c>
      <c r="G249" s="179"/>
      <c r="H249" s="227">
        <f>SUM(H248)</f>
        <v>49</v>
      </c>
      <c r="I249" s="148"/>
    </row>
    <row r="250" spans="2:9" ht="15" customHeight="1">
      <c r="B250" s="242"/>
      <c r="C250" s="103" t="s">
        <v>88</v>
      </c>
      <c r="D250" s="138">
        <v>5</v>
      </c>
      <c r="E250" s="138">
        <v>35</v>
      </c>
      <c r="F250" s="138">
        <v>20</v>
      </c>
      <c r="G250" s="189">
        <v>20</v>
      </c>
      <c r="H250" s="215">
        <v>23</v>
      </c>
      <c r="I250" s="82"/>
    </row>
    <row r="251" spans="2:9" ht="15" customHeight="1">
      <c r="B251" s="242"/>
      <c r="C251" s="149" t="s">
        <v>101</v>
      </c>
      <c r="D251" s="151">
        <v>1.2</v>
      </c>
      <c r="E251" s="151">
        <v>6</v>
      </c>
      <c r="F251" s="151">
        <v>2</v>
      </c>
      <c r="G251" s="181">
        <v>2</v>
      </c>
      <c r="H251" s="217">
        <v>12</v>
      </c>
      <c r="I251" s="153" t="s">
        <v>102</v>
      </c>
    </row>
    <row r="252" spans="2:9" ht="15" customHeight="1">
      <c r="B252" s="242"/>
      <c r="C252" s="149" t="s">
        <v>97</v>
      </c>
      <c r="D252" s="151">
        <v>4.8</v>
      </c>
      <c r="E252" s="151">
        <v>42</v>
      </c>
      <c r="F252" s="151">
        <v>42</v>
      </c>
      <c r="G252" s="181">
        <v>31.8</v>
      </c>
      <c r="H252" s="217">
        <v>22</v>
      </c>
      <c r="I252" s="153"/>
    </row>
    <row r="253" spans="2:9" ht="15" customHeight="1">
      <c r="B253" s="242"/>
      <c r="C253" s="149" t="s">
        <v>103</v>
      </c>
      <c r="D253" s="151">
        <v>0.8</v>
      </c>
      <c r="E253" s="151">
        <v>5.6</v>
      </c>
      <c r="F253" s="151">
        <v>1.8</v>
      </c>
      <c r="G253" s="181">
        <v>1.8</v>
      </c>
      <c r="H253" s="217">
        <v>9</v>
      </c>
      <c r="I253" s="153" t="s">
        <v>102</v>
      </c>
    </row>
    <row r="254" spans="2:9" ht="15" customHeight="1">
      <c r="B254" s="242"/>
      <c r="C254" s="145" t="s">
        <v>89</v>
      </c>
      <c r="D254" s="159">
        <f>SUM(D250:D253)</f>
        <v>11.8</v>
      </c>
      <c r="E254" s="159">
        <f>SUM(E250:E253)</f>
        <v>88.6</v>
      </c>
      <c r="F254" s="159">
        <f>SUM(F250:F253)</f>
        <v>65.8</v>
      </c>
      <c r="G254" s="179">
        <f>SUM(G250:G253)</f>
        <v>55.599999999999994</v>
      </c>
      <c r="H254" s="227">
        <f>SUM(H250:H253)</f>
        <v>66</v>
      </c>
      <c r="I254" s="148"/>
    </row>
    <row r="255" spans="2:9" ht="15" customHeight="1">
      <c r="B255" s="243"/>
      <c r="C255" s="237" t="s">
        <v>140</v>
      </c>
      <c r="D255" s="117">
        <f>SUM(D254,D249,D247,D242,D240,D237)</f>
        <v>35.8</v>
      </c>
      <c r="E255" s="117">
        <f>SUM(E254,E249,E247,E242,E240,E237)</f>
        <v>158.2</v>
      </c>
      <c r="F255" s="117">
        <f>SUM(F254,F249,F247,F242,F240,F237)</f>
        <v>121.9</v>
      </c>
      <c r="G255" s="17">
        <f>SUM(G254,G249,G247,G242,G240,G237)</f>
        <v>65.69999999999999</v>
      </c>
      <c r="H255" s="230">
        <f>SUM(H254,H249,H247,H242,H240,H237)</f>
        <v>488</v>
      </c>
      <c r="I255" s="77"/>
    </row>
    <row r="256" spans="2:9" s="22" customFormat="1" ht="15" customHeight="1">
      <c r="B256" s="241" t="s">
        <v>85</v>
      </c>
      <c r="C256" s="83" t="s">
        <v>111</v>
      </c>
      <c r="D256" s="119">
        <v>0.7</v>
      </c>
      <c r="E256" s="119">
        <v>3</v>
      </c>
      <c r="F256" s="119">
        <v>2</v>
      </c>
      <c r="G256" s="84"/>
      <c r="H256" s="210">
        <v>4</v>
      </c>
      <c r="I256" s="80"/>
    </row>
    <row r="257" spans="2:9" s="22" customFormat="1" ht="15" customHeight="1">
      <c r="B257" s="242"/>
      <c r="C257" s="96" t="s">
        <v>119</v>
      </c>
      <c r="D257" s="133">
        <v>0.2</v>
      </c>
      <c r="E257" s="133">
        <v>1</v>
      </c>
      <c r="F257" s="133">
        <v>0.5</v>
      </c>
      <c r="G257" s="178"/>
      <c r="H257" s="213">
        <v>2</v>
      </c>
      <c r="I257" s="98"/>
    </row>
    <row r="258" spans="2:9" s="22" customFormat="1" ht="15" customHeight="1">
      <c r="B258" s="242"/>
      <c r="C258" s="93" t="s">
        <v>113</v>
      </c>
      <c r="D258" s="190">
        <f>SUM(D256:D257)</f>
        <v>0.8999999999999999</v>
      </c>
      <c r="E258" s="190">
        <f>SUM(E256:E257)</f>
        <v>4</v>
      </c>
      <c r="F258" s="190">
        <f>SUM(F256:F257)</f>
        <v>2.5</v>
      </c>
      <c r="G258" s="191"/>
      <c r="H258" s="231">
        <f>SUM(H256:H257)</f>
        <v>6</v>
      </c>
      <c r="I258" s="192"/>
    </row>
    <row r="259" spans="2:9" ht="15" customHeight="1">
      <c r="B259" s="242"/>
      <c r="C259" s="154" t="s">
        <v>88</v>
      </c>
      <c r="D259" s="196">
        <v>0.1</v>
      </c>
      <c r="E259" s="155">
        <v>1</v>
      </c>
      <c r="F259" s="196">
        <v>0.5</v>
      </c>
      <c r="G259" s="197"/>
      <c r="H259" s="219">
        <v>1</v>
      </c>
      <c r="I259" s="158"/>
    </row>
    <row r="260" spans="2:9" ht="15" customHeight="1">
      <c r="B260" s="242"/>
      <c r="C260" s="145" t="s">
        <v>89</v>
      </c>
      <c r="D260" s="193">
        <f>SUM(D259)</f>
        <v>0.1</v>
      </c>
      <c r="E260" s="146">
        <v>1</v>
      </c>
      <c r="F260" s="193">
        <f>SUM(F259)</f>
        <v>0.5</v>
      </c>
      <c r="G260" s="194"/>
      <c r="H260" s="232">
        <f>SUM(H259)</f>
        <v>1</v>
      </c>
      <c r="I260" s="195"/>
    </row>
    <row r="261" spans="2:9" ht="15" customHeight="1">
      <c r="B261" s="243"/>
      <c r="C261" s="93" t="s">
        <v>140</v>
      </c>
      <c r="D261" s="238">
        <f>SUM(D260,D258)</f>
        <v>0.9999999999999999</v>
      </c>
      <c r="E261" s="238">
        <f>SUM(E260,E258)</f>
        <v>5</v>
      </c>
      <c r="F261" s="238">
        <f>SUM(F260,F258)</f>
        <v>3</v>
      </c>
      <c r="G261" s="239"/>
      <c r="H261" s="240">
        <f>SUM(H260,H258)</f>
        <v>7</v>
      </c>
      <c r="I261" s="77"/>
    </row>
    <row r="262" spans="2:9" s="22" customFormat="1" ht="15" customHeight="1">
      <c r="B262" s="241" t="s">
        <v>104</v>
      </c>
      <c r="C262" s="83" t="s">
        <v>110</v>
      </c>
      <c r="D262" s="119">
        <v>0.1</v>
      </c>
      <c r="E262" s="119">
        <v>0.4</v>
      </c>
      <c r="F262" s="119">
        <v>0.2</v>
      </c>
      <c r="G262" s="85"/>
      <c r="H262" s="210">
        <v>1</v>
      </c>
      <c r="I262" s="80"/>
    </row>
    <row r="263" spans="2:9" s="22" customFormat="1" ht="15" customHeight="1">
      <c r="B263" s="242"/>
      <c r="C263" s="96" t="s">
        <v>115</v>
      </c>
      <c r="D263" s="120">
        <v>0.2</v>
      </c>
      <c r="E263" s="120">
        <v>2</v>
      </c>
      <c r="F263" s="120">
        <v>2</v>
      </c>
      <c r="G263" s="199"/>
      <c r="H263" s="213">
        <v>3</v>
      </c>
      <c r="I263" s="98"/>
    </row>
    <row r="264" spans="2:9" s="22" customFormat="1" ht="15" customHeight="1">
      <c r="B264" s="242"/>
      <c r="C264" s="135" t="s">
        <v>109</v>
      </c>
      <c r="D264" s="120">
        <v>0.1</v>
      </c>
      <c r="E264" s="120">
        <v>0.1</v>
      </c>
      <c r="F264" s="120">
        <v>0.055</v>
      </c>
      <c r="G264" s="199"/>
      <c r="H264" s="213">
        <v>1</v>
      </c>
      <c r="I264" s="98"/>
    </row>
    <row r="265" spans="2:9" s="22" customFormat="1" ht="15" customHeight="1">
      <c r="B265" s="242"/>
      <c r="C265" s="102" t="s">
        <v>116</v>
      </c>
      <c r="D265" s="123">
        <v>0.2</v>
      </c>
      <c r="E265" s="123">
        <v>2</v>
      </c>
      <c r="F265" s="123">
        <v>1</v>
      </c>
      <c r="G265" s="200"/>
      <c r="H265" s="214">
        <v>3</v>
      </c>
      <c r="I265" s="98"/>
    </row>
    <row r="266" spans="2:9" s="22" customFormat="1" ht="15" customHeight="1">
      <c r="B266" s="242"/>
      <c r="C266" s="74" t="s">
        <v>113</v>
      </c>
      <c r="D266" s="130">
        <f>SUM(D262:D265)</f>
        <v>0.6000000000000001</v>
      </c>
      <c r="E266" s="130">
        <f>SUM(E262:E265)</f>
        <v>4.5</v>
      </c>
      <c r="F266" s="130">
        <f>SUM(F262:F265)</f>
        <v>3.2550000000000003</v>
      </c>
      <c r="G266" s="198"/>
      <c r="H266" s="233">
        <f>SUM(H262:H265)</f>
        <v>8</v>
      </c>
      <c r="I266" s="192"/>
    </row>
    <row r="267" spans="2:9" ht="15" customHeight="1">
      <c r="B267" s="242"/>
      <c r="C267" s="154" t="s">
        <v>51</v>
      </c>
      <c r="D267" s="155">
        <v>1</v>
      </c>
      <c r="E267" s="155">
        <v>0.3</v>
      </c>
      <c r="F267" s="155"/>
      <c r="G267" s="155"/>
      <c r="H267" s="219">
        <v>20</v>
      </c>
      <c r="I267" s="158"/>
    </row>
    <row r="268" spans="2:9" ht="15" customHeight="1">
      <c r="B268" s="242"/>
      <c r="C268" s="145" t="s">
        <v>47</v>
      </c>
      <c r="D268" s="146">
        <f>SUM(D267)</f>
        <v>1</v>
      </c>
      <c r="E268" s="146">
        <f>SUM(E267)</f>
        <v>0.3</v>
      </c>
      <c r="F268" s="146"/>
      <c r="G268" s="146"/>
      <c r="H268" s="218">
        <f>SUM(H267)</f>
        <v>20</v>
      </c>
      <c r="I268" s="148"/>
    </row>
    <row r="269" spans="2:9" ht="15" customHeight="1" thickBot="1">
      <c r="B269" s="254"/>
      <c r="C269" s="74" t="s">
        <v>140</v>
      </c>
      <c r="D269" s="63">
        <f>SUM(D268,D266)</f>
        <v>1.6</v>
      </c>
      <c r="E269" s="63">
        <f>SUM(E268,E266)</f>
        <v>4.8</v>
      </c>
      <c r="F269" s="63">
        <f>SUM(F268,F266)</f>
        <v>3.2550000000000003</v>
      </c>
      <c r="G269" s="87"/>
      <c r="H269" s="234">
        <f>SUM(H268,H266)</f>
        <v>28</v>
      </c>
      <c r="I269" s="66"/>
    </row>
    <row r="270" spans="2:9" ht="15" customHeight="1" thickBot="1">
      <c r="B270" s="20" t="s">
        <v>24</v>
      </c>
      <c r="C270" s="88"/>
      <c r="D270" s="118">
        <f>SUM(D269,D261,D255,D231,D216,D209,D195,D189,D177,D169,D154,D144,D132,D117,D107,D97,D90,D67,D64,D61,D55,D48,D33,D21,D18,D12,D199)</f>
        <v>187.32</v>
      </c>
      <c r="E270" s="118">
        <f>SUM(E269,E261,E255,E231,E216,E209,E195,E189,E177,E169,E154,E144,E132,E117,E107,E97,E90,E67,E64,E61,E55,E48,E33,E21,E18,E12,E199)</f>
        <v>1928.1999999999996</v>
      </c>
      <c r="F270" s="118">
        <f>SUM(F269,F261,F255,F231,F216,F209,F195,F189,F177,F169,F154,F144,F132,F117,F107,F97,F90,F67,F64,F61,F55,F48,F33,F21,F18,F12,F199)</f>
        <v>1568.9949999999997</v>
      </c>
      <c r="G270" s="89">
        <f>SUM(G269,G261,G255,G231,G216,G209,G195,G189,G177,G169,G154,G144,G132,G117,G107,G97,G90,G67,G64,G61,G55,G48,G33,G21,G18,G12,G199)</f>
        <v>173.94999999999996</v>
      </c>
      <c r="H270" s="235">
        <f>SUM(H269,H261,H255,H231,H216,H209,H195,H189,H177,H169,H154,H144,H132,H117,H107,H97,H90,H67,H64,H61,H55,H48,H33,H21,H18,H12,H199)</f>
        <v>1636</v>
      </c>
      <c r="I270" s="90"/>
    </row>
    <row r="271" ht="15" customHeight="1">
      <c r="C271" s="91"/>
    </row>
  </sheetData>
  <mergeCells count="29">
    <mergeCell ref="B156:B169"/>
    <mergeCell ref="B197:B199"/>
    <mergeCell ref="B262:B269"/>
    <mergeCell ref="B211:B216"/>
    <mergeCell ref="B220:B231"/>
    <mergeCell ref="B235:B255"/>
    <mergeCell ref="B256:B261"/>
    <mergeCell ref="B202:B209"/>
    <mergeCell ref="B178:B189"/>
    <mergeCell ref="B190:B195"/>
    <mergeCell ref="F5:G5"/>
    <mergeCell ref="G3:I3"/>
    <mergeCell ref="B65:B67"/>
    <mergeCell ref="B171:B177"/>
    <mergeCell ref="B62:B64"/>
    <mergeCell ref="B8:B12"/>
    <mergeCell ref="B13:B18"/>
    <mergeCell ref="B19:B21"/>
    <mergeCell ref="B23:B33"/>
    <mergeCell ref="B78:B90"/>
    <mergeCell ref="B41:B48"/>
    <mergeCell ref="B52:B55"/>
    <mergeCell ref="B56:B61"/>
    <mergeCell ref="B91:B97"/>
    <mergeCell ref="B150:B154"/>
    <mergeCell ref="B101:B107"/>
    <mergeCell ref="B110:B117"/>
    <mergeCell ref="B123:B132"/>
    <mergeCell ref="B133:B144"/>
  </mergeCells>
  <printOptions horizontalCentered="1"/>
  <pageMargins left="0.1968503937007874" right="0.1968503937007874" top="0.54" bottom="0.28" header="0" footer="0"/>
  <pageSetup horizontalDpi="600" verticalDpi="600" orientation="portrait" paperSize="9" scale="70" r:id="rId3"/>
  <rowBreaks count="3" manualBreakCount="3">
    <brk id="90" max="9" man="1"/>
    <brk id="170" max="9" man="1"/>
    <brk id="255" max="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1:J235"/>
  <sheetViews>
    <sheetView showGridLines="0" view="pageBreakPreview" zoomScaleSheetLayoutView="100" workbookViewId="0" topLeftCell="A1">
      <pane xSplit="2" ySplit="6" topLeftCell="C18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186" sqref="L186"/>
    </sheetView>
  </sheetViews>
  <sheetFormatPr defaultColWidth="9.00390625" defaultRowHeight="15" customHeight="1"/>
  <cols>
    <col min="1" max="1" width="1.625" style="21" customWidth="1"/>
    <col min="2" max="2" width="24.125" style="22" customWidth="1"/>
    <col min="3" max="3" width="12.625" style="21" customWidth="1"/>
    <col min="4" max="7" width="10.625" style="258" customWidth="1"/>
    <col min="8" max="8" width="10.625" style="259" customWidth="1"/>
    <col min="9" max="9" width="18.625" style="21" customWidth="1"/>
    <col min="10" max="10" width="1.625" style="21" customWidth="1"/>
    <col min="11" max="16384" width="9.00390625" style="21" customWidth="1"/>
  </cols>
  <sheetData>
    <row r="1" ht="15" customHeight="1">
      <c r="I1" s="23"/>
    </row>
    <row r="2" spans="2:5" ht="18" customHeight="1">
      <c r="B2" s="25" t="s">
        <v>25</v>
      </c>
      <c r="C2" s="27"/>
      <c r="D2" s="260"/>
      <c r="E2" s="261"/>
    </row>
    <row r="3" spans="2:9" ht="15" customHeight="1">
      <c r="B3" s="25"/>
      <c r="C3" s="27"/>
      <c r="D3" s="260"/>
      <c r="E3" s="261"/>
      <c r="H3" s="262"/>
      <c r="I3" s="263"/>
    </row>
    <row r="4" spans="2:3" ht="15" customHeight="1" thickBot="1">
      <c r="B4" s="264" t="s">
        <v>208</v>
      </c>
      <c r="C4" s="28"/>
    </row>
    <row r="5" spans="2:9" ht="15" customHeight="1">
      <c r="B5" s="29" t="s">
        <v>0</v>
      </c>
      <c r="C5" s="265" t="s">
        <v>26</v>
      </c>
      <c r="D5" s="266" t="s">
        <v>27</v>
      </c>
      <c r="E5" s="267" t="s">
        <v>28</v>
      </c>
      <c r="F5" s="268" t="s">
        <v>29</v>
      </c>
      <c r="G5" s="269"/>
      <c r="H5" s="270" t="s">
        <v>30</v>
      </c>
      <c r="I5" s="30" t="s">
        <v>31</v>
      </c>
    </row>
    <row r="6" spans="2:9" ht="15" customHeight="1" thickBot="1">
      <c r="B6" s="31" t="s">
        <v>32</v>
      </c>
      <c r="C6" s="271"/>
      <c r="D6" s="272" t="s">
        <v>33</v>
      </c>
      <c r="E6" s="272" t="s">
        <v>34</v>
      </c>
      <c r="F6" s="272" t="s">
        <v>35</v>
      </c>
      <c r="G6" s="273" t="s">
        <v>36</v>
      </c>
      <c r="H6" s="274" t="s">
        <v>37</v>
      </c>
      <c r="I6" s="32"/>
    </row>
    <row r="7" spans="2:9" ht="15" customHeight="1" hidden="1">
      <c r="B7" s="275" t="s">
        <v>149</v>
      </c>
      <c r="C7" s="276"/>
      <c r="D7" s="277"/>
      <c r="E7" s="278"/>
      <c r="F7" s="279"/>
      <c r="G7" s="280"/>
      <c r="H7" s="281"/>
      <c r="I7" s="282"/>
    </row>
    <row r="8" spans="2:9" ht="15" customHeight="1" hidden="1">
      <c r="B8" s="275" t="s">
        <v>209</v>
      </c>
      <c r="C8" s="283"/>
      <c r="D8" s="284"/>
      <c r="E8" s="285"/>
      <c r="F8" s="285"/>
      <c r="G8" s="284"/>
      <c r="H8" s="286"/>
      <c r="I8" s="287"/>
    </row>
    <row r="9" spans="2:9" ht="15" customHeight="1" hidden="1">
      <c r="B9" s="19" t="s">
        <v>150</v>
      </c>
      <c r="C9" s="283"/>
      <c r="D9" s="288"/>
      <c r="E9" s="289"/>
      <c r="F9" s="290"/>
      <c r="G9" s="291"/>
      <c r="H9" s="292"/>
      <c r="I9" s="37"/>
    </row>
    <row r="10" spans="2:9" ht="15" customHeight="1">
      <c r="B10" s="241" t="s">
        <v>151</v>
      </c>
      <c r="C10" s="293" t="s">
        <v>111</v>
      </c>
      <c r="D10" s="294">
        <v>1</v>
      </c>
      <c r="E10" s="295">
        <v>9</v>
      </c>
      <c r="F10" s="295">
        <v>8</v>
      </c>
      <c r="G10" s="296"/>
      <c r="H10" s="201">
        <v>5</v>
      </c>
      <c r="I10" s="80"/>
    </row>
    <row r="11" spans="2:9" ht="15" customHeight="1">
      <c r="B11" s="242"/>
      <c r="C11" s="297" t="s">
        <v>113</v>
      </c>
      <c r="D11" s="298">
        <f>SUM(D10)</f>
        <v>1</v>
      </c>
      <c r="E11" s="298">
        <f>SUM(E10)</f>
        <v>9</v>
      </c>
      <c r="F11" s="298">
        <f>SUM(F10)</f>
        <v>8</v>
      </c>
      <c r="G11" s="298"/>
      <c r="H11" s="211">
        <f>SUM(H10)</f>
        <v>5</v>
      </c>
      <c r="I11" s="100"/>
    </row>
    <row r="12" spans="2:9" ht="15" customHeight="1">
      <c r="B12" s="242"/>
      <c r="C12" s="299" t="s">
        <v>152</v>
      </c>
      <c r="D12" s="300">
        <v>1</v>
      </c>
      <c r="E12" s="301">
        <v>2</v>
      </c>
      <c r="F12" s="301">
        <v>1.9</v>
      </c>
      <c r="G12" s="302"/>
      <c r="H12" s="303">
        <v>1</v>
      </c>
      <c r="I12" s="304"/>
    </row>
    <row r="13" spans="2:9" ht="15" customHeight="1">
      <c r="B13" s="242"/>
      <c r="C13" s="305" t="s">
        <v>134</v>
      </c>
      <c r="D13" s="306">
        <f>SUM(D12)</f>
        <v>1</v>
      </c>
      <c r="E13" s="306">
        <f>SUM(E12)</f>
        <v>2</v>
      </c>
      <c r="F13" s="306">
        <f>SUM(F12)</f>
        <v>1.9</v>
      </c>
      <c r="G13" s="306"/>
      <c r="H13" s="307">
        <f>SUM(H12)</f>
        <v>1</v>
      </c>
      <c r="I13" s="308"/>
    </row>
    <row r="14" spans="2:9" ht="15" customHeight="1">
      <c r="B14" s="242"/>
      <c r="C14" s="309" t="s">
        <v>153</v>
      </c>
      <c r="D14" s="310">
        <v>0.04</v>
      </c>
      <c r="E14" s="311">
        <v>0.5</v>
      </c>
      <c r="F14" s="311">
        <v>0.4</v>
      </c>
      <c r="G14" s="312"/>
      <c r="H14" s="313">
        <v>2</v>
      </c>
      <c r="I14" s="314"/>
    </row>
    <row r="15" spans="2:9" ht="15" customHeight="1">
      <c r="B15" s="242"/>
      <c r="C15" s="315" t="s">
        <v>106</v>
      </c>
      <c r="D15" s="316">
        <v>3</v>
      </c>
      <c r="E15" s="317">
        <v>14</v>
      </c>
      <c r="F15" s="317">
        <v>10</v>
      </c>
      <c r="G15" s="318">
        <v>2</v>
      </c>
      <c r="H15" s="202">
        <v>13</v>
      </c>
      <c r="I15" s="98"/>
    </row>
    <row r="16" spans="2:9" ht="15" customHeight="1">
      <c r="B16" s="242"/>
      <c r="C16" s="315" t="s">
        <v>154</v>
      </c>
      <c r="D16" s="316">
        <v>0.8</v>
      </c>
      <c r="E16" s="317">
        <v>1.8</v>
      </c>
      <c r="F16" s="317">
        <v>1.5</v>
      </c>
      <c r="G16" s="318">
        <v>0.1</v>
      </c>
      <c r="H16" s="202">
        <v>2</v>
      </c>
      <c r="I16" s="98"/>
    </row>
    <row r="17" spans="2:9" ht="15" customHeight="1">
      <c r="B17" s="242"/>
      <c r="C17" s="315" t="s">
        <v>107</v>
      </c>
      <c r="D17" s="316">
        <f>SUM(D14:D16)</f>
        <v>3.84</v>
      </c>
      <c r="E17" s="316">
        <f>SUM(E14:E16)</f>
        <v>16.3</v>
      </c>
      <c r="F17" s="316">
        <f>SUM(F14:F16)</f>
        <v>11.9</v>
      </c>
      <c r="G17" s="316">
        <f>SUM(G14:G16)</f>
        <v>2.1</v>
      </c>
      <c r="H17" s="202">
        <f>SUM(H14:H16)</f>
        <v>17</v>
      </c>
      <c r="I17" s="98"/>
    </row>
    <row r="18" spans="2:9" ht="15" customHeight="1">
      <c r="B18" s="242"/>
      <c r="C18" s="319" t="s">
        <v>155</v>
      </c>
      <c r="D18" s="320">
        <v>0.1</v>
      </c>
      <c r="E18" s="321">
        <v>0.3</v>
      </c>
      <c r="F18" s="321">
        <v>0.2</v>
      </c>
      <c r="G18" s="322"/>
      <c r="H18" s="323">
        <v>1</v>
      </c>
      <c r="I18" s="324"/>
    </row>
    <row r="19" spans="2:9" ht="15" customHeight="1">
      <c r="B19" s="242"/>
      <c r="C19" s="93" t="s">
        <v>47</v>
      </c>
      <c r="D19" s="310">
        <f>SUM(D18)</f>
        <v>0.1</v>
      </c>
      <c r="E19" s="310">
        <f>SUM(E18)</f>
        <v>0.3</v>
      </c>
      <c r="F19" s="310">
        <f>SUM(F18)</f>
        <v>0.2</v>
      </c>
      <c r="G19" s="310"/>
      <c r="H19" s="313">
        <f>SUM(H18)</f>
        <v>1</v>
      </c>
      <c r="I19" s="325"/>
    </row>
    <row r="20" spans="2:9" ht="15" customHeight="1">
      <c r="B20" s="242"/>
      <c r="C20" s="326" t="s">
        <v>92</v>
      </c>
      <c r="D20" s="327">
        <v>40</v>
      </c>
      <c r="E20" s="328">
        <v>480</v>
      </c>
      <c r="F20" s="328">
        <v>283.2</v>
      </c>
      <c r="G20" s="329">
        <v>22</v>
      </c>
      <c r="H20" s="330">
        <v>172</v>
      </c>
      <c r="I20" s="331"/>
    </row>
    <row r="21" spans="2:9" ht="15" customHeight="1">
      <c r="B21" s="242"/>
      <c r="C21" s="332" t="s">
        <v>88</v>
      </c>
      <c r="D21" s="310">
        <v>3</v>
      </c>
      <c r="E21" s="311">
        <v>33</v>
      </c>
      <c r="F21" s="311">
        <v>25</v>
      </c>
      <c r="G21" s="312">
        <v>2</v>
      </c>
      <c r="H21" s="313">
        <v>14</v>
      </c>
      <c r="I21" s="314"/>
    </row>
    <row r="22" spans="2:9" ht="15" customHeight="1">
      <c r="B22" s="242"/>
      <c r="C22" s="332" t="s">
        <v>94</v>
      </c>
      <c r="D22" s="310">
        <v>1</v>
      </c>
      <c r="E22" s="311">
        <v>20</v>
      </c>
      <c r="F22" s="311">
        <v>18</v>
      </c>
      <c r="G22" s="312"/>
      <c r="H22" s="313" t="s">
        <v>210</v>
      </c>
      <c r="I22" s="314"/>
    </row>
    <row r="23" spans="2:9" ht="15" customHeight="1">
      <c r="B23" s="242"/>
      <c r="C23" s="96" t="s">
        <v>101</v>
      </c>
      <c r="D23" s="310">
        <v>5.4</v>
      </c>
      <c r="E23" s="311">
        <v>64</v>
      </c>
      <c r="F23" s="311">
        <v>53</v>
      </c>
      <c r="G23" s="312"/>
      <c r="H23" s="313">
        <v>30</v>
      </c>
      <c r="I23" s="314"/>
    </row>
    <row r="24" spans="2:9" ht="15" customHeight="1">
      <c r="B24" s="242"/>
      <c r="C24" s="96" t="s">
        <v>97</v>
      </c>
      <c r="D24" s="316">
        <v>0.2</v>
      </c>
      <c r="E24" s="317">
        <v>1.5</v>
      </c>
      <c r="F24" s="317">
        <v>1.5</v>
      </c>
      <c r="G24" s="318">
        <v>0.07</v>
      </c>
      <c r="H24" s="202">
        <v>1</v>
      </c>
      <c r="I24" s="98"/>
    </row>
    <row r="25" spans="2:9" ht="15" customHeight="1">
      <c r="B25" s="242"/>
      <c r="C25" s="333" t="s">
        <v>103</v>
      </c>
      <c r="D25" s="310">
        <v>1.7</v>
      </c>
      <c r="E25" s="311">
        <v>22</v>
      </c>
      <c r="F25" s="311">
        <v>13.9</v>
      </c>
      <c r="G25" s="312">
        <v>0.8</v>
      </c>
      <c r="H25" s="313">
        <v>13</v>
      </c>
      <c r="I25" s="314"/>
    </row>
    <row r="26" spans="2:9" ht="15" customHeight="1">
      <c r="B26" s="242"/>
      <c r="C26" s="332" t="s">
        <v>89</v>
      </c>
      <c r="D26" s="334">
        <f>SUM(D20:D25)</f>
        <v>51.300000000000004</v>
      </c>
      <c r="E26" s="334">
        <f>SUM(E20:E25)</f>
        <v>620.5</v>
      </c>
      <c r="F26" s="334">
        <f>SUM(F20:F25)</f>
        <v>394.59999999999997</v>
      </c>
      <c r="G26" s="334">
        <f>SUM(G20:G25)</f>
        <v>24.87</v>
      </c>
      <c r="H26" s="335">
        <f>SUM(H20:H25)</f>
        <v>230</v>
      </c>
      <c r="I26" s="236"/>
    </row>
    <row r="27" spans="2:9" ht="15" customHeight="1">
      <c r="B27" s="243"/>
      <c r="C27" s="336" t="s">
        <v>140</v>
      </c>
      <c r="D27" s="298">
        <f>SUM(D26,D19,D17,D13,D11)</f>
        <v>57.24000000000001</v>
      </c>
      <c r="E27" s="298">
        <f>SUM(E26,E19,E17,E13,E11)</f>
        <v>648.0999999999999</v>
      </c>
      <c r="F27" s="298">
        <f>SUM(F26,F19,F17,F13,F11)</f>
        <v>416.5999999999999</v>
      </c>
      <c r="G27" s="298">
        <f>SUM(G26,G19,G17,G13,G11)</f>
        <v>26.970000000000002</v>
      </c>
      <c r="H27" s="211">
        <f>SUM(H26,H19,H17,H13,H11)</f>
        <v>254</v>
      </c>
      <c r="I27" s="100"/>
    </row>
    <row r="28" spans="2:9" ht="15" customHeight="1">
      <c r="B28" s="241" t="s">
        <v>156</v>
      </c>
      <c r="C28" s="337" t="s">
        <v>110</v>
      </c>
      <c r="D28" s="338">
        <v>0.3</v>
      </c>
      <c r="E28" s="339">
        <v>3.8</v>
      </c>
      <c r="F28" s="339">
        <v>2.6</v>
      </c>
      <c r="G28" s="340"/>
      <c r="H28" s="341">
        <v>2</v>
      </c>
      <c r="I28" s="324"/>
    </row>
    <row r="29" spans="2:9" ht="15" customHeight="1">
      <c r="B29" s="242"/>
      <c r="C29" s="315" t="s">
        <v>111</v>
      </c>
      <c r="D29" s="316">
        <v>0.4</v>
      </c>
      <c r="E29" s="317">
        <v>4</v>
      </c>
      <c r="F29" s="317">
        <v>2</v>
      </c>
      <c r="G29" s="342"/>
      <c r="H29" s="202">
        <v>8</v>
      </c>
      <c r="I29" s="98"/>
    </row>
    <row r="30" spans="2:9" ht="15" customHeight="1">
      <c r="B30" s="242"/>
      <c r="C30" s="315" t="s">
        <v>119</v>
      </c>
      <c r="D30" s="316">
        <v>0.2</v>
      </c>
      <c r="E30" s="317">
        <v>2</v>
      </c>
      <c r="F30" s="317">
        <v>1.5</v>
      </c>
      <c r="G30" s="342"/>
      <c r="H30" s="202">
        <v>1</v>
      </c>
      <c r="I30" s="98"/>
    </row>
    <row r="31" spans="2:9" ht="15" customHeight="1">
      <c r="B31" s="242"/>
      <c r="C31" s="343" t="s">
        <v>116</v>
      </c>
      <c r="D31" s="344">
        <v>1</v>
      </c>
      <c r="E31" s="345">
        <v>14</v>
      </c>
      <c r="F31" s="345">
        <v>12</v>
      </c>
      <c r="G31" s="342"/>
      <c r="H31" s="205">
        <v>7</v>
      </c>
      <c r="I31" s="98"/>
    </row>
    <row r="32" spans="2:9" ht="15" customHeight="1">
      <c r="B32" s="242"/>
      <c r="C32" s="297" t="s">
        <v>113</v>
      </c>
      <c r="D32" s="346">
        <f>SUM(D28:D31)</f>
        <v>1.9</v>
      </c>
      <c r="E32" s="346">
        <f>SUM(E28:E31)</f>
        <v>23.8</v>
      </c>
      <c r="F32" s="346">
        <f>SUM(F28:F31)</f>
        <v>18.1</v>
      </c>
      <c r="G32" s="346"/>
      <c r="H32" s="347">
        <f>SUM(H28:H31)</f>
        <v>18</v>
      </c>
      <c r="I32" s="100"/>
    </row>
    <row r="33" spans="2:9" ht="15" customHeight="1">
      <c r="B33" s="242"/>
      <c r="C33" s="309" t="s">
        <v>152</v>
      </c>
      <c r="D33" s="310">
        <v>3.3</v>
      </c>
      <c r="E33" s="311">
        <v>10.7</v>
      </c>
      <c r="F33" s="311">
        <v>10.3</v>
      </c>
      <c r="G33" s="312"/>
      <c r="H33" s="313">
        <v>12</v>
      </c>
      <c r="I33" s="314"/>
    </row>
    <row r="34" spans="2:9" ht="15" customHeight="1">
      <c r="B34" s="242"/>
      <c r="C34" s="315" t="s">
        <v>132</v>
      </c>
      <c r="D34" s="316">
        <v>1.5</v>
      </c>
      <c r="E34" s="317">
        <v>12</v>
      </c>
      <c r="F34" s="317">
        <v>11</v>
      </c>
      <c r="G34" s="318"/>
      <c r="H34" s="202">
        <v>16</v>
      </c>
      <c r="I34" s="98"/>
    </row>
    <row r="35" spans="2:9" ht="15" customHeight="1">
      <c r="B35" s="242"/>
      <c r="C35" s="315" t="s">
        <v>135</v>
      </c>
      <c r="D35" s="316">
        <v>0.1</v>
      </c>
      <c r="E35" s="317">
        <v>0.4</v>
      </c>
      <c r="F35" s="317">
        <v>0.4</v>
      </c>
      <c r="G35" s="318"/>
      <c r="H35" s="202">
        <v>1</v>
      </c>
      <c r="I35" s="98"/>
    </row>
    <row r="36" spans="2:9" ht="15" customHeight="1">
      <c r="B36" s="242"/>
      <c r="C36" s="315" t="s">
        <v>133</v>
      </c>
      <c r="D36" s="316">
        <v>0.1</v>
      </c>
      <c r="E36" s="317">
        <v>0.2</v>
      </c>
      <c r="F36" s="317">
        <v>0.1</v>
      </c>
      <c r="G36" s="318"/>
      <c r="H36" s="202">
        <v>1</v>
      </c>
      <c r="I36" s="98"/>
    </row>
    <row r="37" spans="2:9" ht="15" customHeight="1">
      <c r="B37" s="242"/>
      <c r="C37" s="305" t="s">
        <v>134</v>
      </c>
      <c r="D37" s="298">
        <f>SUM(D33:D36)</f>
        <v>4.999999999999999</v>
      </c>
      <c r="E37" s="298">
        <f>SUM(E33:E36)</f>
        <v>23.299999999999997</v>
      </c>
      <c r="F37" s="298">
        <f>SUM(F33:F36)</f>
        <v>21.8</v>
      </c>
      <c r="G37" s="298"/>
      <c r="H37" s="211">
        <f>SUM(H33:H36)</f>
        <v>30</v>
      </c>
      <c r="I37" s="100"/>
    </row>
    <row r="38" spans="2:9" ht="15" customHeight="1">
      <c r="B38" s="242"/>
      <c r="C38" s="348" t="s">
        <v>108</v>
      </c>
      <c r="D38" s="310">
        <v>0.6</v>
      </c>
      <c r="E38" s="311">
        <v>10.1</v>
      </c>
      <c r="F38" s="311">
        <v>8.1</v>
      </c>
      <c r="G38" s="312"/>
      <c r="H38" s="313">
        <v>5</v>
      </c>
      <c r="I38" s="314"/>
    </row>
    <row r="39" spans="2:9" ht="15" customHeight="1">
      <c r="B39" s="242"/>
      <c r="C39" s="96" t="s">
        <v>153</v>
      </c>
      <c r="D39" s="316">
        <v>0.5</v>
      </c>
      <c r="E39" s="317">
        <v>3</v>
      </c>
      <c r="F39" s="317">
        <v>2</v>
      </c>
      <c r="G39" s="318">
        <v>0.8</v>
      </c>
      <c r="H39" s="202">
        <v>3</v>
      </c>
      <c r="I39" s="98"/>
    </row>
    <row r="40" spans="2:9" ht="15" customHeight="1">
      <c r="B40" s="242"/>
      <c r="C40" s="349" t="s">
        <v>106</v>
      </c>
      <c r="D40" s="316">
        <v>1.9</v>
      </c>
      <c r="E40" s="317">
        <v>3</v>
      </c>
      <c r="F40" s="317">
        <v>2</v>
      </c>
      <c r="G40" s="316">
        <v>1.5</v>
      </c>
      <c r="H40" s="350">
        <v>8</v>
      </c>
      <c r="I40" s="98"/>
    </row>
    <row r="41" spans="2:9" ht="15" customHeight="1">
      <c r="B41" s="242"/>
      <c r="C41" s="96" t="s">
        <v>154</v>
      </c>
      <c r="D41" s="316">
        <v>1</v>
      </c>
      <c r="E41" s="317">
        <v>3</v>
      </c>
      <c r="F41" s="317">
        <v>2</v>
      </c>
      <c r="G41" s="316">
        <v>0.8</v>
      </c>
      <c r="H41" s="350">
        <v>1</v>
      </c>
      <c r="I41" s="98"/>
    </row>
    <row r="42" spans="2:9" ht="15" customHeight="1">
      <c r="B42" s="242"/>
      <c r="C42" s="336" t="s">
        <v>107</v>
      </c>
      <c r="D42" s="298">
        <f>SUM(D38:D41)</f>
        <v>4</v>
      </c>
      <c r="E42" s="298">
        <f>SUM(E38:E41)</f>
        <v>19.1</v>
      </c>
      <c r="F42" s="298">
        <f>SUM(F38:F41)</f>
        <v>14.1</v>
      </c>
      <c r="G42" s="298">
        <f>SUM(G38:G41)</f>
        <v>3.0999999999999996</v>
      </c>
      <c r="H42" s="211">
        <f>SUM(H38:H41)</f>
        <v>17</v>
      </c>
      <c r="I42" s="100"/>
    </row>
    <row r="43" spans="2:9" ht="15" customHeight="1">
      <c r="B43" s="242"/>
      <c r="C43" s="309" t="s">
        <v>157</v>
      </c>
      <c r="D43" s="310">
        <v>0.2</v>
      </c>
      <c r="E43" s="311">
        <v>4.8</v>
      </c>
      <c r="F43" s="311">
        <v>3.8</v>
      </c>
      <c r="G43" s="312">
        <v>0.1</v>
      </c>
      <c r="H43" s="313">
        <v>2</v>
      </c>
      <c r="I43" s="314"/>
    </row>
    <row r="44" spans="2:9" ht="15" customHeight="1">
      <c r="B44" s="242"/>
      <c r="C44" s="309" t="s">
        <v>155</v>
      </c>
      <c r="D44" s="310">
        <v>0.4</v>
      </c>
      <c r="E44" s="311">
        <v>1.5</v>
      </c>
      <c r="F44" s="311">
        <v>1.2</v>
      </c>
      <c r="G44" s="312"/>
      <c r="H44" s="313">
        <v>2</v>
      </c>
      <c r="I44" s="314"/>
    </row>
    <row r="45" spans="2:9" ht="15" customHeight="1">
      <c r="B45" s="242"/>
      <c r="C45" s="309" t="s">
        <v>158</v>
      </c>
      <c r="D45" s="310">
        <v>0.2</v>
      </c>
      <c r="E45" s="311">
        <v>0.4</v>
      </c>
      <c r="F45" s="311">
        <v>0.4</v>
      </c>
      <c r="G45" s="312"/>
      <c r="H45" s="313">
        <v>1</v>
      </c>
      <c r="I45" s="314"/>
    </row>
    <row r="46" spans="2:9" ht="15" customHeight="1">
      <c r="B46" s="242"/>
      <c r="C46" s="309" t="s">
        <v>46</v>
      </c>
      <c r="D46" s="310">
        <v>0.1</v>
      </c>
      <c r="E46" s="311">
        <v>1.5</v>
      </c>
      <c r="F46" s="311">
        <v>1.2</v>
      </c>
      <c r="G46" s="312"/>
      <c r="H46" s="313">
        <v>2</v>
      </c>
      <c r="I46" s="314"/>
    </row>
    <row r="47" spans="2:9" ht="15" customHeight="1">
      <c r="B47" s="242"/>
      <c r="C47" s="309" t="s">
        <v>51</v>
      </c>
      <c r="D47" s="310">
        <v>0.1</v>
      </c>
      <c r="E47" s="311">
        <v>3</v>
      </c>
      <c r="F47" s="311">
        <v>2.5</v>
      </c>
      <c r="G47" s="312"/>
      <c r="H47" s="313">
        <v>1</v>
      </c>
      <c r="I47" s="314"/>
    </row>
    <row r="48" spans="2:9" ht="15" customHeight="1">
      <c r="B48" s="242"/>
      <c r="C48" s="309" t="s">
        <v>159</v>
      </c>
      <c r="D48" s="310">
        <v>0.1</v>
      </c>
      <c r="E48" s="311">
        <v>1</v>
      </c>
      <c r="F48" s="311">
        <v>1</v>
      </c>
      <c r="G48" s="312"/>
      <c r="H48" s="313">
        <v>1</v>
      </c>
      <c r="I48" s="314"/>
    </row>
    <row r="49" spans="2:9" ht="15" customHeight="1">
      <c r="B49" s="242"/>
      <c r="C49" s="351" t="s">
        <v>160</v>
      </c>
      <c r="D49" s="352">
        <v>2.9</v>
      </c>
      <c r="E49" s="353">
        <v>20</v>
      </c>
      <c r="F49" s="353">
        <v>19</v>
      </c>
      <c r="G49" s="354"/>
      <c r="H49" s="355">
        <v>4</v>
      </c>
      <c r="I49" s="192"/>
    </row>
    <row r="50" spans="2:9" ht="15" customHeight="1">
      <c r="B50" s="242"/>
      <c r="C50" s="110" t="s">
        <v>47</v>
      </c>
      <c r="D50" s="298">
        <f>SUM(D43:D49)</f>
        <v>4</v>
      </c>
      <c r="E50" s="356">
        <f>SUM(E43:E49)</f>
        <v>32.2</v>
      </c>
      <c r="F50" s="356">
        <f>SUM(F43:F49)</f>
        <v>29.1</v>
      </c>
      <c r="G50" s="298">
        <f>SUM(G43:G49)</f>
        <v>0.1</v>
      </c>
      <c r="H50" s="357">
        <f>SUM(H43:H49)</f>
        <v>13</v>
      </c>
      <c r="I50" s="100"/>
    </row>
    <row r="51" spans="2:9" ht="15" customHeight="1">
      <c r="B51" s="242"/>
      <c r="C51" s="315" t="s">
        <v>128</v>
      </c>
      <c r="D51" s="316">
        <v>0.4</v>
      </c>
      <c r="E51" s="317">
        <v>7</v>
      </c>
      <c r="F51" s="317">
        <v>6.2</v>
      </c>
      <c r="G51" s="318">
        <v>0.8</v>
      </c>
      <c r="H51" s="202">
        <v>5</v>
      </c>
      <c r="I51" s="98"/>
    </row>
    <row r="52" spans="2:9" ht="15" customHeight="1">
      <c r="B52" s="242"/>
      <c r="C52" s="343" t="s">
        <v>161</v>
      </c>
      <c r="D52" s="344">
        <v>4.5</v>
      </c>
      <c r="E52" s="345">
        <v>80</v>
      </c>
      <c r="F52" s="345">
        <v>71.5</v>
      </c>
      <c r="G52" s="358">
        <v>2</v>
      </c>
      <c r="H52" s="205">
        <v>28</v>
      </c>
      <c r="I52" s="168"/>
    </row>
    <row r="53" spans="2:9" ht="15" customHeight="1">
      <c r="B53" s="242"/>
      <c r="C53" s="359" t="s">
        <v>211</v>
      </c>
      <c r="D53" s="344">
        <v>3.1</v>
      </c>
      <c r="E53" s="360">
        <v>24.3</v>
      </c>
      <c r="F53" s="360">
        <v>22.1</v>
      </c>
      <c r="G53" s="344">
        <v>8.3</v>
      </c>
      <c r="H53" s="205">
        <v>32</v>
      </c>
      <c r="I53" s="168"/>
    </row>
    <row r="54" spans="2:9" ht="15" customHeight="1">
      <c r="B54" s="242"/>
      <c r="C54" s="315" t="s">
        <v>212</v>
      </c>
      <c r="D54" s="316">
        <v>0.81</v>
      </c>
      <c r="E54" s="317">
        <v>8.6</v>
      </c>
      <c r="F54" s="317">
        <v>8.6</v>
      </c>
      <c r="G54" s="318"/>
      <c r="H54" s="202">
        <v>12</v>
      </c>
      <c r="I54" s="98"/>
    </row>
    <row r="55" spans="2:9" ht="15" customHeight="1">
      <c r="B55" s="242"/>
      <c r="C55" s="315" t="s">
        <v>126</v>
      </c>
      <c r="D55" s="316">
        <v>0.4</v>
      </c>
      <c r="E55" s="317">
        <f>SUM(F55:G55)</f>
        <v>5.6</v>
      </c>
      <c r="F55" s="317">
        <v>5</v>
      </c>
      <c r="G55" s="318">
        <v>0.6</v>
      </c>
      <c r="H55" s="202">
        <v>6</v>
      </c>
      <c r="I55" s="98"/>
    </row>
    <row r="56" spans="2:9" ht="15" customHeight="1">
      <c r="B56" s="242"/>
      <c r="C56" s="315" t="s">
        <v>162</v>
      </c>
      <c r="D56" s="316">
        <v>0.6</v>
      </c>
      <c r="E56" s="317">
        <v>8</v>
      </c>
      <c r="F56" s="317">
        <v>8</v>
      </c>
      <c r="G56" s="318"/>
      <c r="H56" s="202">
        <v>7</v>
      </c>
      <c r="I56" s="98"/>
    </row>
    <row r="57" spans="2:9" ht="15" customHeight="1">
      <c r="B57" s="242"/>
      <c r="C57" s="315" t="s">
        <v>142</v>
      </c>
      <c r="D57" s="316">
        <v>0.4</v>
      </c>
      <c r="E57" s="317">
        <v>4.1</v>
      </c>
      <c r="F57" s="317">
        <v>3.8</v>
      </c>
      <c r="G57" s="318">
        <v>1</v>
      </c>
      <c r="H57" s="202">
        <v>5</v>
      </c>
      <c r="I57" s="98"/>
    </row>
    <row r="58" spans="2:9" ht="15" customHeight="1">
      <c r="B58" s="242"/>
      <c r="C58" s="315" t="s">
        <v>127</v>
      </c>
      <c r="D58" s="316">
        <f>SUM(D51:D57)</f>
        <v>10.21</v>
      </c>
      <c r="E58" s="316">
        <f>SUM(E51:E57)</f>
        <v>137.6</v>
      </c>
      <c r="F58" s="316">
        <f>SUM(F51:F57)</f>
        <v>125.2</v>
      </c>
      <c r="G58" s="316">
        <f>SUM(G51:G57)</f>
        <v>12.700000000000001</v>
      </c>
      <c r="H58" s="202">
        <f>SUM(H51:H57)</f>
        <v>95</v>
      </c>
      <c r="I58" s="98"/>
    </row>
    <row r="59" spans="2:10" ht="15" customHeight="1">
      <c r="B59" s="242"/>
      <c r="C59" s="333" t="s">
        <v>88</v>
      </c>
      <c r="D59" s="352">
        <v>0.1</v>
      </c>
      <c r="E59" s="353">
        <v>0.3</v>
      </c>
      <c r="F59" s="353">
        <v>0.2</v>
      </c>
      <c r="G59" s="354"/>
      <c r="H59" s="355">
        <v>2</v>
      </c>
      <c r="I59" s="192"/>
      <c r="J59" s="35"/>
    </row>
    <row r="60" spans="2:10" ht="15" customHeight="1">
      <c r="B60" s="242"/>
      <c r="C60" s="110" t="s">
        <v>89</v>
      </c>
      <c r="D60" s="298">
        <f>SUM(D59)</f>
        <v>0.1</v>
      </c>
      <c r="E60" s="298">
        <f>SUM(E59)</f>
        <v>0.3</v>
      </c>
      <c r="F60" s="298">
        <f>SUM(F59)</f>
        <v>0.2</v>
      </c>
      <c r="G60" s="298"/>
      <c r="H60" s="211">
        <f>SUM(H59)</f>
        <v>2</v>
      </c>
      <c r="I60" s="361"/>
      <c r="J60" s="35"/>
    </row>
    <row r="61" spans="2:10" ht="15" customHeight="1">
      <c r="B61" s="243"/>
      <c r="C61" s="336" t="s">
        <v>140</v>
      </c>
      <c r="D61" s="298">
        <f>SUM(D60,D58,D50,D42,D37,D32)</f>
        <v>25.21</v>
      </c>
      <c r="E61" s="298">
        <f>SUM(E60,E58,E50,E42,E37,E32)</f>
        <v>236.3</v>
      </c>
      <c r="F61" s="298">
        <f>SUM(F60,F58,F50,F42,F37,F32)</f>
        <v>208.5</v>
      </c>
      <c r="G61" s="298">
        <f>SUM(G60,G58,G50,G42,G37,G32)</f>
        <v>15.9</v>
      </c>
      <c r="H61" s="211">
        <f>SUM(H60,H58,H50,H42,H37,H32)</f>
        <v>175</v>
      </c>
      <c r="I61" s="361"/>
      <c r="J61" s="35"/>
    </row>
    <row r="62" spans="2:9" ht="15" customHeight="1">
      <c r="B62" s="241" t="s">
        <v>213</v>
      </c>
      <c r="C62" s="337" t="s">
        <v>110</v>
      </c>
      <c r="D62" s="362">
        <v>0.4</v>
      </c>
      <c r="E62" s="363">
        <v>2</v>
      </c>
      <c r="F62" s="363">
        <v>1</v>
      </c>
      <c r="G62" s="340"/>
      <c r="H62" s="364">
        <v>3</v>
      </c>
      <c r="I62" s="331"/>
    </row>
    <row r="63" spans="2:9" ht="15" customHeight="1">
      <c r="B63" s="242"/>
      <c r="C63" s="365" t="s">
        <v>163</v>
      </c>
      <c r="D63" s="366">
        <v>0.63</v>
      </c>
      <c r="E63" s="367">
        <v>1</v>
      </c>
      <c r="F63" s="367">
        <v>0.8</v>
      </c>
      <c r="G63" s="342"/>
      <c r="H63" s="368">
        <v>7</v>
      </c>
      <c r="I63" s="369"/>
    </row>
    <row r="64" spans="2:9" ht="15" customHeight="1">
      <c r="B64" s="242"/>
      <c r="C64" s="365" t="s">
        <v>164</v>
      </c>
      <c r="D64" s="366">
        <v>0.4</v>
      </c>
      <c r="E64" s="367">
        <v>0.19</v>
      </c>
      <c r="F64" s="367">
        <v>0.19</v>
      </c>
      <c r="G64" s="342"/>
      <c r="H64" s="368">
        <v>2</v>
      </c>
      <c r="I64" s="369"/>
    </row>
    <row r="65" spans="2:9" ht="15" customHeight="1">
      <c r="B65" s="242"/>
      <c r="C65" s="365" t="s">
        <v>111</v>
      </c>
      <c r="D65" s="366">
        <v>1</v>
      </c>
      <c r="E65" s="367">
        <v>9</v>
      </c>
      <c r="F65" s="367">
        <v>8</v>
      </c>
      <c r="G65" s="342"/>
      <c r="H65" s="368">
        <v>8</v>
      </c>
      <c r="I65" s="369"/>
    </row>
    <row r="66" spans="2:9" ht="15" customHeight="1">
      <c r="B66" s="242"/>
      <c r="C66" s="365" t="s">
        <v>115</v>
      </c>
      <c r="D66" s="366">
        <v>0.2</v>
      </c>
      <c r="E66" s="367">
        <v>2.5</v>
      </c>
      <c r="F66" s="367">
        <v>2</v>
      </c>
      <c r="G66" s="342"/>
      <c r="H66" s="368">
        <v>5</v>
      </c>
      <c r="I66" s="369"/>
    </row>
    <row r="67" spans="2:9" ht="15" customHeight="1">
      <c r="B67" s="242"/>
      <c r="C67" s="315" t="s">
        <v>119</v>
      </c>
      <c r="D67" s="316">
        <v>0.8</v>
      </c>
      <c r="E67" s="317">
        <v>4</v>
      </c>
      <c r="F67" s="317">
        <v>3</v>
      </c>
      <c r="G67" s="342"/>
      <c r="H67" s="202">
        <v>6</v>
      </c>
      <c r="I67" s="369"/>
    </row>
    <row r="68" spans="2:9" ht="15" customHeight="1">
      <c r="B68" s="242"/>
      <c r="C68" s="365" t="s">
        <v>112</v>
      </c>
      <c r="D68" s="366">
        <v>0.75</v>
      </c>
      <c r="E68" s="367">
        <v>2.5</v>
      </c>
      <c r="F68" s="367">
        <v>1</v>
      </c>
      <c r="G68" s="342"/>
      <c r="H68" s="368">
        <v>5</v>
      </c>
      <c r="I68" s="369"/>
    </row>
    <row r="69" spans="2:9" ht="15" customHeight="1">
      <c r="B69" s="242"/>
      <c r="C69" s="343" t="s">
        <v>116</v>
      </c>
      <c r="D69" s="316">
        <v>0.1</v>
      </c>
      <c r="E69" s="317">
        <v>0.5</v>
      </c>
      <c r="F69" s="317">
        <v>0.3</v>
      </c>
      <c r="G69" s="342"/>
      <c r="H69" s="370">
        <v>2</v>
      </c>
      <c r="I69" s="369"/>
    </row>
    <row r="70" spans="2:9" ht="15" customHeight="1">
      <c r="B70" s="242"/>
      <c r="C70" s="371" t="s">
        <v>113</v>
      </c>
      <c r="D70" s="298">
        <f>SUM(D62:D69)</f>
        <v>4.28</v>
      </c>
      <c r="E70" s="298">
        <f>SUM(E62:E69)</f>
        <v>21.689999999999998</v>
      </c>
      <c r="F70" s="298">
        <f>SUM(F62:F69)</f>
        <v>16.29</v>
      </c>
      <c r="G70" s="298"/>
      <c r="H70" s="211">
        <f>SUM(H62:H69)</f>
        <v>38</v>
      </c>
      <c r="I70" s="308"/>
    </row>
    <row r="71" spans="2:9" ht="15" customHeight="1">
      <c r="B71" s="242"/>
      <c r="C71" s="372" t="s">
        <v>152</v>
      </c>
      <c r="D71" s="373">
        <v>5.3</v>
      </c>
      <c r="E71" s="374">
        <v>44</v>
      </c>
      <c r="F71" s="374">
        <v>44</v>
      </c>
      <c r="G71" s="374"/>
      <c r="H71" s="375">
        <v>62</v>
      </c>
      <c r="I71" s="376"/>
    </row>
    <row r="72" spans="2:9" ht="15" customHeight="1">
      <c r="B72" s="242"/>
      <c r="C72" s="365" t="s">
        <v>165</v>
      </c>
      <c r="D72" s="366">
        <v>0.72</v>
      </c>
      <c r="E72" s="367">
        <v>4.2</v>
      </c>
      <c r="F72" s="367">
        <v>4</v>
      </c>
      <c r="G72" s="367">
        <v>0.2</v>
      </c>
      <c r="H72" s="368">
        <v>5</v>
      </c>
      <c r="I72" s="369"/>
    </row>
    <row r="73" spans="2:9" ht="15" customHeight="1">
      <c r="B73" s="242"/>
      <c r="C73" s="365" t="s">
        <v>132</v>
      </c>
      <c r="D73" s="366">
        <v>3.4</v>
      </c>
      <c r="E73" s="367">
        <v>31.7</v>
      </c>
      <c r="F73" s="367">
        <v>31</v>
      </c>
      <c r="G73" s="367"/>
      <c r="H73" s="368">
        <v>46</v>
      </c>
      <c r="I73" s="369"/>
    </row>
    <row r="74" spans="2:9" ht="15" customHeight="1">
      <c r="B74" s="242"/>
      <c r="C74" s="365" t="s">
        <v>137</v>
      </c>
      <c r="D74" s="366">
        <v>10</v>
      </c>
      <c r="E74" s="367">
        <v>95</v>
      </c>
      <c r="F74" s="367">
        <v>65</v>
      </c>
      <c r="G74" s="367">
        <v>30</v>
      </c>
      <c r="H74" s="368">
        <v>82</v>
      </c>
      <c r="I74" s="369"/>
    </row>
    <row r="75" spans="2:9" ht="15" customHeight="1">
      <c r="B75" s="242"/>
      <c r="C75" s="365" t="s">
        <v>135</v>
      </c>
      <c r="D75" s="366">
        <v>1.9</v>
      </c>
      <c r="E75" s="367">
        <v>13.8</v>
      </c>
      <c r="F75" s="367">
        <v>13.8</v>
      </c>
      <c r="G75" s="367">
        <v>0.1</v>
      </c>
      <c r="H75" s="368">
        <v>15</v>
      </c>
      <c r="I75" s="369"/>
    </row>
    <row r="76" spans="2:9" ht="15" customHeight="1">
      <c r="B76" s="242"/>
      <c r="C76" s="315" t="s">
        <v>133</v>
      </c>
      <c r="D76" s="377">
        <v>0.2</v>
      </c>
      <c r="E76" s="367">
        <v>0.5</v>
      </c>
      <c r="F76" s="367">
        <v>0.4</v>
      </c>
      <c r="G76" s="367"/>
      <c r="H76" s="368">
        <v>4</v>
      </c>
      <c r="I76" s="369"/>
    </row>
    <row r="77" spans="2:9" ht="15" customHeight="1">
      <c r="B77" s="242"/>
      <c r="C77" s="365" t="s">
        <v>166</v>
      </c>
      <c r="D77" s="366">
        <v>0.35</v>
      </c>
      <c r="E77" s="367">
        <v>4.2</v>
      </c>
      <c r="F77" s="367">
        <v>3.6</v>
      </c>
      <c r="G77" s="367">
        <v>0.1</v>
      </c>
      <c r="H77" s="368">
        <v>3</v>
      </c>
      <c r="I77" s="369"/>
    </row>
    <row r="78" spans="2:9" ht="15" customHeight="1">
      <c r="B78" s="242"/>
      <c r="C78" s="305" t="s">
        <v>134</v>
      </c>
      <c r="D78" s="378">
        <f>SUM(D71:D77)</f>
        <v>21.87</v>
      </c>
      <c r="E78" s="378">
        <f>SUM(E71:E77)</f>
        <v>193.4</v>
      </c>
      <c r="F78" s="378">
        <f>SUM(F71:F77)</f>
        <v>161.8</v>
      </c>
      <c r="G78" s="378">
        <f>SUM(G71:G77)</f>
        <v>30.400000000000002</v>
      </c>
      <c r="H78" s="379">
        <f>SUM(H71:H77)</f>
        <v>217</v>
      </c>
      <c r="I78" s="308"/>
    </row>
    <row r="79" spans="2:9" ht="15" customHeight="1">
      <c r="B79" s="242"/>
      <c r="C79" s="348" t="s">
        <v>108</v>
      </c>
      <c r="D79" s="373">
        <v>1.7</v>
      </c>
      <c r="E79" s="374">
        <v>10.2</v>
      </c>
      <c r="F79" s="374">
        <v>8.6</v>
      </c>
      <c r="G79" s="374"/>
      <c r="H79" s="375">
        <v>19</v>
      </c>
      <c r="I79" s="376"/>
    </row>
    <row r="80" spans="2:9" ht="15" customHeight="1">
      <c r="B80" s="242"/>
      <c r="C80" s="309" t="s">
        <v>153</v>
      </c>
      <c r="D80" s="366">
        <v>0.2</v>
      </c>
      <c r="E80" s="367">
        <v>0.8</v>
      </c>
      <c r="F80" s="367">
        <v>0.7</v>
      </c>
      <c r="G80" s="367">
        <v>0.1</v>
      </c>
      <c r="H80" s="368">
        <v>1</v>
      </c>
      <c r="I80" s="369"/>
    </row>
    <row r="81" spans="2:9" ht="15" customHeight="1">
      <c r="B81" s="242"/>
      <c r="C81" s="309" t="s">
        <v>106</v>
      </c>
      <c r="D81" s="366">
        <v>0.7</v>
      </c>
      <c r="E81" s="367">
        <v>5</v>
      </c>
      <c r="F81" s="367">
        <v>4</v>
      </c>
      <c r="G81" s="367">
        <v>0.5</v>
      </c>
      <c r="H81" s="368">
        <v>6</v>
      </c>
      <c r="I81" s="369"/>
    </row>
    <row r="82" spans="2:9" ht="15" customHeight="1">
      <c r="B82" s="242"/>
      <c r="C82" s="309" t="s">
        <v>154</v>
      </c>
      <c r="D82" s="366">
        <v>0.6</v>
      </c>
      <c r="E82" s="367">
        <v>1.5</v>
      </c>
      <c r="F82" s="367">
        <v>1</v>
      </c>
      <c r="G82" s="367">
        <v>0.2</v>
      </c>
      <c r="H82" s="368">
        <v>2</v>
      </c>
      <c r="I82" s="369"/>
    </row>
    <row r="83" spans="2:9" ht="15" customHeight="1">
      <c r="B83" s="242"/>
      <c r="C83" s="336" t="s">
        <v>107</v>
      </c>
      <c r="D83" s="298">
        <f>SUM(D79:D82)</f>
        <v>3.1999999999999997</v>
      </c>
      <c r="E83" s="298">
        <f>SUM(E79:E82)</f>
        <v>17.5</v>
      </c>
      <c r="F83" s="298">
        <f>SUM(F79:F82)</f>
        <v>14.299999999999999</v>
      </c>
      <c r="G83" s="298">
        <f>SUM(G79:G82)</f>
        <v>0.8</v>
      </c>
      <c r="H83" s="211">
        <f>SUM(H79:H82)</f>
        <v>28</v>
      </c>
      <c r="I83" s="100"/>
    </row>
    <row r="84" spans="2:9" ht="15" customHeight="1">
      <c r="B84" s="242"/>
      <c r="C84" s="309" t="s">
        <v>167</v>
      </c>
      <c r="D84" s="300">
        <v>0.4</v>
      </c>
      <c r="E84" s="301">
        <v>4.3</v>
      </c>
      <c r="F84" s="301">
        <v>2.8</v>
      </c>
      <c r="G84" s="302"/>
      <c r="H84" s="303">
        <v>5</v>
      </c>
      <c r="I84" s="314"/>
    </row>
    <row r="85" spans="2:9" ht="15" customHeight="1">
      <c r="B85" s="242"/>
      <c r="C85" s="315" t="s">
        <v>168</v>
      </c>
      <c r="D85" s="316">
        <v>3.7</v>
      </c>
      <c r="E85" s="342">
        <v>32.1</v>
      </c>
      <c r="F85" s="342">
        <v>32.1</v>
      </c>
      <c r="G85" s="316"/>
      <c r="H85" s="202">
        <v>25</v>
      </c>
      <c r="I85" s="98"/>
    </row>
    <row r="86" spans="2:9" ht="15" customHeight="1">
      <c r="B86" s="242"/>
      <c r="C86" s="315" t="s">
        <v>157</v>
      </c>
      <c r="D86" s="316">
        <v>1.5</v>
      </c>
      <c r="E86" s="317">
        <v>30.6</v>
      </c>
      <c r="F86" s="317">
        <v>15</v>
      </c>
      <c r="G86" s="316">
        <v>1.5</v>
      </c>
      <c r="H86" s="350">
        <v>10</v>
      </c>
      <c r="I86" s="98"/>
    </row>
    <row r="87" spans="2:9" ht="15" customHeight="1">
      <c r="B87" s="242"/>
      <c r="C87" s="315" t="s">
        <v>155</v>
      </c>
      <c r="D87" s="316">
        <v>0.34</v>
      </c>
      <c r="E87" s="317">
        <v>0.8</v>
      </c>
      <c r="F87" s="317">
        <v>0.6</v>
      </c>
      <c r="G87" s="316"/>
      <c r="H87" s="350">
        <v>2</v>
      </c>
      <c r="I87" s="98"/>
    </row>
    <row r="88" spans="2:9" ht="15" customHeight="1">
      <c r="B88" s="242"/>
      <c r="C88" s="315" t="s">
        <v>169</v>
      </c>
      <c r="D88" s="377">
        <v>1.07</v>
      </c>
      <c r="E88" s="301">
        <v>4.9</v>
      </c>
      <c r="F88" s="301">
        <v>4.9</v>
      </c>
      <c r="G88" s="302"/>
      <c r="H88" s="303">
        <v>7</v>
      </c>
      <c r="I88" s="98"/>
    </row>
    <row r="89" spans="2:9" ht="15" customHeight="1">
      <c r="B89" s="242"/>
      <c r="C89" s="315" t="s">
        <v>170</v>
      </c>
      <c r="D89" s="310">
        <v>0.07</v>
      </c>
      <c r="E89" s="342">
        <v>0.5</v>
      </c>
      <c r="F89" s="342">
        <v>0.4</v>
      </c>
      <c r="G89" s="316"/>
      <c r="H89" s="202">
        <v>1</v>
      </c>
      <c r="I89" s="98"/>
    </row>
    <row r="90" spans="2:9" ht="15" customHeight="1">
      <c r="B90" s="242"/>
      <c r="C90" s="315" t="s">
        <v>171</v>
      </c>
      <c r="D90" s="316">
        <v>0.9</v>
      </c>
      <c r="E90" s="317">
        <v>10.5</v>
      </c>
      <c r="F90" s="317">
        <v>3.8</v>
      </c>
      <c r="G90" s="316"/>
      <c r="H90" s="350">
        <v>7</v>
      </c>
      <c r="I90" s="98"/>
    </row>
    <row r="91" spans="2:9" ht="15" customHeight="1">
      <c r="B91" s="242"/>
      <c r="C91" s="315" t="s">
        <v>158</v>
      </c>
      <c r="D91" s="316">
        <v>0.15</v>
      </c>
      <c r="E91" s="317">
        <v>0.1</v>
      </c>
      <c r="F91" s="317">
        <v>0.1</v>
      </c>
      <c r="G91" s="316"/>
      <c r="H91" s="350">
        <v>1</v>
      </c>
      <c r="I91" s="98"/>
    </row>
    <row r="92" spans="2:9" ht="15" customHeight="1">
      <c r="B92" s="242"/>
      <c r="C92" s="315" t="s">
        <v>83</v>
      </c>
      <c r="D92" s="316">
        <v>0.4</v>
      </c>
      <c r="E92" s="317">
        <v>8</v>
      </c>
      <c r="F92" s="317">
        <v>8</v>
      </c>
      <c r="G92" s="316"/>
      <c r="H92" s="350">
        <v>5</v>
      </c>
      <c r="I92" s="98"/>
    </row>
    <row r="93" spans="2:9" ht="15" customHeight="1">
      <c r="B93" s="242"/>
      <c r="C93" s="315" t="s">
        <v>46</v>
      </c>
      <c r="D93" s="316">
        <v>0.8</v>
      </c>
      <c r="E93" s="317">
        <v>2.5</v>
      </c>
      <c r="F93" s="317">
        <v>2.5</v>
      </c>
      <c r="G93" s="316"/>
      <c r="H93" s="350">
        <v>2</v>
      </c>
      <c r="I93" s="98"/>
    </row>
    <row r="94" spans="2:9" ht="15" customHeight="1">
      <c r="B94" s="242"/>
      <c r="C94" s="315" t="s">
        <v>172</v>
      </c>
      <c r="D94" s="316">
        <v>0.1</v>
      </c>
      <c r="E94" s="317">
        <v>1</v>
      </c>
      <c r="F94" s="317">
        <v>1</v>
      </c>
      <c r="G94" s="316"/>
      <c r="H94" s="350">
        <v>1</v>
      </c>
      <c r="I94" s="98"/>
    </row>
    <row r="95" spans="2:9" ht="15" customHeight="1">
      <c r="B95" s="242"/>
      <c r="C95" s="380" t="s">
        <v>160</v>
      </c>
      <c r="D95" s="334">
        <v>1</v>
      </c>
      <c r="E95" s="381">
        <v>7</v>
      </c>
      <c r="F95" s="381">
        <v>6.5</v>
      </c>
      <c r="G95" s="334"/>
      <c r="H95" s="382">
        <v>2</v>
      </c>
      <c r="I95" s="236"/>
    </row>
    <row r="96" spans="2:9" ht="15" customHeight="1">
      <c r="B96" s="242"/>
      <c r="C96" s="110" t="s">
        <v>47</v>
      </c>
      <c r="D96" s="378">
        <f>SUM(D84:D95)</f>
        <v>10.430000000000001</v>
      </c>
      <c r="E96" s="383">
        <f>SUM(E84:E95)</f>
        <v>102.3</v>
      </c>
      <c r="F96" s="383">
        <f>SUM(F84:F95)</f>
        <v>77.69999999999999</v>
      </c>
      <c r="G96" s="306">
        <f>SUM(G84:G95)</f>
        <v>1.5</v>
      </c>
      <c r="H96" s="384">
        <f>SUM(H84:H95)</f>
        <v>68</v>
      </c>
      <c r="I96" s="308"/>
    </row>
    <row r="97" spans="2:9" ht="15" customHeight="1">
      <c r="B97" s="242"/>
      <c r="C97" s="315" t="s">
        <v>128</v>
      </c>
      <c r="D97" s="316">
        <v>0.3</v>
      </c>
      <c r="E97" s="317">
        <v>5</v>
      </c>
      <c r="F97" s="317">
        <v>4.4</v>
      </c>
      <c r="G97" s="318">
        <v>0.6</v>
      </c>
      <c r="H97" s="202">
        <v>4</v>
      </c>
      <c r="I97" s="98"/>
    </row>
    <row r="98" spans="2:9" ht="15" customHeight="1">
      <c r="B98" s="242"/>
      <c r="C98" s="102" t="s">
        <v>161</v>
      </c>
      <c r="D98" s="344">
        <v>1</v>
      </c>
      <c r="E98" s="345">
        <v>15</v>
      </c>
      <c r="F98" s="345">
        <v>13.3</v>
      </c>
      <c r="G98" s="345">
        <v>1.3</v>
      </c>
      <c r="H98" s="385">
        <v>12</v>
      </c>
      <c r="I98" s="168"/>
    </row>
    <row r="99" spans="2:9" ht="15" customHeight="1">
      <c r="B99" s="242"/>
      <c r="C99" s="359" t="s">
        <v>211</v>
      </c>
      <c r="D99" s="344">
        <v>4</v>
      </c>
      <c r="E99" s="345">
        <v>26.5</v>
      </c>
      <c r="F99" s="345">
        <v>24.2</v>
      </c>
      <c r="G99" s="345">
        <v>9.8</v>
      </c>
      <c r="H99" s="385">
        <v>43</v>
      </c>
      <c r="I99" s="168"/>
    </row>
    <row r="100" spans="2:9" ht="15" customHeight="1">
      <c r="B100" s="242"/>
      <c r="C100" s="365" t="s">
        <v>173</v>
      </c>
      <c r="D100" s="366">
        <v>0.4</v>
      </c>
      <c r="E100" s="367">
        <v>0.8</v>
      </c>
      <c r="F100" s="367">
        <v>1.9</v>
      </c>
      <c r="G100" s="367">
        <v>0.8</v>
      </c>
      <c r="H100" s="368">
        <v>2</v>
      </c>
      <c r="I100" s="369"/>
    </row>
    <row r="101" spans="2:9" ht="15" customHeight="1">
      <c r="B101" s="242"/>
      <c r="C101" s="96" t="s">
        <v>212</v>
      </c>
      <c r="D101" s="316">
        <v>0.87</v>
      </c>
      <c r="E101" s="317">
        <v>16.3</v>
      </c>
      <c r="F101" s="317">
        <v>16.3</v>
      </c>
      <c r="G101" s="317"/>
      <c r="H101" s="370">
        <v>11</v>
      </c>
      <c r="I101" s="98"/>
    </row>
    <row r="102" spans="2:9" ht="15" customHeight="1">
      <c r="B102" s="242"/>
      <c r="C102" s="315" t="s">
        <v>126</v>
      </c>
      <c r="D102" s="316">
        <v>0.4</v>
      </c>
      <c r="E102" s="317">
        <f>SUM(F102:G102)</f>
        <v>3.5</v>
      </c>
      <c r="F102" s="317">
        <v>3.2</v>
      </c>
      <c r="G102" s="318">
        <v>0.3</v>
      </c>
      <c r="H102" s="202">
        <v>5</v>
      </c>
      <c r="I102" s="98"/>
    </row>
    <row r="103" spans="2:9" ht="15" customHeight="1">
      <c r="B103" s="242"/>
      <c r="C103" s="96" t="s">
        <v>162</v>
      </c>
      <c r="D103" s="316">
        <v>0.8</v>
      </c>
      <c r="E103" s="317">
        <v>7.7</v>
      </c>
      <c r="F103" s="317">
        <v>7.7</v>
      </c>
      <c r="G103" s="317"/>
      <c r="H103" s="370">
        <v>8</v>
      </c>
      <c r="I103" s="98"/>
    </row>
    <row r="104" spans="2:9" ht="15" customHeight="1">
      <c r="B104" s="242"/>
      <c r="C104" s="386" t="s">
        <v>142</v>
      </c>
      <c r="D104" s="387">
        <v>0.7</v>
      </c>
      <c r="E104" s="387">
        <v>5.1</v>
      </c>
      <c r="F104" s="388">
        <v>4.7</v>
      </c>
      <c r="G104" s="388">
        <v>2.2</v>
      </c>
      <c r="H104" s="389">
        <v>7</v>
      </c>
      <c r="I104" s="98"/>
    </row>
    <row r="105" spans="2:9" ht="15" customHeight="1">
      <c r="B105" s="242"/>
      <c r="C105" s="336" t="s">
        <v>127</v>
      </c>
      <c r="D105" s="390">
        <f>SUM(D97:D104)</f>
        <v>8.47</v>
      </c>
      <c r="E105" s="390">
        <f>SUM(E97:E104)</f>
        <v>79.89999999999999</v>
      </c>
      <c r="F105" s="390">
        <f>SUM(F97:F104)</f>
        <v>75.70000000000002</v>
      </c>
      <c r="G105" s="390">
        <f>SUM(G97:G104)</f>
        <v>15.000000000000004</v>
      </c>
      <c r="H105" s="391">
        <f>SUM(H97:H104)</f>
        <v>92</v>
      </c>
      <c r="I105" s="100"/>
    </row>
    <row r="106" spans="2:9" ht="15" customHeight="1">
      <c r="B106" s="242"/>
      <c r="C106" s="349" t="s">
        <v>92</v>
      </c>
      <c r="D106" s="310">
        <v>0.3</v>
      </c>
      <c r="E106" s="311">
        <v>2.5</v>
      </c>
      <c r="F106" s="311">
        <v>1.2</v>
      </c>
      <c r="G106" s="312"/>
      <c r="H106" s="313">
        <v>3</v>
      </c>
      <c r="I106" s="314"/>
    </row>
    <row r="107" spans="2:9" ht="15" customHeight="1">
      <c r="B107" s="242"/>
      <c r="C107" s="96" t="s">
        <v>88</v>
      </c>
      <c r="D107" s="366">
        <v>1.39</v>
      </c>
      <c r="E107" s="367">
        <v>11.5</v>
      </c>
      <c r="F107" s="367">
        <v>6.9</v>
      </c>
      <c r="G107" s="367">
        <v>1</v>
      </c>
      <c r="H107" s="368">
        <v>13</v>
      </c>
      <c r="I107" s="369"/>
    </row>
    <row r="108" spans="2:9" ht="15" customHeight="1">
      <c r="B108" s="242"/>
      <c r="C108" s="333" t="s">
        <v>101</v>
      </c>
      <c r="D108" s="366">
        <v>0.6</v>
      </c>
      <c r="E108" s="367">
        <v>5</v>
      </c>
      <c r="F108" s="367">
        <v>3</v>
      </c>
      <c r="G108" s="367"/>
      <c r="H108" s="368">
        <v>8</v>
      </c>
      <c r="I108" s="369"/>
    </row>
    <row r="109" spans="2:9" ht="15" customHeight="1">
      <c r="B109" s="242"/>
      <c r="C109" s="332" t="s">
        <v>97</v>
      </c>
      <c r="D109" s="392">
        <v>0.9</v>
      </c>
      <c r="E109" s="393">
        <v>6</v>
      </c>
      <c r="F109" s="393">
        <v>4.9</v>
      </c>
      <c r="G109" s="393">
        <v>2.2</v>
      </c>
      <c r="H109" s="394">
        <v>8</v>
      </c>
      <c r="I109" s="395"/>
    </row>
    <row r="110" spans="2:9" ht="15" customHeight="1">
      <c r="B110" s="242"/>
      <c r="C110" s="96" t="s">
        <v>103</v>
      </c>
      <c r="D110" s="366">
        <v>2.75</v>
      </c>
      <c r="E110" s="367">
        <v>35.6</v>
      </c>
      <c r="F110" s="367">
        <v>15.5</v>
      </c>
      <c r="G110" s="367">
        <v>1.9</v>
      </c>
      <c r="H110" s="368">
        <v>23</v>
      </c>
      <c r="I110" s="369"/>
    </row>
    <row r="111" spans="2:9" ht="15" customHeight="1">
      <c r="B111" s="242"/>
      <c r="C111" s="110" t="s">
        <v>89</v>
      </c>
      <c r="D111" s="378">
        <f>SUM(D106:D110)</f>
        <v>5.9399999999999995</v>
      </c>
      <c r="E111" s="378">
        <f>SUM(E106:E110)</f>
        <v>60.6</v>
      </c>
      <c r="F111" s="378">
        <f>SUM(F106:F110)</f>
        <v>31.5</v>
      </c>
      <c r="G111" s="378">
        <f>SUM(G106:G110)</f>
        <v>5.1</v>
      </c>
      <c r="H111" s="379">
        <f>SUM(H106:H110)</f>
        <v>55</v>
      </c>
      <c r="I111" s="396"/>
    </row>
    <row r="112" spans="2:9" ht="15" customHeight="1">
      <c r="B112" s="243"/>
      <c r="C112" s="110" t="s">
        <v>140</v>
      </c>
      <c r="D112" s="378">
        <f>SUM(D111,D105,D96,D83,D78,D70)</f>
        <v>54.190000000000005</v>
      </c>
      <c r="E112" s="378">
        <f>SUM(E111,E105,E96,E83,E78,E70)</f>
        <v>475.39000000000004</v>
      </c>
      <c r="F112" s="378">
        <f>SUM(F111,F105,F96,F83,F78,F70)</f>
        <v>377.29</v>
      </c>
      <c r="G112" s="378">
        <f>SUM(G111,G105,G96,G83,G78,G70)</f>
        <v>52.800000000000004</v>
      </c>
      <c r="H112" s="379">
        <f>SUM(H111,H105,H96,H83,H78,H70)</f>
        <v>498</v>
      </c>
      <c r="I112" s="396"/>
    </row>
    <row r="113" spans="2:9" ht="15" customHeight="1">
      <c r="B113" s="241" t="s">
        <v>174</v>
      </c>
      <c r="C113" s="397" t="s">
        <v>108</v>
      </c>
      <c r="D113" s="327">
        <v>0.1</v>
      </c>
      <c r="E113" s="328">
        <v>2</v>
      </c>
      <c r="F113" s="328">
        <v>1.6</v>
      </c>
      <c r="G113" s="328"/>
      <c r="H113" s="398">
        <v>3</v>
      </c>
      <c r="I113" s="331"/>
    </row>
    <row r="114" spans="2:9" ht="15" customHeight="1">
      <c r="B114" s="242"/>
      <c r="C114" s="336" t="s">
        <v>107</v>
      </c>
      <c r="D114" s="298">
        <f aca="true" t="shared" si="0" ref="D114:F115">SUM(D113)</f>
        <v>0.1</v>
      </c>
      <c r="E114" s="298">
        <f t="shared" si="0"/>
        <v>2</v>
      </c>
      <c r="F114" s="298">
        <f t="shared" si="0"/>
        <v>1.6</v>
      </c>
      <c r="G114" s="298"/>
      <c r="H114" s="211">
        <f>SUM(H113)</f>
        <v>3</v>
      </c>
      <c r="I114" s="100"/>
    </row>
    <row r="115" spans="2:9" ht="15" customHeight="1">
      <c r="B115" s="243"/>
      <c r="C115" s="399" t="s">
        <v>140</v>
      </c>
      <c r="D115" s="400">
        <f t="shared" si="0"/>
        <v>0.1</v>
      </c>
      <c r="E115" s="400">
        <f t="shared" si="0"/>
        <v>2</v>
      </c>
      <c r="F115" s="400">
        <f t="shared" si="0"/>
        <v>1.6</v>
      </c>
      <c r="G115" s="400"/>
      <c r="H115" s="204">
        <f>SUM(H114)</f>
        <v>3</v>
      </c>
      <c r="I115" s="73"/>
    </row>
    <row r="116" spans="2:9" s="22" customFormat="1" ht="15" customHeight="1">
      <c r="B116" s="241" t="s">
        <v>175</v>
      </c>
      <c r="C116" s="401" t="s">
        <v>176</v>
      </c>
      <c r="D116" s="296">
        <v>0.7</v>
      </c>
      <c r="E116" s="296">
        <v>5.8</v>
      </c>
      <c r="F116" s="296">
        <v>3.6</v>
      </c>
      <c r="G116" s="296"/>
      <c r="H116" s="402">
        <v>5</v>
      </c>
      <c r="I116" s="80"/>
    </row>
    <row r="117" spans="2:9" s="22" customFormat="1" ht="15" customHeight="1">
      <c r="B117" s="242"/>
      <c r="C117" s="365" t="s">
        <v>177</v>
      </c>
      <c r="D117" s="342">
        <v>0.63</v>
      </c>
      <c r="E117" s="342">
        <v>1</v>
      </c>
      <c r="F117" s="342">
        <v>0.8</v>
      </c>
      <c r="G117" s="342"/>
      <c r="H117" s="403">
        <v>7</v>
      </c>
      <c r="I117" s="98"/>
    </row>
    <row r="118" spans="2:9" s="22" customFormat="1" ht="15" customHeight="1">
      <c r="B118" s="242"/>
      <c r="C118" s="96" t="s">
        <v>178</v>
      </c>
      <c r="D118" s="342">
        <v>2.4</v>
      </c>
      <c r="E118" s="342">
        <v>22</v>
      </c>
      <c r="F118" s="342">
        <v>18</v>
      </c>
      <c r="G118" s="342"/>
      <c r="H118" s="403">
        <v>21</v>
      </c>
      <c r="I118" s="98"/>
    </row>
    <row r="119" spans="2:9" s="22" customFormat="1" ht="15" customHeight="1">
      <c r="B119" s="242"/>
      <c r="C119" s="365" t="s">
        <v>179</v>
      </c>
      <c r="D119" s="342">
        <v>0.4</v>
      </c>
      <c r="E119" s="342">
        <v>0.19</v>
      </c>
      <c r="F119" s="342">
        <v>0.19</v>
      </c>
      <c r="G119" s="342"/>
      <c r="H119" s="403">
        <v>2</v>
      </c>
      <c r="I119" s="98"/>
    </row>
    <row r="120" spans="2:9" s="22" customFormat="1" ht="15" customHeight="1">
      <c r="B120" s="242"/>
      <c r="C120" s="365" t="s">
        <v>180</v>
      </c>
      <c r="D120" s="342">
        <v>0.2</v>
      </c>
      <c r="E120" s="342">
        <v>2.5</v>
      </c>
      <c r="F120" s="342">
        <v>2</v>
      </c>
      <c r="G120" s="342"/>
      <c r="H120" s="403">
        <v>5</v>
      </c>
      <c r="I120" s="98"/>
    </row>
    <row r="121" spans="2:9" s="22" customFormat="1" ht="15" customHeight="1">
      <c r="B121" s="242"/>
      <c r="C121" s="96" t="s">
        <v>181</v>
      </c>
      <c r="D121" s="342">
        <v>1</v>
      </c>
      <c r="E121" s="342">
        <v>6</v>
      </c>
      <c r="F121" s="342">
        <v>4.5</v>
      </c>
      <c r="G121" s="342"/>
      <c r="H121" s="403">
        <v>7</v>
      </c>
      <c r="I121" s="98"/>
    </row>
    <row r="122" spans="2:9" s="22" customFormat="1" ht="15" customHeight="1">
      <c r="B122" s="242"/>
      <c r="C122" s="365" t="s">
        <v>109</v>
      </c>
      <c r="D122" s="342">
        <v>0.75</v>
      </c>
      <c r="E122" s="342">
        <v>2.5</v>
      </c>
      <c r="F122" s="342">
        <v>1</v>
      </c>
      <c r="G122" s="342"/>
      <c r="H122" s="403">
        <v>5</v>
      </c>
      <c r="I122" s="98"/>
    </row>
    <row r="123" spans="2:9" s="22" customFormat="1" ht="15" customHeight="1">
      <c r="B123" s="242"/>
      <c r="C123" s="404" t="s">
        <v>182</v>
      </c>
      <c r="D123" s="405">
        <v>1.1</v>
      </c>
      <c r="E123" s="405">
        <v>14.5</v>
      </c>
      <c r="F123" s="405">
        <v>12.3</v>
      </c>
      <c r="G123" s="405"/>
      <c r="H123" s="231">
        <v>9</v>
      </c>
      <c r="I123" s="192"/>
    </row>
    <row r="124" spans="2:9" s="22" customFormat="1" ht="15" customHeight="1">
      <c r="B124" s="242"/>
      <c r="C124" s="297" t="s">
        <v>183</v>
      </c>
      <c r="D124" s="406">
        <v>7.18</v>
      </c>
      <c r="E124" s="406">
        <v>54.49</v>
      </c>
      <c r="F124" s="406">
        <v>42.39</v>
      </c>
      <c r="G124" s="406"/>
      <c r="H124" s="407">
        <v>61</v>
      </c>
      <c r="I124" s="100"/>
    </row>
    <row r="125" spans="2:9" s="22" customFormat="1" ht="15" customHeight="1">
      <c r="B125" s="242"/>
      <c r="C125" s="319" t="s">
        <v>152</v>
      </c>
      <c r="D125" s="340">
        <v>9.6</v>
      </c>
      <c r="E125" s="340">
        <v>56.7</v>
      </c>
      <c r="F125" s="340">
        <v>56.2</v>
      </c>
      <c r="G125" s="340"/>
      <c r="H125" s="408">
        <v>75</v>
      </c>
      <c r="I125" s="324"/>
    </row>
    <row r="126" spans="2:9" s="22" customFormat="1" ht="15" customHeight="1">
      <c r="B126" s="242"/>
      <c r="C126" s="96" t="s">
        <v>165</v>
      </c>
      <c r="D126" s="342">
        <v>0.72</v>
      </c>
      <c r="E126" s="342">
        <v>4.2</v>
      </c>
      <c r="F126" s="342">
        <v>4</v>
      </c>
      <c r="G126" s="342">
        <v>0.2</v>
      </c>
      <c r="H126" s="403">
        <v>5</v>
      </c>
      <c r="I126" s="98"/>
    </row>
    <row r="127" spans="2:9" s="22" customFormat="1" ht="15" customHeight="1">
      <c r="B127" s="242"/>
      <c r="C127" s="96" t="s">
        <v>132</v>
      </c>
      <c r="D127" s="342">
        <v>4.9</v>
      </c>
      <c r="E127" s="342">
        <v>43.7</v>
      </c>
      <c r="F127" s="342">
        <v>42</v>
      </c>
      <c r="G127" s="342"/>
      <c r="H127" s="403">
        <v>62</v>
      </c>
      <c r="I127" s="98"/>
    </row>
    <row r="128" spans="2:9" s="22" customFormat="1" ht="15" customHeight="1">
      <c r="B128" s="242"/>
      <c r="C128" s="96" t="s">
        <v>137</v>
      </c>
      <c r="D128" s="342">
        <v>10</v>
      </c>
      <c r="E128" s="342">
        <v>95</v>
      </c>
      <c r="F128" s="342">
        <v>65</v>
      </c>
      <c r="G128" s="342">
        <v>30</v>
      </c>
      <c r="H128" s="403">
        <v>82</v>
      </c>
      <c r="I128" s="98"/>
    </row>
    <row r="129" spans="2:9" s="22" customFormat="1" ht="15" customHeight="1">
      <c r="B129" s="242"/>
      <c r="C129" s="96" t="s">
        <v>135</v>
      </c>
      <c r="D129" s="342">
        <v>2</v>
      </c>
      <c r="E129" s="342">
        <v>14.2</v>
      </c>
      <c r="F129" s="342">
        <v>14.2</v>
      </c>
      <c r="G129" s="342">
        <v>0.1</v>
      </c>
      <c r="H129" s="403">
        <v>16</v>
      </c>
      <c r="I129" s="98"/>
    </row>
    <row r="130" spans="2:9" s="22" customFormat="1" ht="15" customHeight="1">
      <c r="B130" s="242"/>
      <c r="C130" s="96" t="s">
        <v>133</v>
      </c>
      <c r="D130" s="342">
        <v>0.3</v>
      </c>
      <c r="E130" s="342">
        <v>0.7</v>
      </c>
      <c r="F130" s="342">
        <v>0.5</v>
      </c>
      <c r="G130" s="342"/>
      <c r="H130" s="403">
        <v>5</v>
      </c>
      <c r="I130" s="98"/>
    </row>
    <row r="131" spans="2:9" s="22" customFormat="1" ht="15" customHeight="1">
      <c r="B131" s="242"/>
      <c r="C131" s="96" t="s">
        <v>166</v>
      </c>
      <c r="D131" s="342">
        <v>0.35</v>
      </c>
      <c r="E131" s="342">
        <v>4.2</v>
      </c>
      <c r="F131" s="342">
        <v>3.6</v>
      </c>
      <c r="G131" s="342">
        <v>0.1</v>
      </c>
      <c r="H131" s="403">
        <v>3</v>
      </c>
      <c r="I131" s="98"/>
    </row>
    <row r="132" spans="2:9" s="22" customFormat="1" ht="15" customHeight="1">
      <c r="B132" s="242"/>
      <c r="C132" s="336" t="s">
        <v>134</v>
      </c>
      <c r="D132" s="406">
        <f>SUM(D125:D131)</f>
        <v>27.87</v>
      </c>
      <c r="E132" s="406">
        <f>SUM(E125:E131)</f>
        <v>218.7</v>
      </c>
      <c r="F132" s="406">
        <f>SUM(F125:F131)</f>
        <v>185.49999999999997</v>
      </c>
      <c r="G132" s="406">
        <f>SUM(G125:G131)</f>
        <v>30.400000000000002</v>
      </c>
      <c r="H132" s="407">
        <f>SUM(H125:H131)</f>
        <v>248</v>
      </c>
      <c r="I132" s="100"/>
    </row>
    <row r="133" spans="2:9" ht="15" customHeight="1">
      <c r="B133" s="242"/>
      <c r="C133" s="409" t="s">
        <v>108</v>
      </c>
      <c r="D133" s="405">
        <v>2.4</v>
      </c>
      <c r="E133" s="405">
        <v>22.3</v>
      </c>
      <c r="F133" s="405">
        <v>18.3</v>
      </c>
      <c r="G133" s="405">
        <v>0</v>
      </c>
      <c r="H133" s="231">
        <v>27</v>
      </c>
      <c r="I133" s="192"/>
    </row>
    <row r="134" spans="2:9" ht="15" customHeight="1">
      <c r="B134" s="242"/>
      <c r="C134" s="315" t="s">
        <v>153</v>
      </c>
      <c r="D134" s="377">
        <v>0.7</v>
      </c>
      <c r="E134" s="377">
        <v>4.3</v>
      </c>
      <c r="F134" s="377">
        <v>3.1</v>
      </c>
      <c r="G134" s="377">
        <v>0.9</v>
      </c>
      <c r="H134" s="410">
        <v>6</v>
      </c>
      <c r="I134" s="369"/>
    </row>
    <row r="135" spans="2:9" ht="15" customHeight="1">
      <c r="B135" s="242"/>
      <c r="C135" s="315" t="s">
        <v>106</v>
      </c>
      <c r="D135" s="377">
        <v>5.6</v>
      </c>
      <c r="E135" s="377">
        <v>22</v>
      </c>
      <c r="F135" s="377">
        <v>16</v>
      </c>
      <c r="G135" s="377">
        <v>4</v>
      </c>
      <c r="H135" s="410">
        <v>27</v>
      </c>
      <c r="I135" s="369"/>
    </row>
    <row r="136" spans="2:9" ht="15" customHeight="1">
      <c r="B136" s="242"/>
      <c r="C136" s="315" t="s">
        <v>154</v>
      </c>
      <c r="D136" s="377">
        <v>2.4</v>
      </c>
      <c r="E136" s="377">
        <v>6.3</v>
      </c>
      <c r="F136" s="377">
        <v>4.5</v>
      </c>
      <c r="G136" s="377">
        <v>1.1</v>
      </c>
      <c r="H136" s="410">
        <v>5</v>
      </c>
      <c r="I136" s="369"/>
    </row>
    <row r="137" spans="2:9" s="22" customFormat="1" ht="15" customHeight="1">
      <c r="B137" s="242"/>
      <c r="C137" s="411" t="s">
        <v>107</v>
      </c>
      <c r="D137" s="412">
        <v>11.1</v>
      </c>
      <c r="E137" s="412">
        <v>54.9</v>
      </c>
      <c r="F137" s="412">
        <v>41.9</v>
      </c>
      <c r="G137" s="412">
        <v>6</v>
      </c>
      <c r="H137" s="226">
        <v>65</v>
      </c>
      <c r="I137" s="95"/>
    </row>
    <row r="138" spans="2:9" ht="15" customHeight="1">
      <c r="B138" s="242"/>
      <c r="C138" s="299" t="s">
        <v>167</v>
      </c>
      <c r="D138" s="300">
        <v>0.4</v>
      </c>
      <c r="E138" s="301">
        <v>4.3</v>
      </c>
      <c r="F138" s="301">
        <v>2.8</v>
      </c>
      <c r="G138" s="302"/>
      <c r="H138" s="303">
        <v>5</v>
      </c>
      <c r="I138" s="304"/>
    </row>
    <row r="139" spans="2:9" ht="15" customHeight="1">
      <c r="B139" s="242"/>
      <c r="C139" s="365" t="s">
        <v>168</v>
      </c>
      <c r="D139" s="377">
        <v>3.7</v>
      </c>
      <c r="E139" s="367">
        <v>32.1</v>
      </c>
      <c r="F139" s="367">
        <v>32.1</v>
      </c>
      <c r="G139" s="413"/>
      <c r="H139" s="410">
        <v>25</v>
      </c>
      <c r="I139" s="369"/>
    </row>
    <row r="140" spans="2:9" ht="15" customHeight="1">
      <c r="B140" s="242"/>
      <c r="C140" s="365" t="s">
        <v>157</v>
      </c>
      <c r="D140" s="377">
        <v>1.7</v>
      </c>
      <c r="E140" s="367">
        <v>35.4</v>
      </c>
      <c r="F140" s="367">
        <v>18.8</v>
      </c>
      <c r="G140" s="413">
        <v>1.6</v>
      </c>
      <c r="H140" s="410">
        <v>12</v>
      </c>
      <c r="I140" s="369"/>
    </row>
    <row r="141" spans="2:9" ht="15" customHeight="1">
      <c r="B141" s="242"/>
      <c r="C141" s="365" t="s">
        <v>155</v>
      </c>
      <c r="D141" s="377">
        <v>0.84</v>
      </c>
      <c r="E141" s="367">
        <v>2.6</v>
      </c>
      <c r="F141" s="367">
        <v>2</v>
      </c>
      <c r="G141" s="413"/>
      <c r="H141" s="410">
        <v>5</v>
      </c>
      <c r="I141" s="369"/>
    </row>
    <row r="142" spans="2:9" ht="15" customHeight="1">
      <c r="B142" s="242"/>
      <c r="C142" s="365" t="s">
        <v>169</v>
      </c>
      <c r="D142" s="377">
        <v>1.07</v>
      </c>
      <c r="E142" s="367">
        <v>4.9</v>
      </c>
      <c r="F142" s="367">
        <v>4.9</v>
      </c>
      <c r="G142" s="413"/>
      <c r="H142" s="410">
        <v>7</v>
      </c>
      <c r="I142" s="369"/>
    </row>
    <row r="143" spans="2:9" ht="15" customHeight="1">
      <c r="B143" s="242"/>
      <c r="C143" s="365" t="s">
        <v>170</v>
      </c>
      <c r="D143" s="377">
        <v>0.07</v>
      </c>
      <c r="E143" s="367">
        <v>0.5</v>
      </c>
      <c r="F143" s="367">
        <v>0.4</v>
      </c>
      <c r="G143" s="413"/>
      <c r="H143" s="410">
        <v>1</v>
      </c>
      <c r="I143" s="369"/>
    </row>
    <row r="144" spans="2:9" ht="15" customHeight="1">
      <c r="B144" s="242"/>
      <c r="C144" s="365" t="s">
        <v>171</v>
      </c>
      <c r="D144" s="377">
        <v>0.9</v>
      </c>
      <c r="E144" s="367">
        <v>10.5</v>
      </c>
      <c r="F144" s="367">
        <v>3.8</v>
      </c>
      <c r="G144" s="413"/>
      <c r="H144" s="410">
        <v>7</v>
      </c>
      <c r="I144" s="369"/>
    </row>
    <row r="145" spans="2:9" ht="15" customHeight="1">
      <c r="B145" s="242"/>
      <c r="C145" s="365" t="s">
        <v>158</v>
      </c>
      <c r="D145" s="377">
        <v>0.35</v>
      </c>
      <c r="E145" s="367">
        <v>0.5</v>
      </c>
      <c r="F145" s="367">
        <v>0.5</v>
      </c>
      <c r="G145" s="413"/>
      <c r="H145" s="410">
        <v>2</v>
      </c>
      <c r="I145" s="369"/>
    </row>
    <row r="146" spans="2:9" ht="15" customHeight="1">
      <c r="B146" s="242"/>
      <c r="C146" s="365" t="s">
        <v>83</v>
      </c>
      <c r="D146" s="377">
        <v>0.4</v>
      </c>
      <c r="E146" s="367">
        <v>8</v>
      </c>
      <c r="F146" s="367">
        <v>8</v>
      </c>
      <c r="G146" s="413"/>
      <c r="H146" s="410">
        <v>5</v>
      </c>
      <c r="I146" s="369"/>
    </row>
    <row r="147" spans="2:9" ht="15" customHeight="1">
      <c r="B147" s="242"/>
      <c r="C147" s="365" t="s">
        <v>46</v>
      </c>
      <c r="D147" s="377">
        <v>0.9</v>
      </c>
      <c r="E147" s="367">
        <v>4</v>
      </c>
      <c r="F147" s="367">
        <v>3.7</v>
      </c>
      <c r="G147" s="413"/>
      <c r="H147" s="410">
        <v>4</v>
      </c>
      <c r="I147" s="369"/>
    </row>
    <row r="148" spans="2:9" ht="15" customHeight="1">
      <c r="B148" s="242"/>
      <c r="C148" s="365" t="s">
        <v>172</v>
      </c>
      <c r="D148" s="377">
        <v>0.1</v>
      </c>
      <c r="E148" s="367">
        <v>1</v>
      </c>
      <c r="F148" s="367">
        <v>1</v>
      </c>
      <c r="G148" s="413"/>
      <c r="H148" s="410">
        <v>1</v>
      </c>
      <c r="I148" s="369"/>
    </row>
    <row r="149" spans="2:9" ht="15" customHeight="1">
      <c r="B149" s="242"/>
      <c r="C149" s="365" t="s">
        <v>51</v>
      </c>
      <c r="D149" s="377">
        <v>0.1</v>
      </c>
      <c r="E149" s="367">
        <v>3</v>
      </c>
      <c r="F149" s="367">
        <v>2.5</v>
      </c>
      <c r="G149" s="413"/>
      <c r="H149" s="410">
        <v>1</v>
      </c>
      <c r="I149" s="369"/>
    </row>
    <row r="150" spans="2:9" ht="15" customHeight="1">
      <c r="B150" s="242"/>
      <c r="C150" s="365" t="s">
        <v>159</v>
      </c>
      <c r="D150" s="316">
        <v>0.1</v>
      </c>
      <c r="E150" s="317">
        <v>1</v>
      </c>
      <c r="F150" s="317">
        <v>1</v>
      </c>
      <c r="G150" s="318"/>
      <c r="H150" s="202">
        <v>1</v>
      </c>
      <c r="I150" s="369"/>
    </row>
    <row r="151" spans="2:9" ht="15" customHeight="1">
      <c r="B151" s="242"/>
      <c r="C151" s="365" t="s">
        <v>160</v>
      </c>
      <c r="D151" s="377">
        <v>3.9</v>
      </c>
      <c r="E151" s="377">
        <v>27</v>
      </c>
      <c r="F151" s="377">
        <v>25.5</v>
      </c>
      <c r="G151" s="377"/>
      <c r="H151" s="410">
        <v>6</v>
      </c>
      <c r="I151" s="369"/>
    </row>
    <row r="152" spans="2:9" s="22" customFormat="1" ht="15" customHeight="1">
      <c r="B152" s="242"/>
      <c r="C152" s="93" t="s">
        <v>47</v>
      </c>
      <c r="D152" s="412">
        <f>SUM(D138:D151)</f>
        <v>14.530000000000001</v>
      </c>
      <c r="E152" s="412">
        <f>SUM(E138:E151)</f>
        <v>134.8</v>
      </c>
      <c r="F152" s="412">
        <f>SUM(F138:F151)</f>
        <v>107</v>
      </c>
      <c r="G152" s="412">
        <f>SUM(G138:G151)</f>
        <v>1.6</v>
      </c>
      <c r="H152" s="226">
        <f>SUM(H138:H151)</f>
        <v>82</v>
      </c>
      <c r="I152" s="95"/>
    </row>
    <row r="153" spans="2:9" ht="15" customHeight="1">
      <c r="B153" s="242"/>
      <c r="C153" s="380" t="s">
        <v>184</v>
      </c>
      <c r="D153" s="405">
        <v>0.7</v>
      </c>
      <c r="E153" s="405">
        <v>12</v>
      </c>
      <c r="F153" s="405">
        <v>10.6</v>
      </c>
      <c r="G153" s="405">
        <v>1.4</v>
      </c>
      <c r="H153" s="231">
        <v>9</v>
      </c>
      <c r="I153" s="192"/>
    </row>
    <row r="154" spans="2:9" ht="15" customHeight="1">
      <c r="B154" s="242"/>
      <c r="C154" s="343" t="s">
        <v>185</v>
      </c>
      <c r="D154" s="342">
        <v>5.5</v>
      </c>
      <c r="E154" s="342">
        <v>95</v>
      </c>
      <c r="F154" s="342">
        <v>84.8</v>
      </c>
      <c r="G154" s="342">
        <v>3.3</v>
      </c>
      <c r="H154" s="403">
        <v>40</v>
      </c>
      <c r="I154" s="98"/>
    </row>
    <row r="155" spans="2:9" ht="15" customHeight="1">
      <c r="B155" s="242"/>
      <c r="C155" s="359" t="s">
        <v>186</v>
      </c>
      <c r="D155" s="342">
        <v>7.1</v>
      </c>
      <c r="E155" s="342">
        <v>50.8</v>
      </c>
      <c r="F155" s="342">
        <v>46.3</v>
      </c>
      <c r="G155" s="342">
        <v>18.1</v>
      </c>
      <c r="H155" s="403">
        <v>75</v>
      </c>
      <c r="I155" s="98"/>
    </row>
    <row r="156" spans="2:9" ht="15" customHeight="1">
      <c r="B156" s="242"/>
      <c r="C156" s="365" t="s">
        <v>187</v>
      </c>
      <c r="D156" s="366">
        <v>0.4</v>
      </c>
      <c r="E156" s="367">
        <v>0.8</v>
      </c>
      <c r="F156" s="367">
        <v>1.9</v>
      </c>
      <c r="G156" s="367">
        <v>0.8</v>
      </c>
      <c r="H156" s="368">
        <v>2</v>
      </c>
      <c r="I156" s="369"/>
    </row>
    <row r="157" spans="2:9" ht="15" customHeight="1">
      <c r="B157" s="242"/>
      <c r="C157" s="315" t="s">
        <v>188</v>
      </c>
      <c r="D157" s="342">
        <v>1.68</v>
      </c>
      <c r="E157" s="342">
        <v>24.9</v>
      </c>
      <c r="F157" s="342">
        <v>24.9</v>
      </c>
      <c r="G157" s="342">
        <v>0</v>
      </c>
      <c r="H157" s="403">
        <v>23</v>
      </c>
      <c r="I157" s="98"/>
    </row>
    <row r="158" spans="2:9" ht="15" customHeight="1">
      <c r="B158" s="242"/>
      <c r="C158" s="315" t="s">
        <v>125</v>
      </c>
      <c r="D158" s="342">
        <v>0.8</v>
      </c>
      <c r="E158" s="342">
        <v>9.1</v>
      </c>
      <c r="F158" s="342">
        <v>8.2</v>
      </c>
      <c r="G158" s="342">
        <v>0.9</v>
      </c>
      <c r="H158" s="403">
        <v>11</v>
      </c>
      <c r="I158" s="98"/>
    </row>
    <row r="159" spans="2:9" ht="15" customHeight="1">
      <c r="B159" s="242"/>
      <c r="C159" s="315" t="s">
        <v>189</v>
      </c>
      <c r="D159" s="342">
        <v>1.4</v>
      </c>
      <c r="E159" s="342">
        <v>15.7</v>
      </c>
      <c r="F159" s="342">
        <v>15.7</v>
      </c>
      <c r="G159" s="342">
        <v>0</v>
      </c>
      <c r="H159" s="403">
        <v>15</v>
      </c>
      <c r="I159" s="98"/>
    </row>
    <row r="160" spans="2:9" s="22" customFormat="1" ht="15" customHeight="1">
      <c r="B160" s="242"/>
      <c r="C160" s="96" t="s">
        <v>190</v>
      </c>
      <c r="D160" s="342">
        <f>SUM(D104,D57)</f>
        <v>1.1</v>
      </c>
      <c r="E160" s="342">
        <f>SUM(E104,E57)</f>
        <v>9.2</v>
      </c>
      <c r="F160" s="342">
        <f>SUM(F104,F57)</f>
        <v>8.5</v>
      </c>
      <c r="G160" s="342">
        <f>SUM(G104,G57)</f>
        <v>3.2</v>
      </c>
      <c r="H160" s="403">
        <f>SUM(H104,H57)</f>
        <v>12</v>
      </c>
      <c r="I160" s="98"/>
    </row>
    <row r="161" spans="2:9" s="22" customFormat="1" ht="15" customHeight="1">
      <c r="B161" s="242"/>
      <c r="C161" s="309" t="s">
        <v>191</v>
      </c>
      <c r="D161" s="412">
        <f>SUM(D153:D160)</f>
        <v>18.68</v>
      </c>
      <c r="E161" s="412">
        <f>SUM(E153:E160)</f>
        <v>217.5</v>
      </c>
      <c r="F161" s="412">
        <f>SUM(F153:F160)</f>
        <v>200.89999999999998</v>
      </c>
      <c r="G161" s="412">
        <f>SUM(G153:G160)</f>
        <v>27.7</v>
      </c>
      <c r="H161" s="226">
        <f>SUM(H153:H160)</f>
        <v>187</v>
      </c>
      <c r="I161" s="95"/>
    </row>
    <row r="162" spans="2:9" s="22" customFormat="1" ht="15" customHeight="1">
      <c r="B162" s="242"/>
      <c r="C162" s="401" t="s">
        <v>92</v>
      </c>
      <c r="D162" s="340">
        <v>40.3</v>
      </c>
      <c r="E162" s="340">
        <v>482.5</v>
      </c>
      <c r="F162" s="340">
        <v>284.4</v>
      </c>
      <c r="G162" s="340">
        <v>22</v>
      </c>
      <c r="H162" s="408">
        <v>175</v>
      </c>
      <c r="I162" s="324"/>
    </row>
    <row r="163" spans="2:9" s="22" customFormat="1" ht="15" customHeight="1">
      <c r="B163" s="242"/>
      <c r="C163" s="332" t="s">
        <v>88</v>
      </c>
      <c r="D163" s="342">
        <v>4.49</v>
      </c>
      <c r="E163" s="342">
        <v>44.8</v>
      </c>
      <c r="F163" s="342">
        <v>32.1</v>
      </c>
      <c r="G163" s="342">
        <v>3</v>
      </c>
      <c r="H163" s="403">
        <v>29</v>
      </c>
      <c r="I163" s="98"/>
    </row>
    <row r="164" spans="2:9" s="22" customFormat="1" ht="15" customHeight="1">
      <c r="B164" s="242"/>
      <c r="C164" s="332" t="s">
        <v>94</v>
      </c>
      <c r="D164" s="342">
        <v>1</v>
      </c>
      <c r="E164" s="342">
        <v>20</v>
      </c>
      <c r="F164" s="342">
        <v>18</v>
      </c>
      <c r="G164" s="342"/>
      <c r="H164" s="403" t="s">
        <v>210</v>
      </c>
      <c r="I164" s="98"/>
    </row>
    <row r="165" spans="2:9" s="22" customFormat="1" ht="15" customHeight="1">
      <c r="B165" s="242"/>
      <c r="C165" s="332" t="s">
        <v>101</v>
      </c>
      <c r="D165" s="342">
        <v>6</v>
      </c>
      <c r="E165" s="342">
        <v>69</v>
      </c>
      <c r="F165" s="342">
        <v>56</v>
      </c>
      <c r="G165" s="342"/>
      <c r="H165" s="403">
        <v>38</v>
      </c>
      <c r="I165" s="98"/>
    </row>
    <row r="166" spans="2:9" s="22" customFormat="1" ht="15" customHeight="1">
      <c r="B166" s="242"/>
      <c r="C166" s="332" t="s">
        <v>97</v>
      </c>
      <c r="D166" s="405">
        <v>1.1</v>
      </c>
      <c r="E166" s="405">
        <v>7.5</v>
      </c>
      <c r="F166" s="405">
        <v>6.4</v>
      </c>
      <c r="G166" s="405">
        <v>2.27</v>
      </c>
      <c r="H166" s="231">
        <v>9</v>
      </c>
      <c r="I166" s="192"/>
    </row>
    <row r="167" spans="2:9" s="22" customFormat="1" ht="15" customHeight="1">
      <c r="B167" s="242"/>
      <c r="C167" s="332" t="s">
        <v>103</v>
      </c>
      <c r="D167" s="342">
        <v>4.45</v>
      </c>
      <c r="E167" s="342">
        <v>57.6</v>
      </c>
      <c r="F167" s="342">
        <v>29.4</v>
      </c>
      <c r="G167" s="342">
        <v>2.7</v>
      </c>
      <c r="H167" s="403">
        <v>36</v>
      </c>
      <c r="I167" s="98"/>
    </row>
    <row r="168" spans="2:9" s="22" customFormat="1" ht="15" customHeight="1">
      <c r="B168" s="242"/>
      <c r="C168" s="110" t="s">
        <v>87</v>
      </c>
      <c r="D168" s="406">
        <f>SUM(D162:D167)</f>
        <v>57.34</v>
      </c>
      <c r="E168" s="406">
        <f>SUM(E162:E167)</f>
        <v>681.4</v>
      </c>
      <c r="F168" s="406">
        <f>SUM(F162:F167)</f>
        <v>426.29999999999995</v>
      </c>
      <c r="G168" s="406">
        <f>SUM(G162:G167)</f>
        <v>29.97</v>
      </c>
      <c r="H168" s="407">
        <f>SUM(H162:H167)</f>
        <v>287</v>
      </c>
      <c r="I168" s="100"/>
    </row>
    <row r="169" spans="2:9" s="22" customFormat="1" ht="15" customHeight="1">
      <c r="B169" s="243"/>
      <c r="C169" s="411" t="s">
        <v>140</v>
      </c>
      <c r="D169" s="412">
        <f>SUM(D168,D161,D152,D132,D124,D137)</f>
        <v>136.70000000000002</v>
      </c>
      <c r="E169" s="412">
        <f>SUM(E168,E161,E152,E132,E124,E137)</f>
        <v>1361.7900000000002</v>
      </c>
      <c r="F169" s="412">
        <f>SUM(F168,F161,F152,F132,F124,F137)</f>
        <v>1003.9899999999999</v>
      </c>
      <c r="G169" s="412">
        <f>SUM(G168,G161,G152,G132,G124,G137)</f>
        <v>95.67</v>
      </c>
      <c r="H169" s="226">
        <f>SUM(H168,H161,H152,H132,H124,H137)</f>
        <v>930</v>
      </c>
      <c r="I169" s="95"/>
    </row>
    <row r="170" spans="2:9" ht="15" customHeight="1">
      <c r="B170" s="241" t="s">
        <v>192</v>
      </c>
      <c r="C170" s="333" t="s">
        <v>132</v>
      </c>
      <c r="D170" s="352">
        <v>0.8</v>
      </c>
      <c r="E170" s="353">
        <v>3</v>
      </c>
      <c r="F170" s="353">
        <v>3</v>
      </c>
      <c r="G170" s="354">
        <v>1.5</v>
      </c>
      <c r="H170" s="355">
        <v>20</v>
      </c>
      <c r="I170" s="304"/>
    </row>
    <row r="171" spans="2:9" ht="15" customHeight="1">
      <c r="B171" s="242"/>
      <c r="C171" s="336" t="s">
        <v>134</v>
      </c>
      <c r="D171" s="298">
        <f aca="true" t="shared" si="1" ref="D171:H172">SUM(D170)</f>
        <v>0.8</v>
      </c>
      <c r="E171" s="298">
        <f t="shared" si="1"/>
        <v>3</v>
      </c>
      <c r="F171" s="298">
        <f t="shared" si="1"/>
        <v>3</v>
      </c>
      <c r="G171" s="298">
        <f t="shared" si="1"/>
        <v>1.5</v>
      </c>
      <c r="H171" s="211">
        <f t="shared" si="1"/>
        <v>20</v>
      </c>
      <c r="I171" s="308"/>
    </row>
    <row r="172" spans="2:9" ht="15" customHeight="1">
      <c r="B172" s="243"/>
      <c r="C172" s="399" t="s">
        <v>140</v>
      </c>
      <c r="D172" s="400">
        <f t="shared" si="1"/>
        <v>0.8</v>
      </c>
      <c r="E172" s="400">
        <f t="shared" si="1"/>
        <v>3</v>
      </c>
      <c r="F172" s="400">
        <f t="shared" si="1"/>
        <v>3</v>
      </c>
      <c r="G172" s="400">
        <f t="shared" si="1"/>
        <v>1.5</v>
      </c>
      <c r="H172" s="204">
        <f t="shared" si="1"/>
        <v>20</v>
      </c>
      <c r="I172" s="37"/>
    </row>
    <row r="173" spans="2:9" ht="15" customHeight="1" hidden="1">
      <c r="B173" s="19" t="s">
        <v>193</v>
      </c>
      <c r="C173" s="283"/>
      <c r="D173" s="414"/>
      <c r="E173" s="415"/>
      <c r="F173" s="416"/>
      <c r="G173" s="417"/>
      <c r="H173" s="418"/>
      <c r="I173" s="37"/>
    </row>
    <row r="174" spans="2:9" ht="15" customHeight="1">
      <c r="B174" s="241" t="s">
        <v>214</v>
      </c>
      <c r="C174" s="380" t="s">
        <v>152</v>
      </c>
      <c r="D174" s="414">
        <v>0.3</v>
      </c>
      <c r="E174" s="415">
        <v>4.5</v>
      </c>
      <c r="F174" s="416">
        <v>1</v>
      </c>
      <c r="G174" s="417"/>
      <c r="H174" s="418">
        <v>2</v>
      </c>
      <c r="I174" s="304"/>
    </row>
    <row r="175" spans="2:9" ht="15" customHeight="1">
      <c r="B175" s="242"/>
      <c r="C175" s="365" t="s">
        <v>132</v>
      </c>
      <c r="D175" s="366">
        <v>2.4</v>
      </c>
      <c r="E175" s="367">
        <v>10.5</v>
      </c>
      <c r="F175" s="377">
        <v>5.5</v>
      </c>
      <c r="G175" s="419"/>
      <c r="H175" s="420">
        <v>33</v>
      </c>
      <c r="I175" s="369"/>
    </row>
    <row r="176" spans="2:9" ht="15" customHeight="1">
      <c r="B176" s="242"/>
      <c r="C176" s="421" t="s">
        <v>137</v>
      </c>
      <c r="D176" s="366">
        <v>15</v>
      </c>
      <c r="E176" s="367">
        <v>25</v>
      </c>
      <c r="F176" s="377">
        <v>25</v>
      </c>
      <c r="G176" s="419"/>
      <c r="H176" s="420">
        <v>230</v>
      </c>
      <c r="I176" s="369"/>
    </row>
    <row r="177" spans="2:9" ht="15" customHeight="1">
      <c r="B177" s="242"/>
      <c r="C177" s="422" t="s">
        <v>133</v>
      </c>
      <c r="D177" s="423">
        <v>5</v>
      </c>
      <c r="E177" s="301">
        <v>4</v>
      </c>
      <c r="F177" s="300">
        <v>3.9</v>
      </c>
      <c r="G177" s="424"/>
      <c r="H177" s="425">
        <v>26</v>
      </c>
      <c r="I177" s="304" t="s">
        <v>194</v>
      </c>
    </row>
    <row r="178" spans="2:9" ht="15" customHeight="1">
      <c r="B178" s="242"/>
      <c r="C178" s="305" t="s">
        <v>134</v>
      </c>
      <c r="D178" s="378">
        <f>SUM(D174:D177)</f>
        <v>22.7</v>
      </c>
      <c r="E178" s="378">
        <f>SUM(E174:E177)</f>
        <v>44</v>
      </c>
      <c r="F178" s="378">
        <f>SUM(F174:F177)</f>
        <v>35.4</v>
      </c>
      <c r="G178" s="378"/>
      <c r="H178" s="379">
        <f>SUM(H174:H177)</f>
        <v>291</v>
      </c>
      <c r="I178" s="308"/>
    </row>
    <row r="179" spans="2:9" ht="15" customHeight="1">
      <c r="B179" s="242"/>
      <c r="C179" s="422" t="s">
        <v>168</v>
      </c>
      <c r="D179" s="423">
        <v>0.7</v>
      </c>
      <c r="E179" s="301">
        <v>5.3</v>
      </c>
      <c r="F179" s="300">
        <v>5.3</v>
      </c>
      <c r="G179" s="424"/>
      <c r="H179" s="425">
        <v>9</v>
      </c>
      <c r="I179" s="304" t="s">
        <v>195</v>
      </c>
    </row>
    <row r="180" spans="2:9" ht="15" customHeight="1">
      <c r="B180" s="242"/>
      <c r="C180" s="421" t="s">
        <v>155</v>
      </c>
      <c r="D180" s="366">
        <v>2</v>
      </c>
      <c r="E180" s="367">
        <v>8</v>
      </c>
      <c r="F180" s="377">
        <v>7</v>
      </c>
      <c r="G180" s="419"/>
      <c r="H180" s="420">
        <v>3</v>
      </c>
      <c r="I180" s="369" t="s">
        <v>196</v>
      </c>
    </row>
    <row r="181" spans="2:9" ht="15" customHeight="1">
      <c r="B181" s="242"/>
      <c r="C181" s="421" t="s">
        <v>46</v>
      </c>
      <c r="D181" s="366">
        <v>2.5</v>
      </c>
      <c r="E181" s="367">
        <v>8.8</v>
      </c>
      <c r="F181" s="377">
        <v>7.5</v>
      </c>
      <c r="G181" s="419"/>
      <c r="H181" s="420">
        <v>50</v>
      </c>
      <c r="I181" s="369"/>
    </row>
    <row r="182" spans="2:9" ht="15" customHeight="1">
      <c r="B182" s="242"/>
      <c r="C182" s="93" t="s">
        <v>47</v>
      </c>
      <c r="D182" s="426">
        <f>SUM(D179:D181)</f>
        <v>5.2</v>
      </c>
      <c r="E182" s="426">
        <f>SUM(E179:E181)</f>
        <v>22.1</v>
      </c>
      <c r="F182" s="426">
        <f>SUM(F179:F181)</f>
        <v>19.8</v>
      </c>
      <c r="G182" s="426"/>
      <c r="H182" s="427">
        <f>SUM(H179:H181)</f>
        <v>62</v>
      </c>
      <c r="I182" s="428"/>
    </row>
    <row r="183" spans="2:9" ht="15" customHeight="1">
      <c r="B183" s="242"/>
      <c r="C183" s="429" t="s">
        <v>215</v>
      </c>
      <c r="D183" s="430">
        <v>8.4</v>
      </c>
      <c r="E183" s="431">
        <v>28.5</v>
      </c>
      <c r="F183" s="431">
        <v>25.6</v>
      </c>
      <c r="G183" s="430"/>
      <c r="H183" s="432">
        <v>88</v>
      </c>
      <c r="I183" s="433" t="s">
        <v>216</v>
      </c>
    </row>
    <row r="184" spans="2:9" ht="15" customHeight="1">
      <c r="B184" s="242"/>
      <c r="C184" s="336" t="s">
        <v>127</v>
      </c>
      <c r="D184" s="298">
        <f>SUM(D183)</f>
        <v>8.4</v>
      </c>
      <c r="E184" s="298">
        <f>SUM(E183)</f>
        <v>28.5</v>
      </c>
      <c r="F184" s="298">
        <f>SUM(F183)</f>
        <v>25.6</v>
      </c>
      <c r="G184" s="298"/>
      <c r="H184" s="211">
        <f>SUM(H183)</f>
        <v>88</v>
      </c>
      <c r="I184" s="100"/>
    </row>
    <row r="185" spans="2:9" ht="15" customHeight="1">
      <c r="B185" s="242"/>
      <c r="C185" s="422" t="s">
        <v>88</v>
      </c>
      <c r="D185" s="423">
        <v>0.4</v>
      </c>
      <c r="E185" s="301">
        <v>1.2</v>
      </c>
      <c r="F185" s="300">
        <v>0.8</v>
      </c>
      <c r="G185" s="424"/>
      <c r="H185" s="425">
        <v>10</v>
      </c>
      <c r="I185" s="304"/>
    </row>
    <row r="186" spans="2:9" ht="15" customHeight="1">
      <c r="B186" s="242"/>
      <c r="C186" s="421" t="s">
        <v>97</v>
      </c>
      <c r="D186" s="366">
        <v>0.6</v>
      </c>
      <c r="E186" s="367">
        <v>3</v>
      </c>
      <c r="F186" s="377">
        <v>2</v>
      </c>
      <c r="G186" s="419"/>
      <c r="H186" s="420">
        <v>1</v>
      </c>
      <c r="I186" s="369"/>
    </row>
    <row r="187" spans="2:9" ht="15" customHeight="1">
      <c r="B187" s="242"/>
      <c r="C187" s="411" t="s">
        <v>89</v>
      </c>
      <c r="D187" s="426">
        <f>SUM(D185:D186)</f>
        <v>1</v>
      </c>
      <c r="E187" s="426">
        <f>SUM(E185:E186)</f>
        <v>4.2</v>
      </c>
      <c r="F187" s="426">
        <f>SUM(F185:F186)</f>
        <v>2.8</v>
      </c>
      <c r="G187" s="426"/>
      <c r="H187" s="427">
        <f>SUM(H185:H186)</f>
        <v>11</v>
      </c>
      <c r="I187" s="434"/>
    </row>
    <row r="188" spans="2:9" ht="15" customHeight="1">
      <c r="B188" s="243"/>
      <c r="C188" s="399" t="s">
        <v>140</v>
      </c>
      <c r="D188" s="426">
        <f>SUM(D187,D184,D182,D178)</f>
        <v>37.3</v>
      </c>
      <c r="E188" s="426">
        <f>SUM(E187,E184,E182,E178)</f>
        <v>98.80000000000001</v>
      </c>
      <c r="F188" s="426">
        <f>SUM(F187,F184,F182,F178)</f>
        <v>83.6</v>
      </c>
      <c r="G188" s="426"/>
      <c r="H188" s="427">
        <f>SUM(H187,H184,H182,H178)</f>
        <v>452</v>
      </c>
      <c r="I188" s="434"/>
    </row>
    <row r="189" spans="2:9" ht="15" customHeight="1" hidden="1">
      <c r="B189" s="275" t="s">
        <v>197</v>
      </c>
      <c r="C189" s="276"/>
      <c r="D189" s="426"/>
      <c r="E189" s="435"/>
      <c r="F189" s="436"/>
      <c r="G189" s="437"/>
      <c r="H189" s="427"/>
      <c r="I189" s="428"/>
    </row>
    <row r="190" spans="2:9" ht="15" customHeight="1" hidden="1">
      <c r="B190" s="275" t="s">
        <v>217</v>
      </c>
      <c r="C190" s="276"/>
      <c r="D190" s="426"/>
      <c r="E190" s="435"/>
      <c r="F190" s="436"/>
      <c r="G190" s="437"/>
      <c r="H190" s="427"/>
      <c r="I190" s="428"/>
    </row>
    <row r="191" spans="2:9" ht="15" customHeight="1" hidden="1">
      <c r="B191" s="19" t="s">
        <v>198</v>
      </c>
      <c r="C191" s="438"/>
      <c r="D191" s="288"/>
      <c r="E191" s="289"/>
      <c r="F191" s="290"/>
      <c r="G191" s="291"/>
      <c r="H191" s="292"/>
      <c r="I191" s="37"/>
    </row>
    <row r="192" spans="2:9" ht="15" customHeight="1" hidden="1">
      <c r="B192" s="19" t="s">
        <v>218</v>
      </c>
      <c r="C192" s="438"/>
      <c r="D192" s="288"/>
      <c r="E192" s="289"/>
      <c r="F192" s="290"/>
      <c r="G192" s="291"/>
      <c r="H192" s="292"/>
      <c r="I192" s="37"/>
    </row>
    <row r="193" spans="2:9" ht="15" customHeight="1">
      <c r="B193" s="241" t="s">
        <v>199</v>
      </c>
      <c r="C193" s="422" t="s">
        <v>133</v>
      </c>
      <c r="D193" s="423">
        <v>8.8</v>
      </c>
      <c r="E193" s="301">
        <v>2.7</v>
      </c>
      <c r="F193" s="300">
        <v>1.4</v>
      </c>
      <c r="G193" s="424"/>
      <c r="H193" s="425">
        <v>98</v>
      </c>
      <c r="I193" s="304"/>
    </row>
    <row r="194" spans="2:9" ht="15" customHeight="1">
      <c r="B194" s="242"/>
      <c r="C194" s="305" t="s">
        <v>134</v>
      </c>
      <c r="D194" s="378">
        <f aca="true" t="shared" si="2" ref="D194:F195">SUM(D193)</f>
        <v>8.8</v>
      </c>
      <c r="E194" s="378">
        <f t="shared" si="2"/>
        <v>2.7</v>
      </c>
      <c r="F194" s="378">
        <f t="shared" si="2"/>
        <v>1.4</v>
      </c>
      <c r="G194" s="378"/>
      <c r="H194" s="379">
        <f>SUM(H193)</f>
        <v>98</v>
      </c>
      <c r="I194" s="308"/>
    </row>
    <row r="195" spans="2:9" ht="15" customHeight="1">
      <c r="B195" s="243"/>
      <c r="C195" s="399" t="s">
        <v>140</v>
      </c>
      <c r="D195" s="426">
        <f t="shared" si="2"/>
        <v>8.8</v>
      </c>
      <c r="E195" s="426">
        <f t="shared" si="2"/>
        <v>2.7</v>
      </c>
      <c r="F195" s="426">
        <f t="shared" si="2"/>
        <v>1.4</v>
      </c>
      <c r="G195" s="426"/>
      <c r="H195" s="427">
        <f>SUM(H194)</f>
        <v>98</v>
      </c>
      <c r="I195" s="428"/>
    </row>
    <row r="196" spans="2:9" ht="15" customHeight="1" hidden="1">
      <c r="B196" s="19" t="s">
        <v>219</v>
      </c>
      <c r="C196" s="276"/>
      <c r="D196" s="426"/>
      <c r="E196" s="435"/>
      <c r="F196" s="436"/>
      <c r="G196" s="437"/>
      <c r="H196" s="427"/>
      <c r="I196" s="428"/>
    </row>
    <row r="197" spans="2:9" ht="15" customHeight="1" hidden="1">
      <c r="B197" s="19" t="s">
        <v>220</v>
      </c>
      <c r="C197" s="438"/>
      <c r="D197" s="288"/>
      <c r="E197" s="289"/>
      <c r="F197" s="290"/>
      <c r="G197" s="291"/>
      <c r="H197" s="292"/>
      <c r="I197" s="37"/>
    </row>
    <row r="198" spans="2:9" ht="15" customHeight="1" hidden="1">
      <c r="B198" s="19" t="s">
        <v>200</v>
      </c>
      <c r="C198" s="438"/>
      <c r="D198" s="288"/>
      <c r="E198" s="289"/>
      <c r="F198" s="290"/>
      <c r="G198" s="291"/>
      <c r="H198" s="292"/>
      <c r="I198" s="37"/>
    </row>
    <row r="199" spans="2:9" ht="15" customHeight="1" hidden="1">
      <c r="B199" s="19" t="s">
        <v>201</v>
      </c>
      <c r="C199" s="438"/>
      <c r="D199" s="288"/>
      <c r="E199" s="289"/>
      <c r="F199" s="290"/>
      <c r="G199" s="291"/>
      <c r="H199" s="292"/>
      <c r="I199" s="37"/>
    </row>
    <row r="200" spans="2:9" ht="15" customHeight="1" hidden="1">
      <c r="B200" s="275" t="s">
        <v>221</v>
      </c>
      <c r="C200" s="276"/>
      <c r="D200" s="426"/>
      <c r="E200" s="435"/>
      <c r="F200" s="436"/>
      <c r="G200" s="437"/>
      <c r="H200" s="427"/>
      <c r="I200" s="428"/>
    </row>
    <row r="201" spans="2:9" ht="15" customHeight="1" hidden="1">
      <c r="B201" s="275" t="s">
        <v>222</v>
      </c>
      <c r="C201" s="276"/>
      <c r="D201" s="426"/>
      <c r="E201" s="435"/>
      <c r="F201" s="436"/>
      <c r="G201" s="437"/>
      <c r="H201" s="427"/>
      <c r="I201" s="428"/>
    </row>
    <row r="202" spans="2:10" ht="15" customHeight="1">
      <c r="B202" s="241" t="s">
        <v>223</v>
      </c>
      <c r="C202" s="293" t="s">
        <v>111</v>
      </c>
      <c r="D202" s="294">
        <v>1</v>
      </c>
      <c r="E202" s="295">
        <v>0.3</v>
      </c>
      <c r="F202" s="296" t="s">
        <v>224</v>
      </c>
      <c r="G202" s="439"/>
      <c r="H202" s="201">
        <v>5</v>
      </c>
      <c r="I202" s="80"/>
      <c r="J202" s="22"/>
    </row>
    <row r="203" spans="2:9" ht="15" customHeight="1">
      <c r="B203" s="242"/>
      <c r="C203" s="421" t="s">
        <v>115</v>
      </c>
      <c r="D203" s="366">
        <v>0.3</v>
      </c>
      <c r="E203" s="367">
        <v>0.5</v>
      </c>
      <c r="F203" s="377">
        <v>0.3</v>
      </c>
      <c r="G203" s="419">
        <v>0.1</v>
      </c>
      <c r="H203" s="420">
        <v>5</v>
      </c>
      <c r="I203" s="369"/>
    </row>
    <row r="204" spans="2:9" ht="15" customHeight="1">
      <c r="B204" s="242"/>
      <c r="C204" s="440" t="s">
        <v>116</v>
      </c>
      <c r="D204" s="441">
        <v>0.2</v>
      </c>
      <c r="E204" s="442">
        <v>0.2</v>
      </c>
      <c r="F204" s="443">
        <v>0.1</v>
      </c>
      <c r="G204" s="444"/>
      <c r="H204" s="445">
        <v>2</v>
      </c>
      <c r="I204" s="369"/>
    </row>
    <row r="205" spans="2:9" ht="15" customHeight="1">
      <c r="B205" s="242"/>
      <c r="C205" s="297" t="s">
        <v>113</v>
      </c>
      <c r="D205" s="446">
        <f>SUM(D202:D204)</f>
        <v>1.5</v>
      </c>
      <c r="E205" s="446">
        <f>SUM(E202:E204)</f>
        <v>1</v>
      </c>
      <c r="F205" s="446">
        <f>SUM(F202:F204)</f>
        <v>0.4</v>
      </c>
      <c r="G205" s="446">
        <f>SUM(G202:G204)</f>
        <v>0.1</v>
      </c>
      <c r="H205" s="447">
        <f>SUM(H202:H204)</f>
        <v>12</v>
      </c>
      <c r="I205" s="308"/>
    </row>
    <row r="206" spans="2:9" ht="15" customHeight="1">
      <c r="B206" s="242"/>
      <c r="C206" s="448" t="s">
        <v>152</v>
      </c>
      <c r="D206" s="373">
        <v>4.9</v>
      </c>
      <c r="E206" s="374">
        <v>23.1</v>
      </c>
      <c r="F206" s="449">
        <v>23.1</v>
      </c>
      <c r="G206" s="450">
        <v>10</v>
      </c>
      <c r="H206" s="451">
        <v>2</v>
      </c>
      <c r="I206" s="376"/>
    </row>
    <row r="207" spans="2:9" s="22" customFormat="1" ht="15" customHeight="1">
      <c r="B207" s="242"/>
      <c r="C207" s="343" t="s">
        <v>165</v>
      </c>
      <c r="D207" s="344">
        <v>0.45</v>
      </c>
      <c r="E207" s="345">
        <v>1.58</v>
      </c>
      <c r="F207" s="360">
        <v>1.28</v>
      </c>
      <c r="G207" s="358">
        <v>0.28</v>
      </c>
      <c r="H207" s="205">
        <v>2</v>
      </c>
      <c r="I207" s="168" t="s">
        <v>225</v>
      </c>
    </row>
    <row r="208" spans="2:9" ht="15" customHeight="1">
      <c r="B208" s="242"/>
      <c r="C208" s="421" t="s">
        <v>132</v>
      </c>
      <c r="D208" s="366">
        <v>4</v>
      </c>
      <c r="E208" s="367">
        <v>3</v>
      </c>
      <c r="F208" s="377">
        <v>3</v>
      </c>
      <c r="G208" s="419"/>
      <c r="H208" s="420">
        <v>15</v>
      </c>
      <c r="I208" s="369"/>
    </row>
    <row r="209" spans="2:9" ht="15" customHeight="1">
      <c r="B209" s="242"/>
      <c r="C209" s="305" t="s">
        <v>134</v>
      </c>
      <c r="D209" s="378">
        <f>SUM(D206:D208)</f>
        <v>9.350000000000001</v>
      </c>
      <c r="E209" s="378">
        <f>SUM(E206:E208)</f>
        <v>27.68</v>
      </c>
      <c r="F209" s="378">
        <f>SUM(F206:F208)</f>
        <v>27.380000000000003</v>
      </c>
      <c r="G209" s="378">
        <f>SUM(G206:G208)</f>
        <v>10.28</v>
      </c>
      <c r="H209" s="379">
        <f>SUM(H206:H208)</f>
        <v>19</v>
      </c>
      <c r="I209" s="308"/>
    </row>
    <row r="210" spans="2:9" ht="15" customHeight="1">
      <c r="B210" s="242"/>
      <c r="C210" s="452" t="s">
        <v>108</v>
      </c>
      <c r="D210" s="373">
        <v>0.7</v>
      </c>
      <c r="E210" s="374">
        <v>3.5</v>
      </c>
      <c r="F210" s="449">
        <v>2.3</v>
      </c>
      <c r="G210" s="450">
        <v>1.2</v>
      </c>
      <c r="H210" s="451">
        <v>3</v>
      </c>
      <c r="I210" s="376"/>
    </row>
    <row r="211" spans="2:9" ht="15" customHeight="1">
      <c r="B211" s="242"/>
      <c r="C211" s="453" t="s">
        <v>107</v>
      </c>
      <c r="D211" s="378">
        <f>SUM(D210)</f>
        <v>0.7</v>
      </c>
      <c r="E211" s="378">
        <f>SUM(E210)</f>
        <v>3.5</v>
      </c>
      <c r="F211" s="378">
        <f>SUM(F210)</f>
        <v>2.3</v>
      </c>
      <c r="G211" s="378">
        <f>SUM(G210)</f>
        <v>1.2</v>
      </c>
      <c r="H211" s="379">
        <f>SUM(H210)</f>
        <v>3</v>
      </c>
      <c r="I211" s="308"/>
    </row>
    <row r="212" spans="2:9" ht="15" customHeight="1">
      <c r="B212" s="242"/>
      <c r="C212" s="448" t="s">
        <v>155</v>
      </c>
      <c r="D212" s="373">
        <v>0.2</v>
      </c>
      <c r="E212" s="374">
        <v>1</v>
      </c>
      <c r="F212" s="449">
        <v>1</v>
      </c>
      <c r="G212" s="450"/>
      <c r="H212" s="451">
        <v>1</v>
      </c>
      <c r="I212" s="376"/>
    </row>
    <row r="213" spans="2:9" ht="15" customHeight="1">
      <c r="B213" s="242"/>
      <c r="C213" s="421" t="s">
        <v>46</v>
      </c>
      <c r="D213" s="366">
        <v>0.8</v>
      </c>
      <c r="E213" s="367">
        <v>1</v>
      </c>
      <c r="F213" s="377">
        <v>0.7</v>
      </c>
      <c r="G213" s="419"/>
      <c r="H213" s="420">
        <v>10</v>
      </c>
      <c r="I213" s="369"/>
    </row>
    <row r="214" spans="2:9" ht="15" customHeight="1">
      <c r="B214" s="242"/>
      <c r="C214" s="421" t="s">
        <v>51</v>
      </c>
      <c r="D214" s="366">
        <v>0.2</v>
      </c>
      <c r="E214" s="367">
        <v>0</v>
      </c>
      <c r="F214" s="377">
        <v>0</v>
      </c>
      <c r="G214" s="419"/>
      <c r="H214" s="420">
        <v>1</v>
      </c>
      <c r="I214" s="369"/>
    </row>
    <row r="215" spans="2:9" ht="15" customHeight="1">
      <c r="B215" s="242"/>
      <c r="C215" s="421" t="s">
        <v>159</v>
      </c>
      <c r="D215" s="366">
        <v>0.1</v>
      </c>
      <c r="E215" s="367">
        <v>0.7</v>
      </c>
      <c r="F215" s="377">
        <v>0.5</v>
      </c>
      <c r="G215" s="419"/>
      <c r="H215" s="420">
        <v>1</v>
      </c>
      <c r="I215" s="369"/>
    </row>
    <row r="216" spans="2:9" ht="15" customHeight="1">
      <c r="B216" s="242"/>
      <c r="C216" s="110" t="s">
        <v>47</v>
      </c>
      <c r="D216" s="378">
        <f>SUM(D212:D215)</f>
        <v>1.3</v>
      </c>
      <c r="E216" s="383">
        <f>SUM(E212:E215)</f>
        <v>2.7</v>
      </c>
      <c r="F216" s="306">
        <f>SUM(F212:F215)</f>
        <v>2.2</v>
      </c>
      <c r="G216" s="454"/>
      <c r="H216" s="379">
        <f>SUM(H212:H215)</f>
        <v>13</v>
      </c>
      <c r="I216" s="308"/>
    </row>
    <row r="217" spans="2:9" ht="15" customHeight="1">
      <c r="B217" s="242"/>
      <c r="C217" s="455" t="s">
        <v>161</v>
      </c>
      <c r="D217" s="456">
        <v>0.1</v>
      </c>
      <c r="E217" s="457">
        <v>1</v>
      </c>
      <c r="F217" s="458">
        <v>0.7</v>
      </c>
      <c r="G217" s="459"/>
      <c r="H217" s="460">
        <v>1</v>
      </c>
      <c r="I217" s="461" t="s">
        <v>226</v>
      </c>
    </row>
    <row r="218" spans="2:9" ht="14.25" customHeight="1">
      <c r="B218" s="242"/>
      <c r="C218" s="359" t="s">
        <v>211</v>
      </c>
      <c r="D218" s="344">
        <v>2.5</v>
      </c>
      <c r="E218" s="345">
        <v>4.3</v>
      </c>
      <c r="F218" s="360">
        <v>3.9</v>
      </c>
      <c r="G218" s="358">
        <v>3.5</v>
      </c>
      <c r="H218" s="205">
        <v>44</v>
      </c>
      <c r="I218" s="168"/>
    </row>
    <row r="219" spans="2:9" ht="15" customHeight="1">
      <c r="B219" s="242"/>
      <c r="C219" s="315" t="s">
        <v>126</v>
      </c>
      <c r="D219" s="316">
        <v>1.1</v>
      </c>
      <c r="E219" s="317">
        <v>1.4</v>
      </c>
      <c r="F219" s="342">
        <v>1.3</v>
      </c>
      <c r="G219" s="318"/>
      <c r="H219" s="202">
        <v>28</v>
      </c>
      <c r="I219" s="462" t="s">
        <v>202</v>
      </c>
    </row>
    <row r="220" spans="2:9" ht="15" customHeight="1">
      <c r="B220" s="242"/>
      <c r="C220" s="336" t="s">
        <v>127</v>
      </c>
      <c r="D220" s="298">
        <f>SUM(D217:D219)</f>
        <v>3.7</v>
      </c>
      <c r="E220" s="298">
        <f>SUM(E217:E219)</f>
        <v>6.699999999999999</v>
      </c>
      <c r="F220" s="298">
        <f>SUM(F217:F219)</f>
        <v>5.8999999999999995</v>
      </c>
      <c r="G220" s="298">
        <f>SUM(G217:G219)</f>
        <v>3.5</v>
      </c>
      <c r="H220" s="211">
        <f>SUM(H217:H219)</f>
        <v>73</v>
      </c>
      <c r="I220" s="100"/>
    </row>
    <row r="221" spans="2:9" ht="15" customHeight="1">
      <c r="B221" s="242"/>
      <c r="C221" s="448" t="s">
        <v>88</v>
      </c>
      <c r="D221" s="373">
        <v>0.5</v>
      </c>
      <c r="E221" s="374">
        <v>0.3</v>
      </c>
      <c r="F221" s="449">
        <v>0.2</v>
      </c>
      <c r="G221" s="450"/>
      <c r="H221" s="451">
        <v>4</v>
      </c>
      <c r="I221" s="376"/>
    </row>
    <row r="222" spans="2:9" ht="15" customHeight="1">
      <c r="B222" s="242"/>
      <c r="C222" s="421" t="s">
        <v>101</v>
      </c>
      <c r="D222" s="366">
        <v>0.4</v>
      </c>
      <c r="E222" s="367">
        <v>0.6</v>
      </c>
      <c r="F222" s="377">
        <v>0.3</v>
      </c>
      <c r="G222" s="419"/>
      <c r="H222" s="420">
        <v>3</v>
      </c>
      <c r="I222" s="369" t="s">
        <v>203</v>
      </c>
    </row>
    <row r="223" spans="2:9" ht="15" customHeight="1">
      <c r="B223" s="242"/>
      <c r="C223" s="421" t="s">
        <v>97</v>
      </c>
      <c r="D223" s="366">
        <v>0.4</v>
      </c>
      <c r="E223" s="367">
        <v>0.8</v>
      </c>
      <c r="F223" s="377">
        <v>0.8</v>
      </c>
      <c r="G223" s="419"/>
      <c r="H223" s="420">
        <v>2</v>
      </c>
      <c r="I223" s="369"/>
    </row>
    <row r="224" spans="2:9" ht="15" customHeight="1">
      <c r="B224" s="242"/>
      <c r="C224" s="411" t="s">
        <v>89</v>
      </c>
      <c r="D224" s="426">
        <f>SUM(D221:D223)</f>
        <v>1.3</v>
      </c>
      <c r="E224" s="426">
        <f>SUM(E221:E223)</f>
        <v>1.7</v>
      </c>
      <c r="F224" s="426">
        <f>SUM(F221:F223)</f>
        <v>1.3</v>
      </c>
      <c r="G224" s="426"/>
      <c r="H224" s="427">
        <f>SUM(H221:H223)</f>
        <v>9</v>
      </c>
      <c r="I224" s="428"/>
    </row>
    <row r="225" spans="2:9" ht="15" customHeight="1" thickBot="1">
      <c r="B225" s="243"/>
      <c r="C225" s="399" t="s">
        <v>140</v>
      </c>
      <c r="D225" s="426">
        <f>SUM(D224,D220,D216,D211,D209,D205)</f>
        <v>17.85</v>
      </c>
      <c r="E225" s="426">
        <f>SUM(E224,E220,E216,E211,E209,E205)</f>
        <v>43.28</v>
      </c>
      <c r="F225" s="426">
        <f>SUM(F224,F220,F216,F211,F209,F205)</f>
        <v>39.48</v>
      </c>
      <c r="G225" s="426">
        <f>SUM(G224,G220,G216,G211,G209,G205)</f>
        <v>15.08</v>
      </c>
      <c r="H225" s="427">
        <f>SUM(H224,H220,H216,H211,H209,H205)</f>
        <v>129</v>
      </c>
      <c r="I225" s="428"/>
    </row>
    <row r="226" spans="2:9" ht="15" customHeight="1" hidden="1">
      <c r="B226" s="19" t="s">
        <v>204</v>
      </c>
      <c r="C226" s="438"/>
      <c r="D226" s="288"/>
      <c r="E226" s="289"/>
      <c r="F226" s="290"/>
      <c r="G226" s="291"/>
      <c r="H226" s="292"/>
      <c r="I226" s="37"/>
    </row>
    <row r="227" spans="2:9" ht="15" customHeight="1" hidden="1">
      <c r="B227" s="19" t="s">
        <v>205</v>
      </c>
      <c r="C227" s="438"/>
      <c r="D227" s="288"/>
      <c r="E227" s="289"/>
      <c r="F227" s="290"/>
      <c r="G227" s="288"/>
      <c r="H227" s="292"/>
      <c r="I227" s="37"/>
    </row>
    <row r="228" spans="2:9" ht="15" customHeight="1" hidden="1">
      <c r="B228" s="45" t="s">
        <v>227</v>
      </c>
      <c r="C228" s="463"/>
      <c r="D228" s="414"/>
      <c r="E228" s="415"/>
      <c r="F228" s="300"/>
      <c r="G228" s="424"/>
      <c r="H228" s="418"/>
      <c r="I228" s="46"/>
    </row>
    <row r="229" spans="2:9" ht="15" customHeight="1" hidden="1" thickBot="1">
      <c r="B229" s="19" t="s">
        <v>228</v>
      </c>
      <c r="C229" s="438"/>
      <c r="D229" s="288"/>
      <c r="E229" s="289"/>
      <c r="F229" s="290"/>
      <c r="G229" s="291"/>
      <c r="H229" s="292"/>
      <c r="I229" s="37"/>
    </row>
    <row r="230" spans="2:9" ht="15" customHeight="1" hidden="1">
      <c r="B230" s="464"/>
      <c r="C230" s="422"/>
      <c r="D230" s="423"/>
      <c r="E230" s="301"/>
      <c r="F230" s="300"/>
      <c r="G230" s="424"/>
      <c r="H230" s="425"/>
      <c r="I230" s="304"/>
    </row>
    <row r="231" spans="2:9" ht="15" customHeight="1" hidden="1">
      <c r="B231" s="19"/>
      <c r="C231" s="438"/>
      <c r="D231" s="288"/>
      <c r="E231" s="289"/>
      <c r="F231" s="290"/>
      <c r="G231" s="291"/>
      <c r="H231" s="292"/>
      <c r="I231" s="37"/>
    </row>
    <row r="232" spans="2:9" ht="15" customHeight="1" hidden="1" thickBot="1">
      <c r="B232" s="464"/>
      <c r="C232" s="422"/>
      <c r="D232" s="423"/>
      <c r="E232" s="301"/>
      <c r="F232" s="300"/>
      <c r="G232" s="424"/>
      <c r="H232" s="425"/>
      <c r="I232" s="304"/>
    </row>
    <row r="233" spans="2:9" ht="15" customHeight="1" thickBot="1">
      <c r="B233" s="49" t="s">
        <v>206</v>
      </c>
      <c r="C233" s="465"/>
      <c r="D233" s="466">
        <f>SUM(D225,D195,D188,D172,D169)</f>
        <v>201.45000000000002</v>
      </c>
      <c r="E233" s="466">
        <f>SUM(E225,E195,E188,E172,E169)</f>
        <v>1509.5700000000002</v>
      </c>
      <c r="F233" s="466">
        <f>SUM(F225,F195,F188,F172,F169)</f>
        <v>1131.4699999999998</v>
      </c>
      <c r="G233" s="466">
        <f>SUM(G225,G195,G188,G172,G169)</f>
        <v>112.25</v>
      </c>
      <c r="H233" s="467">
        <f>SUM(H225,H195,H188,H172,H169)</f>
        <v>1629</v>
      </c>
      <c r="I233" s="50"/>
    </row>
    <row r="235" ht="13.5" customHeight="1">
      <c r="B235" s="22" t="s">
        <v>207</v>
      </c>
    </row>
  </sheetData>
  <mergeCells count="11">
    <mergeCell ref="H3:I3"/>
    <mergeCell ref="F5:G5"/>
    <mergeCell ref="B28:B61"/>
    <mergeCell ref="B174:B188"/>
    <mergeCell ref="B202:B225"/>
    <mergeCell ref="B10:B27"/>
    <mergeCell ref="B62:B112"/>
    <mergeCell ref="B113:B115"/>
    <mergeCell ref="B116:B169"/>
    <mergeCell ref="B170:B172"/>
    <mergeCell ref="B193:B195"/>
  </mergeCells>
  <printOptions horizontalCentered="1"/>
  <pageMargins left="0.1968503937007874" right="0.1968503937007874" top="0.49" bottom="0.7874015748031497" header="0" footer="0"/>
  <pageSetup horizontalDpi="600" verticalDpi="600" orientation="portrait" paperSize="9" scale="80" r:id="rId3"/>
  <rowBreaks count="3" manualBreakCount="3">
    <brk id="61" max="9" man="1"/>
    <brk id="115" max="9" man="1"/>
    <brk id="169" max="9" man="1"/>
  </rowBreaks>
  <colBreaks count="1" manualBreakCount="1">
    <brk id="12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1:I39"/>
  <sheetViews>
    <sheetView showGridLines="0" tabSelected="1" view="pageBreakPreview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28" sqref="L28"/>
    </sheetView>
  </sheetViews>
  <sheetFormatPr defaultColWidth="9.00390625" defaultRowHeight="15" customHeight="1"/>
  <cols>
    <col min="1" max="1" width="1.625" style="21" customWidth="1"/>
    <col min="2" max="2" width="25.625" style="22" customWidth="1"/>
    <col min="3" max="3" width="12.625" style="21" customWidth="1"/>
    <col min="4" max="4" width="10.625" style="468" customWidth="1"/>
    <col min="5" max="7" width="10.625" style="21" customWidth="1"/>
    <col min="8" max="8" width="10.625" style="24" customWidth="1"/>
    <col min="9" max="9" width="18.625" style="21" customWidth="1"/>
    <col min="10" max="10" width="1.625" style="21" customWidth="1"/>
    <col min="11" max="16384" width="9.00390625" style="21" customWidth="1"/>
  </cols>
  <sheetData>
    <row r="1" ht="15" customHeight="1">
      <c r="I1" s="23"/>
    </row>
    <row r="2" spans="2:5" ht="18" customHeight="1">
      <c r="B2" s="3" t="s">
        <v>25</v>
      </c>
      <c r="C2" s="27"/>
      <c r="D2" s="469"/>
      <c r="E2" s="470"/>
    </row>
    <row r="3" spans="2:9" ht="15" customHeight="1">
      <c r="B3" s="25"/>
      <c r="C3" s="27"/>
      <c r="D3" s="469"/>
      <c r="E3" s="470"/>
      <c r="H3" s="471"/>
      <c r="I3" s="472"/>
    </row>
    <row r="4" spans="2:5" ht="15" customHeight="1" thickBot="1">
      <c r="B4" s="2" t="s">
        <v>235</v>
      </c>
      <c r="C4" s="4"/>
      <c r="E4" s="468"/>
    </row>
    <row r="5" spans="2:9" s="1" customFormat="1" ht="15" customHeight="1">
      <c r="B5" s="5" t="s">
        <v>0</v>
      </c>
      <c r="C5" s="473" t="s">
        <v>26</v>
      </c>
      <c r="D5" s="474" t="s">
        <v>27</v>
      </c>
      <c r="E5" s="6" t="s">
        <v>28</v>
      </c>
      <c r="F5" s="475" t="s">
        <v>29</v>
      </c>
      <c r="G5" s="476"/>
      <c r="H5" s="36" t="s">
        <v>30</v>
      </c>
      <c r="I5" s="7" t="s">
        <v>31</v>
      </c>
    </row>
    <row r="6" spans="2:9" s="1" customFormat="1" ht="15" customHeight="1" thickBot="1">
      <c r="B6" s="8" t="s">
        <v>32</v>
      </c>
      <c r="C6" s="477"/>
      <c r="D6" s="9" t="s">
        <v>33</v>
      </c>
      <c r="E6" s="10" t="s">
        <v>34</v>
      </c>
      <c r="F6" s="10" t="s">
        <v>35</v>
      </c>
      <c r="G6" s="11" t="s">
        <v>36</v>
      </c>
      <c r="H6" s="26" t="s">
        <v>37</v>
      </c>
      <c r="I6" s="12"/>
    </row>
    <row r="7" spans="2:9" ht="15" customHeight="1" hidden="1">
      <c r="B7" s="33" t="s">
        <v>229</v>
      </c>
      <c r="C7" s="478"/>
      <c r="D7" s="479"/>
      <c r="E7" s="480"/>
      <c r="F7" s="481"/>
      <c r="G7" s="482"/>
      <c r="H7" s="483"/>
      <c r="I7" s="34"/>
    </row>
    <row r="8" spans="2:9" ht="15" customHeight="1" hidden="1">
      <c r="B8" s="19" t="s">
        <v>230</v>
      </c>
      <c r="C8" s="484"/>
      <c r="D8" s="485"/>
      <c r="E8" s="486"/>
      <c r="F8" s="40"/>
      <c r="G8" s="487"/>
      <c r="H8" s="41"/>
      <c r="I8" s="37"/>
    </row>
    <row r="9" spans="2:9" ht="15" customHeight="1">
      <c r="B9" s="488" t="s">
        <v>231</v>
      </c>
      <c r="C9" s="463" t="s">
        <v>132</v>
      </c>
      <c r="D9" s="48">
        <v>6</v>
      </c>
      <c r="E9" s="489">
        <v>0.5</v>
      </c>
      <c r="F9" s="47">
        <v>0.5</v>
      </c>
      <c r="G9" s="47">
        <v>0.5</v>
      </c>
      <c r="H9" s="490">
        <v>60</v>
      </c>
      <c r="I9" s="46" t="s">
        <v>232</v>
      </c>
    </row>
    <row r="10" spans="2:9" ht="15" customHeight="1">
      <c r="B10" s="491"/>
      <c r="C10" s="492" t="s">
        <v>134</v>
      </c>
      <c r="D10" s="493">
        <f aca="true" t="shared" si="0" ref="D10:F11">SUM(D9)</f>
        <v>6</v>
      </c>
      <c r="E10" s="493">
        <f t="shared" si="0"/>
        <v>0.5</v>
      </c>
      <c r="F10" s="493">
        <f t="shared" si="0"/>
        <v>0.5</v>
      </c>
      <c r="G10" s="494">
        <v>0.5</v>
      </c>
      <c r="H10" s="495">
        <f>SUM(H9)</f>
        <v>60</v>
      </c>
      <c r="I10" s="308"/>
    </row>
    <row r="11" spans="2:9" ht="15" customHeight="1">
      <c r="B11" s="496"/>
      <c r="C11" s="497" t="s">
        <v>140</v>
      </c>
      <c r="D11" s="39">
        <f t="shared" si="0"/>
        <v>6</v>
      </c>
      <c r="E11" s="39">
        <f t="shared" si="0"/>
        <v>0.5</v>
      </c>
      <c r="F11" s="39">
        <f t="shared" si="0"/>
        <v>0.5</v>
      </c>
      <c r="G11" s="498">
        <v>0.5</v>
      </c>
      <c r="H11" s="38">
        <f>SUM(H10)</f>
        <v>60</v>
      </c>
      <c r="I11" s="37"/>
    </row>
    <row r="12" spans="2:9" ht="15" customHeight="1" hidden="1">
      <c r="B12" s="19" t="s">
        <v>236</v>
      </c>
      <c r="C12" s="448"/>
      <c r="D12" s="499"/>
      <c r="E12" s="500"/>
      <c r="F12" s="501"/>
      <c r="G12" s="502"/>
      <c r="H12" s="503"/>
      <c r="I12" s="376"/>
    </row>
    <row r="13" spans="2:9" ht="15" customHeight="1" hidden="1">
      <c r="B13" s="19" t="s">
        <v>237</v>
      </c>
      <c r="C13" s="421"/>
      <c r="D13" s="504"/>
      <c r="E13" s="505"/>
      <c r="F13" s="506"/>
      <c r="G13" s="507"/>
      <c r="H13" s="508"/>
      <c r="I13" s="369"/>
    </row>
    <row r="14" spans="2:9" ht="15" customHeight="1">
      <c r="B14" s="241" t="s">
        <v>238</v>
      </c>
      <c r="C14" s="421" t="s">
        <v>108</v>
      </c>
      <c r="D14" s="509">
        <v>0.1</v>
      </c>
      <c r="E14" s="505">
        <v>0.1</v>
      </c>
      <c r="F14" s="506">
        <v>0.1</v>
      </c>
      <c r="G14" s="507"/>
      <c r="H14" s="508">
        <v>1</v>
      </c>
      <c r="I14" s="369"/>
    </row>
    <row r="15" spans="2:9" ht="15" customHeight="1">
      <c r="B15" s="242"/>
      <c r="C15" s="421" t="s">
        <v>239</v>
      </c>
      <c r="D15" s="509">
        <v>0.1</v>
      </c>
      <c r="E15" s="510" t="s">
        <v>210</v>
      </c>
      <c r="F15" s="511" t="s">
        <v>210</v>
      </c>
      <c r="G15" s="507"/>
      <c r="H15" s="508">
        <v>1</v>
      </c>
      <c r="I15" s="369" t="s">
        <v>240</v>
      </c>
    </row>
    <row r="16" spans="2:9" ht="15" customHeight="1">
      <c r="B16" s="242"/>
      <c r="C16" s="305" t="s">
        <v>107</v>
      </c>
      <c r="D16" s="493">
        <f>SUM(D14:D15)</f>
        <v>0.2</v>
      </c>
      <c r="E16" s="493">
        <f>SUM(E14:E15)</f>
        <v>0.1</v>
      </c>
      <c r="F16" s="493">
        <f>SUM(F14:F15)</f>
        <v>0.1</v>
      </c>
      <c r="G16" s="493"/>
      <c r="H16" s="495">
        <f>SUM(H14:H15)</f>
        <v>2</v>
      </c>
      <c r="I16" s="308"/>
    </row>
    <row r="17" spans="2:9" ht="15" customHeight="1">
      <c r="B17" s="242"/>
      <c r="C17" s="448" t="s">
        <v>128</v>
      </c>
      <c r="D17" s="512">
        <v>0.1</v>
      </c>
      <c r="E17" s="500">
        <v>1</v>
      </c>
      <c r="F17" s="501">
        <v>1</v>
      </c>
      <c r="G17" s="502"/>
      <c r="H17" s="503">
        <v>1</v>
      </c>
      <c r="I17" s="376"/>
    </row>
    <row r="18" spans="2:9" ht="15" customHeight="1">
      <c r="B18" s="242"/>
      <c r="C18" s="513" t="s">
        <v>127</v>
      </c>
      <c r="D18" s="493">
        <f>SUM(D17)</f>
        <v>0.1</v>
      </c>
      <c r="E18" s="493">
        <f>SUM(E17)</f>
        <v>1</v>
      </c>
      <c r="F18" s="493">
        <f>SUM(F17)</f>
        <v>1</v>
      </c>
      <c r="G18" s="493"/>
      <c r="H18" s="495">
        <f>SUM(H17)</f>
        <v>1</v>
      </c>
      <c r="I18" s="308"/>
    </row>
    <row r="19" spans="2:9" ht="15" customHeight="1">
      <c r="B19" s="243"/>
      <c r="C19" s="514" t="s">
        <v>140</v>
      </c>
      <c r="D19" s="515">
        <f>SUM(D18,D16)</f>
        <v>0.30000000000000004</v>
      </c>
      <c r="E19" s="515">
        <f>SUM(E18,E16)</f>
        <v>1.1</v>
      </c>
      <c r="F19" s="515">
        <f>SUM(F18,F16)</f>
        <v>1.1</v>
      </c>
      <c r="G19" s="515"/>
      <c r="H19" s="516">
        <f>SUM(H18,H16)</f>
        <v>3</v>
      </c>
      <c r="I19" s="428"/>
    </row>
    <row r="20" spans="2:9" ht="15" customHeight="1" hidden="1">
      <c r="B20" s="19" t="s">
        <v>241</v>
      </c>
      <c r="C20" s="448"/>
      <c r="D20" s="499"/>
      <c r="E20" s="500"/>
      <c r="F20" s="501"/>
      <c r="G20" s="502"/>
      <c r="H20" s="503"/>
      <c r="I20" s="376"/>
    </row>
    <row r="21" spans="2:9" ht="15" customHeight="1" hidden="1">
      <c r="B21" s="19" t="s">
        <v>242</v>
      </c>
      <c r="C21" s="421"/>
      <c r="D21" s="504"/>
      <c r="E21" s="505"/>
      <c r="F21" s="506"/>
      <c r="G21" s="507"/>
      <c r="H21" s="508"/>
      <c r="I21" s="369"/>
    </row>
    <row r="22" spans="2:9" ht="15" customHeight="1" hidden="1">
      <c r="B22" s="19" t="s">
        <v>243</v>
      </c>
      <c r="C22" s="365"/>
      <c r="D22" s="504"/>
      <c r="E22" s="506"/>
      <c r="F22" s="506"/>
      <c r="G22" s="517"/>
      <c r="H22" s="508"/>
      <c r="I22" s="369"/>
    </row>
    <row r="23" spans="2:9" ht="15" customHeight="1">
      <c r="B23" s="241" t="s">
        <v>244</v>
      </c>
      <c r="C23" s="365" t="s">
        <v>128</v>
      </c>
      <c r="D23" s="509">
        <v>0.1</v>
      </c>
      <c r="E23" s="505">
        <v>3.2</v>
      </c>
      <c r="F23" s="505">
        <v>3.2</v>
      </c>
      <c r="G23" s="507"/>
      <c r="H23" s="508">
        <v>1</v>
      </c>
      <c r="I23" s="369" t="s">
        <v>245</v>
      </c>
    </row>
    <row r="24" spans="2:9" ht="15" customHeight="1">
      <c r="B24" s="242"/>
      <c r="C24" s="518" t="s">
        <v>127</v>
      </c>
      <c r="D24" s="519">
        <f aca="true" t="shared" si="1" ref="D24:F25">SUM(D23)</f>
        <v>0.1</v>
      </c>
      <c r="E24" s="519">
        <f t="shared" si="1"/>
        <v>3.2</v>
      </c>
      <c r="F24" s="519">
        <f t="shared" si="1"/>
        <v>3.2</v>
      </c>
      <c r="G24" s="520"/>
      <c r="H24" s="521">
        <f>SUM(H23)</f>
        <v>1</v>
      </c>
      <c r="I24" s="395"/>
    </row>
    <row r="25" spans="2:9" ht="15" customHeight="1">
      <c r="B25" s="243"/>
      <c r="C25" s="497" t="s">
        <v>140</v>
      </c>
      <c r="D25" s="39">
        <f t="shared" si="1"/>
        <v>0.1</v>
      </c>
      <c r="E25" s="39">
        <f t="shared" si="1"/>
        <v>3.2</v>
      </c>
      <c r="F25" s="39">
        <f t="shared" si="1"/>
        <v>3.2</v>
      </c>
      <c r="G25" s="39"/>
      <c r="H25" s="38">
        <f>SUM(H24)</f>
        <v>1</v>
      </c>
      <c r="I25" s="37"/>
    </row>
    <row r="26" spans="2:9" ht="15" customHeight="1">
      <c r="B26" s="241" t="s">
        <v>246</v>
      </c>
      <c r="C26" s="522" t="s">
        <v>152</v>
      </c>
      <c r="D26" s="523">
        <v>1.4</v>
      </c>
      <c r="E26" s="523">
        <v>11.4</v>
      </c>
      <c r="F26" s="523">
        <v>11.3</v>
      </c>
      <c r="G26" s="523"/>
      <c r="H26" s="524">
        <v>5</v>
      </c>
      <c r="I26" s="525" t="s">
        <v>247</v>
      </c>
    </row>
    <row r="27" spans="2:9" ht="15" customHeight="1">
      <c r="B27" s="242"/>
      <c r="C27" s="526" t="s">
        <v>134</v>
      </c>
      <c r="D27" s="527">
        <f>SUM(D26)</f>
        <v>1.4</v>
      </c>
      <c r="E27" s="527">
        <f>SUM(E26)</f>
        <v>11.4</v>
      </c>
      <c r="F27" s="527">
        <f>SUM(F26)</f>
        <v>11.3</v>
      </c>
      <c r="G27" s="527"/>
      <c r="H27" s="528">
        <f>SUM(H26)</f>
        <v>5</v>
      </c>
      <c r="I27" s="529"/>
    </row>
    <row r="28" spans="2:9" ht="15" customHeight="1">
      <c r="B28" s="242"/>
      <c r="C28" s="530" t="s">
        <v>106</v>
      </c>
      <c r="D28" s="531">
        <v>0.1</v>
      </c>
      <c r="E28" s="532" t="s">
        <v>248</v>
      </c>
      <c r="F28" s="532" t="s">
        <v>248</v>
      </c>
      <c r="G28" s="533"/>
      <c r="H28" s="534">
        <v>1</v>
      </c>
      <c r="I28" s="535"/>
    </row>
    <row r="29" spans="2:9" ht="15" customHeight="1">
      <c r="B29" s="242"/>
      <c r="C29" s="305" t="s">
        <v>107</v>
      </c>
      <c r="D29" s="493">
        <f>SUM(D28)</f>
        <v>0.1</v>
      </c>
      <c r="E29" s="536" t="s">
        <v>249</v>
      </c>
      <c r="F29" s="494" t="s">
        <v>249</v>
      </c>
      <c r="G29" s="537"/>
      <c r="H29" s="528">
        <f>SUM(H28)</f>
        <v>1</v>
      </c>
      <c r="I29" s="529"/>
    </row>
    <row r="30" spans="2:9" ht="15" customHeight="1">
      <c r="B30" s="242"/>
      <c r="C30" s="538" t="s">
        <v>161</v>
      </c>
      <c r="D30" s="539">
        <v>0.7</v>
      </c>
      <c r="E30" s="540">
        <v>0.9</v>
      </c>
      <c r="F30" s="540">
        <v>0.9</v>
      </c>
      <c r="G30" s="541"/>
      <c r="H30" s="542">
        <v>3</v>
      </c>
      <c r="I30" s="543" t="s">
        <v>247</v>
      </c>
    </row>
    <row r="31" spans="2:9" ht="15" customHeight="1">
      <c r="B31" s="242"/>
      <c r="C31" s="544" t="s">
        <v>142</v>
      </c>
      <c r="D31" s="545">
        <v>0</v>
      </c>
      <c r="E31" s="546" t="s">
        <v>250</v>
      </c>
      <c r="F31" s="546" t="s">
        <v>250</v>
      </c>
      <c r="G31" s="547"/>
      <c r="H31" s="548">
        <v>1</v>
      </c>
      <c r="I31" s="549"/>
    </row>
    <row r="32" spans="2:9" ht="15" customHeight="1">
      <c r="B32" s="242"/>
      <c r="C32" s="550" t="s">
        <v>127</v>
      </c>
      <c r="D32" s="551">
        <f>SUM(D30:D31)</f>
        <v>0.7</v>
      </c>
      <c r="E32" s="551">
        <f>SUM(E30:E31)</f>
        <v>0.9</v>
      </c>
      <c r="F32" s="551">
        <f>SUM(F30:F31)</f>
        <v>0.9</v>
      </c>
      <c r="G32" s="551"/>
      <c r="H32" s="552">
        <f>SUM(H30:H31)</f>
        <v>4</v>
      </c>
      <c r="I32" s="553"/>
    </row>
    <row r="33" spans="2:9" ht="15" customHeight="1" thickBot="1">
      <c r="B33" s="243"/>
      <c r="C33" s="554" t="s">
        <v>140</v>
      </c>
      <c r="D33" s="551">
        <f>SUM(D32,D29,D27)</f>
        <v>2.1999999999999997</v>
      </c>
      <c r="E33" s="551">
        <f>SUM(E32,E29,E27)</f>
        <v>12.3</v>
      </c>
      <c r="F33" s="551">
        <f>SUM(F32,F29,F27)</f>
        <v>12.200000000000001</v>
      </c>
      <c r="G33" s="551"/>
      <c r="H33" s="552">
        <f>SUM(H32,H29,H27)</f>
        <v>10</v>
      </c>
      <c r="I33" s="553"/>
    </row>
    <row r="34" spans="2:9" ht="15" customHeight="1" hidden="1">
      <c r="B34" s="275" t="s">
        <v>233</v>
      </c>
      <c r="C34" s="555"/>
      <c r="D34" s="515"/>
      <c r="E34" s="556"/>
      <c r="F34" s="557"/>
      <c r="G34" s="558"/>
      <c r="H34" s="559"/>
      <c r="I34" s="428"/>
    </row>
    <row r="35" spans="2:9" ht="15" customHeight="1" hidden="1" thickBot="1">
      <c r="B35" s="19" t="s">
        <v>251</v>
      </c>
      <c r="C35" s="560"/>
      <c r="D35" s="485"/>
      <c r="E35" s="486"/>
      <c r="F35" s="40"/>
      <c r="G35" s="487"/>
      <c r="H35" s="41"/>
      <c r="I35" s="37"/>
    </row>
    <row r="36" spans="2:9" ht="15" customHeight="1" thickBot="1">
      <c r="B36" s="49" t="s">
        <v>234</v>
      </c>
      <c r="C36" s="52" t="s">
        <v>140</v>
      </c>
      <c r="D36" s="561">
        <f>SUM(D33,D25,D19,D11)</f>
        <v>8.6</v>
      </c>
      <c r="E36" s="561">
        <f>SUM(E33,E25,E19,E11)</f>
        <v>17.1</v>
      </c>
      <c r="F36" s="561">
        <f>SUM(F33,F25,F19,F11)</f>
        <v>17.000000000000004</v>
      </c>
      <c r="G36" s="561">
        <f>SUM(G11)</f>
        <v>0.5</v>
      </c>
      <c r="H36" s="562">
        <f>SUM(H33,H25,H19,H11)</f>
        <v>74</v>
      </c>
      <c r="I36" s="50"/>
    </row>
    <row r="39" spans="6:7" ht="15" customHeight="1">
      <c r="F39" s="35"/>
      <c r="G39" s="35"/>
    </row>
  </sheetData>
  <sheetProtection/>
  <mergeCells count="5">
    <mergeCell ref="B26:B33"/>
    <mergeCell ref="F5:G5"/>
    <mergeCell ref="B9:B11"/>
    <mergeCell ref="B14:B19"/>
    <mergeCell ref="B23:B25"/>
  </mergeCells>
  <printOptions horizontalCentered="1"/>
  <pageMargins left="0.1968503937007874" right="0.1968503937007874" top="0.51" bottom="0.7874015748031497" header="0" footer="0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2013-03-25T00:46:04Z</cp:lastPrinted>
  <dcterms:created xsi:type="dcterms:W3CDTF">2013-02-19T01:37:09Z</dcterms:created>
  <dcterms:modified xsi:type="dcterms:W3CDTF">2013-04-25T00:11:55Z</dcterms:modified>
  <cp:category/>
  <cp:version/>
  <cp:contentType/>
  <cp:contentStatus/>
</cp:coreProperties>
</file>