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S_市町村税\S3_市町村税務指導\S304_市町村税務統計成果印刷\01データブック作成\11　ホームページ掲載\R6概要調書\"/>
    </mc:Choice>
  </mc:AlternateContent>
  <bookViews>
    <workbookView xWindow="615" yWindow="0" windowWidth="15330" windowHeight="5460"/>
  </bookViews>
  <sheets>
    <sheet name="家屋9（1）" sheetId="6" r:id="rId1"/>
    <sheet name="家屋9（2）" sheetId="9" r:id="rId2"/>
    <sheet name="家屋9（3）" sheetId="8" r:id="rId3"/>
    <sheet name="家屋9（4）" sheetId="7" r:id="rId4"/>
  </sheets>
  <definedNames>
    <definedName name="_" localSheetId="0">#REF!</definedName>
    <definedName name="_">#REF!</definedName>
    <definedName name="\P" localSheetId="0">#REF!</definedName>
    <definedName name="\P">#REF!</definedName>
    <definedName name="\Q" localSheetId="0">#REF!</definedName>
    <definedName name="\Q">#REF!</definedName>
    <definedName name="\X" localSheetId="0">#REF!</definedName>
    <definedName name="\X">#REF!</definedName>
    <definedName name="_xlnm.Print_Area" localSheetId="0">'家屋9（1）'!$A$3:$M$71</definedName>
    <definedName name="_xlnm.Print_Area" localSheetId="1">'家屋9（2）'!$A$3:$M$71</definedName>
    <definedName name="_xlnm.Print_Area" localSheetId="2">'家屋9（3）'!$A$3:$Q$71</definedName>
    <definedName name="_xlnm.Print_Area" localSheetId="3">'家屋9（4）'!$A$3:$M$71</definedName>
    <definedName name="_xlnm.Print_Titles" localSheetId="2">'家屋9（3）'!$A:$C</definedName>
    <definedName name="Q_37_法附則第15条の6等の規定による軽減税額等に関する調_クエリ" localSheetId="0">#REF!</definedName>
    <definedName name="Q_37_法附則第15条の6等の規定による軽減税額等に関する調_クエリ">#REF!</definedName>
    <definedName name="印刷マクロ" localSheetId="0">#REF!</definedName>
    <definedName name="印刷マクロ">#REF!</definedName>
  </definedNames>
  <calcPr calcId="162913"/>
</workbook>
</file>

<file path=xl/calcChain.xml><?xml version="1.0" encoding="utf-8"?>
<calcChain xmlns="http://schemas.openxmlformats.org/spreadsheetml/2006/main">
  <c r="M60" i="7" l="1"/>
  <c r="L60" i="7"/>
  <c r="M58" i="7"/>
  <c r="L58" i="7"/>
  <c r="M50" i="7"/>
  <c r="L50" i="7"/>
  <c r="M21" i="7"/>
  <c r="L21" i="7"/>
  <c r="H56" i="7"/>
  <c r="G56" i="7"/>
  <c r="H53" i="7"/>
  <c r="G53" i="7"/>
  <c r="H51" i="7"/>
  <c r="G51" i="7"/>
  <c r="H49" i="7"/>
  <c r="G49" i="7"/>
  <c r="H48" i="7"/>
  <c r="G48" i="7"/>
  <c r="H47" i="7"/>
  <c r="G47" i="7"/>
  <c r="H18" i="7"/>
  <c r="G18" i="7"/>
  <c r="H12" i="7"/>
  <c r="G12" i="7"/>
  <c r="M8" i="7"/>
  <c r="L8" i="7"/>
  <c r="H8" i="7"/>
  <c r="G8" i="7"/>
  <c r="Q46" i="8"/>
  <c r="P46" i="8"/>
  <c r="O46" i="8"/>
  <c r="Q45" i="8"/>
  <c r="P45" i="8"/>
  <c r="O45" i="8"/>
  <c r="Q40" i="8"/>
  <c r="P40" i="8"/>
  <c r="O40" i="8"/>
  <c r="Q38" i="8"/>
  <c r="P38" i="8"/>
  <c r="O38" i="8"/>
  <c r="Q29" i="8"/>
  <c r="P29" i="8"/>
  <c r="O29" i="8"/>
  <c r="O30" i="8"/>
  <c r="P30" i="8"/>
  <c r="Q30" i="8"/>
  <c r="Q33" i="8"/>
  <c r="P33" i="8"/>
  <c r="O33" i="8"/>
  <c r="Q18" i="8"/>
  <c r="P18" i="8"/>
  <c r="O18" i="8"/>
  <c r="Q19" i="8"/>
  <c r="P19" i="8"/>
  <c r="O19" i="8"/>
  <c r="Q15" i="8"/>
  <c r="P15" i="8"/>
  <c r="O15" i="8"/>
  <c r="Q8" i="8"/>
  <c r="P8" i="8"/>
  <c r="O8" i="8"/>
  <c r="J38" i="8"/>
  <c r="I38" i="8"/>
  <c r="H38" i="8"/>
  <c r="J34" i="8"/>
  <c r="I34" i="8"/>
  <c r="H34" i="8"/>
  <c r="J28" i="8"/>
  <c r="I28" i="8"/>
  <c r="H28" i="8"/>
  <c r="J27" i="8"/>
  <c r="I27" i="8"/>
  <c r="H27" i="8"/>
  <c r="J17" i="8"/>
  <c r="I17" i="8"/>
  <c r="H17" i="8"/>
  <c r="J54" i="8"/>
  <c r="I54" i="8"/>
  <c r="H54" i="8"/>
  <c r="M66" i="9" l="1"/>
  <c r="L66" i="9"/>
  <c r="M50" i="9"/>
  <c r="L50" i="9"/>
  <c r="M19" i="9"/>
  <c r="L19" i="9"/>
  <c r="M8" i="9"/>
  <c r="L8" i="9"/>
  <c r="M25" i="6"/>
  <c r="L25" i="6"/>
  <c r="M8" i="6"/>
  <c r="L8" i="6"/>
  <c r="M37" i="6"/>
  <c r="L37" i="6"/>
  <c r="M16" i="6"/>
  <c r="L16" i="6"/>
  <c r="M46" i="6"/>
  <c r="L46" i="6"/>
  <c r="M49" i="6"/>
  <c r="L49" i="6"/>
  <c r="M63" i="6"/>
  <c r="L63" i="6"/>
  <c r="K71" i="9" l="1"/>
  <c r="J71" i="9"/>
  <c r="M71" i="9" s="1"/>
  <c r="I71" i="9"/>
  <c r="L71" i="9" s="1"/>
  <c r="F71" i="9"/>
  <c r="E71" i="9"/>
  <c r="D71" i="9"/>
  <c r="K70" i="9"/>
  <c r="J70" i="9"/>
  <c r="I70" i="9"/>
  <c r="F70" i="9"/>
  <c r="E70" i="9"/>
  <c r="D70" i="9"/>
  <c r="G70" i="9" s="1"/>
  <c r="K69" i="9"/>
  <c r="J69" i="9"/>
  <c r="I69" i="9"/>
  <c r="F69" i="9"/>
  <c r="E69" i="9"/>
  <c r="D69" i="9"/>
  <c r="K68" i="9"/>
  <c r="J68" i="9"/>
  <c r="M68" i="9" s="1"/>
  <c r="I68" i="9"/>
  <c r="F68" i="9"/>
  <c r="E68" i="9"/>
  <c r="D68" i="9"/>
  <c r="M67" i="9"/>
  <c r="L67" i="9"/>
  <c r="M65" i="9"/>
  <c r="L65" i="9"/>
  <c r="M64" i="9"/>
  <c r="L64" i="9"/>
  <c r="M63" i="9"/>
  <c r="L63" i="9"/>
  <c r="M62" i="9"/>
  <c r="L62" i="9"/>
  <c r="M56" i="9"/>
  <c r="L56" i="9"/>
  <c r="M55" i="9"/>
  <c r="L55" i="9"/>
  <c r="M54" i="9"/>
  <c r="L54" i="9"/>
  <c r="M51" i="9"/>
  <c r="L51" i="9"/>
  <c r="M49" i="9"/>
  <c r="L49" i="9"/>
  <c r="M48" i="9"/>
  <c r="L48" i="9"/>
  <c r="M46" i="9"/>
  <c r="L46" i="9"/>
  <c r="M45" i="9"/>
  <c r="L45" i="9"/>
  <c r="M44" i="9"/>
  <c r="L44" i="9"/>
  <c r="M43" i="9"/>
  <c r="L43" i="9"/>
  <c r="M42" i="9"/>
  <c r="L42" i="9"/>
  <c r="M41" i="9"/>
  <c r="L41" i="9"/>
  <c r="M40" i="9"/>
  <c r="L40" i="9"/>
  <c r="M39" i="9"/>
  <c r="L39" i="9"/>
  <c r="M38" i="9"/>
  <c r="L38" i="9"/>
  <c r="M37" i="9"/>
  <c r="L37" i="9"/>
  <c r="M35" i="9"/>
  <c r="L35" i="9"/>
  <c r="M34" i="9"/>
  <c r="L34" i="9"/>
  <c r="M33" i="9"/>
  <c r="L33" i="9"/>
  <c r="M32" i="9"/>
  <c r="L32" i="9"/>
  <c r="M31" i="9"/>
  <c r="L31" i="9"/>
  <c r="M30" i="9"/>
  <c r="L30" i="9"/>
  <c r="M29" i="9"/>
  <c r="L29" i="9"/>
  <c r="M28" i="9"/>
  <c r="L28" i="9"/>
  <c r="M27" i="9"/>
  <c r="L27" i="9"/>
  <c r="M26" i="9"/>
  <c r="L26" i="9"/>
  <c r="M25" i="9"/>
  <c r="L25" i="9"/>
  <c r="M24" i="9"/>
  <c r="L24" i="9"/>
  <c r="M23" i="9"/>
  <c r="L23" i="9"/>
  <c r="M22" i="9"/>
  <c r="L22" i="9"/>
  <c r="M21" i="9"/>
  <c r="L21" i="9"/>
  <c r="M20" i="9"/>
  <c r="L20" i="9"/>
  <c r="M18" i="9"/>
  <c r="L18" i="9"/>
  <c r="M16" i="9"/>
  <c r="L16" i="9"/>
  <c r="M15" i="9"/>
  <c r="L15" i="9"/>
  <c r="M14" i="9"/>
  <c r="L14" i="9"/>
  <c r="M13" i="9"/>
  <c r="L13" i="9"/>
  <c r="M12" i="9"/>
  <c r="L12" i="9"/>
  <c r="M11" i="9"/>
  <c r="L11" i="9"/>
  <c r="M10" i="9"/>
  <c r="L10" i="9"/>
  <c r="M9" i="9"/>
  <c r="L9" i="9"/>
  <c r="N71" i="8"/>
  <c r="M71" i="8"/>
  <c r="L71" i="8"/>
  <c r="K71" i="8"/>
  <c r="G71" i="8"/>
  <c r="F71" i="8"/>
  <c r="J71" i="8" s="1"/>
  <c r="E71" i="8"/>
  <c r="D71" i="8"/>
  <c r="N70" i="8"/>
  <c r="M70" i="8"/>
  <c r="Q70" i="8" s="1"/>
  <c r="L70" i="8"/>
  <c r="K70" i="8"/>
  <c r="G70" i="8"/>
  <c r="F70" i="8"/>
  <c r="J70" i="8" s="1"/>
  <c r="E70" i="8"/>
  <c r="D70" i="8"/>
  <c r="N69" i="8"/>
  <c r="M69" i="8"/>
  <c r="Q69" i="8" s="1"/>
  <c r="L69" i="8"/>
  <c r="K69" i="8"/>
  <c r="G69" i="8"/>
  <c r="F69" i="8"/>
  <c r="J69" i="8" s="1"/>
  <c r="E69" i="8"/>
  <c r="D69" i="8"/>
  <c r="N68" i="8"/>
  <c r="M68" i="8"/>
  <c r="Q68" i="8" s="1"/>
  <c r="L68" i="8"/>
  <c r="K68" i="8"/>
  <c r="G68" i="8"/>
  <c r="F68" i="8"/>
  <c r="J68" i="8" s="1"/>
  <c r="E68" i="8"/>
  <c r="D68" i="8"/>
  <c r="Q63" i="8"/>
  <c r="P63" i="8"/>
  <c r="O63" i="8"/>
  <c r="J63" i="8"/>
  <c r="I63" i="8"/>
  <c r="H63" i="8"/>
  <c r="Q54" i="8"/>
  <c r="P54" i="8"/>
  <c r="O54" i="8"/>
  <c r="Q43" i="8"/>
  <c r="P43" i="8"/>
  <c r="O43" i="8"/>
  <c r="J43" i="8"/>
  <c r="I43" i="8"/>
  <c r="H43" i="8"/>
  <c r="Q41" i="8"/>
  <c r="P41" i="8"/>
  <c r="O41" i="8"/>
  <c r="J41" i="8"/>
  <c r="I41" i="8"/>
  <c r="H41" i="8"/>
  <c r="Q39" i="8"/>
  <c r="P39" i="8"/>
  <c r="O39" i="8"/>
  <c r="J39" i="8"/>
  <c r="I39" i="8"/>
  <c r="H39" i="8"/>
  <c r="Q37" i="8"/>
  <c r="P37" i="8"/>
  <c r="O37" i="8"/>
  <c r="Q36" i="8"/>
  <c r="P36" i="8"/>
  <c r="O36" i="8"/>
  <c r="J36" i="8"/>
  <c r="I36" i="8"/>
  <c r="H36" i="8"/>
  <c r="Q35" i="8"/>
  <c r="P35" i="8"/>
  <c r="O35" i="8"/>
  <c r="J35" i="8"/>
  <c r="I35" i="8"/>
  <c r="H35" i="8"/>
  <c r="Q32" i="8"/>
  <c r="P32" i="8"/>
  <c r="O32" i="8"/>
  <c r="J29" i="8"/>
  <c r="I29" i="8"/>
  <c r="H29" i="8"/>
  <c r="Q28" i="8"/>
  <c r="P28" i="8"/>
  <c r="O28" i="8"/>
  <c r="Q26" i="8"/>
  <c r="P26" i="8"/>
  <c r="O26" i="8"/>
  <c r="J26" i="8"/>
  <c r="I26" i="8"/>
  <c r="H26" i="8"/>
  <c r="Q25" i="8"/>
  <c r="P25" i="8"/>
  <c r="O25" i="8"/>
  <c r="Q24" i="8"/>
  <c r="P24" i="8"/>
  <c r="O24" i="8"/>
  <c r="J24" i="8"/>
  <c r="I24" i="8"/>
  <c r="H24" i="8"/>
  <c r="Q23" i="8"/>
  <c r="P23" i="8"/>
  <c r="O23" i="8"/>
  <c r="J23" i="8"/>
  <c r="I23" i="8"/>
  <c r="H23" i="8"/>
  <c r="Q22" i="8"/>
  <c r="P22" i="8"/>
  <c r="O22" i="8"/>
  <c r="J22" i="8"/>
  <c r="I22" i="8"/>
  <c r="H22" i="8"/>
  <c r="J19" i="8"/>
  <c r="I19" i="8"/>
  <c r="H19" i="8"/>
  <c r="J18" i="8"/>
  <c r="I18" i="8"/>
  <c r="H18" i="8"/>
  <c r="J14" i="8"/>
  <c r="I14" i="8"/>
  <c r="H14" i="8"/>
  <c r="Q13" i="8"/>
  <c r="P13" i="8"/>
  <c r="O13" i="8"/>
  <c r="J13" i="8"/>
  <c r="I13" i="8"/>
  <c r="H13" i="8"/>
  <c r="Q12" i="8"/>
  <c r="P12" i="8"/>
  <c r="O12" i="8"/>
  <c r="Q11" i="8"/>
  <c r="P11" i="8"/>
  <c r="O11" i="8"/>
  <c r="J11" i="8"/>
  <c r="I11" i="8"/>
  <c r="H11" i="8"/>
  <c r="Q10" i="8"/>
  <c r="P10" i="8"/>
  <c r="O10" i="8"/>
  <c r="J10" i="8"/>
  <c r="I10" i="8"/>
  <c r="H10" i="8"/>
  <c r="Q9" i="8"/>
  <c r="P9" i="8"/>
  <c r="O9" i="8"/>
  <c r="J9" i="8"/>
  <c r="I9" i="8"/>
  <c r="H9" i="8"/>
  <c r="J8" i="8"/>
  <c r="I8" i="8"/>
  <c r="H8" i="8"/>
  <c r="K71" i="7"/>
  <c r="J71" i="7"/>
  <c r="M71" i="7" s="1"/>
  <c r="I71" i="7"/>
  <c r="F71" i="7"/>
  <c r="E71" i="7"/>
  <c r="H71" i="7" s="1"/>
  <c r="D71" i="7"/>
  <c r="G71" i="7" s="1"/>
  <c r="L70" i="7"/>
  <c r="K70" i="7"/>
  <c r="J70" i="7"/>
  <c r="M70" i="7" s="1"/>
  <c r="I70" i="7"/>
  <c r="F70" i="7"/>
  <c r="H70" i="7" s="1"/>
  <c r="E70" i="7"/>
  <c r="D70" i="7"/>
  <c r="K69" i="7"/>
  <c r="J69" i="7"/>
  <c r="M69" i="7" s="1"/>
  <c r="I69" i="7"/>
  <c r="F69" i="7"/>
  <c r="E69" i="7"/>
  <c r="H69" i="7" s="1"/>
  <c r="D69" i="7"/>
  <c r="G69" i="7" s="1"/>
  <c r="K68" i="7"/>
  <c r="J68" i="7"/>
  <c r="M68" i="7" s="1"/>
  <c r="I68" i="7"/>
  <c r="L68" i="7" s="1"/>
  <c r="F68" i="7"/>
  <c r="E68" i="7"/>
  <c r="D68" i="7"/>
  <c r="M67" i="7"/>
  <c r="L67" i="7"/>
  <c r="H67" i="7"/>
  <c r="G67" i="7"/>
  <c r="M65" i="7"/>
  <c r="L65" i="7"/>
  <c r="M63" i="7"/>
  <c r="L63" i="7"/>
  <c r="H63" i="7"/>
  <c r="G63" i="7"/>
  <c r="M62" i="7"/>
  <c r="L62" i="7"/>
  <c r="M55" i="7"/>
  <c r="L55" i="7"/>
  <c r="M54" i="7"/>
  <c r="L54" i="7"/>
  <c r="M53" i="7"/>
  <c r="L53" i="7"/>
  <c r="M51" i="7"/>
  <c r="L51" i="7"/>
  <c r="M49" i="7"/>
  <c r="L49" i="7"/>
  <c r="M48" i="7"/>
  <c r="L48" i="7"/>
  <c r="M47" i="7"/>
  <c r="L47" i="7"/>
  <c r="M46" i="7"/>
  <c r="L46" i="7"/>
  <c r="M43" i="7"/>
  <c r="L43" i="7"/>
  <c r="H43" i="7"/>
  <c r="G43" i="7"/>
  <c r="M42" i="7"/>
  <c r="L42" i="7"/>
  <c r="M41" i="7"/>
  <c r="L41" i="7"/>
  <c r="H41" i="7"/>
  <c r="G41" i="7"/>
  <c r="M40" i="7"/>
  <c r="L40" i="7"/>
  <c r="H40" i="7"/>
  <c r="G40" i="7"/>
  <c r="M39" i="7"/>
  <c r="L39" i="7"/>
  <c r="H39" i="7"/>
  <c r="G39" i="7"/>
  <c r="M38" i="7"/>
  <c r="L38" i="7"/>
  <c r="M37" i="7"/>
  <c r="L37" i="7"/>
  <c r="H37" i="7"/>
  <c r="G37" i="7"/>
  <c r="M36" i="7"/>
  <c r="L36" i="7"/>
  <c r="H36" i="7"/>
  <c r="G36" i="7"/>
  <c r="M35" i="7"/>
  <c r="L35" i="7"/>
  <c r="H35" i="7"/>
  <c r="G35" i="7"/>
  <c r="M34" i="7"/>
  <c r="L34" i="7"/>
  <c r="H34" i="7"/>
  <c r="G34" i="7"/>
  <c r="M33" i="7"/>
  <c r="L33" i="7"/>
  <c r="H33" i="7"/>
  <c r="G33" i="7"/>
  <c r="M32" i="7"/>
  <c r="L32" i="7"/>
  <c r="M31" i="7"/>
  <c r="L31" i="7"/>
  <c r="H31" i="7"/>
  <c r="G31" i="7"/>
  <c r="M30" i="7"/>
  <c r="L30" i="7"/>
  <c r="H29" i="7"/>
  <c r="G29" i="7"/>
  <c r="M28" i="7"/>
  <c r="L28" i="7"/>
  <c r="H28" i="7"/>
  <c r="G28" i="7"/>
  <c r="M27" i="7"/>
  <c r="L27" i="7"/>
  <c r="H27" i="7"/>
  <c r="G27" i="7"/>
  <c r="M26" i="7"/>
  <c r="L26" i="7"/>
  <c r="H26" i="7"/>
  <c r="G26" i="7"/>
  <c r="M25" i="7"/>
  <c r="L25" i="7"/>
  <c r="H25" i="7"/>
  <c r="G25" i="7"/>
  <c r="M24" i="7"/>
  <c r="L24" i="7"/>
  <c r="M23" i="7"/>
  <c r="L23" i="7"/>
  <c r="H23" i="7"/>
  <c r="G23" i="7"/>
  <c r="M22" i="7"/>
  <c r="L22" i="7"/>
  <c r="H22" i="7"/>
  <c r="G22" i="7"/>
  <c r="H21" i="7"/>
  <c r="G21" i="7"/>
  <c r="M20" i="7"/>
  <c r="L20" i="7"/>
  <c r="H20" i="7"/>
  <c r="G20" i="7"/>
  <c r="M19" i="7"/>
  <c r="L19" i="7"/>
  <c r="H19" i="7"/>
  <c r="G19" i="7"/>
  <c r="M18" i="7"/>
  <c r="L18" i="7"/>
  <c r="M17" i="7"/>
  <c r="L17" i="7"/>
  <c r="H17" i="7"/>
  <c r="G17" i="7"/>
  <c r="M16" i="7"/>
  <c r="L16" i="7"/>
  <c r="H16" i="7"/>
  <c r="G16" i="7"/>
  <c r="M15" i="7"/>
  <c r="L15" i="7"/>
  <c r="H15" i="7"/>
  <c r="G15" i="7"/>
  <c r="H14" i="7"/>
  <c r="G14" i="7"/>
  <c r="M13" i="7"/>
  <c r="L13" i="7"/>
  <c r="H13" i="7"/>
  <c r="G13" i="7"/>
  <c r="M12" i="7"/>
  <c r="L12" i="7"/>
  <c r="M11" i="7"/>
  <c r="L11" i="7"/>
  <c r="H11" i="7"/>
  <c r="G11" i="7"/>
  <c r="M10" i="7"/>
  <c r="L10" i="7"/>
  <c r="H10" i="7"/>
  <c r="G10" i="7"/>
  <c r="M9" i="7"/>
  <c r="L9" i="7"/>
  <c r="H9" i="7"/>
  <c r="G9" i="7"/>
  <c r="H68" i="7" l="1"/>
  <c r="H70" i="9"/>
  <c r="M70" i="9"/>
  <c r="L70" i="9"/>
  <c r="L68" i="9"/>
  <c r="H69" i="9"/>
  <c r="G68" i="7"/>
  <c r="G70" i="7"/>
  <c r="L69" i="7"/>
  <c r="L71" i="7"/>
  <c r="I68" i="8"/>
  <c r="P68" i="8"/>
  <c r="I69" i="8"/>
  <c r="P69" i="8"/>
  <c r="I70" i="8"/>
  <c r="P70" i="8"/>
  <c r="I71" i="8"/>
  <c r="P71" i="8"/>
  <c r="H68" i="9"/>
  <c r="H68" i="8"/>
  <c r="O68" i="8"/>
  <c r="H69" i="8"/>
  <c r="O69" i="8"/>
  <c r="H70" i="8"/>
  <c r="O70" i="8"/>
  <c r="H71" i="8"/>
  <c r="O71" i="8"/>
  <c r="G68" i="9"/>
  <c r="M69" i="9"/>
  <c r="Q71" i="8"/>
  <c r="L69" i="9"/>
  <c r="H71" i="9"/>
  <c r="G69" i="9"/>
  <c r="G71" i="9"/>
  <c r="K71" i="6"/>
  <c r="J71" i="6"/>
  <c r="I71" i="6"/>
  <c r="F71" i="6"/>
  <c r="E71" i="6"/>
  <c r="D71" i="6"/>
  <c r="G71" i="6" s="1"/>
  <c r="K70" i="6"/>
  <c r="J70" i="6"/>
  <c r="I70" i="6"/>
  <c r="L70" i="6" s="1"/>
  <c r="F70" i="6"/>
  <c r="H70" i="6" s="1"/>
  <c r="E70" i="6"/>
  <c r="D70" i="6"/>
  <c r="K69" i="6"/>
  <c r="J69" i="6"/>
  <c r="I69" i="6"/>
  <c r="F69" i="6"/>
  <c r="E69" i="6"/>
  <c r="D69" i="6"/>
  <c r="K68" i="6"/>
  <c r="J68" i="6"/>
  <c r="I68" i="6"/>
  <c r="L68" i="6" s="1"/>
  <c r="F68" i="6"/>
  <c r="H68" i="6" s="1"/>
  <c r="E68" i="6"/>
  <c r="D68" i="6"/>
  <c r="G68" i="6" s="1"/>
  <c r="M53" i="6"/>
  <c r="L53" i="6"/>
  <c r="M51" i="6"/>
  <c r="L51" i="6"/>
  <c r="M45" i="6"/>
  <c r="L45" i="6"/>
  <c r="M36" i="6"/>
  <c r="L36" i="6"/>
  <c r="M35" i="6"/>
  <c r="L35" i="6"/>
  <c r="M34" i="6"/>
  <c r="L34" i="6"/>
  <c r="M31" i="6"/>
  <c r="L31" i="6"/>
  <c r="M29" i="6"/>
  <c r="L29" i="6"/>
  <c r="M27" i="6"/>
  <c r="L27" i="6"/>
  <c r="M26" i="6"/>
  <c r="L26" i="6"/>
  <c r="M24" i="6"/>
  <c r="L24" i="6"/>
  <c r="M23" i="6"/>
  <c r="L23" i="6"/>
  <c r="M22" i="6"/>
  <c r="L22" i="6"/>
  <c r="M17" i="6"/>
  <c r="L17" i="6"/>
  <c r="M14" i="6"/>
  <c r="L14" i="6"/>
  <c r="M13" i="6"/>
  <c r="L13" i="6"/>
  <c r="M9" i="6"/>
  <c r="L9" i="6"/>
  <c r="L69" i="6" l="1"/>
  <c r="L71" i="6"/>
  <c r="G69" i="6"/>
  <c r="G70" i="6"/>
  <c r="H69" i="6"/>
  <c r="H71" i="6"/>
  <c r="M68" i="6"/>
  <c r="M70" i="6"/>
  <c r="M69" i="6"/>
  <c r="M71" i="6"/>
</calcChain>
</file>

<file path=xl/sharedStrings.xml><?xml version="1.0" encoding="utf-8"?>
<sst xmlns="http://schemas.openxmlformats.org/spreadsheetml/2006/main" count="390" uniqueCount="103">
  <si>
    <t>軽    量    鉄    骨    造</t>
  </si>
  <si>
    <t>B/A</t>
  </si>
  <si>
    <t>C/B</t>
  </si>
  <si>
    <t>D/C</t>
  </si>
  <si>
    <t>市町村名</t>
  </si>
  <si>
    <t>(㎡)</t>
  </si>
  <si>
    <t>(千円)</t>
  </si>
  <si>
    <t>(㎡/棟)</t>
  </si>
  <si>
    <t>(円/㎡)</t>
  </si>
  <si>
    <t>(戸/棟)</t>
  </si>
  <si>
    <t>(㎡/戸)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</si>
  <si>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</si>
  <si>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</si>
  <si>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</si>
  <si>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</si>
  <si>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</si>
  <si>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</si>
  <si>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</si>
  <si>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</si>
  <si>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</si>
  <si>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</si>
  <si>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</si>
  <si>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</si>
  <si>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</si>
  <si>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</si>
  <si>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</si>
  <si>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</si>
  <si>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</si>
  <si>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</si>
  <si>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</si>
  <si>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</si>
  <si>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</si>
  <si>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</si>
  <si>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</si>
  <si>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</si>
  <si>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</si>
  <si>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</si>
  <si>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</si>
  <si>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</si>
  <si>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</si>
  <si>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</si>
  <si>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</si>
  <si>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</si>
  <si>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</si>
  <si>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</si>
  <si>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</si>
  <si>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</si>
  <si>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</si>
  <si>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</si>
  <si>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</si>
  <si>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</si>
  <si>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</si>
  <si>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</si>
  <si>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</si>
  <si>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</si>
  <si>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</si>
  <si>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</si>
  <si>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</si>
  <si>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</si>
  <si>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</si>
  <si>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</si>
  <si>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</si>
  <si>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</si>
  <si>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</si>
  <si>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</si>
  <si>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</si>
  <si>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</si>
  <si>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</si>
  <si>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</si>
  <si>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</si>
  <si>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糸島市</t>
  </si>
  <si>
    <t>(棟)</t>
    <rPh sb="1" eb="2">
      <t>トウ</t>
    </rPh>
    <phoneticPr fontId="2"/>
  </si>
  <si>
    <t>(戸)</t>
    <rPh sb="1" eb="2">
      <t>コ</t>
    </rPh>
    <phoneticPr fontId="2"/>
  </si>
  <si>
    <t>那珂川市</t>
  </si>
  <si>
    <t>鉄 筋 コ ン ク リ ー ト 造</t>
    <phoneticPr fontId="5"/>
  </si>
  <si>
    <t>事務所・店舗・百貨店（鉄骨造）</t>
    <phoneticPr fontId="5"/>
  </si>
  <si>
    <t>工場 ・ 倉庫 ・ 市場 （鉄骨造）</t>
    <phoneticPr fontId="5"/>
  </si>
  <si>
    <t>棟数</t>
    <phoneticPr fontId="5"/>
  </si>
  <si>
    <t>床面積</t>
    <phoneticPr fontId="5"/>
  </si>
  <si>
    <t>決定価格</t>
    <phoneticPr fontId="5"/>
  </si>
  <si>
    <t>決定価格</t>
    <phoneticPr fontId="5"/>
  </si>
  <si>
    <t>床面積</t>
    <phoneticPr fontId="5"/>
  </si>
  <si>
    <t>住居数</t>
    <phoneticPr fontId="5"/>
  </si>
  <si>
    <t>B/A</t>
    <phoneticPr fontId="5"/>
  </si>
  <si>
    <t>床面積</t>
    <phoneticPr fontId="5"/>
  </si>
  <si>
    <t>Ａ</t>
    <phoneticPr fontId="5"/>
  </si>
  <si>
    <t>Ｂ</t>
    <phoneticPr fontId="5"/>
  </si>
  <si>
    <t>Ｃ</t>
    <phoneticPr fontId="5"/>
  </si>
  <si>
    <t>Ｂ</t>
    <phoneticPr fontId="5"/>
  </si>
  <si>
    <t>Ｄ</t>
    <phoneticPr fontId="5"/>
  </si>
  <si>
    <t>都市計</t>
    <phoneticPr fontId="2"/>
  </si>
  <si>
    <t>町村計</t>
    <phoneticPr fontId="2"/>
  </si>
  <si>
    <t>町村計</t>
    <phoneticPr fontId="2"/>
  </si>
  <si>
    <t>県計</t>
    <phoneticPr fontId="2"/>
  </si>
  <si>
    <t>　（４）その他</t>
    <phoneticPr fontId="2"/>
  </si>
  <si>
    <t>　（２）木造以外の一戸建て住宅</t>
    <rPh sb="6" eb="8">
      <t>イガイ</t>
    </rPh>
    <phoneticPr fontId="2"/>
  </si>
  <si>
    <t>　（１）木造一戸建て住宅</t>
    <phoneticPr fontId="2"/>
  </si>
  <si>
    <t>専用住宅</t>
  </si>
  <si>
    <t>併用住宅</t>
  </si>
  <si>
    <t>鉄筋コンクリート造</t>
  </si>
  <si>
    <t>軽量鉄骨造</t>
  </si>
  <si>
    <t>９　新築家屋に関する調</t>
    <phoneticPr fontId="2"/>
  </si>
  <si>
    <t>　（３） 集合形式住宅</t>
    <rPh sb="5" eb="7">
      <t>シュウゴウ</t>
    </rPh>
    <rPh sb="7" eb="9">
      <t>ケイシキ</t>
    </rPh>
    <rPh sb="9" eb="11">
      <t>ジュウタク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</si>
</sst>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_ ;[Red]\-#,##0.0\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</borders>
  <cellStyleXfs count="47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37" fontId="6" fillId="0" borderId="0"/>
    <xf numFmtId="37" fontId="3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37" fontId="3" fillId="0" borderId="0"/>
  </cellStyleXfs>
  <cellXfs count="103">
    <xf numFmtId="0" fontId="0" fillId="0" borderId="0" xfId="0">
      <alignment vertical="center"/>
    </xf>
    <xf numFmtId="38" fontId="4" fillId="0" borderId="10" xfId="33" applyFont="1" applyFill="1" applyBorder="1" applyAlignment="1">
      <alignment vertical="center"/>
    </xf>
    <xf numFmtId="38" fontId="4" fillId="0" borderId="11" xfId="33" applyFont="1" applyFill="1" applyBorder="1" applyAlignment="1">
      <alignment vertical="center"/>
    </xf>
    <xf numFmtId="37" fontId="4" fillId="0" borderId="0" xfId="42" applyFont="1" applyFill="1" applyBorder="1" applyAlignment="1" applyProtection="1">
      <alignment horizontal="distributed" vertical="center"/>
    </xf>
    <xf numFmtId="0" fontId="4" fillId="0" borderId="0" xfId="43" applyNumberFormat="1" applyFont="1" applyFill="1" applyAlignment="1" applyProtection="1">
      <alignment vertical="center"/>
    </xf>
    <xf numFmtId="0" fontId="4" fillId="0" borderId="0" xfId="43" applyNumberFormat="1" applyFont="1" applyFill="1" applyAlignment="1">
      <alignment vertical="center"/>
    </xf>
    <xf numFmtId="0" fontId="4" fillId="0" borderId="0" xfId="43" quotePrefix="1" applyNumberFormat="1" applyFont="1" applyFill="1" applyAlignment="1" applyProtection="1">
      <alignment horizontal="left" vertical="center"/>
    </xf>
    <xf numFmtId="0" fontId="4" fillId="0" borderId="12" xfId="43" applyNumberFormat="1" applyFont="1" applyFill="1" applyBorder="1" applyAlignment="1" applyProtection="1">
      <alignment horizontal="right" vertical="center"/>
    </xf>
    <xf numFmtId="0" fontId="4" fillId="0" borderId="13" xfId="43" applyNumberFormat="1" applyFont="1" applyFill="1" applyBorder="1" applyAlignment="1" applyProtection="1">
      <alignment horizontal="right" vertical="center"/>
    </xf>
    <xf numFmtId="0" fontId="4" fillId="0" borderId="14" xfId="43" applyNumberFormat="1" applyFont="1" applyFill="1" applyBorder="1" applyAlignment="1" applyProtection="1">
      <alignment vertical="center"/>
    </xf>
    <xf numFmtId="0" fontId="4" fillId="0" borderId="15" xfId="43" applyNumberFormat="1" applyFont="1" applyFill="1" applyBorder="1" applyAlignment="1" applyProtection="1">
      <alignment vertical="center"/>
    </xf>
    <xf numFmtId="0" fontId="4" fillId="0" borderId="16" xfId="43" applyNumberFormat="1" applyFont="1" applyFill="1" applyBorder="1" applyAlignment="1" applyProtection="1">
      <alignment horizontal="center" vertical="center"/>
    </xf>
    <xf numFmtId="0" fontId="4" fillId="0" borderId="17" xfId="43" applyNumberFormat="1" applyFont="1" applyFill="1" applyBorder="1" applyAlignment="1" applyProtection="1">
      <alignment horizontal="center" vertical="center"/>
    </xf>
    <xf numFmtId="0" fontId="4" fillId="0" borderId="18" xfId="43" applyNumberFormat="1" applyFont="1" applyFill="1" applyBorder="1" applyAlignment="1" applyProtection="1">
      <alignment horizontal="center" vertical="center"/>
    </xf>
    <xf numFmtId="0" fontId="4" fillId="0" borderId="11" xfId="43" applyNumberFormat="1" applyFont="1" applyFill="1" applyBorder="1" applyAlignment="1" applyProtection="1">
      <alignment horizontal="center" vertical="center"/>
    </xf>
    <xf numFmtId="0" fontId="4" fillId="0" borderId="16" xfId="43" applyNumberFormat="1" applyFont="1" applyFill="1" applyBorder="1" applyAlignment="1" applyProtection="1">
      <alignment vertical="center"/>
    </xf>
    <xf numFmtId="0" fontId="4" fillId="0" borderId="18" xfId="43" applyNumberFormat="1" applyFont="1" applyFill="1" applyBorder="1" applyAlignment="1" applyProtection="1">
      <alignment vertical="center"/>
    </xf>
    <xf numFmtId="0" fontId="4" fillId="0" borderId="11" xfId="43" applyNumberFormat="1" applyFont="1" applyFill="1" applyBorder="1" applyAlignment="1" applyProtection="1">
      <alignment vertical="center"/>
    </xf>
    <xf numFmtId="0" fontId="4" fillId="0" borderId="19" xfId="43" applyNumberFormat="1" applyFont="1" applyFill="1" applyBorder="1" applyAlignment="1" applyProtection="1">
      <alignment vertical="center"/>
    </xf>
    <xf numFmtId="0" fontId="4" fillId="0" borderId="20" xfId="43" applyNumberFormat="1" applyFont="1" applyFill="1" applyBorder="1" applyAlignment="1" applyProtection="1">
      <alignment vertical="center"/>
    </xf>
    <xf numFmtId="0" fontId="4" fillId="0" borderId="21" xfId="43" applyNumberFormat="1" applyFont="1" applyFill="1" applyBorder="1" applyAlignment="1" applyProtection="1">
      <alignment horizontal="right" vertical="center"/>
    </xf>
    <xf numFmtId="0" fontId="4" fillId="0" borderId="0" xfId="43" applyNumberFormat="1" applyFont="1" applyFill="1" applyAlignment="1" applyProtection="1">
      <alignment horizontal="right" vertical="center"/>
    </xf>
    <xf numFmtId="37" fontId="4" fillId="0" borderId="14" xfId="43" applyFont="1" applyFill="1" applyBorder="1" applyAlignment="1" applyProtection="1">
      <alignment horizontal="center" vertical="center"/>
    </xf>
    <xf numFmtId="37" fontId="4" fillId="0" borderId="15" xfId="43" applyFont="1" applyFill="1" applyBorder="1" applyAlignment="1" applyProtection="1">
      <alignment horizontal="center" vertical="center"/>
    </xf>
    <xf numFmtId="38" fontId="4" fillId="0" borderId="17" xfId="33" applyFont="1" applyFill="1" applyBorder="1" applyAlignment="1">
      <alignment vertical="center"/>
    </xf>
    <xf numFmtId="176" fontId="4" fillId="0" borderId="17" xfId="33" applyNumberFormat="1" applyFont="1" applyFill="1" applyBorder="1" applyAlignment="1" applyProtection="1">
      <alignment vertical="center"/>
    </xf>
    <xf numFmtId="38" fontId="4" fillId="0" borderId="17" xfId="33" applyFont="1" applyFill="1" applyBorder="1" applyAlignment="1" applyProtection="1">
      <alignment vertical="center"/>
    </xf>
    <xf numFmtId="38" fontId="4" fillId="0" borderId="22" xfId="33" applyFont="1" applyFill="1" applyBorder="1" applyAlignment="1" applyProtection="1">
      <alignment vertical="center"/>
    </xf>
    <xf numFmtId="38" fontId="4" fillId="0" borderId="23" xfId="33" applyFont="1" applyFill="1" applyBorder="1" applyAlignment="1">
      <alignment vertical="center"/>
    </xf>
    <xf numFmtId="176" fontId="4" fillId="0" borderId="23" xfId="33" applyNumberFormat="1" applyFont="1" applyFill="1" applyBorder="1" applyAlignment="1" applyProtection="1">
      <alignment vertical="center"/>
    </xf>
    <xf numFmtId="176" fontId="4" fillId="0" borderId="11" xfId="33" applyNumberFormat="1" applyFont="1" applyFill="1" applyBorder="1" applyAlignment="1" applyProtection="1">
      <alignment vertical="center"/>
    </xf>
    <xf numFmtId="38" fontId="4" fillId="0" borderId="11" xfId="33" applyFont="1" applyFill="1" applyBorder="1" applyAlignment="1" applyProtection="1">
      <alignment vertical="center"/>
    </xf>
    <xf numFmtId="38" fontId="4" fillId="0" borderId="18" xfId="33" applyFont="1" applyFill="1" applyBorder="1" applyAlignment="1" applyProtection="1">
      <alignment vertical="center"/>
    </xf>
    <xf numFmtId="38" fontId="4" fillId="0" borderId="16" xfId="33" applyFont="1" applyFill="1" applyBorder="1" applyAlignment="1">
      <alignment vertical="center"/>
    </xf>
    <xf numFmtId="176" fontId="4" fillId="0" borderId="16" xfId="33" applyNumberFormat="1" applyFont="1" applyFill="1" applyBorder="1" applyAlignment="1" applyProtection="1">
      <alignment vertical="center"/>
    </xf>
    <xf numFmtId="176" fontId="4" fillId="0" borderId="10" xfId="33" applyNumberFormat="1" applyFont="1" applyFill="1" applyBorder="1" applyAlignment="1" applyProtection="1">
      <alignment vertical="center"/>
    </xf>
    <xf numFmtId="38" fontId="4" fillId="0" borderId="10" xfId="33" applyFont="1" applyFill="1" applyBorder="1" applyAlignment="1" applyProtection="1">
      <alignment vertical="center"/>
    </xf>
    <xf numFmtId="37" fontId="4" fillId="0" borderId="24" xfId="43" applyFont="1" applyFill="1" applyBorder="1" applyAlignment="1" applyProtection="1">
      <alignment horizontal="center" vertical="center"/>
    </xf>
    <xf numFmtId="37" fontId="4" fillId="0" borderId="25" xfId="42" applyFont="1" applyFill="1" applyBorder="1" applyAlignment="1" applyProtection="1">
      <alignment horizontal="distributed" vertical="center"/>
    </xf>
    <xf numFmtId="37" fontId="4" fillId="0" borderId="26" xfId="43" applyFont="1" applyFill="1" applyBorder="1" applyAlignment="1" applyProtection="1">
      <alignment horizontal="center" vertical="center"/>
    </xf>
    <xf numFmtId="176" fontId="4" fillId="0" borderId="27" xfId="33" applyNumberFormat="1" applyFont="1" applyFill="1" applyBorder="1" applyAlignment="1" applyProtection="1">
      <alignment vertical="center"/>
    </xf>
    <xf numFmtId="38" fontId="4" fillId="0" borderId="28" xfId="33" applyFont="1" applyFill="1" applyBorder="1" applyAlignment="1" applyProtection="1">
      <alignment vertical="center"/>
    </xf>
    <xf numFmtId="38" fontId="4" fillId="0" borderId="27" xfId="33" applyFont="1" applyFill="1" applyBorder="1" applyAlignment="1">
      <alignment vertical="center"/>
    </xf>
    <xf numFmtId="38" fontId="4" fillId="0" borderId="29" xfId="33" applyFont="1" applyFill="1" applyBorder="1" applyAlignment="1">
      <alignment vertical="center"/>
    </xf>
    <xf numFmtId="176" fontId="4" fillId="0" borderId="29" xfId="33" applyNumberFormat="1" applyFont="1" applyFill="1" applyBorder="1" applyAlignment="1" applyProtection="1">
      <alignment vertical="center"/>
    </xf>
    <xf numFmtId="38" fontId="4" fillId="0" borderId="27" xfId="33" applyFont="1" applyFill="1" applyBorder="1" applyAlignment="1" applyProtection="1">
      <alignment vertical="center"/>
    </xf>
    <xf numFmtId="37" fontId="4" fillId="0" borderId="30" xfId="43" applyFont="1" applyFill="1" applyBorder="1" applyAlignment="1" applyProtection="1">
      <alignment horizontal="center" vertical="center"/>
    </xf>
    <xf numFmtId="37" fontId="4" fillId="0" borderId="31" xfId="42" applyFont="1" applyFill="1" applyBorder="1" applyAlignment="1" applyProtection="1">
      <alignment horizontal="distributed" vertical="center"/>
    </xf>
    <xf numFmtId="37" fontId="4" fillId="0" borderId="32" xfId="43" applyFont="1" applyFill="1" applyBorder="1" applyAlignment="1" applyProtection="1">
      <alignment horizontal="center" vertical="center"/>
    </xf>
    <xf numFmtId="38" fontId="4" fillId="0" borderId="33" xfId="33" applyFont="1" applyFill="1" applyBorder="1" applyAlignment="1" applyProtection="1">
      <alignment vertical="center"/>
    </xf>
    <xf numFmtId="38" fontId="4" fillId="0" borderId="34" xfId="33" applyFont="1" applyFill="1" applyBorder="1" applyAlignment="1">
      <alignment vertical="center"/>
    </xf>
    <xf numFmtId="176" fontId="4" fillId="0" borderId="34" xfId="33" applyNumberFormat="1" applyFont="1" applyFill="1" applyBorder="1" applyAlignment="1" applyProtection="1">
      <alignment vertical="center"/>
    </xf>
    <xf numFmtId="37" fontId="4" fillId="0" borderId="14" xfId="43" quotePrefix="1" applyFont="1" applyFill="1" applyBorder="1" applyAlignment="1" applyProtection="1">
      <alignment horizontal="center" vertical="center"/>
    </xf>
    <xf numFmtId="37" fontId="4" fillId="0" borderId="15" xfId="43" quotePrefix="1" applyFont="1" applyFill="1" applyBorder="1" applyAlignment="1" applyProtection="1">
      <alignment horizontal="center" vertical="center"/>
    </xf>
    <xf numFmtId="0" fontId="4" fillId="0" borderId="12" xfId="43" applyNumberFormat="1" applyFont="1" applyFill="1" applyBorder="1" applyAlignment="1" applyProtection="1">
      <alignment horizontal="center" vertical="center"/>
    </xf>
    <xf numFmtId="37" fontId="4" fillId="0" borderId="35" xfId="43" applyFont="1" applyFill="1" applyBorder="1" applyAlignment="1" applyProtection="1">
      <alignment horizontal="distributed" vertical="center"/>
    </xf>
    <xf numFmtId="0" fontId="4" fillId="0" borderId="13" xfId="43" applyNumberFormat="1" applyFont="1" applyFill="1" applyBorder="1" applyAlignment="1" applyProtection="1">
      <alignment horizontal="center" vertical="center"/>
    </xf>
    <xf numFmtId="38" fontId="4" fillId="0" borderId="23" xfId="33" applyFont="1" applyFill="1" applyBorder="1" applyAlignment="1" applyProtection="1">
      <alignment vertical="center"/>
    </xf>
    <xf numFmtId="0" fontId="4" fillId="0" borderId="14" xfId="43" applyNumberFormat="1" applyFont="1" applyFill="1" applyBorder="1" applyAlignment="1" applyProtection="1">
      <alignment horizontal="center" vertical="center"/>
    </xf>
    <xf numFmtId="37" fontId="4" fillId="0" borderId="0" xfId="43" applyFont="1" applyFill="1" applyBorder="1" applyAlignment="1" applyProtection="1">
      <alignment horizontal="distributed" vertical="center"/>
    </xf>
    <xf numFmtId="0" fontId="4" fillId="0" borderId="15" xfId="43" applyNumberFormat="1" applyFont="1" applyFill="1" applyBorder="1" applyAlignment="1" applyProtection="1">
      <alignment horizontal="center" vertical="center"/>
    </xf>
    <xf numFmtId="0" fontId="4" fillId="0" borderId="36" xfId="43" applyNumberFormat="1" applyFont="1" applyFill="1" applyBorder="1" applyAlignment="1" applyProtection="1">
      <alignment horizontal="center" vertical="center"/>
    </xf>
    <xf numFmtId="37" fontId="4" fillId="0" borderId="37" xfId="43" applyFont="1" applyFill="1" applyBorder="1" applyAlignment="1" applyProtection="1">
      <alignment horizontal="distributed" vertical="center"/>
    </xf>
    <xf numFmtId="0" fontId="4" fillId="0" borderId="38" xfId="43" applyNumberFormat="1" applyFont="1" applyFill="1" applyBorder="1" applyAlignment="1" applyProtection="1">
      <alignment horizontal="center" vertical="center"/>
    </xf>
    <xf numFmtId="38" fontId="4" fillId="0" borderId="39" xfId="33" applyFont="1" applyFill="1" applyBorder="1" applyAlignment="1" applyProtection="1">
      <alignment vertical="center"/>
    </xf>
    <xf numFmtId="176" fontId="4" fillId="0" borderId="39" xfId="33" applyNumberFormat="1" applyFont="1" applyFill="1" applyBorder="1" applyAlignment="1" applyProtection="1">
      <alignment vertical="center"/>
    </xf>
    <xf numFmtId="38" fontId="4" fillId="0" borderId="40" xfId="33" applyFont="1" applyFill="1" applyBorder="1" applyAlignment="1" applyProtection="1">
      <alignment vertical="center"/>
    </xf>
    <xf numFmtId="38" fontId="4" fillId="0" borderId="41" xfId="33" applyFont="1" applyFill="1" applyBorder="1" applyAlignment="1" applyProtection="1">
      <alignment vertical="center"/>
    </xf>
    <xf numFmtId="176" fontId="4" fillId="0" borderId="41" xfId="33" applyNumberFormat="1" applyFont="1" applyFill="1" applyBorder="1" applyAlignment="1" applyProtection="1">
      <alignment vertical="center"/>
    </xf>
    <xf numFmtId="0" fontId="4" fillId="0" borderId="16" xfId="33" applyNumberFormat="1" applyFont="1" applyFill="1" applyBorder="1" applyAlignment="1" applyProtection="1">
      <alignment vertical="center"/>
    </xf>
    <xf numFmtId="0" fontId="4" fillId="0" borderId="11" xfId="33" applyNumberFormat="1" applyFont="1" applyFill="1" applyBorder="1" applyAlignment="1" applyProtection="1">
      <alignment vertical="center"/>
    </xf>
    <xf numFmtId="0" fontId="4" fillId="0" borderId="10" xfId="33" applyNumberFormat="1" applyFont="1" applyFill="1" applyBorder="1" applyAlignment="1" applyProtection="1">
      <alignment vertical="center"/>
    </xf>
    <xf numFmtId="0" fontId="4" fillId="0" borderId="27" xfId="33" applyNumberFormat="1" applyFont="1" applyFill="1" applyBorder="1" applyAlignment="1" applyProtection="1">
      <alignment vertical="center"/>
    </xf>
    <xf numFmtId="0" fontId="4" fillId="0" borderId="34" xfId="33" applyNumberFormat="1" applyFont="1" applyFill="1" applyBorder="1" applyAlignment="1" applyProtection="1">
      <alignment vertical="center"/>
    </xf>
    <xf numFmtId="0" fontId="4" fillId="0" borderId="18" xfId="33" applyNumberFormat="1" applyFont="1" applyFill="1" applyBorder="1" applyAlignment="1" applyProtection="1">
      <alignment vertical="center"/>
    </xf>
    <xf numFmtId="0" fontId="4" fillId="0" borderId="33" xfId="33" applyNumberFormat="1" applyFont="1" applyFill="1" applyBorder="1" applyAlignment="1" applyProtection="1">
      <alignment vertical="center"/>
    </xf>
    <xf numFmtId="176" fontId="4" fillId="0" borderId="47" xfId="33" applyNumberFormat="1" applyFont="1" applyFill="1" applyBorder="1" applyAlignment="1" applyProtection="1">
      <alignment vertical="center"/>
    </xf>
    <xf numFmtId="38" fontId="4" fillId="0" borderId="0" xfId="46" applyNumberFormat="1" applyFont="1" applyAlignment="1">
      <alignment vertical="center"/>
    </xf>
    <xf numFmtId="0" fontId="4" fillId="0" borderId="0" xfId="46" applyNumberFormat="1" applyFont="1" applyAlignment="1">
      <alignment horizontal="right" vertical="center"/>
    </xf>
    <xf numFmtId="0" fontId="24" fillId="0" borderId="0" xfId="43" applyNumberFormat="1" applyFont="1" applyFill="1" applyAlignment="1" applyProtection="1">
      <alignment vertical="center"/>
    </xf>
    <xf numFmtId="0" fontId="24" fillId="0" borderId="0" xfId="43" applyNumberFormat="1" applyFont="1" applyFill="1" applyAlignment="1">
      <alignment vertical="center"/>
    </xf>
    <xf numFmtId="0" fontId="2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16" xfId="43" applyNumberFormat="1" applyFont="1" applyFill="1" applyBorder="1" applyAlignment="1" applyProtection="1">
      <alignment horizontal="distributed" vertical="center" justifyLastLine="1"/>
    </xf>
    <xf numFmtId="177" fontId="24" fillId="0" borderId="0" xfId="0" applyNumberFormat="1" applyFont="1">
      <alignment vertical="center"/>
    </xf>
    <xf numFmtId="0" fontId="4" fillId="0" borderId="35" xfId="43" applyNumberFormat="1" applyFont="1" applyFill="1" applyBorder="1" applyAlignment="1" applyProtection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42" xfId="0" applyFont="1" applyFill="1" applyBorder="1" applyAlignment="1">
      <alignment horizontal="distributed" vertical="center"/>
    </xf>
    <xf numFmtId="0" fontId="4" fillId="0" borderId="43" xfId="43" applyNumberFormat="1" applyFont="1" applyFill="1" applyBorder="1" applyAlignment="1" applyProtection="1">
      <alignment horizontal="distributed" vertical="center" indent="8"/>
    </xf>
    <xf numFmtId="0" fontId="4" fillId="0" borderId="44" xfId="43" applyNumberFormat="1" applyFont="1" applyFill="1" applyBorder="1" applyAlignment="1" applyProtection="1">
      <alignment horizontal="distributed" vertical="center" indent="8"/>
    </xf>
    <xf numFmtId="0" fontId="4" fillId="0" borderId="45" xfId="43" applyNumberFormat="1" applyFont="1" applyFill="1" applyBorder="1" applyAlignment="1" applyProtection="1">
      <alignment horizontal="distributed" vertical="center" indent="8"/>
    </xf>
    <xf numFmtId="0" fontId="4" fillId="0" borderId="46" xfId="43" applyNumberFormat="1" applyFont="1" applyFill="1" applyBorder="1" applyAlignment="1" applyProtection="1">
      <alignment horizontal="distributed" vertical="center" indent="8"/>
    </xf>
    <xf numFmtId="0" fontId="4" fillId="0" borderId="43" xfId="43" applyNumberFormat="1" applyFont="1" applyFill="1" applyBorder="1" applyAlignment="1" applyProtection="1">
      <alignment horizontal="center" vertical="center"/>
    </xf>
    <xf numFmtId="0" fontId="4" fillId="0" borderId="44" xfId="43" quotePrefix="1" applyNumberFormat="1" applyFont="1" applyFill="1" applyBorder="1" applyAlignment="1" applyProtection="1">
      <alignment horizontal="center" vertical="center"/>
    </xf>
    <xf numFmtId="0" fontId="4" fillId="0" borderId="45" xfId="43" quotePrefix="1" applyNumberFormat="1" applyFont="1" applyFill="1" applyBorder="1" applyAlignment="1" applyProtection="1">
      <alignment horizontal="center" vertical="center"/>
    </xf>
    <xf numFmtId="0" fontId="4" fillId="0" borderId="44" xfId="43" applyNumberFormat="1" applyFont="1" applyFill="1" applyBorder="1" applyAlignment="1" applyProtection="1">
      <alignment horizontal="center" vertical="center"/>
    </xf>
    <xf numFmtId="0" fontId="4" fillId="0" borderId="46" xfId="43" applyNumberFormat="1" applyFont="1" applyFill="1" applyBorder="1" applyAlignment="1" applyProtection="1">
      <alignment horizontal="center" vertical="center"/>
    </xf>
    <xf numFmtId="0" fontId="4" fillId="0" borderId="44" xfId="43" quotePrefix="1" applyNumberFormat="1" applyFont="1" applyFill="1" applyBorder="1" applyAlignment="1" applyProtection="1">
      <alignment horizontal="distributed" vertical="center" indent="8"/>
    </xf>
    <xf numFmtId="0" fontId="4" fillId="0" borderId="45" xfId="43" quotePrefix="1" applyNumberFormat="1" applyFont="1" applyFill="1" applyBorder="1" applyAlignment="1" applyProtection="1">
      <alignment horizontal="distributed" vertical="center" indent="8"/>
    </xf>
    <xf numFmtId="0" fontId="4" fillId="0" borderId="43" xfId="43" applyNumberFormat="1" applyFont="1" applyFill="1" applyBorder="1" applyAlignment="1" applyProtection="1">
      <alignment horizontal="distributed" vertical="center" indent="7"/>
    </xf>
    <xf numFmtId="0" fontId="4" fillId="0" borderId="44" xfId="43" applyNumberFormat="1" applyFont="1" applyFill="1" applyBorder="1" applyAlignment="1" applyProtection="1">
      <alignment horizontal="distributed" vertical="center" indent="7"/>
    </xf>
    <xf numFmtId="0" fontId="4" fillId="0" borderId="46" xfId="43" applyNumberFormat="1" applyFont="1" applyFill="1" applyBorder="1" applyAlignment="1" applyProtection="1">
      <alignment horizontal="distributed" vertical="center" indent="7"/>
    </xf>
    <xf numFmtId="0" fontId="4" fillId="0" borderId="45" xfId="43" applyNumberFormat="1" applyFont="1" applyFill="1" applyBorder="1" applyAlignment="1" applyProtection="1">
      <alignment horizontal="distributed" vertical="center" indent="7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H20概01" xfId="42"/>
    <cellStyle name="標準_H20概10" xfId="46"/>
    <cellStyle name="標準_H20概17" xfId="43"/>
    <cellStyle name="未定義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73"/>
  <sheetViews>
    <sheetView tabSelected="1" zoomScaleNormal="100" zoomScaleSheetLayoutView="100" workbookViewId="0">
      <pane xSplit="3" ySplit="7" topLeftCell="D48" activePane="bottomRight" state="frozenSplit"/>
      <selection pane="topRight"/>
      <selection pane="bottomLeft"/>
      <selection pane="bottomRight"/>
    </sheetView>
  </sheetViews>
  <sheetFormatPr defaultRowHeight="15" customHeight="1" x14ac:dyDescent="0.15"/>
  <cols>
    <col min="1" max="1" width="1" style="5" customWidth="1"/>
    <col min="2" max="2" width="7.5" style="5" customWidth="1"/>
    <col min="3" max="3" width="1" style="5" customWidth="1"/>
    <col min="4" max="13" width="10.25" style="5" customWidth="1"/>
    <col min="14" max="56" width="9" style="81"/>
    <col min="57" max="16384" width="9" style="82"/>
  </cols>
  <sheetData>
    <row r="1" spans="1:18" ht="15" customHeight="1" x14ac:dyDescent="0.15">
      <c r="A1" s="4"/>
      <c r="B1" s="79" t="s">
        <v>101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8" ht="15" customHeight="1" x14ac:dyDescent="0.15">
      <c r="B2" s="79" t="s">
        <v>96</v>
      </c>
      <c r="C2" s="4"/>
      <c r="E2" s="4"/>
      <c r="F2" s="4"/>
      <c r="G2" s="4"/>
      <c r="H2" s="4"/>
      <c r="I2" s="4"/>
      <c r="J2" s="4"/>
      <c r="K2" s="4"/>
      <c r="L2" s="4"/>
      <c r="M2" s="4"/>
    </row>
    <row r="3" spans="1:18" ht="15" customHeight="1" x14ac:dyDescent="0.15">
      <c r="A3" s="6"/>
      <c r="B3" s="6"/>
      <c r="C3" s="6"/>
      <c r="D3" s="6"/>
      <c r="E3" s="4"/>
      <c r="F3" s="4"/>
      <c r="G3" s="4"/>
      <c r="H3" s="4"/>
      <c r="I3" s="4"/>
      <c r="J3" s="4"/>
      <c r="L3" s="4"/>
      <c r="M3" s="4"/>
    </row>
    <row r="4" spans="1:18" ht="15" customHeight="1" x14ac:dyDescent="0.15">
      <c r="A4" s="7"/>
      <c r="B4" s="85" t="s">
        <v>4</v>
      </c>
      <c r="C4" s="8"/>
      <c r="D4" s="88" t="s">
        <v>97</v>
      </c>
      <c r="E4" s="89"/>
      <c r="F4" s="89"/>
      <c r="G4" s="89"/>
      <c r="H4" s="90"/>
      <c r="I4" s="88" t="s">
        <v>98</v>
      </c>
      <c r="J4" s="89"/>
      <c r="K4" s="89"/>
      <c r="L4" s="89"/>
      <c r="M4" s="91"/>
    </row>
    <row r="5" spans="1:18" ht="15" customHeight="1" x14ac:dyDescent="0.15">
      <c r="A5" s="9"/>
      <c r="B5" s="86"/>
      <c r="C5" s="10"/>
      <c r="D5" s="83" t="s">
        <v>77</v>
      </c>
      <c r="E5" s="83" t="s">
        <v>78</v>
      </c>
      <c r="F5" s="83" t="s">
        <v>79</v>
      </c>
      <c r="G5" s="11" t="s">
        <v>1</v>
      </c>
      <c r="H5" s="12" t="s">
        <v>2</v>
      </c>
      <c r="I5" s="83" t="s">
        <v>77</v>
      </c>
      <c r="J5" s="83" t="s">
        <v>78</v>
      </c>
      <c r="K5" s="83" t="s">
        <v>79</v>
      </c>
      <c r="L5" s="11" t="s">
        <v>1</v>
      </c>
      <c r="M5" s="13" t="s">
        <v>2</v>
      </c>
    </row>
    <row r="6" spans="1:18" ht="15" customHeight="1" x14ac:dyDescent="0.15">
      <c r="A6" s="9"/>
      <c r="B6" s="86"/>
      <c r="C6" s="10"/>
      <c r="D6" s="11" t="s">
        <v>85</v>
      </c>
      <c r="E6" s="11" t="s">
        <v>86</v>
      </c>
      <c r="F6" s="11" t="s">
        <v>87</v>
      </c>
      <c r="G6" s="11"/>
      <c r="H6" s="14"/>
      <c r="I6" s="11" t="s">
        <v>85</v>
      </c>
      <c r="J6" s="11" t="s">
        <v>88</v>
      </c>
      <c r="K6" s="11" t="s">
        <v>87</v>
      </c>
      <c r="L6" s="15"/>
      <c r="M6" s="16"/>
    </row>
    <row r="7" spans="1:18" ht="15" customHeight="1" x14ac:dyDescent="0.15">
      <c r="A7" s="18"/>
      <c r="B7" s="87"/>
      <c r="C7" s="19"/>
      <c r="D7" s="20" t="s">
        <v>71</v>
      </c>
      <c r="E7" s="20" t="s">
        <v>5</v>
      </c>
      <c r="F7" s="20" t="s">
        <v>6</v>
      </c>
      <c r="G7" s="20" t="s">
        <v>7</v>
      </c>
      <c r="H7" s="20" t="s">
        <v>8</v>
      </c>
      <c r="I7" s="20" t="s">
        <v>71</v>
      </c>
      <c r="J7" s="20" t="s">
        <v>5</v>
      </c>
      <c r="K7" s="20" t="s">
        <v>6</v>
      </c>
      <c r="L7" s="20" t="s">
        <v>7</v>
      </c>
      <c r="M7" s="20" t="s">
        <v>8</v>
      </c>
    </row>
    <row r="8" spans="1:18" ht="15" customHeight="1" x14ac:dyDescent="0.15">
      <c r="A8" s="22"/>
      <c r="B8" s="3" t="s">
        <v>11</v>
      </c>
      <c r="C8" s="23"/>
      <c r="D8" s="24">
        <v>1834</v>
      </c>
      <c r="E8" s="24">
        <v>197719</v>
      </c>
      <c r="F8" s="24">
        <v>19095241</v>
      </c>
      <c r="G8" s="25">
        <v>107.8</v>
      </c>
      <c r="H8" s="26">
        <v>96578</v>
      </c>
      <c r="I8" s="24">
        <v>28</v>
      </c>
      <c r="J8" s="24">
        <v>4861</v>
      </c>
      <c r="K8" s="24">
        <v>428755</v>
      </c>
      <c r="L8" s="25">
        <f>IF(I8=0,"",ROUND(J8/I8,1))</f>
        <v>173.6</v>
      </c>
      <c r="M8" s="26">
        <f>IF(J8=0,"",ROUND(K8/J8*1000,0))</f>
        <v>88203</v>
      </c>
      <c r="Q8" s="84"/>
      <c r="R8" s="84"/>
    </row>
    <row r="9" spans="1:18" ht="15" customHeight="1" x14ac:dyDescent="0.15">
      <c r="A9" s="22"/>
      <c r="B9" s="3" t="s">
        <v>12</v>
      </c>
      <c r="C9" s="23"/>
      <c r="D9" s="2">
        <v>3197</v>
      </c>
      <c r="E9" s="2">
        <v>329926</v>
      </c>
      <c r="F9" s="2">
        <v>30329804</v>
      </c>
      <c r="G9" s="30">
        <v>103.2</v>
      </c>
      <c r="H9" s="31">
        <v>91929</v>
      </c>
      <c r="I9" s="2">
        <v>8</v>
      </c>
      <c r="J9" s="2">
        <v>663</v>
      </c>
      <c r="K9" s="2">
        <v>61277</v>
      </c>
      <c r="L9" s="30">
        <f t="shared" ref="L9:L14" si="0">IF(I9=0,"",ROUND(J9/I9,1))</f>
        <v>82.9</v>
      </c>
      <c r="M9" s="32">
        <f t="shared" ref="M9:M14" si="1">IF(J9=0,"",ROUND(K9/J9*1000,0))</f>
        <v>92424</v>
      </c>
      <c r="Q9" s="84"/>
      <c r="R9" s="84"/>
    </row>
    <row r="10" spans="1:18" ht="15" customHeight="1" x14ac:dyDescent="0.15">
      <c r="A10" s="22"/>
      <c r="B10" s="3" t="s">
        <v>13</v>
      </c>
      <c r="C10" s="23"/>
      <c r="D10" s="2">
        <v>228</v>
      </c>
      <c r="E10" s="2">
        <v>25384</v>
      </c>
      <c r="F10" s="2">
        <v>2300058</v>
      </c>
      <c r="G10" s="30">
        <v>111.3</v>
      </c>
      <c r="H10" s="31">
        <v>90611</v>
      </c>
      <c r="I10" s="2">
        <v>0</v>
      </c>
      <c r="J10" s="2">
        <v>0</v>
      </c>
      <c r="K10" s="2">
        <v>0</v>
      </c>
      <c r="L10" s="70">
        <v>0</v>
      </c>
      <c r="M10" s="32">
        <v>0</v>
      </c>
      <c r="Q10" s="84"/>
      <c r="R10" s="84"/>
    </row>
    <row r="11" spans="1:18" ht="15" customHeight="1" x14ac:dyDescent="0.15">
      <c r="A11" s="22"/>
      <c r="B11" s="3" t="s">
        <v>14</v>
      </c>
      <c r="C11" s="23"/>
      <c r="D11" s="2">
        <v>895</v>
      </c>
      <c r="E11" s="2">
        <v>97442</v>
      </c>
      <c r="F11" s="2">
        <v>8636868</v>
      </c>
      <c r="G11" s="30">
        <v>108.9</v>
      </c>
      <c r="H11" s="31">
        <v>88636</v>
      </c>
      <c r="I11" s="2">
        <v>0</v>
      </c>
      <c r="J11" s="2">
        <v>0</v>
      </c>
      <c r="K11" s="2">
        <v>0</v>
      </c>
      <c r="L11" s="70">
        <v>0</v>
      </c>
      <c r="M11" s="32">
        <v>0</v>
      </c>
      <c r="Q11" s="84"/>
      <c r="R11" s="84"/>
    </row>
    <row r="12" spans="1:18" ht="15" customHeight="1" x14ac:dyDescent="0.15">
      <c r="A12" s="22"/>
      <c r="B12" s="3" t="s">
        <v>15</v>
      </c>
      <c r="C12" s="23"/>
      <c r="D12" s="1">
        <v>204</v>
      </c>
      <c r="E12" s="1">
        <v>21879</v>
      </c>
      <c r="F12" s="1">
        <v>1955168</v>
      </c>
      <c r="G12" s="35">
        <v>107.3</v>
      </c>
      <c r="H12" s="36">
        <v>89363</v>
      </c>
      <c r="I12" s="1">
        <v>0</v>
      </c>
      <c r="J12" s="1">
        <v>0</v>
      </c>
      <c r="K12" s="1">
        <v>0</v>
      </c>
      <c r="L12" s="70">
        <v>0</v>
      </c>
      <c r="M12" s="32">
        <v>0</v>
      </c>
      <c r="Q12" s="84"/>
      <c r="R12" s="84"/>
    </row>
    <row r="13" spans="1:18" ht="15" customHeight="1" x14ac:dyDescent="0.15">
      <c r="A13" s="37"/>
      <c r="B13" s="38" t="s">
        <v>16</v>
      </c>
      <c r="C13" s="39"/>
      <c r="D13" s="2">
        <v>403</v>
      </c>
      <c r="E13" s="2">
        <v>43183</v>
      </c>
      <c r="F13" s="2">
        <v>3962857</v>
      </c>
      <c r="G13" s="30">
        <v>107.2</v>
      </c>
      <c r="H13" s="31">
        <v>91769</v>
      </c>
      <c r="I13" s="2">
        <v>1</v>
      </c>
      <c r="J13" s="2">
        <v>69</v>
      </c>
      <c r="K13" s="2">
        <v>5740</v>
      </c>
      <c r="L13" s="40">
        <f t="shared" si="0"/>
        <v>69</v>
      </c>
      <c r="M13" s="41">
        <f t="shared" si="1"/>
        <v>83188</v>
      </c>
      <c r="Q13" s="84"/>
      <c r="R13" s="84"/>
    </row>
    <row r="14" spans="1:18" ht="15" customHeight="1" x14ac:dyDescent="0.15">
      <c r="A14" s="22"/>
      <c r="B14" s="3" t="s">
        <v>17</v>
      </c>
      <c r="C14" s="23"/>
      <c r="D14" s="2">
        <v>96</v>
      </c>
      <c r="E14" s="2">
        <v>10131</v>
      </c>
      <c r="F14" s="2">
        <v>891095</v>
      </c>
      <c r="G14" s="30">
        <v>105.5</v>
      </c>
      <c r="H14" s="31">
        <v>87957</v>
      </c>
      <c r="I14" s="2">
        <v>5</v>
      </c>
      <c r="J14" s="2">
        <v>866</v>
      </c>
      <c r="K14" s="2">
        <v>69304</v>
      </c>
      <c r="L14" s="30">
        <f t="shared" si="0"/>
        <v>173.2</v>
      </c>
      <c r="M14" s="32">
        <f t="shared" si="1"/>
        <v>80028</v>
      </c>
      <c r="Q14" s="84"/>
      <c r="R14" s="84"/>
    </row>
    <row r="15" spans="1:18" ht="15" customHeight="1" x14ac:dyDescent="0.15">
      <c r="A15" s="22"/>
      <c r="B15" s="3" t="s">
        <v>18</v>
      </c>
      <c r="C15" s="23"/>
      <c r="D15" s="2">
        <v>193</v>
      </c>
      <c r="E15" s="2">
        <v>21719</v>
      </c>
      <c r="F15" s="2">
        <v>1958800</v>
      </c>
      <c r="G15" s="30">
        <v>112.5</v>
      </c>
      <c r="H15" s="31">
        <v>90188</v>
      </c>
      <c r="I15" s="2">
        <v>0</v>
      </c>
      <c r="J15" s="2">
        <v>0</v>
      </c>
      <c r="K15" s="2">
        <v>0</v>
      </c>
      <c r="L15" s="70">
        <v>0</v>
      </c>
      <c r="M15" s="32">
        <v>0</v>
      </c>
      <c r="Q15" s="84"/>
      <c r="R15" s="84"/>
    </row>
    <row r="16" spans="1:18" ht="15" customHeight="1" x14ac:dyDescent="0.15">
      <c r="A16" s="22"/>
      <c r="B16" s="3" t="s">
        <v>19</v>
      </c>
      <c r="C16" s="23"/>
      <c r="D16" s="2">
        <v>236</v>
      </c>
      <c r="E16" s="2">
        <v>26094</v>
      </c>
      <c r="F16" s="2">
        <v>2356329</v>
      </c>
      <c r="G16" s="30">
        <v>110.6</v>
      </c>
      <c r="H16" s="31">
        <v>90302</v>
      </c>
      <c r="I16" s="2">
        <v>2</v>
      </c>
      <c r="J16" s="2">
        <v>208</v>
      </c>
      <c r="K16" s="2">
        <v>17893</v>
      </c>
      <c r="L16" s="30">
        <f>IF(I16=0,"",ROUND(J16/I16,1))</f>
        <v>104</v>
      </c>
      <c r="M16" s="32">
        <f>IF(J16=0,"",ROUND(K16/J16*1000,0))</f>
        <v>86024</v>
      </c>
      <c r="Q16" s="84"/>
      <c r="R16" s="84"/>
    </row>
    <row r="17" spans="1:18" ht="15" customHeight="1" x14ac:dyDescent="0.15">
      <c r="A17" s="46"/>
      <c r="B17" s="47" t="s">
        <v>20</v>
      </c>
      <c r="C17" s="48"/>
      <c r="D17" s="1">
        <v>223</v>
      </c>
      <c r="E17" s="1">
        <v>24370</v>
      </c>
      <c r="F17" s="1">
        <v>2146931</v>
      </c>
      <c r="G17" s="35">
        <v>109.3</v>
      </c>
      <c r="H17" s="36">
        <v>88097</v>
      </c>
      <c r="I17" s="1">
        <v>1</v>
      </c>
      <c r="J17" s="1">
        <v>207</v>
      </c>
      <c r="K17" s="1">
        <v>15167</v>
      </c>
      <c r="L17" s="35">
        <f>IF(I17=0,"",ROUND(J17/I17,1))</f>
        <v>207</v>
      </c>
      <c r="M17" s="49">
        <f>IF(J17=0,"",ROUND(K17/J17*1000,0))</f>
        <v>73271</v>
      </c>
      <c r="Q17" s="84"/>
      <c r="R17" s="84"/>
    </row>
    <row r="18" spans="1:18" ht="15" customHeight="1" x14ac:dyDescent="0.15">
      <c r="A18" s="37"/>
      <c r="B18" s="38" t="s">
        <v>21</v>
      </c>
      <c r="C18" s="39"/>
      <c r="D18" s="2">
        <v>73</v>
      </c>
      <c r="E18" s="2">
        <v>8651</v>
      </c>
      <c r="F18" s="2">
        <v>740074</v>
      </c>
      <c r="G18" s="30">
        <v>118.5</v>
      </c>
      <c r="H18" s="31">
        <v>85548</v>
      </c>
      <c r="I18" s="2">
        <v>0</v>
      </c>
      <c r="J18" s="2">
        <v>0</v>
      </c>
      <c r="K18" s="2">
        <v>0</v>
      </c>
      <c r="L18" s="70">
        <v>0</v>
      </c>
      <c r="M18" s="32">
        <v>0</v>
      </c>
      <c r="Q18" s="84"/>
      <c r="R18" s="84"/>
    </row>
    <row r="19" spans="1:18" ht="15" customHeight="1" x14ac:dyDescent="0.15">
      <c r="A19" s="22"/>
      <c r="B19" s="3" t="s">
        <v>22</v>
      </c>
      <c r="C19" s="23"/>
      <c r="D19" s="2">
        <v>236</v>
      </c>
      <c r="E19" s="2">
        <v>26266</v>
      </c>
      <c r="F19" s="2">
        <v>2323111</v>
      </c>
      <c r="G19" s="30">
        <v>111.3</v>
      </c>
      <c r="H19" s="31">
        <v>88446</v>
      </c>
      <c r="I19" s="2">
        <v>0</v>
      </c>
      <c r="J19" s="2">
        <v>0</v>
      </c>
      <c r="K19" s="2">
        <v>0</v>
      </c>
      <c r="L19" s="70">
        <v>0</v>
      </c>
      <c r="M19" s="32">
        <v>0</v>
      </c>
      <c r="Q19" s="84"/>
      <c r="R19" s="84"/>
    </row>
    <row r="20" spans="1:18" ht="15" customHeight="1" x14ac:dyDescent="0.15">
      <c r="A20" s="22"/>
      <c r="B20" s="3" t="s">
        <v>23</v>
      </c>
      <c r="C20" s="23"/>
      <c r="D20" s="2">
        <v>54</v>
      </c>
      <c r="E20" s="2">
        <v>5462</v>
      </c>
      <c r="F20" s="2">
        <v>479206</v>
      </c>
      <c r="G20" s="30">
        <v>101.1</v>
      </c>
      <c r="H20" s="31">
        <v>87735</v>
      </c>
      <c r="I20" s="2">
        <v>0</v>
      </c>
      <c r="J20" s="2">
        <v>0</v>
      </c>
      <c r="K20" s="2">
        <v>0</v>
      </c>
      <c r="L20" s="70">
        <v>0</v>
      </c>
      <c r="M20" s="32">
        <v>0</v>
      </c>
      <c r="Q20" s="84"/>
      <c r="R20" s="84"/>
    </row>
    <row r="21" spans="1:18" ht="15" customHeight="1" x14ac:dyDescent="0.15">
      <c r="A21" s="22"/>
      <c r="B21" s="3" t="s">
        <v>24</v>
      </c>
      <c r="C21" s="23"/>
      <c r="D21" s="2">
        <v>103</v>
      </c>
      <c r="E21" s="2">
        <v>11134</v>
      </c>
      <c r="F21" s="2">
        <v>994787</v>
      </c>
      <c r="G21" s="30">
        <v>108.1</v>
      </c>
      <c r="H21" s="31">
        <v>89347</v>
      </c>
      <c r="I21" s="2">
        <v>0</v>
      </c>
      <c r="J21" s="2">
        <v>0</v>
      </c>
      <c r="K21" s="2">
        <v>0</v>
      </c>
      <c r="L21" s="70">
        <v>0</v>
      </c>
      <c r="M21" s="32">
        <v>0</v>
      </c>
      <c r="Q21" s="84"/>
      <c r="R21" s="84"/>
    </row>
    <row r="22" spans="1:18" ht="15" customHeight="1" x14ac:dyDescent="0.15">
      <c r="A22" s="46"/>
      <c r="B22" s="47" t="s">
        <v>25</v>
      </c>
      <c r="C22" s="48"/>
      <c r="D22" s="1">
        <v>258</v>
      </c>
      <c r="E22" s="1">
        <v>27700</v>
      </c>
      <c r="F22" s="1">
        <v>2430194</v>
      </c>
      <c r="G22" s="35">
        <v>107.4</v>
      </c>
      <c r="H22" s="36">
        <v>87733</v>
      </c>
      <c r="I22" s="1">
        <v>1</v>
      </c>
      <c r="J22" s="1">
        <v>133</v>
      </c>
      <c r="K22" s="1">
        <v>10543</v>
      </c>
      <c r="L22" s="30">
        <f>IF(I22=0,"",ROUND(J22/I22,1))</f>
        <v>133</v>
      </c>
      <c r="M22" s="32">
        <f>IF(J22=0,"",ROUND(K22/J22*1000,0))</f>
        <v>79271</v>
      </c>
      <c r="Q22" s="84"/>
      <c r="R22" s="84"/>
    </row>
    <row r="23" spans="1:18" ht="15" customHeight="1" x14ac:dyDescent="0.15">
      <c r="A23" s="37"/>
      <c r="B23" s="38" t="s">
        <v>26</v>
      </c>
      <c r="C23" s="39"/>
      <c r="D23" s="2">
        <v>304</v>
      </c>
      <c r="E23" s="2">
        <v>32926</v>
      </c>
      <c r="F23" s="2">
        <v>2837116</v>
      </c>
      <c r="G23" s="30">
        <v>108.3</v>
      </c>
      <c r="H23" s="31">
        <v>86166</v>
      </c>
      <c r="I23" s="2">
        <v>1</v>
      </c>
      <c r="J23" s="2">
        <v>33</v>
      </c>
      <c r="K23" s="2">
        <v>3103</v>
      </c>
      <c r="L23" s="40">
        <f>IF(I23=0,"",ROUND(J23/I23,1))</f>
        <v>33</v>
      </c>
      <c r="M23" s="41">
        <f>IF(J23=0,"",ROUND(K23/J23*1000,0))</f>
        <v>94030</v>
      </c>
      <c r="Q23" s="84"/>
      <c r="R23" s="84"/>
    </row>
    <row r="24" spans="1:18" ht="15" customHeight="1" x14ac:dyDescent="0.15">
      <c r="A24" s="22"/>
      <c r="B24" s="3" t="s">
        <v>27</v>
      </c>
      <c r="C24" s="23"/>
      <c r="D24" s="2">
        <v>345</v>
      </c>
      <c r="E24" s="2">
        <v>35273</v>
      </c>
      <c r="F24" s="2">
        <v>3213685</v>
      </c>
      <c r="G24" s="30">
        <v>102.2</v>
      </c>
      <c r="H24" s="31">
        <v>91109</v>
      </c>
      <c r="I24" s="2">
        <v>2</v>
      </c>
      <c r="J24" s="2">
        <v>348</v>
      </c>
      <c r="K24" s="2">
        <v>30392</v>
      </c>
      <c r="L24" s="30">
        <f>IF(I24=0,"",ROUND(J24/I24,1))</f>
        <v>174</v>
      </c>
      <c r="M24" s="32">
        <f>IF(J24=0,"",ROUND(K24/J24*1000,0))</f>
        <v>87333</v>
      </c>
      <c r="Q24" s="84"/>
      <c r="R24" s="84"/>
    </row>
    <row r="25" spans="1:18" ht="15" customHeight="1" x14ac:dyDescent="0.15">
      <c r="A25" s="22"/>
      <c r="B25" s="3" t="s">
        <v>28</v>
      </c>
      <c r="C25" s="23"/>
      <c r="D25" s="2">
        <v>286</v>
      </c>
      <c r="E25" s="2">
        <v>29483</v>
      </c>
      <c r="F25" s="2">
        <v>2676653</v>
      </c>
      <c r="G25" s="30">
        <v>103.1</v>
      </c>
      <c r="H25" s="31">
        <v>90786</v>
      </c>
      <c r="I25" s="2">
        <v>3</v>
      </c>
      <c r="J25" s="2">
        <v>472</v>
      </c>
      <c r="K25" s="2">
        <v>31485</v>
      </c>
      <c r="L25" s="30">
        <f>IF(I25=0,"",ROUND(J25/I25,1))</f>
        <v>157.30000000000001</v>
      </c>
      <c r="M25" s="32">
        <f>IF(J25=0,"",ROUND(K25/J25*1000,0))</f>
        <v>66706</v>
      </c>
      <c r="Q25" s="84"/>
      <c r="R25" s="84"/>
    </row>
    <row r="26" spans="1:18" ht="15" customHeight="1" x14ac:dyDescent="0.15">
      <c r="A26" s="22"/>
      <c r="B26" s="3" t="s">
        <v>29</v>
      </c>
      <c r="C26" s="23"/>
      <c r="D26" s="2">
        <v>348</v>
      </c>
      <c r="E26" s="2">
        <v>37181</v>
      </c>
      <c r="F26" s="2">
        <v>3286972</v>
      </c>
      <c r="G26" s="30">
        <v>106.8</v>
      </c>
      <c r="H26" s="31">
        <v>88405</v>
      </c>
      <c r="I26" s="2">
        <v>1</v>
      </c>
      <c r="J26" s="2">
        <v>88</v>
      </c>
      <c r="K26" s="2">
        <v>7486</v>
      </c>
      <c r="L26" s="30">
        <f t="shared" ref="L26:L31" si="2">IF(I26=0,"",ROUND(J26/I26,1))</f>
        <v>88</v>
      </c>
      <c r="M26" s="32">
        <f t="shared" ref="M26:M31" si="3">IF(J26=0,"",ROUND(K26/J26*1000,0))</f>
        <v>85068</v>
      </c>
      <c r="Q26" s="84"/>
      <c r="R26" s="84"/>
    </row>
    <row r="27" spans="1:18" ht="15" customHeight="1" x14ac:dyDescent="0.15">
      <c r="A27" s="46"/>
      <c r="B27" s="47" t="s">
        <v>30</v>
      </c>
      <c r="C27" s="48"/>
      <c r="D27" s="1">
        <v>312</v>
      </c>
      <c r="E27" s="1">
        <v>32871</v>
      </c>
      <c r="F27" s="1">
        <v>2926799</v>
      </c>
      <c r="G27" s="35">
        <v>105.4</v>
      </c>
      <c r="H27" s="36">
        <v>89039</v>
      </c>
      <c r="I27" s="1">
        <v>1</v>
      </c>
      <c r="J27" s="1">
        <v>291</v>
      </c>
      <c r="K27" s="1">
        <v>21522</v>
      </c>
      <c r="L27" s="35">
        <f t="shared" si="2"/>
        <v>291</v>
      </c>
      <c r="M27" s="49">
        <f t="shared" si="3"/>
        <v>73959</v>
      </c>
      <c r="Q27" s="84"/>
      <c r="R27" s="84"/>
    </row>
    <row r="28" spans="1:18" ht="15" customHeight="1" x14ac:dyDescent="0.15">
      <c r="A28" s="37"/>
      <c r="B28" s="38" t="s">
        <v>31</v>
      </c>
      <c r="C28" s="39"/>
      <c r="D28" s="2">
        <v>230</v>
      </c>
      <c r="E28" s="2">
        <v>24960</v>
      </c>
      <c r="F28" s="2">
        <v>2173460</v>
      </c>
      <c r="G28" s="30">
        <v>108.5</v>
      </c>
      <c r="H28" s="31">
        <v>87078</v>
      </c>
      <c r="I28" s="2">
        <v>0</v>
      </c>
      <c r="J28" s="2">
        <v>0</v>
      </c>
      <c r="K28" s="2">
        <v>0</v>
      </c>
      <c r="L28" s="70">
        <v>0</v>
      </c>
      <c r="M28" s="32">
        <v>0</v>
      </c>
      <c r="Q28" s="84"/>
      <c r="R28" s="84"/>
    </row>
    <row r="29" spans="1:18" ht="15" customHeight="1" x14ac:dyDescent="0.15">
      <c r="A29" s="22"/>
      <c r="B29" s="3" t="s">
        <v>32</v>
      </c>
      <c r="C29" s="23"/>
      <c r="D29" s="2">
        <v>374</v>
      </c>
      <c r="E29" s="2">
        <v>39779</v>
      </c>
      <c r="F29" s="2">
        <v>3577979</v>
      </c>
      <c r="G29" s="30">
        <v>106.4</v>
      </c>
      <c r="H29" s="31">
        <v>89946</v>
      </c>
      <c r="I29" s="2">
        <v>7</v>
      </c>
      <c r="J29" s="2">
        <v>526</v>
      </c>
      <c r="K29" s="2">
        <v>39383</v>
      </c>
      <c r="L29" s="30">
        <f t="shared" si="2"/>
        <v>75.099999999999994</v>
      </c>
      <c r="M29" s="32">
        <f t="shared" si="3"/>
        <v>74873</v>
      </c>
      <c r="Q29" s="84"/>
      <c r="R29" s="84"/>
    </row>
    <row r="30" spans="1:18" ht="15" customHeight="1" x14ac:dyDescent="0.15">
      <c r="A30" s="22"/>
      <c r="B30" s="3" t="s">
        <v>33</v>
      </c>
      <c r="C30" s="23"/>
      <c r="D30" s="2">
        <v>58</v>
      </c>
      <c r="E30" s="2">
        <v>6435</v>
      </c>
      <c r="F30" s="2">
        <v>587637</v>
      </c>
      <c r="G30" s="30">
        <v>110.9</v>
      </c>
      <c r="H30" s="31">
        <v>91319</v>
      </c>
      <c r="I30" s="2">
        <v>0</v>
      </c>
      <c r="J30" s="2">
        <v>0</v>
      </c>
      <c r="K30" s="2">
        <v>0</v>
      </c>
      <c r="L30" s="70">
        <v>0</v>
      </c>
      <c r="M30" s="32">
        <v>0</v>
      </c>
      <c r="Q30" s="84"/>
      <c r="R30" s="84"/>
    </row>
    <row r="31" spans="1:18" ht="15" customHeight="1" x14ac:dyDescent="0.15">
      <c r="A31" s="52"/>
      <c r="B31" s="3" t="s">
        <v>34</v>
      </c>
      <c r="C31" s="53"/>
      <c r="D31" s="2">
        <v>73</v>
      </c>
      <c r="E31" s="2">
        <v>7767</v>
      </c>
      <c r="F31" s="2">
        <v>700430</v>
      </c>
      <c r="G31" s="30">
        <v>106.4</v>
      </c>
      <c r="H31" s="31">
        <v>90180</v>
      </c>
      <c r="I31" s="2">
        <v>1</v>
      </c>
      <c r="J31" s="2">
        <v>200</v>
      </c>
      <c r="K31" s="2">
        <v>15841</v>
      </c>
      <c r="L31" s="30">
        <f t="shared" si="2"/>
        <v>200</v>
      </c>
      <c r="M31" s="32">
        <f t="shared" si="3"/>
        <v>79205</v>
      </c>
      <c r="Q31" s="84"/>
      <c r="R31" s="84"/>
    </row>
    <row r="32" spans="1:18" ht="15" customHeight="1" x14ac:dyDescent="0.15">
      <c r="A32" s="46"/>
      <c r="B32" s="47" t="s">
        <v>35</v>
      </c>
      <c r="C32" s="48"/>
      <c r="D32" s="1">
        <v>60</v>
      </c>
      <c r="E32" s="1">
        <v>6211</v>
      </c>
      <c r="F32" s="1">
        <v>562918</v>
      </c>
      <c r="G32" s="35">
        <v>103.5</v>
      </c>
      <c r="H32" s="36">
        <v>90632</v>
      </c>
      <c r="I32" s="1">
        <v>0</v>
      </c>
      <c r="J32" s="1">
        <v>0</v>
      </c>
      <c r="K32" s="1">
        <v>0</v>
      </c>
      <c r="L32" s="70">
        <v>0</v>
      </c>
      <c r="M32" s="32">
        <v>0</v>
      </c>
      <c r="Q32" s="84"/>
      <c r="R32" s="84"/>
    </row>
    <row r="33" spans="1:18" ht="15" customHeight="1" x14ac:dyDescent="0.15">
      <c r="A33" s="37"/>
      <c r="B33" s="38" t="s">
        <v>36</v>
      </c>
      <c r="C33" s="39"/>
      <c r="D33" s="2">
        <v>194</v>
      </c>
      <c r="E33" s="2">
        <v>21509</v>
      </c>
      <c r="F33" s="2">
        <v>2014166</v>
      </c>
      <c r="G33" s="30">
        <v>110.9</v>
      </c>
      <c r="H33" s="31">
        <v>93643</v>
      </c>
      <c r="I33" s="2">
        <v>0</v>
      </c>
      <c r="J33" s="2">
        <v>0</v>
      </c>
      <c r="K33" s="2">
        <v>0</v>
      </c>
      <c r="L33" s="70">
        <v>0</v>
      </c>
      <c r="M33" s="32">
        <v>0</v>
      </c>
      <c r="Q33" s="84"/>
      <c r="R33" s="84"/>
    </row>
    <row r="34" spans="1:18" ht="15" customHeight="1" x14ac:dyDescent="0.15">
      <c r="A34" s="22"/>
      <c r="B34" s="3" t="s">
        <v>37</v>
      </c>
      <c r="C34" s="23"/>
      <c r="D34" s="2">
        <v>94</v>
      </c>
      <c r="E34" s="2">
        <v>10131</v>
      </c>
      <c r="F34" s="2">
        <v>979520</v>
      </c>
      <c r="G34" s="30">
        <v>107.8</v>
      </c>
      <c r="H34" s="31">
        <v>96685</v>
      </c>
      <c r="I34" s="2">
        <v>3</v>
      </c>
      <c r="J34" s="2">
        <v>233</v>
      </c>
      <c r="K34" s="2">
        <v>22327</v>
      </c>
      <c r="L34" s="30">
        <f>IF(I34=0,"",ROUND(J34/I34,1))</f>
        <v>77.7</v>
      </c>
      <c r="M34" s="32">
        <f>IF(J34=0,"",ROUND(K34/J34*1000,0))</f>
        <v>95824</v>
      </c>
      <c r="Q34" s="84"/>
      <c r="R34" s="84"/>
    </row>
    <row r="35" spans="1:18" ht="15" customHeight="1" x14ac:dyDescent="0.15">
      <c r="A35" s="22"/>
      <c r="B35" s="3" t="s">
        <v>70</v>
      </c>
      <c r="C35" s="23"/>
      <c r="D35" s="2">
        <v>523</v>
      </c>
      <c r="E35" s="2">
        <v>56897</v>
      </c>
      <c r="F35" s="2">
        <v>5150433</v>
      </c>
      <c r="G35" s="30">
        <v>108.8</v>
      </c>
      <c r="H35" s="31">
        <v>90522</v>
      </c>
      <c r="I35" s="2">
        <v>3</v>
      </c>
      <c r="J35" s="2">
        <v>295</v>
      </c>
      <c r="K35" s="2">
        <v>24205</v>
      </c>
      <c r="L35" s="30">
        <f>IF(I35=0,"",ROUND(J35/I35,1))</f>
        <v>98.3</v>
      </c>
      <c r="M35" s="32">
        <f>IF(J35=0,"",ROUND(K35/J35*1000,0))</f>
        <v>82051</v>
      </c>
      <c r="Q35" s="84"/>
      <c r="R35" s="84"/>
    </row>
    <row r="36" spans="1:18" ht="15" customHeight="1" x14ac:dyDescent="0.15">
      <c r="A36" s="22"/>
      <c r="B36" s="3" t="s">
        <v>73</v>
      </c>
      <c r="C36" s="23"/>
      <c r="D36" s="2">
        <v>168</v>
      </c>
      <c r="E36" s="2">
        <v>18053</v>
      </c>
      <c r="F36" s="2">
        <v>1669661</v>
      </c>
      <c r="G36" s="30">
        <v>107.5</v>
      </c>
      <c r="H36" s="31">
        <v>92487</v>
      </c>
      <c r="I36" s="2">
        <v>2</v>
      </c>
      <c r="J36" s="2">
        <v>154</v>
      </c>
      <c r="K36" s="2">
        <v>14167</v>
      </c>
      <c r="L36" s="30">
        <f>IF(I36=0,"",ROUND(J36/I36,1))</f>
        <v>77</v>
      </c>
      <c r="M36" s="32">
        <f>IF(J36=0,"",ROUND(K36/J36*1000,0))</f>
        <v>91994</v>
      </c>
      <c r="Q36" s="84"/>
      <c r="R36" s="84"/>
    </row>
    <row r="37" spans="1:18" ht="15" customHeight="1" x14ac:dyDescent="0.15">
      <c r="A37" s="46"/>
      <c r="B37" s="47" t="s">
        <v>38</v>
      </c>
      <c r="C37" s="48"/>
      <c r="D37" s="1">
        <v>164</v>
      </c>
      <c r="E37" s="1">
        <v>18068</v>
      </c>
      <c r="F37" s="1">
        <v>1522569</v>
      </c>
      <c r="G37" s="35">
        <v>110.2</v>
      </c>
      <c r="H37" s="36">
        <v>84269</v>
      </c>
      <c r="I37" s="1">
        <v>1</v>
      </c>
      <c r="J37" s="1">
        <v>141</v>
      </c>
      <c r="K37" s="1">
        <v>10603</v>
      </c>
      <c r="L37" s="35">
        <f t="shared" ref="L37" si="4">IF(I37=0,"",ROUND(J37/I37,1))</f>
        <v>141</v>
      </c>
      <c r="M37" s="49">
        <f t="shared" ref="M37" si="5">IF(J37=0,"",ROUND(K37/J37*1000,0))</f>
        <v>75199</v>
      </c>
      <c r="Q37" s="84"/>
      <c r="R37" s="84"/>
    </row>
    <row r="38" spans="1:18" ht="15" customHeight="1" x14ac:dyDescent="0.15">
      <c r="A38" s="37"/>
      <c r="B38" s="38" t="s">
        <v>39</v>
      </c>
      <c r="C38" s="39"/>
      <c r="D38" s="2">
        <v>157</v>
      </c>
      <c r="E38" s="2">
        <v>16534</v>
      </c>
      <c r="F38" s="2">
        <v>1466713</v>
      </c>
      <c r="G38" s="30">
        <v>105.3</v>
      </c>
      <c r="H38" s="31">
        <v>88709</v>
      </c>
      <c r="I38" s="2">
        <v>0</v>
      </c>
      <c r="J38" s="2">
        <v>0</v>
      </c>
      <c r="K38" s="2">
        <v>0</v>
      </c>
      <c r="L38" s="70">
        <v>0</v>
      </c>
      <c r="M38" s="32">
        <v>0</v>
      </c>
      <c r="Q38" s="84"/>
      <c r="R38" s="84"/>
    </row>
    <row r="39" spans="1:18" ht="15" customHeight="1" x14ac:dyDescent="0.15">
      <c r="A39" s="22"/>
      <c r="B39" s="3" t="s">
        <v>40</v>
      </c>
      <c r="C39" s="23"/>
      <c r="D39" s="2">
        <v>117</v>
      </c>
      <c r="E39" s="2">
        <v>13522</v>
      </c>
      <c r="F39" s="2">
        <v>1140866</v>
      </c>
      <c r="G39" s="30">
        <v>115.6</v>
      </c>
      <c r="H39" s="31">
        <v>84371</v>
      </c>
      <c r="I39" s="2">
        <v>0</v>
      </c>
      <c r="J39" s="2">
        <v>0</v>
      </c>
      <c r="K39" s="2">
        <v>0</v>
      </c>
      <c r="L39" s="70">
        <v>0</v>
      </c>
      <c r="M39" s="32">
        <v>0</v>
      </c>
      <c r="Q39" s="84"/>
      <c r="R39" s="84"/>
    </row>
    <row r="40" spans="1:18" ht="15" customHeight="1" x14ac:dyDescent="0.15">
      <c r="A40" s="22"/>
      <c r="B40" s="3" t="s">
        <v>41</v>
      </c>
      <c r="C40" s="23"/>
      <c r="D40" s="2">
        <v>136</v>
      </c>
      <c r="E40" s="2">
        <v>14927</v>
      </c>
      <c r="F40" s="2">
        <v>1314224</v>
      </c>
      <c r="G40" s="30">
        <v>109.8</v>
      </c>
      <c r="H40" s="31">
        <v>88043</v>
      </c>
      <c r="I40" s="2">
        <v>0</v>
      </c>
      <c r="J40" s="2">
        <v>0</v>
      </c>
      <c r="K40" s="2">
        <v>0</v>
      </c>
      <c r="L40" s="70">
        <v>0</v>
      </c>
      <c r="M40" s="32">
        <v>0</v>
      </c>
      <c r="Q40" s="84"/>
      <c r="R40" s="84"/>
    </row>
    <row r="41" spans="1:18" ht="15" customHeight="1" x14ac:dyDescent="0.15">
      <c r="A41" s="22"/>
      <c r="B41" s="3" t="s">
        <v>42</v>
      </c>
      <c r="C41" s="23"/>
      <c r="D41" s="2">
        <v>48</v>
      </c>
      <c r="E41" s="2">
        <v>5554</v>
      </c>
      <c r="F41" s="2">
        <v>485837</v>
      </c>
      <c r="G41" s="30">
        <v>115.7</v>
      </c>
      <c r="H41" s="31">
        <v>87475</v>
      </c>
      <c r="I41" s="2">
        <v>0</v>
      </c>
      <c r="J41" s="2">
        <v>0</v>
      </c>
      <c r="K41" s="2">
        <v>0</v>
      </c>
      <c r="L41" s="70">
        <v>0</v>
      </c>
      <c r="M41" s="32">
        <v>0</v>
      </c>
      <c r="Q41" s="84"/>
      <c r="R41" s="84"/>
    </row>
    <row r="42" spans="1:18" ht="15" customHeight="1" x14ac:dyDescent="0.15">
      <c r="A42" s="46"/>
      <c r="B42" s="47" t="s">
        <v>43</v>
      </c>
      <c r="C42" s="48"/>
      <c r="D42" s="1">
        <v>45</v>
      </c>
      <c r="E42" s="1">
        <v>5071</v>
      </c>
      <c r="F42" s="1">
        <v>438334</v>
      </c>
      <c r="G42" s="35">
        <v>112.7</v>
      </c>
      <c r="H42" s="36">
        <v>86439</v>
      </c>
      <c r="I42" s="1">
        <v>0</v>
      </c>
      <c r="J42" s="1">
        <v>0</v>
      </c>
      <c r="K42" s="1">
        <v>0</v>
      </c>
      <c r="L42" s="70">
        <v>0</v>
      </c>
      <c r="M42" s="32">
        <v>0</v>
      </c>
      <c r="Q42" s="84"/>
      <c r="R42" s="84"/>
    </row>
    <row r="43" spans="1:18" ht="15" customHeight="1" x14ac:dyDescent="0.15">
      <c r="A43" s="37"/>
      <c r="B43" s="38" t="s">
        <v>44</v>
      </c>
      <c r="C43" s="39"/>
      <c r="D43" s="2">
        <v>96</v>
      </c>
      <c r="E43" s="2">
        <v>11004</v>
      </c>
      <c r="F43" s="2">
        <v>966053</v>
      </c>
      <c r="G43" s="30">
        <v>114.6</v>
      </c>
      <c r="H43" s="31">
        <v>87791</v>
      </c>
      <c r="I43" s="2">
        <v>0</v>
      </c>
      <c r="J43" s="2">
        <v>0</v>
      </c>
      <c r="K43" s="2">
        <v>0</v>
      </c>
      <c r="L43" s="72">
        <v>0</v>
      </c>
      <c r="M43" s="41">
        <v>0</v>
      </c>
      <c r="Q43" s="84"/>
      <c r="R43" s="84"/>
    </row>
    <row r="44" spans="1:18" ht="15" customHeight="1" x14ac:dyDescent="0.15">
      <c r="A44" s="22"/>
      <c r="B44" s="3" t="s">
        <v>45</v>
      </c>
      <c r="C44" s="23"/>
      <c r="D44" s="2">
        <v>40</v>
      </c>
      <c r="E44" s="2">
        <v>4357</v>
      </c>
      <c r="F44" s="2">
        <v>405226</v>
      </c>
      <c r="G44" s="30">
        <v>108.9</v>
      </c>
      <c r="H44" s="31">
        <v>93006</v>
      </c>
      <c r="I44" s="2">
        <v>0</v>
      </c>
      <c r="J44" s="2">
        <v>0</v>
      </c>
      <c r="K44" s="2">
        <v>0</v>
      </c>
      <c r="L44" s="70">
        <v>0</v>
      </c>
      <c r="M44" s="32">
        <v>0</v>
      </c>
      <c r="Q44" s="84"/>
      <c r="R44" s="84"/>
    </row>
    <row r="45" spans="1:18" ht="15" customHeight="1" x14ac:dyDescent="0.15">
      <c r="A45" s="22"/>
      <c r="B45" s="3" t="s">
        <v>46</v>
      </c>
      <c r="C45" s="23"/>
      <c r="D45" s="2">
        <v>87</v>
      </c>
      <c r="E45" s="2">
        <v>9430</v>
      </c>
      <c r="F45" s="2">
        <v>878462</v>
      </c>
      <c r="G45" s="30">
        <v>108.4</v>
      </c>
      <c r="H45" s="31">
        <v>93156</v>
      </c>
      <c r="I45" s="2">
        <v>2</v>
      </c>
      <c r="J45" s="2">
        <v>274</v>
      </c>
      <c r="K45" s="2">
        <v>23635</v>
      </c>
      <c r="L45" s="30">
        <f>IF(I45=0,"",ROUND(J45/I45,1))</f>
        <v>137</v>
      </c>
      <c r="M45" s="32">
        <f>IF(J45=0,"",ROUND(K45/J45*1000,0))</f>
        <v>86259</v>
      </c>
      <c r="Q45" s="84"/>
      <c r="R45" s="84"/>
    </row>
    <row r="46" spans="1:18" ht="15" customHeight="1" x14ac:dyDescent="0.15">
      <c r="A46" s="22"/>
      <c r="B46" s="3" t="s">
        <v>47</v>
      </c>
      <c r="C46" s="23"/>
      <c r="D46" s="2">
        <v>100</v>
      </c>
      <c r="E46" s="2">
        <v>11131</v>
      </c>
      <c r="F46" s="2">
        <v>1033990</v>
      </c>
      <c r="G46" s="30">
        <v>111.3</v>
      </c>
      <c r="H46" s="31">
        <v>92893</v>
      </c>
      <c r="I46" s="2">
        <v>1</v>
      </c>
      <c r="J46" s="2">
        <v>84</v>
      </c>
      <c r="K46" s="2">
        <v>7420</v>
      </c>
      <c r="L46" s="30">
        <f>IF(I46=0,"",ROUND(J46/I46,1))</f>
        <v>84</v>
      </c>
      <c r="M46" s="32">
        <f>IF(J46=0,"",ROUND(K46/J46*1000,0))</f>
        <v>88333</v>
      </c>
      <c r="Q46" s="84"/>
      <c r="R46" s="84"/>
    </row>
    <row r="47" spans="1:18" ht="15" customHeight="1" x14ac:dyDescent="0.15">
      <c r="A47" s="46"/>
      <c r="B47" s="47" t="s">
        <v>48</v>
      </c>
      <c r="C47" s="48"/>
      <c r="D47" s="1">
        <v>73</v>
      </c>
      <c r="E47" s="1">
        <v>7571</v>
      </c>
      <c r="F47" s="1">
        <v>734251</v>
      </c>
      <c r="G47" s="35">
        <v>103.7</v>
      </c>
      <c r="H47" s="36">
        <v>96982</v>
      </c>
      <c r="I47" s="1">
        <v>0</v>
      </c>
      <c r="J47" s="1">
        <v>0</v>
      </c>
      <c r="K47" s="1">
        <v>0</v>
      </c>
      <c r="L47" s="71">
        <v>0</v>
      </c>
      <c r="M47" s="49">
        <v>0</v>
      </c>
      <c r="Q47" s="84"/>
      <c r="R47" s="84"/>
    </row>
    <row r="48" spans="1:18" ht="15" customHeight="1" x14ac:dyDescent="0.15">
      <c r="A48" s="37"/>
      <c r="B48" s="38" t="s">
        <v>49</v>
      </c>
      <c r="C48" s="39"/>
      <c r="D48" s="2">
        <v>10</v>
      </c>
      <c r="E48" s="2">
        <v>1029</v>
      </c>
      <c r="F48" s="2">
        <v>98624</v>
      </c>
      <c r="G48" s="30">
        <v>102.9</v>
      </c>
      <c r="H48" s="31">
        <v>95845</v>
      </c>
      <c r="I48" s="2">
        <v>0</v>
      </c>
      <c r="J48" s="2">
        <v>0</v>
      </c>
      <c r="K48" s="2">
        <v>0</v>
      </c>
      <c r="L48" s="70">
        <v>0</v>
      </c>
      <c r="M48" s="32">
        <v>0</v>
      </c>
      <c r="Q48" s="84"/>
      <c r="R48" s="84"/>
    </row>
    <row r="49" spans="1:18" ht="15" customHeight="1" x14ac:dyDescent="0.15">
      <c r="A49" s="22"/>
      <c r="B49" s="3" t="s">
        <v>50</v>
      </c>
      <c r="C49" s="23"/>
      <c r="D49" s="2">
        <v>44</v>
      </c>
      <c r="E49" s="2">
        <v>4641</v>
      </c>
      <c r="F49" s="2">
        <v>373559</v>
      </c>
      <c r="G49" s="30">
        <v>105.5</v>
      </c>
      <c r="H49" s="31">
        <v>80491</v>
      </c>
      <c r="I49" s="2">
        <v>2</v>
      </c>
      <c r="J49" s="2">
        <v>185</v>
      </c>
      <c r="K49" s="2">
        <v>14925</v>
      </c>
      <c r="L49" s="30">
        <f>IF(I49=0,"",ROUND(J49/I49,1))</f>
        <v>92.5</v>
      </c>
      <c r="M49" s="32">
        <f>IF(J49=0,"",ROUND(K49/J49*1000,0))</f>
        <v>80676</v>
      </c>
      <c r="Q49" s="84"/>
      <c r="R49" s="84"/>
    </row>
    <row r="50" spans="1:18" ht="15" customHeight="1" x14ac:dyDescent="0.15">
      <c r="A50" s="22"/>
      <c r="B50" s="3" t="s">
        <v>51</v>
      </c>
      <c r="C50" s="23"/>
      <c r="D50" s="2">
        <v>30</v>
      </c>
      <c r="E50" s="2">
        <v>3331</v>
      </c>
      <c r="F50" s="2">
        <v>303352</v>
      </c>
      <c r="G50" s="30">
        <v>111</v>
      </c>
      <c r="H50" s="31">
        <v>91069</v>
      </c>
      <c r="I50" s="2">
        <v>0</v>
      </c>
      <c r="J50" s="2">
        <v>0</v>
      </c>
      <c r="K50" s="2">
        <v>0</v>
      </c>
      <c r="L50" s="70">
        <v>0</v>
      </c>
      <c r="M50" s="32">
        <v>0</v>
      </c>
      <c r="Q50" s="84"/>
      <c r="R50" s="84"/>
    </row>
    <row r="51" spans="1:18" ht="15" customHeight="1" x14ac:dyDescent="0.15">
      <c r="A51" s="22"/>
      <c r="B51" s="3" t="s">
        <v>52</v>
      </c>
      <c r="C51" s="23"/>
      <c r="D51" s="2">
        <v>217</v>
      </c>
      <c r="E51" s="2">
        <v>23006</v>
      </c>
      <c r="F51" s="2">
        <v>1997274</v>
      </c>
      <c r="G51" s="30">
        <v>106</v>
      </c>
      <c r="H51" s="31">
        <v>86815</v>
      </c>
      <c r="I51" s="2">
        <v>3</v>
      </c>
      <c r="J51" s="2">
        <v>327</v>
      </c>
      <c r="K51" s="2">
        <v>27990</v>
      </c>
      <c r="L51" s="30">
        <f>IF(I51=0,"",ROUND(J51/I51,1))</f>
        <v>109</v>
      </c>
      <c r="M51" s="32">
        <f>IF(J51=0,"",ROUND(K51/J51*1000,0))</f>
        <v>85596</v>
      </c>
      <c r="Q51" s="84"/>
      <c r="R51" s="84"/>
    </row>
    <row r="52" spans="1:18" ht="15" customHeight="1" x14ac:dyDescent="0.15">
      <c r="A52" s="46"/>
      <c r="B52" s="47" t="s">
        <v>53</v>
      </c>
      <c r="C52" s="48"/>
      <c r="D52" s="1">
        <v>3</v>
      </c>
      <c r="E52" s="1">
        <v>300</v>
      </c>
      <c r="F52" s="1">
        <v>21312</v>
      </c>
      <c r="G52" s="35">
        <v>100</v>
      </c>
      <c r="H52" s="36">
        <v>71040</v>
      </c>
      <c r="I52" s="1">
        <v>0</v>
      </c>
      <c r="J52" s="1">
        <v>0</v>
      </c>
      <c r="K52" s="1">
        <v>0</v>
      </c>
      <c r="L52" s="70">
        <v>0</v>
      </c>
      <c r="M52" s="32">
        <v>0</v>
      </c>
      <c r="Q52" s="84"/>
      <c r="R52" s="84"/>
    </row>
    <row r="53" spans="1:18" ht="15" customHeight="1" x14ac:dyDescent="0.15">
      <c r="A53" s="37"/>
      <c r="B53" s="38" t="s">
        <v>54</v>
      </c>
      <c r="C53" s="39"/>
      <c r="D53" s="2">
        <v>55</v>
      </c>
      <c r="E53" s="2">
        <v>6021</v>
      </c>
      <c r="F53" s="2">
        <v>528596</v>
      </c>
      <c r="G53" s="30">
        <v>109.5</v>
      </c>
      <c r="H53" s="31">
        <v>87792</v>
      </c>
      <c r="I53" s="2">
        <v>1</v>
      </c>
      <c r="J53" s="2">
        <v>116</v>
      </c>
      <c r="K53" s="2">
        <v>8990</v>
      </c>
      <c r="L53" s="40">
        <f>IF(I53=0,"",ROUND(J53/I53,1))</f>
        <v>116</v>
      </c>
      <c r="M53" s="41">
        <f>IF(J53=0,"",ROUND(K53/J53*1000,0))</f>
        <v>77500</v>
      </c>
      <c r="Q53" s="84"/>
      <c r="R53" s="84"/>
    </row>
    <row r="54" spans="1:18" ht="15" customHeight="1" x14ac:dyDescent="0.15">
      <c r="A54" s="22"/>
      <c r="B54" s="3" t="s">
        <v>55</v>
      </c>
      <c r="C54" s="23"/>
      <c r="D54" s="2">
        <v>60</v>
      </c>
      <c r="E54" s="2">
        <v>6454</v>
      </c>
      <c r="F54" s="2">
        <v>573581</v>
      </c>
      <c r="G54" s="30">
        <v>107.6</v>
      </c>
      <c r="H54" s="31">
        <v>88872</v>
      </c>
      <c r="I54" s="2">
        <v>0</v>
      </c>
      <c r="J54" s="2">
        <v>0</v>
      </c>
      <c r="K54" s="2">
        <v>0</v>
      </c>
      <c r="L54" s="70">
        <v>0</v>
      </c>
      <c r="M54" s="32">
        <v>0</v>
      </c>
      <c r="Q54" s="84"/>
      <c r="R54" s="84"/>
    </row>
    <row r="55" spans="1:18" ht="15" customHeight="1" x14ac:dyDescent="0.15">
      <c r="A55" s="22"/>
      <c r="B55" s="3" t="s">
        <v>56</v>
      </c>
      <c r="C55" s="23"/>
      <c r="D55" s="2">
        <v>77</v>
      </c>
      <c r="E55" s="2">
        <v>8545</v>
      </c>
      <c r="F55" s="2">
        <v>777270</v>
      </c>
      <c r="G55" s="30">
        <v>111</v>
      </c>
      <c r="H55" s="31">
        <v>90962</v>
      </c>
      <c r="I55" s="2">
        <v>0</v>
      </c>
      <c r="J55" s="2">
        <v>0</v>
      </c>
      <c r="K55" s="2">
        <v>0</v>
      </c>
      <c r="L55" s="70">
        <v>0</v>
      </c>
      <c r="M55" s="32">
        <v>0</v>
      </c>
      <c r="Q55" s="84"/>
      <c r="R55" s="84"/>
    </row>
    <row r="56" spans="1:18" ht="15" customHeight="1" x14ac:dyDescent="0.15">
      <c r="A56" s="22"/>
      <c r="B56" s="3" t="s">
        <v>57</v>
      </c>
      <c r="C56" s="23"/>
      <c r="D56" s="2">
        <v>22</v>
      </c>
      <c r="E56" s="2">
        <v>2371</v>
      </c>
      <c r="F56" s="2">
        <v>203238</v>
      </c>
      <c r="G56" s="30">
        <v>107.8</v>
      </c>
      <c r="H56" s="31">
        <v>85718</v>
      </c>
      <c r="I56" s="2">
        <v>0</v>
      </c>
      <c r="J56" s="2">
        <v>0</v>
      </c>
      <c r="K56" s="2">
        <v>0</v>
      </c>
      <c r="L56" s="70">
        <v>0</v>
      </c>
      <c r="M56" s="32">
        <v>0</v>
      </c>
      <c r="Q56" s="84"/>
      <c r="R56" s="84"/>
    </row>
    <row r="57" spans="1:18" ht="15" customHeight="1" x14ac:dyDescent="0.15">
      <c r="A57" s="46"/>
      <c r="B57" s="47" t="s">
        <v>58</v>
      </c>
      <c r="C57" s="48"/>
      <c r="D57" s="1">
        <v>7</v>
      </c>
      <c r="E57" s="1">
        <v>731</v>
      </c>
      <c r="F57" s="1">
        <v>64116</v>
      </c>
      <c r="G57" s="35">
        <v>104.4</v>
      </c>
      <c r="H57" s="36">
        <v>87710</v>
      </c>
      <c r="I57" s="1">
        <v>0</v>
      </c>
      <c r="J57" s="1">
        <v>0</v>
      </c>
      <c r="K57" s="1">
        <v>0</v>
      </c>
      <c r="L57" s="71">
        <v>0</v>
      </c>
      <c r="M57" s="49">
        <v>0</v>
      </c>
      <c r="Q57" s="84"/>
      <c r="R57" s="84"/>
    </row>
    <row r="58" spans="1:18" ht="15" customHeight="1" x14ac:dyDescent="0.15">
      <c r="A58" s="37"/>
      <c r="B58" s="38" t="s">
        <v>59</v>
      </c>
      <c r="C58" s="39"/>
      <c r="D58" s="2">
        <v>17</v>
      </c>
      <c r="E58" s="2">
        <v>1924</v>
      </c>
      <c r="F58" s="2">
        <v>156970</v>
      </c>
      <c r="G58" s="30">
        <v>113.2</v>
      </c>
      <c r="H58" s="31">
        <v>81585</v>
      </c>
      <c r="I58" s="2">
        <v>0</v>
      </c>
      <c r="J58" s="2">
        <v>0</v>
      </c>
      <c r="K58" s="2">
        <v>0</v>
      </c>
      <c r="L58" s="70">
        <v>0</v>
      </c>
      <c r="M58" s="32">
        <v>0</v>
      </c>
      <c r="Q58" s="84"/>
      <c r="R58" s="84"/>
    </row>
    <row r="59" spans="1:18" ht="15" customHeight="1" x14ac:dyDescent="0.15">
      <c r="A59" s="22"/>
      <c r="B59" s="3" t="s">
        <v>60</v>
      </c>
      <c r="C59" s="23"/>
      <c r="D59" s="2">
        <v>19</v>
      </c>
      <c r="E59" s="2">
        <v>1934</v>
      </c>
      <c r="F59" s="2">
        <v>175193</v>
      </c>
      <c r="G59" s="30">
        <v>101.8</v>
      </c>
      <c r="H59" s="31">
        <v>90586</v>
      </c>
      <c r="I59" s="2">
        <v>0</v>
      </c>
      <c r="J59" s="2">
        <v>0</v>
      </c>
      <c r="K59" s="2">
        <v>0</v>
      </c>
      <c r="L59" s="70">
        <v>0</v>
      </c>
      <c r="M59" s="32">
        <v>0</v>
      </c>
      <c r="Q59" s="84"/>
      <c r="R59" s="84"/>
    </row>
    <row r="60" spans="1:18" ht="15" customHeight="1" x14ac:dyDescent="0.15">
      <c r="A60" s="22"/>
      <c r="B60" s="3" t="s">
        <v>61</v>
      </c>
      <c r="C60" s="23"/>
      <c r="D60" s="2">
        <v>13</v>
      </c>
      <c r="E60" s="2">
        <v>1524</v>
      </c>
      <c r="F60" s="2">
        <v>120046</v>
      </c>
      <c r="G60" s="30">
        <v>117.2</v>
      </c>
      <c r="H60" s="31">
        <v>78770</v>
      </c>
      <c r="I60" s="2">
        <v>0</v>
      </c>
      <c r="J60" s="2">
        <v>0</v>
      </c>
      <c r="K60" s="2">
        <v>0</v>
      </c>
      <c r="L60" s="70">
        <v>0</v>
      </c>
      <c r="M60" s="32">
        <v>0</v>
      </c>
      <c r="Q60" s="84"/>
      <c r="R60" s="84"/>
    </row>
    <row r="61" spans="1:18" ht="15" customHeight="1" x14ac:dyDescent="0.15">
      <c r="A61" s="22"/>
      <c r="B61" s="3" t="s">
        <v>62</v>
      </c>
      <c r="C61" s="23"/>
      <c r="D61" s="2">
        <v>3</v>
      </c>
      <c r="E61" s="2">
        <v>292</v>
      </c>
      <c r="F61" s="2">
        <v>27700</v>
      </c>
      <c r="G61" s="30">
        <v>97.3</v>
      </c>
      <c r="H61" s="31">
        <v>94863</v>
      </c>
      <c r="I61" s="2">
        <v>0</v>
      </c>
      <c r="J61" s="2">
        <v>0</v>
      </c>
      <c r="K61" s="2">
        <v>0</v>
      </c>
      <c r="L61" s="70">
        <v>0</v>
      </c>
      <c r="M61" s="32">
        <v>0</v>
      </c>
      <c r="Q61" s="84"/>
      <c r="R61" s="84"/>
    </row>
    <row r="62" spans="1:18" ht="15" customHeight="1" x14ac:dyDescent="0.15">
      <c r="A62" s="46"/>
      <c r="B62" s="47" t="s">
        <v>63</v>
      </c>
      <c r="C62" s="48"/>
      <c r="D62" s="1">
        <v>56</v>
      </c>
      <c r="E62" s="1">
        <v>5809</v>
      </c>
      <c r="F62" s="1">
        <v>423354</v>
      </c>
      <c r="G62" s="35">
        <v>103.7</v>
      </c>
      <c r="H62" s="36">
        <v>72879</v>
      </c>
      <c r="I62" s="1">
        <v>0</v>
      </c>
      <c r="J62" s="1">
        <v>0</v>
      </c>
      <c r="K62" s="1">
        <v>0</v>
      </c>
      <c r="L62" s="70">
        <v>0</v>
      </c>
      <c r="M62" s="32">
        <v>0</v>
      </c>
      <c r="Q62" s="84"/>
      <c r="R62" s="84"/>
    </row>
    <row r="63" spans="1:18" ht="15" customHeight="1" x14ac:dyDescent="0.15">
      <c r="A63" s="37"/>
      <c r="B63" s="38" t="s">
        <v>64</v>
      </c>
      <c r="C63" s="39"/>
      <c r="D63" s="2">
        <v>151</v>
      </c>
      <c r="E63" s="2">
        <v>16549</v>
      </c>
      <c r="F63" s="2">
        <v>1467261</v>
      </c>
      <c r="G63" s="30">
        <v>109.6</v>
      </c>
      <c r="H63" s="31">
        <v>88662</v>
      </c>
      <c r="I63" s="2">
        <v>3</v>
      </c>
      <c r="J63" s="2">
        <v>312</v>
      </c>
      <c r="K63" s="2">
        <v>22749</v>
      </c>
      <c r="L63" s="40">
        <f>IF(I63=0,"",ROUND(J63/I63,1))</f>
        <v>104</v>
      </c>
      <c r="M63" s="41">
        <f>IF(J63=0,"",ROUND(K63/J63*1000,0))</f>
        <v>72913</v>
      </c>
      <c r="Q63" s="84"/>
      <c r="R63" s="84"/>
    </row>
    <row r="64" spans="1:18" ht="15" customHeight="1" x14ac:dyDescent="0.15">
      <c r="A64" s="22"/>
      <c r="B64" s="3" t="s">
        <v>65</v>
      </c>
      <c r="C64" s="23"/>
      <c r="D64" s="2">
        <v>32</v>
      </c>
      <c r="E64" s="2">
        <v>3636</v>
      </c>
      <c r="F64" s="2">
        <v>332756</v>
      </c>
      <c r="G64" s="30">
        <v>113.6</v>
      </c>
      <c r="H64" s="31">
        <v>91517</v>
      </c>
      <c r="I64" s="2">
        <v>0</v>
      </c>
      <c r="J64" s="2">
        <v>0</v>
      </c>
      <c r="K64" s="2">
        <v>0</v>
      </c>
      <c r="L64" s="70">
        <v>0</v>
      </c>
      <c r="M64" s="32">
        <v>0</v>
      </c>
      <c r="Q64" s="84"/>
      <c r="R64" s="84"/>
    </row>
    <row r="65" spans="1:18" ht="15" customHeight="1" x14ac:dyDescent="0.15">
      <c r="A65" s="22"/>
      <c r="B65" s="3" t="s">
        <v>66</v>
      </c>
      <c r="C65" s="23"/>
      <c r="D65" s="2">
        <v>21</v>
      </c>
      <c r="E65" s="2">
        <v>2263</v>
      </c>
      <c r="F65" s="2">
        <v>202490</v>
      </c>
      <c r="G65" s="30">
        <v>107.8</v>
      </c>
      <c r="H65" s="31">
        <v>89479</v>
      </c>
      <c r="I65" s="2">
        <v>0</v>
      </c>
      <c r="J65" s="2">
        <v>0</v>
      </c>
      <c r="K65" s="2">
        <v>0</v>
      </c>
      <c r="L65" s="70">
        <v>0</v>
      </c>
      <c r="M65" s="32">
        <v>0</v>
      </c>
      <c r="Q65" s="84"/>
      <c r="R65" s="84"/>
    </row>
    <row r="66" spans="1:18" ht="15" customHeight="1" x14ac:dyDescent="0.15">
      <c r="A66" s="22"/>
      <c r="B66" s="3" t="s">
        <v>67</v>
      </c>
      <c r="C66" s="23"/>
      <c r="D66" s="2">
        <v>23</v>
      </c>
      <c r="E66" s="2">
        <v>2483</v>
      </c>
      <c r="F66" s="2">
        <v>214948</v>
      </c>
      <c r="G66" s="30">
        <v>108</v>
      </c>
      <c r="H66" s="31">
        <v>86568</v>
      </c>
      <c r="I66" s="2">
        <v>0</v>
      </c>
      <c r="J66" s="2">
        <v>0</v>
      </c>
      <c r="K66" s="2">
        <v>0</v>
      </c>
      <c r="L66" s="70">
        <v>0</v>
      </c>
      <c r="M66" s="32">
        <v>0</v>
      </c>
      <c r="Q66" s="84"/>
      <c r="R66" s="84"/>
    </row>
    <row r="67" spans="1:18" ht="15" customHeight="1" x14ac:dyDescent="0.15">
      <c r="A67" s="46"/>
      <c r="B67" s="47" t="s">
        <v>68</v>
      </c>
      <c r="C67" s="48"/>
      <c r="D67" s="1">
        <v>22</v>
      </c>
      <c r="E67" s="1">
        <v>2377</v>
      </c>
      <c r="F67" s="1">
        <v>210519</v>
      </c>
      <c r="G67" s="35">
        <v>108</v>
      </c>
      <c r="H67" s="36">
        <v>88565</v>
      </c>
      <c r="I67" s="1">
        <v>0</v>
      </c>
      <c r="J67" s="1">
        <v>0</v>
      </c>
      <c r="K67" s="1">
        <v>0</v>
      </c>
      <c r="L67" s="70">
        <v>0</v>
      </c>
      <c r="M67" s="32">
        <v>0</v>
      </c>
      <c r="Q67" s="84"/>
      <c r="R67" s="84"/>
    </row>
    <row r="68" spans="1:18" ht="15" customHeight="1" x14ac:dyDescent="0.15">
      <c r="A68" s="54"/>
      <c r="B68" s="55" t="s">
        <v>69</v>
      </c>
      <c r="C68" s="56"/>
      <c r="D68" s="26">
        <f>D8+D9</f>
        <v>5031</v>
      </c>
      <c r="E68" s="26">
        <f>E8+E9</f>
        <v>527645</v>
      </c>
      <c r="F68" s="26">
        <f>F8+F9</f>
        <v>49425045</v>
      </c>
      <c r="G68" s="25">
        <f t="shared" ref="G68:G71" si="6">IF(D68=0,"",ROUND(E68/D68,1))</f>
        <v>104.9</v>
      </c>
      <c r="H68" s="26">
        <f t="shared" ref="H68:H71" si="7">IF(E68=0,"",ROUND(F68/E68*1000,0))</f>
        <v>93671</v>
      </c>
      <c r="I68" s="26">
        <f>I8+I9</f>
        <v>36</v>
      </c>
      <c r="J68" s="26">
        <f>J8+J9</f>
        <v>5524</v>
      </c>
      <c r="K68" s="26">
        <f>K8+K9</f>
        <v>490032</v>
      </c>
      <c r="L68" s="25">
        <f>IF(I68=0,"",ROUND(J68/I68,1))</f>
        <v>153.4</v>
      </c>
      <c r="M68" s="27">
        <f>IF(J68=0,"",ROUND(K68/J68*1000,0))</f>
        <v>88710</v>
      </c>
    </row>
    <row r="69" spans="1:18" ht="15" customHeight="1" x14ac:dyDescent="0.15">
      <c r="A69" s="58"/>
      <c r="B69" s="59" t="s">
        <v>90</v>
      </c>
      <c r="C69" s="60"/>
      <c r="D69" s="31">
        <f>SUM(D10:D36)</f>
        <v>6571</v>
      </c>
      <c r="E69" s="31">
        <f>SUM(E10:E36)</f>
        <v>708891</v>
      </c>
      <c r="F69" s="31">
        <f>SUM(F10:F36)</f>
        <v>63532907</v>
      </c>
      <c r="G69" s="30">
        <f t="shared" si="6"/>
        <v>107.9</v>
      </c>
      <c r="H69" s="31">
        <f t="shared" si="7"/>
        <v>89623</v>
      </c>
      <c r="I69" s="31">
        <f>SUM(I10:I36)</f>
        <v>34</v>
      </c>
      <c r="J69" s="31">
        <f>SUM(J10:J36)</f>
        <v>4123</v>
      </c>
      <c r="K69" s="31">
        <f>SUM(K10:K36)</f>
        <v>328558</v>
      </c>
      <c r="L69" s="30">
        <f>IF(I69=0,"",ROUND(J69/I69,1))</f>
        <v>121.3</v>
      </c>
      <c r="M69" s="31">
        <f>IF(J69=0,"",ROUND(K69/J69*1000,0))</f>
        <v>79689</v>
      </c>
    </row>
    <row r="70" spans="1:18" ht="15" customHeight="1" x14ac:dyDescent="0.15">
      <c r="A70" s="58"/>
      <c r="B70" s="59" t="s">
        <v>91</v>
      </c>
      <c r="C70" s="60"/>
      <c r="D70" s="31">
        <f>SUM(D37:D67)</f>
        <v>1945</v>
      </c>
      <c r="E70" s="31">
        <f>SUM(E37:E67)</f>
        <v>212389</v>
      </c>
      <c r="F70" s="31">
        <f>SUM(F37:F67)</f>
        <v>18658684</v>
      </c>
      <c r="G70" s="30">
        <f t="shared" si="6"/>
        <v>109.2</v>
      </c>
      <c r="H70" s="31">
        <f t="shared" si="7"/>
        <v>87851</v>
      </c>
      <c r="I70" s="31">
        <f>SUM(I37:I67)</f>
        <v>13</v>
      </c>
      <c r="J70" s="31">
        <f>SUM(J37:J67)</f>
        <v>1439</v>
      </c>
      <c r="K70" s="31">
        <f>SUM(K37:K67)</f>
        <v>116312</v>
      </c>
      <c r="L70" s="30">
        <f>IF(I70=0,"",ROUND(J70/I70,1))</f>
        <v>110.7</v>
      </c>
      <c r="M70" s="31">
        <f>IF(J70=0,"",ROUND(K70/J70*1000,0))</f>
        <v>80828</v>
      </c>
    </row>
    <row r="71" spans="1:18" ht="15" customHeight="1" x14ac:dyDescent="0.15">
      <c r="A71" s="61"/>
      <c r="B71" s="62" t="s">
        <v>93</v>
      </c>
      <c r="C71" s="63"/>
      <c r="D71" s="64">
        <f>SUM(D8:D67)</f>
        <v>13547</v>
      </c>
      <c r="E71" s="64">
        <f>SUM(E8:E67)</f>
        <v>1448925</v>
      </c>
      <c r="F71" s="64">
        <f>SUM(F8:F67)</f>
        <v>131616636</v>
      </c>
      <c r="G71" s="65">
        <f t="shared" si="6"/>
        <v>107</v>
      </c>
      <c r="H71" s="64">
        <f t="shared" si="7"/>
        <v>90837</v>
      </c>
      <c r="I71" s="64">
        <f>SUM(I8:I67)</f>
        <v>83</v>
      </c>
      <c r="J71" s="64">
        <f>SUM(J8:J67)</f>
        <v>11086</v>
      </c>
      <c r="K71" s="64">
        <f>SUM(K8:K67)</f>
        <v>934902</v>
      </c>
      <c r="L71" s="65">
        <f>IF(I71=0,"",ROUND(J71/I71,1))</f>
        <v>133.6</v>
      </c>
      <c r="M71" s="66">
        <f>IF(J71=0,"",ROUND(K71/J71*1000,0))</f>
        <v>84332</v>
      </c>
    </row>
    <row r="72" spans="1:18" ht="15" customHeight="1" x14ac:dyDescent="0.15">
      <c r="D72" s="77"/>
      <c r="E72" s="77"/>
      <c r="F72" s="77"/>
      <c r="G72" s="77"/>
      <c r="H72" s="77"/>
      <c r="I72" s="77"/>
      <c r="J72" s="77"/>
      <c r="K72" s="77"/>
      <c r="L72" s="77"/>
      <c r="M72" s="77"/>
    </row>
    <row r="73" spans="1:18" ht="15" customHeight="1" x14ac:dyDescent="0.15">
      <c r="D73" s="78"/>
      <c r="E73" s="78"/>
      <c r="F73" s="78"/>
      <c r="G73" s="78"/>
      <c r="H73" s="78"/>
      <c r="I73" s="78"/>
      <c r="J73" s="78"/>
      <c r="K73" s="78"/>
      <c r="L73" s="78"/>
      <c r="M73" s="78"/>
    </row>
  </sheetData>
  <mergeCells count="3">
    <mergeCell ref="B4:B7"/>
    <mergeCell ref="D4:H4"/>
    <mergeCell ref="I4:M4"/>
  </mergeCells>
  <phoneticPr fontId="2"/>
  <pageMargins left="0.59055118110236227" right="0.59055118110236227" top="0.86614173228346458" bottom="0.59055118110236227" header="0.59055118110236227" footer="0.31496062992125984"/>
  <pageSetup paperSize="9" scale="79" firstPageNumber="182" fitToWidth="0" orientation="portrait" horizontalDpi="1200" verticalDpi="1200" r:id="rId1"/>
  <headerFooter alignWithMargins="0">
    <oddHeader>&amp;L１８　新築家屋に関する調
　（１）木造一戸建て住宅</oddHeader>
  </headerFooter>
  <colBreaks count="3" manualBreakCount="3">
    <brk id="13" max="1048575" man="1"/>
    <brk id="26" max="1048575" man="1"/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zoomScaleNormal="100" zoomScaleSheetLayoutView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5" customHeight="1" x14ac:dyDescent="0.15"/>
  <cols>
    <col min="1" max="1" width="1" style="5" customWidth="1"/>
    <col min="2" max="2" width="7.5" style="5" customWidth="1"/>
    <col min="3" max="3" width="1" style="5" customWidth="1"/>
    <col min="4" max="13" width="10.25" style="5" customWidth="1"/>
    <col min="14" max="16384" width="9" style="81"/>
  </cols>
  <sheetData>
    <row r="1" spans="1:18" ht="15" customHeight="1" x14ac:dyDescent="0.15">
      <c r="B1" s="79" t="s">
        <v>101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8" ht="15" customHeight="1" x14ac:dyDescent="0.15">
      <c r="B2" s="79" t="s">
        <v>95</v>
      </c>
      <c r="C2" s="4"/>
      <c r="D2" s="6"/>
      <c r="E2" s="4"/>
      <c r="F2" s="4"/>
      <c r="G2" s="4"/>
      <c r="H2" s="4"/>
      <c r="I2" s="4"/>
      <c r="J2" s="4"/>
      <c r="K2" s="4"/>
      <c r="L2" s="4"/>
      <c r="M2" s="4"/>
    </row>
    <row r="3" spans="1:18" ht="15" customHeight="1" x14ac:dyDescent="0.15">
      <c r="A3" s="6"/>
      <c r="B3" s="6"/>
      <c r="C3" s="6"/>
      <c r="D3" s="6"/>
      <c r="E3" s="4"/>
      <c r="F3" s="4"/>
      <c r="G3" s="4"/>
      <c r="H3" s="4"/>
      <c r="I3" s="4"/>
      <c r="J3" s="4"/>
      <c r="L3" s="4"/>
      <c r="M3" s="4"/>
    </row>
    <row r="4" spans="1:18" ht="15" customHeight="1" x14ac:dyDescent="0.15">
      <c r="A4" s="7"/>
      <c r="B4" s="85" t="s">
        <v>4</v>
      </c>
      <c r="C4" s="8"/>
      <c r="D4" s="92" t="s">
        <v>74</v>
      </c>
      <c r="E4" s="93"/>
      <c r="F4" s="93"/>
      <c r="G4" s="93"/>
      <c r="H4" s="94"/>
      <c r="I4" s="92" t="s">
        <v>0</v>
      </c>
      <c r="J4" s="95"/>
      <c r="K4" s="95"/>
      <c r="L4" s="95"/>
      <c r="M4" s="96"/>
    </row>
    <row r="5" spans="1:18" ht="15" customHeight="1" x14ac:dyDescent="0.15">
      <c r="A5" s="9"/>
      <c r="B5" s="86"/>
      <c r="C5" s="10"/>
      <c r="D5" s="83" t="s">
        <v>77</v>
      </c>
      <c r="E5" s="83" t="s">
        <v>78</v>
      </c>
      <c r="F5" s="83" t="s">
        <v>79</v>
      </c>
      <c r="G5" s="11" t="s">
        <v>1</v>
      </c>
      <c r="H5" s="12" t="s">
        <v>2</v>
      </c>
      <c r="I5" s="83" t="s">
        <v>77</v>
      </c>
      <c r="J5" s="83" t="s">
        <v>78</v>
      </c>
      <c r="K5" s="83" t="s">
        <v>79</v>
      </c>
      <c r="L5" s="11" t="s">
        <v>1</v>
      </c>
      <c r="M5" s="13" t="s">
        <v>2</v>
      </c>
    </row>
    <row r="6" spans="1:18" ht="15" customHeight="1" x14ac:dyDescent="0.15">
      <c r="A6" s="9"/>
      <c r="B6" s="86"/>
      <c r="C6" s="10"/>
      <c r="D6" s="11" t="s">
        <v>85</v>
      </c>
      <c r="E6" s="11" t="s">
        <v>88</v>
      </c>
      <c r="F6" s="11" t="s">
        <v>87</v>
      </c>
      <c r="G6" s="11"/>
      <c r="H6" s="14"/>
      <c r="I6" s="11" t="s">
        <v>85</v>
      </c>
      <c r="J6" s="11" t="s">
        <v>86</v>
      </c>
      <c r="K6" s="11" t="s">
        <v>87</v>
      </c>
      <c r="L6" s="15"/>
      <c r="M6" s="16"/>
    </row>
    <row r="7" spans="1:18" ht="15" customHeight="1" x14ac:dyDescent="0.15">
      <c r="A7" s="18"/>
      <c r="B7" s="87"/>
      <c r="C7" s="19"/>
      <c r="D7" s="20" t="s">
        <v>71</v>
      </c>
      <c r="E7" s="20" t="s">
        <v>5</v>
      </c>
      <c r="F7" s="20" t="s">
        <v>6</v>
      </c>
      <c r="G7" s="20" t="s">
        <v>7</v>
      </c>
      <c r="H7" s="20" t="s">
        <v>8</v>
      </c>
      <c r="I7" s="20" t="s">
        <v>71</v>
      </c>
      <c r="J7" s="20" t="s">
        <v>5</v>
      </c>
      <c r="K7" s="20" t="s">
        <v>6</v>
      </c>
      <c r="L7" s="20" t="s">
        <v>7</v>
      </c>
      <c r="M7" s="20" t="s">
        <v>8</v>
      </c>
    </row>
    <row r="8" spans="1:18" ht="15" customHeight="1" x14ac:dyDescent="0.15">
      <c r="A8" s="22"/>
      <c r="B8" s="3" t="s">
        <v>11</v>
      </c>
      <c r="C8" s="23"/>
      <c r="D8" s="24">
        <v>2</v>
      </c>
      <c r="E8" s="24">
        <v>319</v>
      </c>
      <c r="F8" s="24">
        <v>33745</v>
      </c>
      <c r="G8" s="25">
        <v>159.5</v>
      </c>
      <c r="H8" s="26">
        <v>105784</v>
      </c>
      <c r="I8" s="24">
        <v>189</v>
      </c>
      <c r="J8" s="24">
        <v>22168</v>
      </c>
      <c r="K8" s="24">
        <v>2278833</v>
      </c>
      <c r="L8" s="25">
        <f>IF(I8=0,"",ROUND(J8/I8,1))</f>
        <v>117.3</v>
      </c>
      <c r="M8" s="26">
        <f>IF(J8=0,"",ROUND(K8/J8*1000,0))</f>
        <v>102798</v>
      </c>
      <c r="Q8" s="84"/>
      <c r="R8" s="84"/>
    </row>
    <row r="9" spans="1:18" ht="15" customHeight="1" x14ac:dyDescent="0.15">
      <c r="A9" s="22"/>
      <c r="B9" s="3" t="s">
        <v>12</v>
      </c>
      <c r="C9" s="23"/>
      <c r="D9" s="2">
        <v>18</v>
      </c>
      <c r="E9" s="2">
        <v>4665</v>
      </c>
      <c r="F9" s="2">
        <v>489156</v>
      </c>
      <c r="G9" s="30">
        <v>259.2</v>
      </c>
      <c r="H9" s="31">
        <v>104857</v>
      </c>
      <c r="I9" s="2">
        <v>202</v>
      </c>
      <c r="J9" s="2">
        <v>25504</v>
      </c>
      <c r="K9" s="2">
        <v>2426221</v>
      </c>
      <c r="L9" s="30">
        <f t="shared" ref="L9:L16" si="0">IF(I9=0,"",ROUND(J9/I9,1))</f>
        <v>126.3</v>
      </c>
      <c r="M9" s="32">
        <f t="shared" ref="M9:M16" si="1">IF(J9=0,"",ROUND(K9/J9*1000,0))</f>
        <v>95131</v>
      </c>
      <c r="Q9" s="84"/>
      <c r="R9" s="84"/>
    </row>
    <row r="10" spans="1:18" ht="15" customHeight="1" x14ac:dyDescent="0.15">
      <c r="A10" s="22"/>
      <c r="B10" s="3" t="s">
        <v>13</v>
      </c>
      <c r="C10" s="23"/>
      <c r="D10" s="2">
        <v>0</v>
      </c>
      <c r="E10" s="2">
        <v>0</v>
      </c>
      <c r="F10" s="2">
        <v>0</v>
      </c>
      <c r="G10" s="30">
        <v>0</v>
      </c>
      <c r="H10" s="31">
        <v>0</v>
      </c>
      <c r="I10" s="2">
        <v>14</v>
      </c>
      <c r="J10" s="2">
        <v>1765</v>
      </c>
      <c r="K10" s="2">
        <v>174157</v>
      </c>
      <c r="L10" s="30">
        <f t="shared" si="0"/>
        <v>126.1</v>
      </c>
      <c r="M10" s="32">
        <f t="shared" si="1"/>
        <v>98673</v>
      </c>
      <c r="Q10" s="84"/>
      <c r="R10" s="84"/>
    </row>
    <row r="11" spans="1:18" ht="15" customHeight="1" x14ac:dyDescent="0.15">
      <c r="A11" s="22"/>
      <c r="B11" s="3" t="s">
        <v>14</v>
      </c>
      <c r="C11" s="23"/>
      <c r="D11" s="2">
        <v>3</v>
      </c>
      <c r="E11" s="2">
        <v>366</v>
      </c>
      <c r="F11" s="2">
        <v>37211</v>
      </c>
      <c r="G11" s="30">
        <v>122</v>
      </c>
      <c r="H11" s="31">
        <v>101669</v>
      </c>
      <c r="I11" s="2">
        <v>75</v>
      </c>
      <c r="J11" s="2">
        <v>8982</v>
      </c>
      <c r="K11" s="2">
        <v>881037</v>
      </c>
      <c r="L11" s="30">
        <f t="shared" si="0"/>
        <v>119.8</v>
      </c>
      <c r="M11" s="32">
        <f t="shared" si="1"/>
        <v>98089</v>
      </c>
      <c r="Q11" s="84"/>
      <c r="R11" s="84"/>
    </row>
    <row r="12" spans="1:18" ht="15" customHeight="1" x14ac:dyDescent="0.15">
      <c r="A12" s="22"/>
      <c r="B12" s="3" t="s">
        <v>15</v>
      </c>
      <c r="C12" s="23"/>
      <c r="D12" s="1">
        <v>1</v>
      </c>
      <c r="E12" s="1">
        <v>105</v>
      </c>
      <c r="F12" s="1">
        <v>9484</v>
      </c>
      <c r="G12" s="35">
        <v>105</v>
      </c>
      <c r="H12" s="36">
        <v>90324</v>
      </c>
      <c r="I12" s="1">
        <v>9</v>
      </c>
      <c r="J12" s="1">
        <v>1051</v>
      </c>
      <c r="K12" s="1">
        <v>109208</v>
      </c>
      <c r="L12" s="30">
        <f t="shared" si="0"/>
        <v>116.8</v>
      </c>
      <c r="M12" s="32">
        <f t="shared" si="1"/>
        <v>103909</v>
      </c>
      <c r="Q12" s="84"/>
      <c r="R12" s="84"/>
    </row>
    <row r="13" spans="1:18" ht="15" customHeight="1" x14ac:dyDescent="0.15">
      <c r="A13" s="37"/>
      <c r="B13" s="38" t="s">
        <v>16</v>
      </c>
      <c r="C13" s="39"/>
      <c r="D13" s="2">
        <v>0</v>
      </c>
      <c r="E13" s="2">
        <v>0</v>
      </c>
      <c r="F13" s="2">
        <v>0</v>
      </c>
      <c r="G13" s="70">
        <v>0</v>
      </c>
      <c r="H13" s="31">
        <v>0</v>
      </c>
      <c r="I13" s="2">
        <v>24</v>
      </c>
      <c r="J13" s="2">
        <v>2842</v>
      </c>
      <c r="K13" s="2">
        <v>286389</v>
      </c>
      <c r="L13" s="40">
        <f t="shared" si="0"/>
        <v>118.4</v>
      </c>
      <c r="M13" s="41">
        <f t="shared" si="1"/>
        <v>100770</v>
      </c>
      <c r="Q13" s="84"/>
      <c r="R13" s="84"/>
    </row>
    <row r="14" spans="1:18" ht="15" customHeight="1" x14ac:dyDescent="0.15">
      <c r="A14" s="22"/>
      <c r="B14" s="3" t="s">
        <v>17</v>
      </c>
      <c r="C14" s="23"/>
      <c r="D14" s="2">
        <v>0</v>
      </c>
      <c r="E14" s="2">
        <v>0</v>
      </c>
      <c r="F14" s="2">
        <v>0</v>
      </c>
      <c r="G14" s="30">
        <v>0</v>
      </c>
      <c r="H14" s="31">
        <v>0</v>
      </c>
      <c r="I14" s="2">
        <v>6</v>
      </c>
      <c r="J14" s="2">
        <v>1007</v>
      </c>
      <c r="K14" s="2">
        <v>87067</v>
      </c>
      <c r="L14" s="30">
        <f t="shared" si="0"/>
        <v>167.8</v>
      </c>
      <c r="M14" s="32">
        <f t="shared" si="1"/>
        <v>86462</v>
      </c>
      <c r="Q14" s="84"/>
      <c r="R14" s="84"/>
    </row>
    <row r="15" spans="1:18" ht="15" customHeight="1" x14ac:dyDescent="0.15">
      <c r="A15" s="22"/>
      <c r="B15" s="3" t="s">
        <v>18</v>
      </c>
      <c r="C15" s="23"/>
      <c r="D15" s="2">
        <v>0</v>
      </c>
      <c r="E15" s="2">
        <v>0</v>
      </c>
      <c r="F15" s="2">
        <v>0</v>
      </c>
      <c r="G15" s="30">
        <v>0</v>
      </c>
      <c r="H15" s="31">
        <v>0</v>
      </c>
      <c r="I15" s="2">
        <v>22</v>
      </c>
      <c r="J15" s="2">
        <v>2561</v>
      </c>
      <c r="K15" s="2">
        <v>260043</v>
      </c>
      <c r="L15" s="30">
        <f t="shared" si="0"/>
        <v>116.4</v>
      </c>
      <c r="M15" s="32">
        <f t="shared" si="1"/>
        <v>101540</v>
      </c>
      <c r="Q15" s="84"/>
      <c r="R15" s="84"/>
    </row>
    <row r="16" spans="1:18" ht="15" customHeight="1" x14ac:dyDescent="0.15">
      <c r="A16" s="22"/>
      <c r="B16" s="3" t="s">
        <v>19</v>
      </c>
      <c r="C16" s="23"/>
      <c r="D16" s="2">
        <v>1</v>
      </c>
      <c r="E16" s="2">
        <v>95</v>
      </c>
      <c r="F16" s="2">
        <v>9686</v>
      </c>
      <c r="G16" s="30">
        <v>95</v>
      </c>
      <c r="H16" s="31">
        <v>101958</v>
      </c>
      <c r="I16" s="2">
        <v>12</v>
      </c>
      <c r="J16" s="2">
        <v>1268</v>
      </c>
      <c r="K16" s="2">
        <v>131090</v>
      </c>
      <c r="L16" s="30">
        <f t="shared" si="0"/>
        <v>105.7</v>
      </c>
      <c r="M16" s="32">
        <f t="shared" si="1"/>
        <v>103383</v>
      </c>
      <c r="Q16" s="84"/>
      <c r="R16" s="84"/>
    </row>
    <row r="17" spans="1:18" ht="15" customHeight="1" x14ac:dyDescent="0.15">
      <c r="A17" s="46"/>
      <c r="B17" s="47" t="s">
        <v>20</v>
      </c>
      <c r="C17" s="48"/>
      <c r="D17" s="1">
        <v>0</v>
      </c>
      <c r="E17" s="1">
        <v>0</v>
      </c>
      <c r="F17" s="1">
        <v>0</v>
      </c>
      <c r="G17" s="35">
        <v>0</v>
      </c>
      <c r="H17" s="36">
        <v>0</v>
      </c>
      <c r="I17" s="1">
        <v>0</v>
      </c>
      <c r="J17" s="1">
        <v>0</v>
      </c>
      <c r="K17" s="1">
        <v>0</v>
      </c>
      <c r="L17" s="71">
        <v>0</v>
      </c>
      <c r="M17" s="49">
        <v>0</v>
      </c>
      <c r="Q17" s="84"/>
      <c r="R17" s="84"/>
    </row>
    <row r="18" spans="1:18" ht="15" customHeight="1" x14ac:dyDescent="0.15">
      <c r="A18" s="37"/>
      <c r="B18" s="38" t="s">
        <v>21</v>
      </c>
      <c r="C18" s="39"/>
      <c r="D18" s="2">
        <v>0</v>
      </c>
      <c r="E18" s="2">
        <v>0</v>
      </c>
      <c r="F18" s="2">
        <v>0</v>
      </c>
      <c r="G18" s="70">
        <v>0</v>
      </c>
      <c r="H18" s="31">
        <v>0</v>
      </c>
      <c r="I18" s="2">
        <v>5</v>
      </c>
      <c r="J18" s="2">
        <v>685</v>
      </c>
      <c r="K18" s="2">
        <v>67556</v>
      </c>
      <c r="L18" s="30">
        <f>IF(I18=0,"",ROUND(J18/I18,1))</f>
        <v>137</v>
      </c>
      <c r="M18" s="32">
        <f>IF(J18=0,"",ROUND(K18/J18*1000,0))</f>
        <v>98622</v>
      </c>
      <c r="Q18" s="84"/>
      <c r="R18" s="84"/>
    </row>
    <row r="19" spans="1:18" ht="15" customHeight="1" x14ac:dyDescent="0.15">
      <c r="A19" s="22"/>
      <c r="B19" s="3" t="s">
        <v>22</v>
      </c>
      <c r="C19" s="23"/>
      <c r="D19" s="2">
        <v>0</v>
      </c>
      <c r="E19" s="2">
        <v>0</v>
      </c>
      <c r="F19" s="2">
        <v>0</v>
      </c>
      <c r="G19" s="70">
        <v>0</v>
      </c>
      <c r="H19" s="31">
        <v>0</v>
      </c>
      <c r="I19" s="2">
        <v>24</v>
      </c>
      <c r="J19" s="2">
        <v>2635</v>
      </c>
      <c r="K19" s="2">
        <v>264872</v>
      </c>
      <c r="L19" s="30">
        <f t="shared" ref="L19" si="2">IF(I19=0,"",ROUND(J19/I19,1))</f>
        <v>109.8</v>
      </c>
      <c r="M19" s="32">
        <f t="shared" ref="M19" si="3">IF(J19=0,"",ROUND(K19/J19*1000,0))</f>
        <v>100521</v>
      </c>
      <c r="Q19" s="84"/>
      <c r="R19" s="84"/>
    </row>
    <row r="20" spans="1:18" ht="15" customHeight="1" x14ac:dyDescent="0.15">
      <c r="A20" s="22"/>
      <c r="B20" s="3" t="s">
        <v>23</v>
      </c>
      <c r="C20" s="23"/>
      <c r="D20" s="2">
        <v>0</v>
      </c>
      <c r="E20" s="2">
        <v>0</v>
      </c>
      <c r="F20" s="2">
        <v>0</v>
      </c>
      <c r="G20" s="30">
        <v>0</v>
      </c>
      <c r="H20" s="31">
        <v>0</v>
      </c>
      <c r="I20" s="2">
        <v>1</v>
      </c>
      <c r="J20" s="2">
        <v>149</v>
      </c>
      <c r="K20" s="2">
        <v>15593</v>
      </c>
      <c r="L20" s="30">
        <f t="shared" ref="L20:L35" si="4">IF(I20=0,"",ROUND(J20/I20,1))</f>
        <v>149</v>
      </c>
      <c r="M20" s="32">
        <f t="shared" ref="M20:M35" si="5">IF(J20=0,"",ROUND(K20/J20*1000,0))</f>
        <v>104651</v>
      </c>
      <c r="Q20" s="84"/>
      <c r="R20" s="84"/>
    </row>
    <row r="21" spans="1:18" ht="15" customHeight="1" x14ac:dyDescent="0.15">
      <c r="A21" s="22"/>
      <c r="B21" s="3" t="s">
        <v>24</v>
      </c>
      <c r="C21" s="23"/>
      <c r="D21" s="2">
        <v>1</v>
      </c>
      <c r="E21" s="2">
        <v>138</v>
      </c>
      <c r="F21" s="2">
        <v>11819</v>
      </c>
      <c r="G21" s="70">
        <v>138</v>
      </c>
      <c r="H21" s="31">
        <v>85645</v>
      </c>
      <c r="I21" s="2">
        <v>7</v>
      </c>
      <c r="J21" s="2">
        <v>641</v>
      </c>
      <c r="K21" s="2">
        <v>62045</v>
      </c>
      <c r="L21" s="30">
        <f t="shared" si="4"/>
        <v>91.6</v>
      </c>
      <c r="M21" s="32">
        <f t="shared" si="5"/>
        <v>96794</v>
      </c>
      <c r="Q21" s="84"/>
      <c r="R21" s="84"/>
    </row>
    <row r="22" spans="1:18" ht="15" customHeight="1" x14ac:dyDescent="0.15">
      <c r="A22" s="46"/>
      <c r="B22" s="47" t="s">
        <v>25</v>
      </c>
      <c r="C22" s="48"/>
      <c r="D22" s="1">
        <v>1</v>
      </c>
      <c r="E22" s="1">
        <v>104</v>
      </c>
      <c r="F22" s="1">
        <v>11592</v>
      </c>
      <c r="G22" s="71">
        <v>104</v>
      </c>
      <c r="H22" s="36">
        <v>111462</v>
      </c>
      <c r="I22" s="1">
        <v>15</v>
      </c>
      <c r="J22" s="1">
        <v>1837</v>
      </c>
      <c r="K22" s="1">
        <v>178206</v>
      </c>
      <c r="L22" s="30">
        <f t="shared" si="4"/>
        <v>122.5</v>
      </c>
      <c r="M22" s="32">
        <f t="shared" si="5"/>
        <v>97009</v>
      </c>
      <c r="Q22" s="84"/>
      <c r="R22" s="84"/>
    </row>
    <row r="23" spans="1:18" ht="15" customHeight="1" x14ac:dyDescent="0.15">
      <c r="A23" s="37"/>
      <c r="B23" s="38" t="s">
        <v>26</v>
      </c>
      <c r="C23" s="39"/>
      <c r="D23" s="2">
        <v>4</v>
      </c>
      <c r="E23" s="2">
        <v>8588</v>
      </c>
      <c r="F23" s="2">
        <v>1094365</v>
      </c>
      <c r="G23" s="30">
        <v>2147</v>
      </c>
      <c r="H23" s="31">
        <v>127430</v>
      </c>
      <c r="I23" s="2">
        <v>24</v>
      </c>
      <c r="J23" s="2">
        <v>3276</v>
      </c>
      <c r="K23" s="2">
        <v>306745</v>
      </c>
      <c r="L23" s="40">
        <f t="shared" si="4"/>
        <v>136.5</v>
      </c>
      <c r="M23" s="41">
        <f t="shared" si="5"/>
        <v>93634</v>
      </c>
      <c r="Q23" s="84"/>
      <c r="R23" s="84"/>
    </row>
    <row r="24" spans="1:18" ht="15" customHeight="1" x14ac:dyDescent="0.15">
      <c r="A24" s="22"/>
      <c r="B24" s="3" t="s">
        <v>27</v>
      </c>
      <c r="C24" s="23"/>
      <c r="D24" s="2">
        <v>0</v>
      </c>
      <c r="E24" s="2">
        <v>0</v>
      </c>
      <c r="F24" s="2">
        <v>0</v>
      </c>
      <c r="G24" s="30">
        <v>0</v>
      </c>
      <c r="H24" s="31">
        <v>0</v>
      </c>
      <c r="I24" s="2">
        <v>25</v>
      </c>
      <c r="J24" s="2">
        <v>3643</v>
      </c>
      <c r="K24" s="2">
        <v>384049</v>
      </c>
      <c r="L24" s="30">
        <f t="shared" si="4"/>
        <v>145.69999999999999</v>
      </c>
      <c r="M24" s="32">
        <f t="shared" si="5"/>
        <v>105421</v>
      </c>
      <c r="Q24" s="84"/>
      <c r="R24" s="84"/>
    </row>
    <row r="25" spans="1:18" ht="15" customHeight="1" x14ac:dyDescent="0.15">
      <c r="A25" s="22"/>
      <c r="B25" s="3" t="s">
        <v>28</v>
      </c>
      <c r="C25" s="23"/>
      <c r="D25" s="2">
        <v>11</v>
      </c>
      <c r="E25" s="2">
        <v>23766</v>
      </c>
      <c r="F25" s="2">
        <v>3026316</v>
      </c>
      <c r="G25" s="30">
        <v>2160.5</v>
      </c>
      <c r="H25" s="31">
        <v>127338</v>
      </c>
      <c r="I25" s="2">
        <v>36</v>
      </c>
      <c r="J25" s="2">
        <v>4693</v>
      </c>
      <c r="K25" s="2">
        <v>477243</v>
      </c>
      <c r="L25" s="30">
        <f t="shared" si="4"/>
        <v>130.4</v>
      </c>
      <c r="M25" s="32">
        <f t="shared" si="5"/>
        <v>101693</v>
      </c>
      <c r="Q25" s="84"/>
      <c r="R25" s="84"/>
    </row>
    <row r="26" spans="1:18" ht="15" customHeight="1" x14ac:dyDescent="0.15">
      <c r="A26" s="22"/>
      <c r="B26" s="3" t="s">
        <v>29</v>
      </c>
      <c r="C26" s="23"/>
      <c r="D26" s="2">
        <v>1</v>
      </c>
      <c r="E26" s="2">
        <v>110</v>
      </c>
      <c r="F26" s="2">
        <v>10927</v>
      </c>
      <c r="G26" s="70">
        <v>110</v>
      </c>
      <c r="H26" s="31">
        <v>99336</v>
      </c>
      <c r="I26" s="2">
        <v>36</v>
      </c>
      <c r="J26" s="2">
        <v>3887</v>
      </c>
      <c r="K26" s="2">
        <v>368892</v>
      </c>
      <c r="L26" s="30">
        <f t="shared" si="4"/>
        <v>108</v>
      </c>
      <c r="M26" s="32">
        <f t="shared" si="5"/>
        <v>94904</v>
      </c>
      <c r="Q26" s="84"/>
      <c r="R26" s="84"/>
    </row>
    <row r="27" spans="1:18" ht="15" customHeight="1" x14ac:dyDescent="0.15">
      <c r="A27" s="46"/>
      <c r="B27" s="47" t="s">
        <v>30</v>
      </c>
      <c r="C27" s="48"/>
      <c r="D27" s="1">
        <v>0</v>
      </c>
      <c r="E27" s="1">
        <v>0</v>
      </c>
      <c r="F27" s="1">
        <v>0</v>
      </c>
      <c r="G27" s="35">
        <v>0</v>
      </c>
      <c r="H27" s="36">
        <v>0</v>
      </c>
      <c r="I27" s="1">
        <v>31</v>
      </c>
      <c r="J27" s="1">
        <v>3824</v>
      </c>
      <c r="K27" s="1">
        <v>363275</v>
      </c>
      <c r="L27" s="35">
        <f t="shared" si="4"/>
        <v>123.4</v>
      </c>
      <c r="M27" s="49">
        <f t="shared" si="5"/>
        <v>94999</v>
      </c>
      <c r="Q27" s="84"/>
      <c r="R27" s="84"/>
    </row>
    <row r="28" spans="1:18" ht="15" customHeight="1" x14ac:dyDescent="0.15">
      <c r="A28" s="37"/>
      <c r="B28" s="38" t="s">
        <v>31</v>
      </c>
      <c r="C28" s="39"/>
      <c r="D28" s="2">
        <v>0</v>
      </c>
      <c r="E28" s="2">
        <v>0</v>
      </c>
      <c r="F28" s="2">
        <v>0</v>
      </c>
      <c r="G28" s="70">
        <v>0</v>
      </c>
      <c r="H28" s="31">
        <v>0</v>
      </c>
      <c r="I28" s="2">
        <v>23</v>
      </c>
      <c r="J28" s="2">
        <v>2555</v>
      </c>
      <c r="K28" s="2">
        <v>247517</v>
      </c>
      <c r="L28" s="30">
        <f t="shared" si="4"/>
        <v>111.1</v>
      </c>
      <c r="M28" s="32">
        <f t="shared" si="5"/>
        <v>96876</v>
      </c>
      <c r="Q28" s="84"/>
      <c r="R28" s="84"/>
    </row>
    <row r="29" spans="1:18" ht="15" customHeight="1" x14ac:dyDescent="0.15">
      <c r="A29" s="22"/>
      <c r="B29" s="3" t="s">
        <v>32</v>
      </c>
      <c r="C29" s="23"/>
      <c r="D29" s="2">
        <v>1</v>
      </c>
      <c r="E29" s="2">
        <v>168</v>
      </c>
      <c r="F29" s="2">
        <v>27110</v>
      </c>
      <c r="G29" s="30">
        <v>168</v>
      </c>
      <c r="H29" s="31">
        <v>161369</v>
      </c>
      <c r="I29" s="2">
        <v>6</v>
      </c>
      <c r="J29" s="2">
        <v>668</v>
      </c>
      <c r="K29" s="2">
        <v>66745</v>
      </c>
      <c r="L29" s="30">
        <f t="shared" si="4"/>
        <v>111.3</v>
      </c>
      <c r="M29" s="32">
        <f t="shared" si="5"/>
        <v>99918</v>
      </c>
      <c r="Q29" s="84"/>
      <c r="R29" s="84"/>
    </row>
    <row r="30" spans="1:18" ht="15" customHeight="1" x14ac:dyDescent="0.15">
      <c r="A30" s="22"/>
      <c r="B30" s="3" t="s">
        <v>33</v>
      </c>
      <c r="C30" s="23"/>
      <c r="D30" s="2">
        <v>0</v>
      </c>
      <c r="E30" s="2">
        <v>0</v>
      </c>
      <c r="F30" s="2">
        <v>0</v>
      </c>
      <c r="G30" s="70">
        <v>0</v>
      </c>
      <c r="H30" s="31">
        <v>0</v>
      </c>
      <c r="I30" s="2">
        <v>2</v>
      </c>
      <c r="J30" s="2">
        <v>199</v>
      </c>
      <c r="K30" s="2">
        <v>21431</v>
      </c>
      <c r="L30" s="30">
        <f t="shared" si="4"/>
        <v>99.5</v>
      </c>
      <c r="M30" s="32">
        <f t="shared" si="5"/>
        <v>107693</v>
      </c>
      <c r="Q30" s="84"/>
      <c r="R30" s="84"/>
    </row>
    <row r="31" spans="1:18" ht="15" customHeight="1" x14ac:dyDescent="0.15">
      <c r="A31" s="52"/>
      <c r="B31" s="3" t="s">
        <v>34</v>
      </c>
      <c r="C31" s="53"/>
      <c r="D31" s="2">
        <v>0</v>
      </c>
      <c r="E31" s="2">
        <v>0</v>
      </c>
      <c r="F31" s="2">
        <v>0</v>
      </c>
      <c r="G31" s="70">
        <v>0</v>
      </c>
      <c r="H31" s="31">
        <v>0</v>
      </c>
      <c r="I31" s="2">
        <v>3</v>
      </c>
      <c r="J31" s="2">
        <v>314</v>
      </c>
      <c r="K31" s="2">
        <v>31708</v>
      </c>
      <c r="L31" s="30">
        <f t="shared" si="4"/>
        <v>104.7</v>
      </c>
      <c r="M31" s="32">
        <f t="shared" si="5"/>
        <v>100981</v>
      </c>
      <c r="Q31" s="84"/>
      <c r="R31" s="84"/>
    </row>
    <row r="32" spans="1:18" ht="15" customHeight="1" x14ac:dyDescent="0.15">
      <c r="A32" s="46"/>
      <c r="B32" s="47" t="s">
        <v>35</v>
      </c>
      <c r="C32" s="48"/>
      <c r="D32" s="1">
        <v>0</v>
      </c>
      <c r="E32" s="1">
        <v>0</v>
      </c>
      <c r="F32" s="1">
        <v>0</v>
      </c>
      <c r="G32" s="35">
        <v>0</v>
      </c>
      <c r="H32" s="36">
        <v>0</v>
      </c>
      <c r="I32" s="1">
        <v>2</v>
      </c>
      <c r="J32" s="1">
        <v>115</v>
      </c>
      <c r="K32" s="1">
        <v>11153</v>
      </c>
      <c r="L32" s="30">
        <f t="shared" si="4"/>
        <v>57.5</v>
      </c>
      <c r="M32" s="32">
        <f t="shared" si="5"/>
        <v>96983</v>
      </c>
      <c r="Q32" s="84"/>
      <c r="R32" s="84"/>
    </row>
    <row r="33" spans="1:18" ht="15" customHeight="1" x14ac:dyDescent="0.15">
      <c r="A33" s="37"/>
      <c r="B33" s="38" t="s">
        <v>36</v>
      </c>
      <c r="C33" s="39"/>
      <c r="D33" s="2">
        <v>0</v>
      </c>
      <c r="E33" s="2">
        <v>0</v>
      </c>
      <c r="F33" s="2">
        <v>0</v>
      </c>
      <c r="G33" s="30">
        <v>0</v>
      </c>
      <c r="H33" s="31">
        <v>0</v>
      </c>
      <c r="I33" s="2">
        <v>8</v>
      </c>
      <c r="J33" s="2">
        <v>936</v>
      </c>
      <c r="K33" s="2">
        <v>92583</v>
      </c>
      <c r="L33" s="40">
        <f t="shared" si="4"/>
        <v>117</v>
      </c>
      <c r="M33" s="41">
        <f t="shared" si="5"/>
        <v>98913</v>
      </c>
      <c r="Q33" s="84"/>
      <c r="R33" s="84"/>
    </row>
    <row r="34" spans="1:18" ht="15" customHeight="1" x14ac:dyDescent="0.15">
      <c r="A34" s="22"/>
      <c r="B34" s="3" t="s">
        <v>37</v>
      </c>
      <c r="C34" s="23"/>
      <c r="D34" s="2">
        <v>2</v>
      </c>
      <c r="E34" s="2">
        <v>126</v>
      </c>
      <c r="F34" s="2">
        <v>13839</v>
      </c>
      <c r="G34" s="70">
        <v>63</v>
      </c>
      <c r="H34" s="31">
        <v>109833</v>
      </c>
      <c r="I34" s="2">
        <v>5</v>
      </c>
      <c r="J34" s="2">
        <v>643</v>
      </c>
      <c r="K34" s="2">
        <v>62132</v>
      </c>
      <c r="L34" s="30">
        <f t="shared" si="4"/>
        <v>128.6</v>
      </c>
      <c r="M34" s="32">
        <f t="shared" si="5"/>
        <v>96628</v>
      </c>
      <c r="Q34" s="84"/>
      <c r="R34" s="84"/>
    </row>
    <row r="35" spans="1:18" ht="15" customHeight="1" x14ac:dyDescent="0.15">
      <c r="A35" s="22"/>
      <c r="B35" s="3" t="s">
        <v>70</v>
      </c>
      <c r="C35" s="23"/>
      <c r="D35" s="2">
        <v>0</v>
      </c>
      <c r="E35" s="2">
        <v>0</v>
      </c>
      <c r="F35" s="2">
        <v>0</v>
      </c>
      <c r="G35" s="30">
        <v>0</v>
      </c>
      <c r="H35" s="31">
        <v>0</v>
      </c>
      <c r="I35" s="2">
        <v>37</v>
      </c>
      <c r="J35" s="2">
        <v>4369</v>
      </c>
      <c r="K35" s="2">
        <v>441120</v>
      </c>
      <c r="L35" s="30">
        <f t="shared" si="4"/>
        <v>118.1</v>
      </c>
      <c r="M35" s="32">
        <f t="shared" si="5"/>
        <v>100966</v>
      </c>
      <c r="Q35" s="84"/>
      <c r="R35" s="84"/>
    </row>
    <row r="36" spans="1:18" ht="15" customHeight="1" x14ac:dyDescent="0.15">
      <c r="A36" s="22"/>
      <c r="B36" s="3" t="s">
        <v>73</v>
      </c>
      <c r="C36" s="23"/>
      <c r="D36" s="2">
        <v>0</v>
      </c>
      <c r="E36" s="2">
        <v>0</v>
      </c>
      <c r="F36" s="2">
        <v>0</v>
      </c>
      <c r="G36" s="70">
        <v>0</v>
      </c>
      <c r="H36" s="31">
        <v>0</v>
      </c>
      <c r="I36" s="2">
        <v>0</v>
      </c>
      <c r="J36" s="2">
        <v>0</v>
      </c>
      <c r="K36" s="2">
        <v>0</v>
      </c>
      <c r="L36" s="70">
        <v>0</v>
      </c>
      <c r="M36" s="32">
        <v>0</v>
      </c>
      <c r="Q36" s="84"/>
      <c r="R36" s="84"/>
    </row>
    <row r="37" spans="1:18" ht="15" customHeight="1" x14ac:dyDescent="0.15">
      <c r="A37" s="46"/>
      <c r="B37" s="47" t="s">
        <v>38</v>
      </c>
      <c r="C37" s="48"/>
      <c r="D37" s="1">
        <v>0</v>
      </c>
      <c r="E37" s="1">
        <v>0</v>
      </c>
      <c r="F37" s="1">
        <v>0</v>
      </c>
      <c r="G37" s="35">
        <v>0</v>
      </c>
      <c r="H37" s="36">
        <v>0</v>
      </c>
      <c r="I37" s="1">
        <v>3</v>
      </c>
      <c r="J37" s="1">
        <v>334</v>
      </c>
      <c r="K37" s="1">
        <v>33922</v>
      </c>
      <c r="L37" s="35">
        <f t="shared" ref="L37:L46" si="6">IF(I37=0,"",ROUND(J37/I37,1))</f>
        <v>111.3</v>
      </c>
      <c r="M37" s="49">
        <f t="shared" ref="M37:M46" si="7">IF(J37=0,"",ROUND(K37/J37*1000,0))</f>
        <v>101563</v>
      </c>
      <c r="Q37" s="84"/>
      <c r="R37" s="84"/>
    </row>
    <row r="38" spans="1:18" ht="15" customHeight="1" x14ac:dyDescent="0.15">
      <c r="A38" s="37"/>
      <c r="B38" s="38" t="s">
        <v>39</v>
      </c>
      <c r="C38" s="39"/>
      <c r="D38" s="2">
        <v>0</v>
      </c>
      <c r="E38" s="2">
        <v>0</v>
      </c>
      <c r="F38" s="2">
        <v>0</v>
      </c>
      <c r="G38" s="70">
        <v>0</v>
      </c>
      <c r="H38" s="31">
        <v>0</v>
      </c>
      <c r="I38" s="2">
        <v>36</v>
      </c>
      <c r="J38" s="2">
        <v>3846</v>
      </c>
      <c r="K38" s="2">
        <v>373359</v>
      </c>
      <c r="L38" s="30">
        <f t="shared" si="6"/>
        <v>106.8</v>
      </c>
      <c r="M38" s="32">
        <f t="shared" si="7"/>
        <v>97077</v>
      </c>
      <c r="Q38" s="84"/>
      <c r="R38" s="84"/>
    </row>
    <row r="39" spans="1:18" ht="15" customHeight="1" x14ac:dyDescent="0.15">
      <c r="A39" s="22"/>
      <c r="B39" s="3" t="s">
        <v>40</v>
      </c>
      <c r="C39" s="23"/>
      <c r="D39" s="2">
        <v>0</v>
      </c>
      <c r="E39" s="2">
        <v>0</v>
      </c>
      <c r="F39" s="2">
        <v>0</v>
      </c>
      <c r="G39" s="70">
        <v>0</v>
      </c>
      <c r="H39" s="31">
        <v>0</v>
      </c>
      <c r="I39" s="2">
        <v>3</v>
      </c>
      <c r="J39" s="2">
        <v>353</v>
      </c>
      <c r="K39" s="2">
        <v>35028</v>
      </c>
      <c r="L39" s="30">
        <f t="shared" si="6"/>
        <v>117.7</v>
      </c>
      <c r="M39" s="32">
        <f t="shared" si="7"/>
        <v>99229</v>
      </c>
      <c r="Q39" s="84"/>
      <c r="R39" s="84"/>
    </row>
    <row r="40" spans="1:18" ht="15" customHeight="1" x14ac:dyDescent="0.15">
      <c r="A40" s="22"/>
      <c r="B40" s="3" t="s">
        <v>41</v>
      </c>
      <c r="C40" s="23"/>
      <c r="D40" s="2">
        <v>0</v>
      </c>
      <c r="E40" s="2">
        <v>0</v>
      </c>
      <c r="F40" s="2">
        <v>0</v>
      </c>
      <c r="G40" s="30">
        <v>0</v>
      </c>
      <c r="H40" s="31">
        <v>0</v>
      </c>
      <c r="I40" s="2">
        <v>4</v>
      </c>
      <c r="J40" s="2">
        <v>483</v>
      </c>
      <c r="K40" s="2">
        <v>46146</v>
      </c>
      <c r="L40" s="30">
        <f t="shared" si="6"/>
        <v>120.8</v>
      </c>
      <c r="M40" s="32">
        <f t="shared" si="7"/>
        <v>95540</v>
      </c>
      <c r="Q40" s="84"/>
      <c r="R40" s="84"/>
    </row>
    <row r="41" spans="1:18" ht="15" customHeight="1" x14ac:dyDescent="0.15">
      <c r="A41" s="22"/>
      <c r="B41" s="3" t="s">
        <v>42</v>
      </c>
      <c r="C41" s="23"/>
      <c r="D41" s="2">
        <v>0</v>
      </c>
      <c r="E41" s="2">
        <v>0</v>
      </c>
      <c r="F41" s="2">
        <v>0</v>
      </c>
      <c r="G41" s="70">
        <v>0</v>
      </c>
      <c r="H41" s="31">
        <v>0</v>
      </c>
      <c r="I41" s="2">
        <v>3</v>
      </c>
      <c r="J41" s="2">
        <v>408</v>
      </c>
      <c r="K41" s="2">
        <v>37462</v>
      </c>
      <c r="L41" s="30">
        <f t="shared" si="6"/>
        <v>136</v>
      </c>
      <c r="M41" s="32">
        <f t="shared" si="7"/>
        <v>91819</v>
      </c>
      <c r="Q41" s="84"/>
      <c r="R41" s="84"/>
    </row>
    <row r="42" spans="1:18" ht="15" customHeight="1" x14ac:dyDescent="0.15">
      <c r="A42" s="46"/>
      <c r="B42" s="47" t="s">
        <v>43</v>
      </c>
      <c r="C42" s="48"/>
      <c r="D42" s="1">
        <v>0</v>
      </c>
      <c r="E42" s="1">
        <v>0</v>
      </c>
      <c r="F42" s="1">
        <v>0</v>
      </c>
      <c r="G42" s="71">
        <v>0</v>
      </c>
      <c r="H42" s="36">
        <v>0</v>
      </c>
      <c r="I42" s="1">
        <v>3</v>
      </c>
      <c r="J42" s="1">
        <v>606</v>
      </c>
      <c r="K42" s="1">
        <v>70071</v>
      </c>
      <c r="L42" s="30">
        <f t="shared" si="6"/>
        <v>202</v>
      </c>
      <c r="M42" s="32">
        <f t="shared" si="7"/>
        <v>115629</v>
      </c>
      <c r="Q42" s="84"/>
      <c r="R42" s="84"/>
    </row>
    <row r="43" spans="1:18" ht="15" customHeight="1" x14ac:dyDescent="0.15">
      <c r="A43" s="37"/>
      <c r="B43" s="38" t="s">
        <v>44</v>
      </c>
      <c r="C43" s="39"/>
      <c r="D43" s="2">
        <v>0</v>
      </c>
      <c r="E43" s="2">
        <v>0</v>
      </c>
      <c r="F43" s="2">
        <v>0</v>
      </c>
      <c r="G43" s="70">
        <v>0</v>
      </c>
      <c r="H43" s="31">
        <v>0</v>
      </c>
      <c r="I43" s="2">
        <v>12</v>
      </c>
      <c r="J43" s="2">
        <v>1447</v>
      </c>
      <c r="K43" s="2">
        <v>138883</v>
      </c>
      <c r="L43" s="40">
        <f t="shared" si="6"/>
        <v>120.6</v>
      </c>
      <c r="M43" s="41">
        <f t="shared" si="7"/>
        <v>95980</v>
      </c>
      <c r="Q43" s="84"/>
      <c r="R43" s="84"/>
    </row>
    <row r="44" spans="1:18" ht="15" customHeight="1" x14ac:dyDescent="0.15">
      <c r="A44" s="22"/>
      <c r="B44" s="3" t="s">
        <v>45</v>
      </c>
      <c r="C44" s="23"/>
      <c r="D44" s="2">
        <v>0</v>
      </c>
      <c r="E44" s="2">
        <v>0</v>
      </c>
      <c r="F44" s="2">
        <v>0</v>
      </c>
      <c r="G44" s="30">
        <v>0</v>
      </c>
      <c r="H44" s="31">
        <v>0</v>
      </c>
      <c r="I44" s="2">
        <v>1</v>
      </c>
      <c r="J44" s="2">
        <v>100</v>
      </c>
      <c r="K44" s="2">
        <v>11755</v>
      </c>
      <c r="L44" s="30">
        <f t="shared" si="6"/>
        <v>100</v>
      </c>
      <c r="M44" s="32">
        <f t="shared" si="7"/>
        <v>117550</v>
      </c>
      <c r="Q44" s="84"/>
      <c r="R44" s="84"/>
    </row>
    <row r="45" spans="1:18" ht="15" customHeight="1" x14ac:dyDescent="0.15">
      <c r="A45" s="22"/>
      <c r="B45" s="3" t="s">
        <v>46</v>
      </c>
      <c r="C45" s="23"/>
      <c r="D45" s="2">
        <v>0</v>
      </c>
      <c r="E45" s="2">
        <v>0</v>
      </c>
      <c r="F45" s="2">
        <v>0</v>
      </c>
      <c r="G45" s="70">
        <v>0</v>
      </c>
      <c r="H45" s="31">
        <v>0</v>
      </c>
      <c r="I45" s="2">
        <v>5</v>
      </c>
      <c r="J45" s="2">
        <v>649</v>
      </c>
      <c r="K45" s="2">
        <v>71984</v>
      </c>
      <c r="L45" s="30">
        <f t="shared" si="6"/>
        <v>129.80000000000001</v>
      </c>
      <c r="M45" s="32">
        <f t="shared" si="7"/>
        <v>110915</v>
      </c>
      <c r="Q45" s="84"/>
      <c r="R45" s="84"/>
    </row>
    <row r="46" spans="1:18" ht="15" customHeight="1" x14ac:dyDescent="0.15">
      <c r="A46" s="22"/>
      <c r="B46" s="3" t="s">
        <v>47</v>
      </c>
      <c r="C46" s="23"/>
      <c r="D46" s="2">
        <v>0</v>
      </c>
      <c r="E46" s="2">
        <v>0</v>
      </c>
      <c r="F46" s="2">
        <v>0</v>
      </c>
      <c r="G46" s="70">
        <v>0</v>
      </c>
      <c r="H46" s="31">
        <v>0</v>
      </c>
      <c r="I46" s="2">
        <v>13</v>
      </c>
      <c r="J46" s="2">
        <v>1396</v>
      </c>
      <c r="K46" s="2">
        <v>146513</v>
      </c>
      <c r="L46" s="30">
        <f t="shared" si="6"/>
        <v>107.4</v>
      </c>
      <c r="M46" s="32">
        <f t="shared" si="7"/>
        <v>104952</v>
      </c>
      <c r="Q46" s="84"/>
      <c r="R46" s="84"/>
    </row>
    <row r="47" spans="1:18" ht="15" customHeight="1" x14ac:dyDescent="0.15">
      <c r="A47" s="46"/>
      <c r="B47" s="47" t="s">
        <v>48</v>
      </c>
      <c r="C47" s="48"/>
      <c r="D47" s="1">
        <v>0</v>
      </c>
      <c r="E47" s="1">
        <v>0</v>
      </c>
      <c r="F47" s="1">
        <v>0</v>
      </c>
      <c r="G47" s="71">
        <v>0</v>
      </c>
      <c r="H47" s="36">
        <v>0</v>
      </c>
      <c r="I47" s="1">
        <v>0</v>
      </c>
      <c r="J47" s="1">
        <v>0</v>
      </c>
      <c r="K47" s="1">
        <v>0</v>
      </c>
      <c r="L47" s="71">
        <v>0</v>
      </c>
      <c r="M47" s="49">
        <v>0</v>
      </c>
      <c r="Q47" s="84"/>
      <c r="R47" s="84"/>
    </row>
    <row r="48" spans="1:18" ht="15" customHeight="1" x14ac:dyDescent="0.15">
      <c r="A48" s="37"/>
      <c r="B48" s="38" t="s">
        <v>49</v>
      </c>
      <c r="C48" s="39"/>
      <c r="D48" s="2">
        <v>0</v>
      </c>
      <c r="E48" s="2">
        <v>0</v>
      </c>
      <c r="F48" s="2">
        <v>0</v>
      </c>
      <c r="G48" s="70">
        <v>0</v>
      </c>
      <c r="H48" s="31">
        <v>0</v>
      </c>
      <c r="I48" s="2">
        <v>1</v>
      </c>
      <c r="J48" s="2">
        <v>73</v>
      </c>
      <c r="K48" s="2">
        <v>7966</v>
      </c>
      <c r="L48" s="30">
        <f>IF(I48=0,"",ROUND(J48/I48,1))</f>
        <v>73</v>
      </c>
      <c r="M48" s="32">
        <f>IF(J48=0,"",ROUND(K48/J48*1000,0))</f>
        <v>109123</v>
      </c>
      <c r="Q48" s="84"/>
      <c r="R48" s="84"/>
    </row>
    <row r="49" spans="1:18" ht="15" customHeight="1" x14ac:dyDescent="0.15">
      <c r="A49" s="22"/>
      <c r="B49" s="3" t="s">
        <v>50</v>
      </c>
      <c r="C49" s="23"/>
      <c r="D49" s="2">
        <v>0</v>
      </c>
      <c r="E49" s="2">
        <v>0</v>
      </c>
      <c r="F49" s="2">
        <v>0</v>
      </c>
      <c r="G49" s="70">
        <v>0</v>
      </c>
      <c r="H49" s="31">
        <v>0</v>
      </c>
      <c r="I49" s="2">
        <v>3</v>
      </c>
      <c r="J49" s="2">
        <v>281</v>
      </c>
      <c r="K49" s="2">
        <v>29678</v>
      </c>
      <c r="L49" s="30">
        <f>IF(I49=0,"",ROUND(J49/I49,1))</f>
        <v>93.7</v>
      </c>
      <c r="M49" s="32">
        <f>IF(J49=0,"",ROUND(K49/J49*1000,0))</f>
        <v>105616</v>
      </c>
      <c r="Q49" s="84"/>
      <c r="R49" s="84"/>
    </row>
    <row r="50" spans="1:18" ht="15" customHeight="1" x14ac:dyDescent="0.15">
      <c r="A50" s="22"/>
      <c r="B50" s="3" t="s">
        <v>51</v>
      </c>
      <c r="C50" s="23"/>
      <c r="D50" s="2">
        <v>0</v>
      </c>
      <c r="E50" s="2">
        <v>0</v>
      </c>
      <c r="F50" s="2">
        <v>0</v>
      </c>
      <c r="G50" s="70">
        <v>0</v>
      </c>
      <c r="H50" s="31">
        <v>0</v>
      </c>
      <c r="I50" s="2">
        <v>2</v>
      </c>
      <c r="J50" s="2">
        <v>325</v>
      </c>
      <c r="K50" s="2">
        <v>31398</v>
      </c>
      <c r="L50" s="30">
        <f t="shared" ref="L50" si="8">IF(I50=0,"",ROUND(J50/I50,1))</f>
        <v>162.5</v>
      </c>
      <c r="M50" s="32">
        <f t="shared" ref="M50" si="9">IF(J50=0,"",ROUND(K50/J50*1000,0))</f>
        <v>96609</v>
      </c>
      <c r="Q50" s="84"/>
      <c r="R50" s="84"/>
    </row>
    <row r="51" spans="1:18" ht="15" customHeight="1" x14ac:dyDescent="0.15">
      <c r="A51" s="22"/>
      <c r="B51" s="3" t="s">
        <v>52</v>
      </c>
      <c r="C51" s="23"/>
      <c r="D51" s="2">
        <v>0</v>
      </c>
      <c r="E51" s="2">
        <v>0</v>
      </c>
      <c r="F51" s="2">
        <v>0</v>
      </c>
      <c r="G51" s="30">
        <v>0</v>
      </c>
      <c r="H51" s="31">
        <v>0</v>
      </c>
      <c r="I51" s="2">
        <v>14</v>
      </c>
      <c r="J51" s="2">
        <v>2317</v>
      </c>
      <c r="K51" s="2">
        <v>226113</v>
      </c>
      <c r="L51" s="30">
        <f>IF(I51=0,"",ROUND(J51/I51,1))</f>
        <v>165.5</v>
      </c>
      <c r="M51" s="32">
        <f>IF(J51=0,"",ROUND(K51/J51*1000,0))</f>
        <v>97589</v>
      </c>
      <c r="Q51" s="84"/>
      <c r="R51" s="84"/>
    </row>
    <row r="52" spans="1:18" ht="15" customHeight="1" x14ac:dyDescent="0.15">
      <c r="A52" s="46"/>
      <c r="B52" s="47" t="s">
        <v>53</v>
      </c>
      <c r="C52" s="48"/>
      <c r="D52" s="1">
        <v>0</v>
      </c>
      <c r="E52" s="1">
        <v>0</v>
      </c>
      <c r="F52" s="1">
        <v>0</v>
      </c>
      <c r="G52" s="71">
        <v>0</v>
      </c>
      <c r="H52" s="36">
        <v>0</v>
      </c>
      <c r="I52" s="1">
        <v>0</v>
      </c>
      <c r="J52" s="1">
        <v>0</v>
      </c>
      <c r="K52" s="1">
        <v>0</v>
      </c>
      <c r="L52" s="70">
        <v>0</v>
      </c>
      <c r="M52" s="32">
        <v>0</v>
      </c>
      <c r="Q52" s="84"/>
      <c r="R52" s="84"/>
    </row>
    <row r="53" spans="1:18" ht="15" customHeight="1" x14ac:dyDescent="0.15">
      <c r="A53" s="37"/>
      <c r="B53" s="38" t="s">
        <v>54</v>
      </c>
      <c r="C53" s="39"/>
      <c r="D53" s="2">
        <v>0</v>
      </c>
      <c r="E53" s="2">
        <v>0</v>
      </c>
      <c r="F53" s="2">
        <v>0</v>
      </c>
      <c r="G53" s="70">
        <v>0</v>
      </c>
      <c r="H53" s="31">
        <v>0</v>
      </c>
      <c r="I53" s="2">
        <v>0</v>
      </c>
      <c r="J53" s="2">
        <v>0</v>
      </c>
      <c r="K53" s="2">
        <v>0</v>
      </c>
      <c r="L53" s="70">
        <v>0</v>
      </c>
      <c r="M53" s="32">
        <v>0</v>
      </c>
      <c r="Q53" s="84"/>
      <c r="R53" s="84"/>
    </row>
    <row r="54" spans="1:18" ht="15" customHeight="1" x14ac:dyDescent="0.15">
      <c r="A54" s="22"/>
      <c r="B54" s="3" t="s">
        <v>55</v>
      </c>
      <c r="C54" s="23"/>
      <c r="D54" s="2">
        <v>0</v>
      </c>
      <c r="E54" s="2">
        <v>0</v>
      </c>
      <c r="F54" s="2">
        <v>0</v>
      </c>
      <c r="G54" s="70">
        <v>0</v>
      </c>
      <c r="H54" s="31">
        <v>0</v>
      </c>
      <c r="I54" s="2">
        <v>2</v>
      </c>
      <c r="J54" s="2">
        <v>209</v>
      </c>
      <c r="K54" s="2">
        <v>21946</v>
      </c>
      <c r="L54" s="30">
        <f>IF(I54=0,"",ROUND(J54/I54,1))</f>
        <v>104.5</v>
      </c>
      <c r="M54" s="32">
        <f>IF(J54=0,"",ROUND(K54/J54*1000,0))</f>
        <v>105005</v>
      </c>
      <c r="Q54" s="84"/>
      <c r="R54" s="84"/>
    </row>
    <row r="55" spans="1:18" ht="15" customHeight="1" x14ac:dyDescent="0.15">
      <c r="A55" s="22"/>
      <c r="B55" s="3" t="s">
        <v>56</v>
      </c>
      <c r="C55" s="23"/>
      <c r="D55" s="2">
        <v>0</v>
      </c>
      <c r="E55" s="2">
        <v>0</v>
      </c>
      <c r="F55" s="2">
        <v>0</v>
      </c>
      <c r="G55" s="70">
        <v>0</v>
      </c>
      <c r="H55" s="31">
        <v>0</v>
      </c>
      <c r="I55" s="2">
        <v>5</v>
      </c>
      <c r="J55" s="2">
        <v>547</v>
      </c>
      <c r="K55" s="2">
        <v>54055</v>
      </c>
      <c r="L55" s="30">
        <f>IF(I55=0,"",ROUND(J55/I55,1))</f>
        <v>109.4</v>
      </c>
      <c r="M55" s="32">
        <f>IF(J55=0,"",ROUND(K55/J55*1000,0))</f>
        <v>98821</v>
      </c>
      <c r="Q55" s="84"/>
      <c r="R55" s="84"/>
    </row>
    <row r="56" spans="1:18" ht="15" customHeight="1" x14ac:dyDescent="0.15">
      <c r="A56" s="22"/>
      <c r="B56" s="3" t="s">
        <v>57</v>
      </c>
      <c r="C56" s="23"/>
      <c r="D56" s="2">
        <v>0</v>
      </c>
      <c r="E56" s="2">
        <v>0</v>
      </c>
      <c r="F56" s="2">
        <v>0</v>
      </c>
      <c r="G56" s="30">
        <v>0</v>
      </c>
      <c r="H56" s="31">
        <v>0</v>
      </c>
      <c r="I56" s="2">
        <v>2</v>
      </c>
      <c r="J56" s="2">
        <v>194</v>
      </c>
      <c r="K56" s="2">
        <v>20344</v>
      </c>
      <c r="L56" s="30">
        <f>IF(I56=0,"",ROUND(J56/I56,1))</f>
        <v>97</v>
      </c>
      <c r="M56" s="32">
        <f>IF(J56=0,"",ROUND(K56/J56*1000,0))</f>
        <v>104866</v>
      </c>
      <c r="Q56" s="84"/>
      <c r="R56" s="84"/>
    </row>
    <row r="57" spans="1:18" ht="15" customHeight="1" x14ac:dyDescent="0.15">
      <c r="A57" s="46"/>
      <c r="B57" s="47" t="s">
        <v>58</v>
      </c>
      <c r="C57" s="48"/>
      <c r="D57" s="1">
        <v>0</v>
      </c>
      <c r="E57" s="1">
        <v>0</v>
      </c>
      <c r="F57" s="1">
        <v>0</v>
      </c>
      <c r="G57" s="71">
        <v>0</v>
      </c>
      <c r="H57" s="36">
        <v>0</v>
      </c>
      <c r="I57" s="1">
        <v>0</v>
      </c>
      <c r="J57" s="1">
        <v>0</v>
      </c>
      <c r="K57" s="1">
        <v>0</v>
      </c>
      <c r="L57" s="71">
        <v>0</v>
      </c>
      <c r="M57" s="49">
        <v>0</v>
      </c>
      <c r="Q57" s="84"/>
      <c r="R57" s="84"/>
    </row>
    <row r="58" spans="1:18" ht="15" customHeight="1" x14ac:dyDescent="0.15">
      <c r="A58" s="37"/>
      <c r="B58" s="38" t="s">
        <v>59</v>
      </c>
      <c r="C58" s="39"/>
      <c r="D58" s="2">
        <v>0</v>
      </c>
      <c r="E58" s="2">
        <v>0</v>
      </c>
      <c r="F58" s="2">
        <v>0</v>
      </c>
      <c r="G58" s="70">
        <v>0</v>
      </c>
      <c r="H58" s="31">
        <v>0</v>
      </c>
      <c r="I58" s="2">
        <v>0</v>
      </c>
      <c r="J58" s="2">
        <v>0</v>
      </c>
      <c r="K58" s="2">
        <v>0</v>
      </c>
      <c r="L58" s="70">
        <v>0</v>
      </c>
      <c r="M58" s="32">
        <v>0</v>
      </c>
      <c r="Q58" s="84"/>
      <c r="R58" s="84"/>
    </row>
    <row r="59" spans="1:18" ht="15" customHeight="1" x14ac:dyDescent="0.15">
      <c r="A59" s="22"/>
      <c r="B59" s="3" t="s">
        <v>60</v>
      </c>
      <c r="C59" s="23"/>
      <c r="D59" s="2">
        <v>0</v>
      </c>
      <c r="E59" s="2">
        <v>0</v>
      </c>
      <c r="F59" s="2">
        <v>0</v>
      </c>
      <c r="G59" s="70">
        <v>0</v>
      </c>
      <c r="H59" s="31">
        <v>0</v>
      </c>
      <c r="I59" s="2">
        <v>0</v>
      </c>
      <c r="J59" s="2">
        <v>0</v>
      </c>
      <c r="K59" s="2">
        <v>0</v>
      </c>
      <c r="L59" s="70">
        <v>0</v>
      </c>
      <c r="M59" s="32">
        <v>0</v>
      </c>
      <c r="Q59" s="84"/>
      <c r="R59" s="84"/>
    </row>
    <row r="60" spans="1:18" ht="15" customHeight="1" x14ac:dyDescent="0.15">
      <c r="A60" s="22"/>
      <c r="B60" s="3" t="s">
        <v>61</v>
      </c>
      <c r="C60" s="23"/>
      <c r="D60" s="2">
        <v>0</v>
      </c>
      <c r="E60" s="2">
        <v>0</v>
      </c>
      <c r="F60" s="2">
        <v>0</v>
      </c>
      <c r="G60" s="70">
        <v>0</v>
      </c>
      <c r="H60" s="31">
        <v>0</v>
      </c>
      <c r="I60" s="2">
        <v>0</v>
      </c>
      <c r="J60" s="2">
        <v>0</v>
      </c>
      <c r="K60" s="2">
        <v>0</v>
      </c>
      <c r="L60" s="70">
        <v>0</v>
      </c>
      <c r="M60" s="32">
        <v>0</v>
      </c>
      <c r="Q60" s="84"/>
      <c r="R60" s="84"/>
    </row>
    <row r="61" spans="1:18" ht="15" customHeight="1" x14ac:dyDescent="0.15">
      <c r="A61" s="22"/>
      <c r="B61" s="3" t="s">
        <v>62</v>
      </c>
      <c r="C61" s="23"/>
      <c r="D61" s="2">
        <v>0</v>
      </c>
      <c r="E61" s="2">
        <v>0</v>
      </c>
      <c r="F61" s="2">
        <v>0</v>
      </c>
      <c r="G61" s="70">
        <v>0</v>
      </c>
      <c r="H61" s="31">
        <v>0</v>
      </c>
      <c r="I61" s="2">
        <v>0</v>
      </c>
      <c r="J61" s="2">
        <v>0</v>
      </c>
      <c r="K61" s="2">
        <v>0</v>
      </c>
      <c r="L61" s="70">
        <v>0</v>
      </c>
      <c r="M61" s="32">
        <v>0</v>
      </c>
      <c r="Q61" s="84"/>
      <c r="R61" s="84"/>
    </row>
    <row r="62" spans="1:18" ht="15" customHeight="1" x14ac:dyDescent="0.15">
      <c r="A62" s="46"/>
      <c r="B62" s="47" t="s">
        <v>63</v>
      </c>
      <c r="C62" s="48"/>
      <c r="D62" s="1">
        <v>0</v>
      </c>
      <c r="E62" s="1">
        <v>0</v>
      </c>
      <c r="F62" s="1">
        <v>0</v>
      </c>
      <c r="G62" s="71">
        <v>0</v>
      </c>
      <c r="H62" s="36">
        <v>0</v>
      </c>
      <c r="I62" s="1">
        <v>2</v>
      </c>
      <c r="J62" s="1">
        <v>279</v>
      </c>
      <c r="K62" s="1">
        <v>25337</v>
      </c>
      <c r="L62" s="30">
        <f>IF(I62=0,"",ROUND(J62/I62,1))</f>
        <v>139.5</v>
      </c>
      <c r="M62" s="32">
        <f>IF(J62=0,"",ROUND(K62/J62*1000,0))</f>
        <v>90814</v>
      </c>
      <c r="Q62" s="84"/>
      <c r="R62" s="84"/>
    </row>
    <row r="63" spans="1:18" ht="15" customHeight="1" x14ac:dyDescent="0.15">
      <c r="A63" s="37"/>
      <c r="B63" s="38" t="s">
        <v>64</v>
      </c>
      <c r="C63" s="39"/>
      <c r="D63" s="2">
        <v>1</v>
      </c>
      <c r="E63" s="2">
        <v>110</v>
      </c>
      <c r="F63" s="2">
        <v>10235</v>
      </c>
      <c r="G63" s="30">
        <v>110</v>
      </c>
      <c r="H63" s="31">
        <v>93045</v>
      </c>
      <c r="I63" s="2">
        <v>19</v>
      </c>
      <c r="J63" s="2">
        <v>2202</v>
      </c>
      <c r="K63" s="2">
        <v>212577</v>
      </c>
      <c r="L63" s="40">
        <f>IF(I63=0,"",ROUND(J63/I63,1))</f>
        <v>115.9</v>
      </c>
      <c r="M63" s="41">
        <f>IF(J63=0,"",ROUND(K63/J63*1000,0))</f>
        <v>96538</v>
      </c>
      <c r="Q63" s="84"/>
      <c r="R63" s="84"/>
    </row>
    <row r="64" spans="1:18" ht="15" customHeight="1" x14ac:dyDescent="0.15">
      <c r="A64" s="22"/>
      <c r="B64" s="3" t="s">
        <v>65</v>
      </c>
      <c r="C64" s="23"/>
      <c r="D64" s="2">
        <v>0</v>
      </c>
      <c r="E64" s="2">
        <v>0</v>
      </c>
      <c r="F64" s="2">
        <v>0</v>
      </c>
      <c r="G64" s="70">
        <v>0</v>
      </c>
      <c r="H64" s="31">
        <v>0</v>
      </c>
      <c r="I64" s="2">
        <v>4</v>
      </c>
      <c r="J64" s="2">
        <v>452</v>
      </c>
      <c r="K64" s="2">
        <v>47199</v>
      </c>
      <c r="L64" s="30">
        <f>IF(I64=0,"",ROUND(J64/I64,1))</f>
        <v>113</v>
      </c>
      <c r="M64" s="32">
        <f>IF(J64=0,"",ROUND(K64/J64*1000,0))</f>
        <v>104423</v>
      </c>
      <c r="Q64" s="84"/>
      <c r="R64" s="84"/>
    </row>
    <row r="65" spans="1:18" ht="15" customHeight="1" x14ac:dyDescent="0.15">
      <c r="A65" s="22"/>
      <c r="B65" s="3" t="s">
        <v>66</v>
      </c>
      <c r="C65" s="23"/>
      <c r="D65" s="2">
        <v>0</v>
      </c>
      <c r="E65" s="2">
        <v>0</v>
      </c>
      <c r="F65" s="2">
        <v>0</v>
      </c>
      <c r="G65" s="70">
        <v>0</v>
      </c>
      <c r="H65" s="31">
        <v>0</v>
      </c>
      <c r="I65" s="2">
        <v>3</v>
      </c>
      <c r="J65" s="2">
        <v>329</v>
      </c>
      <c r="K65" s="2">
        <v>33196</v>
      </c>
      <c r="L65" s="30">
        <f>IF(I65=0,"",ROUND(J65/I65,1))</f>
        <v>109.7</v>
      </c>
      <c r="M65" s="32">
        <f>IF(J65=0,"",ROUND(K65/J65*1000,0))</f>
        <v>100900</v>
      </c>
      <c r="Q65" s="84"/>
      <c r="R65" s="84"/>
    </row>
    <row r="66" spans="1:18" ht="15" customHeight="1" x14ac:dyDescent="0.15">
      <c r="A66" s="22"/>
      <c r="B66" s="3" t="s">
        <v>67</v>
      </c>
      <c r="C66" s="23"/>
      <c r="D66" s="2">
        <v>0</v>
      </c>
      <c r="E66" s="2">
        <v>0</v>
      </c>
      <c r="F66" s="2">
        <v>0</v>
      </c>
      <c r="G66" s="70">
        <v>0</v>
      </c>
      <c r="H66" s="31">
        <v>0</v>
      </c>
      <c r="I66" s="2">
        <v>1</v>
      </c>
      <c r="J66" s="2">
        <v>99</v>
      </c>
      <c r="K66" s="2">
        <v>10140</v>
      </c>
      <c r="L66" s="30">
        <f t="shared" ref="L66" si="10">IF(I66=0,"",ROUND(J66/I66,1))</f>
        <v>99</v>
      </c>
      <c r="M66" s="32">
        <f t="shared" ref="M66" si="11">IF(J66=0,"",ROUND(K66/J66*1000,0))</f>
        <v>102424</v>
      </c>
      <c r="Q66" s="84"/>
      <c r="R66" s="84"/>
    </row>
    <row r="67" spans="1:18" ht="15" customHeight="1" x14ac:dyDescent="0.15">
      <c r="A67" s="46"/>
      <c r="B67" s="47" t="s">
        <v>68</v>
      </c>
      <c r="C67" s="48"/>
      <c r="D67" s="1">
        <v>0</v>
      </c>
      <c r="E67" s="1">
        <v>0</v>
      </c>
      <c r="F67" s="1">
        <v>0</v>
      </c>
      <c r="G67" s="71">
        <v>0</v>
      </c>
      <c r="H67" s="36">
        <v>0</v>
      </c>
      <c r="I67" s="1">
        <v>7</v>
      </c>
      <c r="J67" s="1">
        <v>987</v>
      </c>
      <c r="K67" s="1">
        <v>95850</v>
      </c>
      <c r="L67" s="35">
        <f>IF(I67=0,"",ROUND(J67/I67,1))</f>
        <v>141</v>
      </c>
      <c r="M67" s="49">
        <f>IF(J67=0,"",ROUND(K67/J67*1000,0))</f>
        <v>97112</v>
      </c>
      <c r="Q67" s="84"/>
      <c r="R67" s="84"/>
    </row>
    <row r="68" spans="1:18" ht="15" customHeight="1" x14ac:dyDescent="0.15">
      <c r="A68" s="54"/>
      <c r="B68" s="55" t="s">
        <v>69</v>
      </c>
      <c r="C68" s="56"/>
      <c r="D68" s="26">
        <f>D8+D9</f>
        <v>20</v>
      </c>
      <c r="E68" s="26">
        <f>E8+E9</f>
        <v>4984</v>
      </c>
      <c r="F68" s="26">
        <f>F8+F9</f>
        <v>522901</v>
      </c>
      <c r="G68" s="25">
        <f>IF(D68=0,"",ROUND(E68/D68,1))</f>
        <v>249.2</v>
      </c>
      <c r="H68" s="26">
        <f>IF(E68=0,"",ROUND(F68/E68*1000,0))</f>
        <v>104916</v>
      </c>
      <c r="I68" s="26">
        <f>I8+I9</f>
        <v>391</v>
      </c>
      <c r="J68" s="26">
        <f>J8+J9</f>
        <v>47672</v>
      </c>
      <c r="K68" s="26">
        <f>K8+K9</f>
        <v>4705054</v>
      </c>
      <c r="L68" s="25">
        <f>IF(I68=0,"",ROUND(J68/I68,1))</f>
        <v>121.9</v>
      </c>
      <c r="M68" s="27">
        <f>IF(J68=0,"",ROUND(K68/J68*1000,0))</f>
        <v>98696</v>
      </c>
    </row>
    <row r="69" spans="1:18" ht="15" customHeight="1" x14ac:dyDescent="0.15">
      <c r="A69" s="58"/>
      <c r="B69" s="59" t="s">
        <v>90</v>
      </c>
      <c r="C69" s="60"/>
      <c r="D69" s="31">
        <f>SUM(D10:D36)</f>
        <v>26</v>
      </c>
      <c r="E69" s="31">
        <f>SUM(E10:E36)</f>
        <v>33566</v>
      </c>
      <c r="F69" s="31">
        <f>SUM(F10:F36)</f>
        <v>4252349</v>
      </c>
      <c r="G69" s="30">
        <f>IF(D69=0,"",ROUND(E69/D69,1))</f>
        <v>1291</v>
      </c>
      <c r="H69" s="31">
        <f>IF(E69=0,"",ROUND(F69/E69*1000,0))</f>
        <v>126686</v>
      </c>
      <c r="I69" s="31">
        <f>SUM(I10:I36)</f>
        <v>452</v>
      </c>
      <c r="J69" s="31">
        <f>SUM(J10:J36)</f>
        <v>54545</v>
      </c>
      <c r="K69" s="31">
        <f>SUM(K10:K36)</f>
        <v>5391856</v>
      </c>
      <c r="L69" s="30">
        <f>IF(I69=0,"",ROUND(J69/I69,1))</f>
        <v>120.7</v>
      </c>
      <c r="M69" s="31">
        <f>IF(J69=0,"",ROUND(K69/J69*1000,0))</f>
        <v>98852</v>
      </c>
    </row>
    <row r="70" spans="1:18" ht="15" customHeight="1" x14ac:dyDescent="0.15">
      <c r="A70" s="58"/>
      <c r="B70" s="59" t="s">
        <v>92</v>
      </c>
      <c r="C70" s="60"/>
      <c r="D70" s="31">
        <f>SUM(D37:D67)</f>
        <v>1</v>
      </c>
      <c r="E70" s="31">
        <f>SUM(E37:E67)</f>
        <v>110</v>
      </c>
      <c r="F70" s="31">
        <f>SUM(F37:F67)</f>
        <v>10235</v>
      </c>
      <c r="G70" s="30">
        <f>IF(D70=0,"",ROUND(E70/D70,1))</f>
        <v>110</v>
      </c>
      <c r="H70" s="31">
        <f>IF(E70=0,"",ROUND(F70/E70*1000,0))</f>
        <v>93045</v>
      </c>
      <c r="I70" s="31">
        <f>SUM(I37:I67)</f>
        <v>148</v>
      </c>
      <c r="J70" s="31">
        <f>SUM(J37:J67)</f>
        <v>17916</v>
      </c>
      <c r="K70" s="31">
        <f>SUM(K37:K67)</f>
        <v>1780922</v>
      </c>
      <c r="L70" s="30">
        <f>IF(I70=0,"",ROUND(J70/I70,1))</f>
        <v>121.1</v>
      </c>
      <c r="M70" s="31">
        <f>IF(J70=0,"",ROUND(K70/J70*1000,0))</f>
        <v>99404</v>
      </c>
    </row>
    <row r="71" spans="1:18" ht="15" customHeight="1" x14ac:dyDescent="0.15">
      <c r="A71" s="61"/>
      <c r="B71" s="62" t="s">
        <v>93</v>
      </c>
      <c r="C71" s="63"/>
      <c r="D71" s="64">
        <f>SUM(D8:D67)</f>
        <v>47</v>
      </c>
      <c r="E71" s="64">
        <f>SUM(E8:E67)</f>
        <v>38660</v>
      </c>
      <c r="F71" s="64">
        <f>SUM(F8:F67)</f>
        <v>4785485</v>
      </c>
      <c r="G71" s="65">
        <f>IF(D71=0,"",ROUND(E71/D71,1))</f>
        <v>822.6</v>
      </c>
      <c r="H71" s="64">
        <f>IF(E71=0,"",ROUND(F71/E71*1000,0))</f>
        <v>123784</v>
      </c>
      <c r="I71" s="64">
        <f>SUM(I8:I67)</f>
        <v>991</v>
      </c>
      <c r="J71" s="64">
        <f>SUM(J8:J67)</f>
        <v>120133</v>
      </c>
      <c r="K71" s="64">
        <f>SUM(K8:K67)</f>
        <v>11877832</v>
      </c>
      <c r="L71" s="65">
        <f>IF(I71=0,"",ROUND(J71/I71,1))</f>
        <v>121.2</v>
      </c>
      <c r="M71" s="66">
        <f>IF(J71=0,"",ROUND(K71/J71*1000,0))</f>
        <v>98872</v>
      </c>
    </row>
    <row r="72" spans="1:18" ht="15" customHeight="1" x14ac:dyDescent="0.15">
      <c r="D72" s="77"/>
      <c r="E72" s="77"/>
      <c r="F72" s="77"/>
      <c r="G72" s="77"/>
      <c r="H72" s="77"/>
      <c r="I72" s="77"/>
      <c r="J72" s="77"/>
      <c r="K72" s="77"/>
    </row>
    <row r="73" spans="1:18" ht="15" customHeight="1" x14ac:dyDescent="0.15">
      <c r="D73" s="78"/>
      <c r="E73" s="78"/>
      <c r="F73" s="78"/>
      <c r="G73" s="78"/>
      <c r="H73" s="78"/>
      <c r="I73" s="78"/>
      <c r="J73" s="78"/>
      <c r="K73" s="78"/>
    </row>
  </sheetData>
  <mergeCells count="3">
    <mergeCell ref="B4:B7"/>
    <mergeCell ref="D4:H4"/>
    <mergeCell ref="I4:M4"/>
  </mergeCells>
  <phoneticPr fontId="2"/>
  <pageMargins left="0.59055118110236227" right="0.59055118110236227" top="0.86614173228346458" bottom="0.59055118110236227" header="0.59055118110236227" footer="0.31496062992125984"/>
  <pageSetup paperSize="9" scale="79" fitToWidth="0" orientation="portrait" horizontalDpi="1200" verticalDpi="1200" r:id="rId1"/>
  <headerFooter alignWithMargins="0">
    <oddHeader>&amp;L１８　新築家屋に関する調
　（２）木造以外の一戸建て住宅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3"/>
  <sheetViews>
    <sheetView zoomScaleNormal="100" zoomScaleSheetLayoutView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5" customHeight="1" x14ac:dyDescent="0.15"/>
  <cols>
    <col min="1" max="1" width="1" style="5" customWidth="1"/>
    <col min="2" max="2" width="7.5" style="5" customWidth="1"/>
    <col min="3" max="3" width="1" style="5" customWidth="1"/>
    <col min="4" max="17" width="10.25" style="5" customWidth="1"/>
    <col min="18" max="16384" width="9" style="81"/>
  </cols>
  <sheetData>
    <row r="1" spans="1:24" ht="15" customHeight="1" x14ac:dyDescent="0.15">
      <c r="B1" s="79" t="s">
        <v>101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4" ht="15" customHeight="1" x14ac:dyDescent="0.15">
      <c r="B2" s="79" t="s">
        <v>102</v>
      </c>
      <c r="C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4" ht="15" customHeight="1" x14ac:dyDescent="0.15">
      <c r="A3" s="6"/>
      <c r="B3" s="6"/>
      <c r="C3" s="6"/>
      <c r="D3" s="6"/>
      <c r="E3" s="4"/>
      <c r="F3" s="4"/>
      <c r="G3" s="4"/>
      <c r="H3" s="4"/>
      <c r="I3" s="4"/>
      <c r="J3" s="4"/>
      <c r="L3" s="4"/>
      <c r="M3" s="4"/>
      <c r="N3" s="4"/>
      <c r="O3" s="4"/>
      <c r="P3" s="4"/>
      <c r="Q3" s="4"/>
    </row>
    <row r="4" spans="1:24" ht="15" customHeight="1" x14ac:dyDescent="0.15">
      <c r="A4" s="7"/>
      <c r="B4" s="85" t="s">
        <v>4</v>
      </c>
      <c r="C4" s="8"/>
      <c r="D4" s="88" t="s">
        <v>99</v>
      </c>
      <c r="E4" s="97"/>
      <c r="F4" s="97"/>
      <c r="G4" s="97"/>
      <c r="H4" s="97"/>
      <c r="I4" s="97"/>
      <c r="J4" s="98"/>
      <c r="K4" s="88" t="s">
        <v>100</v>
      </c>
      <c r="L4" s="89"/>
      <c r="M4" s="89"/>
      <c r="N4" s="89"/>
      <c r="O4" s="89"/>
      <c r="P4" s="89"/>
      <c r="Q4" s="91"/>
    </row>
    <row r="5" spans="1:24" ht="15" customHeight="1" x14ac:dyDescent="0.15">
      <c r="A5" s="9"/>
      <c r="B5" s="86"/>
      <c r="C5" s="10"/>
      <c r="D5" s="83" t="s">
        <v>77</v>
      </c>
      <c r="E5" s="83" t="s">
        <v>82</v>
      </c>
      <c r="F5" s="83" t="s">
        <v>78</v>
      </c>
      <c r="G5" s="83" t="s">
        <v>80</v>
      </c>
      <c r="H5" s="11" t="s">
        <v>1</v>
      </c>
      <c r="I5" s="11" t="s">
        <v>2</v>
      </c>
      <c r="J5" s="12" t="s">
        <v>3</v>
      </c>
      <c r="K5" s="83" t="s">
        <v>77</v>
      </c>
      <c r="L5" s="83" t="s">
        <v>82</v>
      </c>
      <c r="M5" s="83" t="s">
        <v>78</v>
      </c>
      <c r="N5" s="83" t="s">
        <v>79</v>
      </c>
      <c r="O5" s="11" t="s">
        <v>83</v>
      </c>
      <c r="P5" s="11" t="s">
        <v>2</v>
      </c>
      <c r="Q5" s="13" t="s">
        <v>3</v>
      </c>
    </row>
    <row r="6" spans="1:24" ht="15" customHeight="1" x14ac:dyDescent="0.15">
      <c r="A6" s="9"/>
      <c r="B6" s="86"/>
      <c r="C6" s="10"/>
      <c r="D6" s="11" t="s">
        <v>85</v>
      </c>
      <c r="E6" s="11" t="s">
        <v>88</v>
      </c>
      <c r="F6" s="11" t="s">
        <v>87</v>
      </c>
      <c r="G6" s="11" t="s">
        <v>89</v>
      </c>
      <c r="H6" s="15"/>
      <c r="I6" s="15"/>
      <c r="J6" s="17"/>
      <c r="K6" s="11" t="s">
        <v>85</v>
      </c>
      <c r="L6" s="11" t="s">
        <v>88</v>
      </c>
      <c r="M6" s="11" t="s">
        <v>87</v>
      </c>
      <c r="N6" s="11" t="s">
        <v>89</v>
      </c>
      <c r="O6" s="11"/>
      <c r="P6" s="11"/>
      <c r="Q6" s="13"/>
    </row>
    <row r="7" spans="1:24" ht="15" customHeight="1" x14ac:dyDescent="0.15">
      <c r="A7" s="18"/>
      <c r="B7" s="87"/>
      <c r="C7" s="19"/>
      <c r="D7" s="20" t="s">
        <v>71</v>
      </c>
      <c r="E7" s="20" t="s">
        <v>72</v>
      </c>
      <c r="F7" s="20" t="s">
        <v>5</v>
      </c>
      <c r="G7" s="20" t="s">
        <v>6</v>
      </c>
      <c r="H7" s="20" t="s">
        <v>9</v>
      </c>
      <c r="I7" s="21" t="s">
        <v>10</v>
      </c>
      <c r="J7" s="20" t="s">
        <v>8</v>
      </c>
      <c r="K7" s="20" t="s">
        <v>71</v>
      </c>
      <c r="L7" s="20" t="s">
        <v>72</v>
      </c>
      <c r="M7" s="20" t="s">
        <v>5</v>
      </c>
      <c r="N7" s="20" t="s">
        <v>6</v>
      </c>
      <c r="O7" s="20" t="s">
        <v>9</v>
      </c>
      <c r="P7" s="21" t="s">
        <v>10</v>
      </c>
      <c r="Q7" s="20" t="s">
        <v>8</v>
      </c>
    </row>
    <row r="8" spans="1:24" ht="15" customHeight="1" x14ac:dyDescent="0.15">
      <c r="A8" s="22"/>
      <c r="B8" s="3" t="s">
        <v>11</v>
      </c>
      <c r="C8" s="23"/>
      <c r="D8" s="24">
        <v>54</v>
      </c>
      <c r="E8" s="24">
        <v>2510</v>
      </c>
      <c r="F8" s="24">
        <v>137881</v>
      </c>
      <c r="G8" s="24">
        <v>17718701</v>
      </c>
      <c r="H8" s="25">
        <f t="shared" ref="H8:I14" si="0">IF(D8=0,"",ROUND(E8/D8,1))</f>
        <v>46.5</v>
      </c>
      <c r="I8" s="25">
        <f t="shared" si="0"/>
        <v>54.9</v>
      </c>
      <c r="J8" s="26">
        <f t="shared" ref="J8:J14" si="1">IF(F8=0,"",ROUND(G8/F8*1000,0))</f>
        <v>128507</v>
      </c>
      <c r="K8" s="24">
        <v>48</v>
      </c>
      <c r="L8" s="24">
        <v>458</v>
      </c>
      <c r="M8" s="24">
        <v>21186</v>
      </c>
      <c r="N8" s="24">
        <v>2204883</v>
      </c>
      <c r="O8" s="25">
        <f>IF(K8=0,"",ROUND(L8/K8,1))</f>
        <v>9.5</v>
      </c>
      <c r="P8" s="25">
        <f>IF(L8=0,"",ROUND(M8/L8,1))</f>
        <v>46.3</v>
      </c>
      <c r="Q8" s="27">
        <f>IF(M8=0,"",ROUND(N8/M8*1000,0))</f>
        <v>104073</v>
      </c>
      <c r="V8" s="84"/>
      <c r="W8" s="84"/>
      <c r="X8" s="84"/>
    </row>
    <row r="9" spans="1:24" ht="15" customHeight="1" x14ac:dyDescent="0.15">
      <c r="A9" s="22"/>
      <c r="B9" s="3" t="s">
        <v>12</v>
      </c>
      <c r="C9" s="23"/>
      <c r="D9" s="2">
        <v>259</v>
      </c>
      <c r="E9" s="2">
        <v>11869</v>
      </c>
      <c r="F9" s="2">
        <v>603373</v>
      </c>
      <c r="G9" s="2">
        <v>77617549</v>
      </c>
      <c r="H9" s="30">
        <f t="shared" si="0"/>
        <v>45.8</v>
      </c>
      <c r="I9" s="30">
        <f t="shared" si="0"/>
        <v>50.8</v>
      </c>
      <c r="J9" s="31">
        <f t="shared" si="1"/>
        <v>128639</v>
      </c>
      <c r="K9" s="2">
        <v>73</v>
      </c>
      <c r="L9" s="2">
        <v>546</v>
      </c>
      <c r="M9" s="2">
        <v>26803</v>
      </c>
      <c r="N9" s="2">
        <v>2692441</v>
      </c>
      <c r="O9" s="30">
        <f t="shared" ref="O9:P13" si="2">IF(K9=0,"",ROUND(L9/K9,1))</f>
        <v>7.5</v>
      </c>
      <c r="P9" s="30">
        <f t="shared" si="2"/>
        <v>49.1</v>
      </c>
      <c r="Q9" s="32">
        <f t="shared" ref="Q9:Q13" si="3">IF(M9=0,"",ROUND(N9/M9*1000,0))</f>
        <v>100453</v>
      </c>
      <c r="V9" s="84"/>
      <c r="W9" s="84"/>
      <c r="X9" s="84"/>
    </row>
    <row r="10" spans="1:24" ht="15" customHeight="1" x14ac:dyDescent="0.15">
      <c r="A10" s="22"/>
      <c r="B10" s="3" t="s">
        <v>13</v>
      </c>
      <c r="C10" s="23"/>
      <c r="D10" s="2">
        <v>2</v>
      </c>
      <c r="E10" s="2">
        <v>56</v>
      </c>
      <c r="F10" s="2">
        <v>2420</v>
      </c>
      <c r="G10" s="2">
        <v>292406</v>
      </c>
      <c r="H10" s="30">
        <f t="shared" si="0"/>
        <v>28</v>
      </c>
      <c r="I10" s="30">
        <f t="shared" si="0"/>
        <v>43.2</v>
      </c>
      <c r="J10" s="31">
        <f t="shared" si="1"/>
        <v>120829</v>
      </c>
      <c r="K10" s="2">
        <v>2</v>
      </c>
      <c r="L10" s="2">
        <v>21</v>
      </c>
      <c r="M10" s="2">
        <v>646</v>
      </c>
      <c r="N10" s="2">
        <v>61011</v>
      </c>
      <c r="O10" s="30">
        <f t="shared" si="2"/>
        <v>10.5</v>
      </c>
      <c r="P10" s="30">
        <f t="shared" si="2"/>
        <v>30.8</v>
      </c>
      <c r="Q10" s="32">
        <f t="shared" si="3"/>
        <v>94444</v>
      </c>
      <c r="V10" s="84"/>
      <c r="W10" s="84"/>
      <c r="X10" s="84"/>
    </row>
    <row r="11" spans="1:24" ht="15" customHeight="1" x14ac:dyDescent="0.15">
      <c r="A11" s="22"/>
      <c r="B11" s="3" t="s">
        <v>14</v>
      </c>
      <c r="C11" s="23"/>
      <c r="D11" s="2">
        <v>13</v>
      </c>
      <c r="E11" s="2">
        <v>231</v>
      </c>
      <c r="F11" s="2">
        <v>19341</v>
      </c>
      <c r="G11" s="2">
        <v>2190051</v>
      </c>
      <c r="H11" s="30">
        <f t="shared" si="0"/>
        <v>17.8</v>
      </c>
      <c r="I11" s="30">
        <f t="shared" si="0"/>
        <v>83.7</v>
      </c>
      <c r="J11" s="31">
        <f t="shared" si="1"/>
        <v>113234</v>
      </c>
      <c r="K11" s="2">
        <v>21</v>
      </c>
      <c r="L11" s="2">
        <v>163</v>
      </c>
      <c r="M11" s="2">
        <v>11009</v>
      </c>
      <c r="N11" s="2">
        <v>1106843</v>
      </c>
      <c r="O11" s="30">
        <f t="shared" si="2"/>
        <v>7.8</v>
      </c>
      <c r="P11" s="30">
        <f t="shared" si="2"/>
        <v>67.5</v>
      </c>
      <c r="Q11" s="32">
        <f t="shared" si="3"/>
        <v>100540</v>
      </c>
      <c r="V11" s="84"/>
      <c r="W11" s="84"/>
      <c r="X11" s="84"/>
    </row>
    <row r="12" spans="1:24" ht="15" customHeight="1" x14ac:dyDescent="0.15">
      <c r="A12" s="22"/>
      <c r="B12" s="3" t="s">
        <v>15</v>
      </c>
      <c r="C12" s="23"/>
      <c r="D12" s="1">
        <v>0</v>
      </c>
      <c r="E12" s="1">
        <v>0</v>
      </c>
      <c r="F12" s="1">
        <v>0</v>
      </c>
      <c r="G12" s="1">
        <v>0</v>
      </c>
      <c r="H12" s="71">
        <v>0</v>
      </c>
      <c r="I12" s="71">
        <v>0</v>
      </c>
      <c r="J12" s="36">
        <v>0</v>
      </c>
      <c r="K12" s="1">
        <v>1</v>
      </c>
      <c r="L12" s="1">
        <v>16</v>
      </c>
      <c r="M12" s="1">
        <v>563</v>
      </c>
      <c r="N12" s="1">
        <v>62555</v>
      </c>
      <c r="O12" s="30">
        <f t="shared" si="2"/>
        <v>16</v>
      </c>
      <c r="P12" s="30">
        <f t="shared" si="2"/>
        <v>35.200000000000003</v>
      </c>
      <c r="Q12" s="32">
        <f t="shared" si="3"/>
        <v>111110</v>
      </c>
      <c r="V12" s="84"/>
      <c r="W12" s="84"/>
      <c r="X12" s="84"/>
    </row>
    <row r="13" spans="1:24" ht="15" customHeight="1" x14ac:dyDescent="0.15">
      <c r="A13" s="37"/>
      <c r="B13" s="38" t="s">
        <v>16</v>
      </c>
      <c r="C13" s="39"/>
      <c r="D13" s="2">
        <v>4</v>
      </c>
      <c r="E13" s="2">
        <v>55</v>
      </c>
      <c r="F13" s="2">
        <v>3176</v>
      </c>
      <c r="G13" s="2">
        <v>378501</v>
      </c>
      <c r="H13" s="30">
        <f t="shared" si="0"/>
        <v>13.8</v>
      </c>
      <c r="I13" s="30">
        <f t="shared" si="0"/>
        <v>57.7</v>
      </c>
      <c r="J13" s="31">
        <f t="shared" si="1"/>
        <v>119175</v>
      </c>
      <c r="K13" s="2">
        <v>4</v>
      </c>
      <c r="L13" s="2">
        <v>5</v>
      </c>
      <c r="M13" s="2">
        <v>809</v>
      </c>
      <c r="N13" s="2">
        <v>87009</v>
      </c>
      <c r="O13" s="40">
        <f t="shared" si="2"/>
        <v>1.3</v>
      </c>
      <c r="P13" s="40">
        <f t="shared" si="2"/>
        <v>161.80000000000001</v>
      </c>
      <c r="Q13" s="41">
        <f t="shared" si="3"/>
        <v>107551</v>
      </c>
      <c r="V13" s="84"/>
      <c r="W13" s="84"/>
      <c r="X13" s="84"/>
    </row>
    <row r="14" spans="1:24" ht="15" customHeight="1" x14ac:dyDescent="0.15">
      <c r="A14" s="22"/>
      <c r="B14" s="3" t="s">
        <v>17</v>
      </c>
      <c r="C14" s="23"/>
      <c r="D14" s="2">
        <v>1</v>
      </c>
      <c r="E14" s="2">
        <v>20</v>
      </c>
      <c r="F14" s="2">
        <v>1390</v>
      </c>
      <c r="G14" s="2">
        <v>137230</v>
      </c>
      <c r="H14" s="30">
        <f t="shared" si="0"/>
        <v>20</v>
      </c>
      <c r="I14" s="30">
        <f t="shared" si="0"/>
        <v>69.5</v>
      </c>
      <c r="J14" s="31">
        <f t="shared" si="1"/>
        <v>98727</v>
      </c>
      <c r="K14" s="2">
        <v>0</v>
      </c>
      <c r="L14" s="2">
        <v>0</v>
      </c>
      <c r="M14" s="2">
        <v>0</v>
      </c>
      <c r="N14" s="2">
        <v>0</v>
      </c>
      <c r="O14" s="70">
        <v>0</v>
      </c>
      <c r="P14" s="70">
        <v>0</v>
      </c>
      <c r="Q14" s="32">
        <v>0</v>
      </c>
      <c r="V14" s="84"/>
      <c r="W14" s="84"/>
      <c r="X14" s="84"/>
    </row>
    <row r="15" spans="1:24" ht="15" customHeight="1" x14ac:dyDescent="0.15">
      <c r="A15" s="22"/>
      <c r="B15" s="3" t="s">
        <v>18</v>
      </c>
      <c r="C15" s="23"/>
      <c r="D15" s="2">
        <v>1</v>
      </c>
      <c r="E15" s="2">
        <v>9</v>
      </c>
      <c r="F15" s="2">
        <v>623</v>
      </c>
      <c r="G15" s="2">
        <v>57140</v>
      </c>
      <c r="H15" s="70">
        <v>0</v>
      </c>
      <c r="I15" s="70">
        <v>0</v>
      </c>
      <c r="J15" s="31">
        <v>0</v>
      </c>
      <c r="K15" s="2">
        <v>3</v>
      </c>
      <c r="L15" s="2">
        <v>28</v>
      </c>
      <c r="M15" s="2">
        <v>1353</v>
      </c>
      <c r="N15" s="2">
        <v>129263</v>
      </c>
      <c r="O15" s="30">
        <f t="shared" ref="O15" si="4">IF(K15=0,"",ROUND(L15/K15,1))</f>
        <v>9.3000000000000007</v>
      </c>
      <c r="P15" s="30">
        <f t="shared" ref="P15" si="5">IF(L15=0,"",ROUND(M15/L15,1))</f>
        <v>48.3</v>
      </c>
      <c r="Q15" s="32">
        <f t="shared" ref="Q15" si="6">IF(M15=0,"",ROUND(N15/M15*1000,0))</f>
        <v>95538</v>
      </c>
      <c r="V15" s="84"/>
      <c r="W15" s="84"/>
      <c r="X15" s="84"/>
    </row>
    <row r="16" spans="1:24" ht="15" customHeight="1" x14ac:dyDescent="0.15">
      <c r="A16" s="22"/>
      <c r="B16" s="3" t="s">
        <v>19</v>
      </c>
      <c r="C16" s="23"/>
      <c r="D16" s="2">
        <v>0</v>
      </c>
      <c r="E16" s="2">
        <v>0</v>
      </c>
      <c r="F16" s="2">
        <v>0</v>
      </c>
      <c r="G16" s="2">
        <v>0</v>
      </c>
      <c r="H16" s="70">
        <v>0</v>
      </c>
      <c r="I16" s="70">
        <v>0</v>
      </c>
      <c r="J16" s="31">
        <v>0</v>
      </c>
      <c r="K16" s="2">
        <v>0</v>
      </c>
      <c r="L16" s="2">
        <v>0</v>
      </c>
      <c r="M16" s="2">
        <v>0</v>
      </c>
      <c r="N16" s="2">
        <v>0</v>
      </c>
      <c r="O16" s="70">
        <v>0</v>
      </c>
      <c r="P16" s="70">
        <v>0</v>
      </c>
      <c r="Q16" s="32">
        <v>0</v>
      </c>
      <c r="V16" s="84"/>
      <c r="W16" s="84"/>
      <c r="X16" s="84"/>
    </row>
    <row r="17" spans="1:24" ht="15" customHeight="1" x14ac:dyDescent="0.15">
      <c r="A17" s="46"/>
      <c r="B17" s="47" t="s">
        <v>20</v>
      </c>
      <c r="C17" s="48"/>
      <c r="D17" s="1">
        <v>1</v>
      </c>
      <c r="E17" s="1">
        <v>18</v>
      </c>
      <c r="F17" s="1">
        <v>1024</v>
      </c>
      <c r="G17" s="1">
        <v>107088</v>
      </c>
      <c r="H17" s="35">
        <f t="shared" ref="H17" si="7">IF(D17=0,"",ROUND(E17/D17,1))</f>
        <v>18</v>
      </c>
      <c r="I17" s="35">
        <f t="shared" ref="I17" si="8">IF(E17=0,"",ROUND(F17/E17,1))</f>
        <v>56.9</v>
      </c>
      <c r="J17" s="36">
        <f>IF(F17=0,"",ROUND(G17/F17*1000,0))</f>
        <v>104578</v>
      </c>
      <c r="K17" s="1">
        <v>0</v>
      </c>
      <c r="L17" s="1">
        <v>0</v>
      </c>
      <c r="M17" s="1">
        <v>0</v>
      </c>
      <c r="N17" s="1">
        <v>0</v>
      </c>
      <c r="O17" s="71">
        <v>0</v>
      </c>
      <c r="P17" s="71">
        <v>0</v>
      </c>
      <c r="Q17" s="49">
        <v>0</v>
      </c>
      <c r="V17" s="84"/>
      <c r="W17" s="84"/>
      <c r="X17" s="84"/>
    </row>
    <row r="18" spans="1:24" ht="15" customHeight="1" x14ac:dyDescent="0.15">
      <c r="A18" s="37"/>
      <c r="B18" s="38" t="s">
        <v>21</v>
      </c>
      <c r="C18" s="39"/>
      <c r="D18" s="2">
        <v>1</v>
      </c>
      <c r="E18" s="2">
        <v>26</v>
      </c>
      <c r="F18" s="2">
        <v>657</v>
      </c>
      <c r="G18" s="2">
        <v>76874</v>
      </c>
      <c r="H18" s="30">
        <f>IF(D18=0,"",ROUND(E18/D18,1))</f>
        <v>26</v>
      </c>
      <c r="I18" s="30">
        <f>IF(E18=0,"",ROUND(F18/E18,1))</f>
        <v>25.3</v>
      </c>
      <c r="J18" s="31">
        <f>IF(F18=0,"",ROUND(G18/F18*1000,0))</f>
        <v>117008</v>
      </c>
      <c r="K18" s="2">
        <v>2</v>
      </c>
      <c r="L18" s="2">
        <v>12</v>
      </c>
      <c r="M18" s="2">
        <v>467</v>
      </c>
      <c r="N18" s="2">
        <v>49041</v>
      </c>
      <c r="O18" s="40">
        <f t="shared" ref="O18" si="9">IF(K18=0,"",ROUND(L18/K18,1))</f>
        <v>6</v>
      </c>
      <c r="P18" s="40">
        <f t="shared" ref="P18" si="10">IF(L18=0,"",ROUND(M18/L18,1))</f>
        <v>38.9</v>
      </c>
      <c r="Q18" s="41">
        <f>IF(M18=0,"",ROUND(N18/M18*1000,0))</f>
        <v>105013</v>
      </c>
      <c r="V18" s="84"/>
      <c r="W18" s="84"/>
      <c r="X18" s="84"/>
    </row>
    <row r="19" spans="1:24" ht="15" customHeight="1" x14ac:dyDescent="0.15">
      <c r="A19" s="22"/>
      <c r="B19" s="3" t="s">
        <v>22</v>
      </c>
      <c r="C19" s="23"/>
      <c r="D19" s="2">
        <v>3</v>
      </c>
      <c r="E19" s="2">
        <v>101</v>
      </c>
      <c r="F19" s="2">
        <v>6592</v>
      </c>
      <c r="G19" s="2">
        <v>828372</v>
      </c>
      <c r="H19" s="30">
        <f>IF(D19=0,"",ROUND(E19/D19,1))</f>
        <v>33.700000000000003</v>
      </c>
      <c r="I19" s="30">
        <f>IF(E19=0,"",ROUND(F19/E19,1))</f>
        <v>65.3</v>
      </c>
      <c r="J19" s="31">
        <f>IF(F19=0,"",ROUND(G19/F19*1000,0))</f>
        <v>125663</v>
      </c>
      <c r="K19" s="2">
        <v>3</v>
      </c>
      <c r="L19" s="2">
        <v>19</v>
      </c>
      <c r="M19" s="2">
        <v>1317</v>
      </c>
      <c r="N19" s="2">
        <v>139886</v>
      </c>
      <c r="O19" s="30">
        <f t="shared" ref="O19" si="11">IF(K19=0,"",ROUND(L19/K19,1))</f>
        <v>6.3</v>
      </c>
      <c r="P19" s="30">
        <f t="shared" ref="P19" si="12">IF(L19=0,"",ROUND(M19/L19,1))</f>
        <v>69.3</v>
      </c>
      <c r="Q19" s="32">
        <f t="shared" ref="Q19" si="13">IF(M19=0,"",ROUND(N19/M19*1000,0))</f>
        <v>106216</v>
      </c>
      <c r="V19" s="84"/>
      <c r="W19" s="84"/>
      <c r="X19" s="84"/>
    </row>
    <row r="20" spans="1:24" ht="15" customHeight="1" x14ac:dyDescent="0.15">
      <c r="A20" s="22"/>
      <c r="B20" s="3" t="s">
        <v>23</v>
      </c>
      <c r="C20" s="23"/>
      <c r="D20" s="2">
        <v>0</v>
      </c>
      <c r="E20" s="2">
        <v>0</v>
      </c>
      <c r="F20" s="2">
        <v>0</v>
      </c>
      <c r="G20" s="2">
        <v>0</v>
      </c>
      <c r="H20" s="70">
        <v>0</v>
      </c>
      <c r="I20" s="70">
        <v>0</v>
      </c>
      <c r="J20" s="31">
        <v>0</v>
      </c>
      <c r="K20" s="2">
        <v>0</v>
      </c>
      <c r="L20" s="2">
        <v>0</v>
      </c>
      <c r="M20" s="2">
        <v>0</v>
      </c>
      <c r="N20" s="2">
        <v>0</v>
      </c>
      <c r="O20" s="70">
        <v>0</v>
      </c>
      <c r="P20" s="70">
        <v>0</v>
      </c>
      <c r="Q20" s="32">
        <v>0</v>
      </c>
      <c r="V20" s="84"/>
      <c r="W20" s="84"/>
      <c r="X20" s="84"/>
    </row>
    <row r="21" spans="1:24" ht="15" customHeight="1" x14ac:dyDescent="0.15">
      <c r="A21" s="22"/>
      <c r="B21" s="3" t="s">
        <v>24</v>
      </c>
      <c r="C21" s="23"/>
      <c r="D21" s="2">
        <v>0</v>
      </c>
      <c r="E21" s="2">
        <v>0</v>
      </c>
      <c r="F21" s="2">
        <v>0</v>
      </c>
      <c r="G21" s="2">
        <v>0</v>
      </c>
      <c r="H21" s="70">
        <v>0</v>
      </c>
      <c r="I21" s="70">
        <v>0</v>
      </c>
      <c r="J21" s="31">
        <v>0</v>
      </c>
      <c r="K21" s="2">
        <v>0</v>
      </c>
      <c r="L21" s="2">
        <v>0</v>
      </c>
      <c r="M21" s="2">
        <v>0</v>
      </c>
      <c r="N21" s="2">
        <v>0</v>
      </c>
      <c r="O21" s="70">
        <v>0</v>
      </c>
      <c r="P21" s="70">
        <v>0</v>
      </c>
      <c r="Q21" s="32">
        <v>0</v>
      </c>
      <c r="V21" s="84"/>
      <c r="W21" s="84"/>
      <c r="X21" s="84"/>
    </row>
    <row r="22" spans="1:24" ht="15" customHeight="1" x14ac:dyDescent="0.15">
      <c r="A22" s="46"/>
      <c r="B22" s="47" t="s">
        <v>25</v>
      </c>
      <c r="C22" s="48"/>
      <c r="D22" s="1">
        <v>1</v>
      </c>
      <c r="E22" s="1">
        <v>15</v>
      </c>
      <c r="F22" s="1">
        <v>1031</v>
      </c>
      <c r="G22" s="1">
        <v>100117</v>
      </c>
      <c r="H22" s="35">
        <f t="shared" ref="H22:I28" si="14">IF(D22=0,"",ROUND(E22/D22,1))</f>
        <v>15</v>
      </c>
      <c r="I22" s="35">
        <f t="shared" si="14"/>
        <v>68.7</v>
      </c>
      <c r="J22" s="36">
        <f>IF(F22=0,"",ROUND(G22/F22*1000,0))</f>
        <v>97107</v>
      </c>
      <c r="K22" s="1">
        <v>5</v>
      </c>
      <c r="L22" s="1">
        <v>62</v>
      </c>
      <c r="M22" s="1">
        <v>2881</v>
      </c>
      <c r="N22" s="1">
        <v>277974</v>
      </c>
      <c r="O22" s="30">
        <f t="shared" ref="O22:P26" si="15">IF(K22=0,"",ROUND(L22/K22,1))</f>
        <v>12.4</v>
      </c>
      <c r="P22" s="30">
        <f t="shared" si="15"/>
        <v>46.5</v>
      </c>
      <c r="Q22" s="32">
        <f>IF(M22=0,"",ROUND(N22/M22*1000,0))</f>
        <v>96485</v>
      </c>
      <c r="V22" s="84"/>
      <c r="W22" s="84"/>
      <c r="X22" s="84"/>
    </row>
    <row r="23" spans="1:24" ht="15" customHeight="1" x14ac:dyDescent="0.15">
      <c r="A23" s="37"/>
      <c r="B23" s="38" t="s">
        <v>26</v>
      </c>
      <c r="C23" s="39"/>
      <c r="D23" s="2">
        <v>5</v>
      </c>
      <c r="E23" s="2">
        <v>95</v>
      </c>
      <c r="F23" s="2">
        <v>7142</v>
      </c>
      <c r="G23" s="2">
        <v>799175</v>
      </c>
      <c r="H23" s="30">
        <f t="shared" si="14"/>
        <v>19</v>
      </c>
      <c r="I23" s="30">
        <f t="shared" si="14"/>
        <v>75.2</v>
      </c>
      <c r="J23" s="31">
        <f>IF(F23=0,"",ROUND(G23/F23*1000,0))</f>
        <v>111898</v>
      </c>
      <c r="K23" s="2">
        <v>2</v>
      </c>
      <c r="L23" s="2">
        <v>11</v>
      </c>
      <c r="M23" s="2">
        <v>676</v>
      </c>
      <c r="N23" s="2">
        <v>67853</v>
      </c>
      <c r="O23" s="40">
        <f t="shared" si="15"/>
        <v>5.5</v>
      </c>
      <c r="P23" s="40">
        <f t="shared" si="15"/>
        <v>61.5</v>
      </c>
      <c r="Q23" s="41">
        <f>IF(M23=0,"",ROUND(N23/M23*1000,0))</f>
        <v>100374</v>
      </c>
      <c r="V23" s="84"/>
      <c r="W23" s="84"/>
      <c r="X23" s="84"/>
    </row>
    <row r="24" spans="1:24" ht="15" customHeight="1" x14ac:dyDescent="0.15">
      <c r="A24" s="22"/>
      <c r="B24" s="3" t="s">
        <v>27</v>
      </c>
      <c r="C24" s="23"/>
      <c r="D24" s="2">
        <v>5</v>
      </c>
      <c r="E24" s="2">
        <v>189</v>
      </c>
      <c r="F24" s="2">
        <v>12791</v>
      </c>
      <c r="G24" s="2">
        <v>1560459</v>
      </c>
      <c r="H24" s="30">
        <f t="shared" si="14"/>
        <v>37.799999999999997</v>
      </c>
      <c r="I24" s="30">
        <f t="shared" si="14"/>
        <v>67.7</v>
      </c>
      <c r="J24" s="31">
        <f>IF(F24=0,"",ROUND(G24/F24*1000,0))</f>
        <v>121997</v>
      </c>
      <c r="K24" s="2">
        <v>5</v>
      </c>
      <c r="L24" s="2">
        <v>36</v>
      </c>
      <c r="M24" s="2">
        <v>2054</v>
      </c>
      <c r="N24" s="2">
        <v>215259</v>
      </c>
      <c r="O24" s="30">
        <f t="shared" si="15"/>
        <v>7.2</v>
      </c>
      <c r="P24" s="30">
        <f t="shared" si="15"/>
        <v>57.1</v>
      </c>
      <c r="Q24" s="32">
        <f>IF(M24=0,"",ROUND(N24/M24*1000,0))</f>
        <v>104800</v>
      </c>
      <c r="V24" s="84"/>
      <c r="W24" s="84"/>
      <c r="X24" s="84"/>
    </row>
    <row r="25" spans="1:24" ht="15" customHeight="1" x14ac:dyDescent="0.15">
      <c r="A25" s="22"/>
      <c r="B25" s="3" t="s">
        <v>28</v>
      </c>
      <c r="C25" s="23"/>
      <c r="D25" s="2">
        <v>0</v>
      </c>
      <c r="E25" s="2">
        <v>0</v>
      </c>
      <c r="F25" s="2">
        <v>0</v>
      </c>
      <c r="G25" s="2">
        <v>0</v>
      </c>
      <c r="H25" s="70">
        <v>0</v>
      </c>
      <c r="I25" s="70">
        <v>0</v>
      </c>
      <c r="J25" s="31">
        <v>0</v>
      </c>
      <c r="K25" s="2">
        <v>0</v>
      </c>
      <c r="L25" s="2">
        <v>0</v>
      </c>
      <c r="M25" s="2">
        <v>0</v>
      </c>
      <c r="N25" s="2">
        <v>0</v>
      </c>
      <c r="O25" s="30" t="str">
        <f t="shared" si="15"/>
        <v/>
      </c>
      <c r="P25" s="30" t="str">
        <f t="shared" si="15"/>
        <v/>
      </c>
      <c r="Q25" s="32" t="str">
        <f>IF(M25=0,"",ROUND(N25/M25*1000,0))</f>
        <v/>
      </c>
      <c r="V25" s="84"/>
      <c r="W25" s="84"/>
      <c r="X25" s="84"/>
    </row>
    <row r="26" spans="1:24" ht="15" customHeight="1" x14ac:dyDescent="0.15">
      <c r="A26" s="22"/>
      <c r="B26" s="3" t="s">
        <v>29</v>
      </c>
      <c r="C26" s="23"/>
      <c r="D26" s="2">
        <v>3</v>
      </c>
      <c r="E26" s="2">
        <v>26</v>
      </c>
      <c r="F26" s="2">
        <v>4129</v>
      </c>
      <c r="G26" s="2">
        <v>553222</v>
      </c>
      <c r="H26" s="30">
        <f t="shared" si="14"/>
        <v>8.6999999999999993</v>
      </c>
      <c r="I26" s="30">
        <f t="shared" si="14"/>
        <v>158.80000000000001</v>
      </c>
      <c r="J26" s="31">
        <f>IF(F26=0,"",ROUND(G26/F26*1000,0))</f>
        <v>133984</v>
      </c>
      <c r="K26" s="2">
        <v>1</v>
      </c>
      <c r="L26" s="2">
        <v>9</v>
      </c>
      <c r="M26" s="2">
        <v>377</v>
      </c>
      <c r="N26" s="2">
        <v>39389</v>
      </c>
      <c r="O26" s="30">
        <f t="shared" si="15"/>
        <v>9</v>
      </c>
      <c r="P26" s="30">
        <f t="shared" si="15"/>
        <v>41.9</v>
      </c>
      <c r="Q26" s="32">
        <f>IF(M26=0,"",ROUND(N26/M26*1000,0))</f>
        <v>104480</v>
      </c>
      <c r="V26" s="84"/>
      <c r="W26" s="84"/>
      <c r="X26" s="84"/>
    </row>
    <row r="27" spans="1:24" ht="15" customHeight="1" x14ac:dyDescent="0.15">
      <c r="A27" s="46"/>
      <c r="B27" s="47" t="s">
        <v>30</v>
      </c>
      <c r="C27" s="48"/>
      <c r="D27" s="1">
        <v>2</v>
      </c>
      <c r="E27" s="1">
        <v>122</v>
      </c>
      <c r="F27" s="1">
        <v>10144</v>
      </c>
      <c r="G27" s="1">
        <v>1247841</v>
      </c>
      <c r="H27" s="35">
        <f t="shared" si="14"/>
        <v>61</v>
      </c>
      <c r="I27" s="35">
        <f t="shared" si="14"/>
        <v>83.1</v>
      </c>
      <c r="J27" s="36">
        <f>IF(F27=0,"",ROUND(G27/F27*1000,0))</f>
        <v>123013</v>
      </c>
      <c r="K27" s="1">
        <v>0</v>
      </c>
      <c r="L27" s="1">
        <v>0</v>
      </c>
      <c r="M27" s="1">
        <v>0</v>
      </c>
      <c r="N27" s="1">
        <v>0</v>
      </c>
      <c r="O27" s="71">
        <v>0</v>
      </c>
      <c r="P27" s="71">
        <v>0</v>
      </c>
      <c r="Q27" s="49">
        <v>0</v>
      </c>
      <c r="V27" s="84"/>
      <c r="W27" s="84"/>
      <c r="X27" s="84"/>
    </row>
    <row r="28" spans="1:24" ht="15" customHeight="1" x14ac:dyDescent="0.15">
      <c r="A28" s="37"/>
      <c r="B28" s="38" t="s">
        <v>31</v>
      </c>
      <c r="C28" s="39"/>
      <c r="D28" s="2">
        <v>1</v>
      </c>
      <c r="E28" s="2">
        <v>27</v>
      </c>
      <c r="F28" s="2">
        <v>1920</v>
      </c>
      <c r="G28" s="2">
        <v>269361</v>
      </c>
      <c r="H28" s="30">
        <f t="shared" si="14"/>
        <v>27</v>
      </c>
      <c r="I28" s="30">
        <f t="shared" si="14"/>
        <v>71.099999999999994</v>
      </c>
      <c r="J28" s="31">
        <f t="shared" ref="J28" si="16">IF(F28=0,"",ROUND(G28/F28*1000,0))</f>
        <v>140292</v>
      </c>
      <c r="K28" s="2">
        <v>2</v>
      </c>
      <c r="L28" s="2">
        <v>18</v>
      </c>
      <c r="M28" s="2">
        <v>1099</v>
      </c>
      <c r="N28" s="2">
        <v>101147</v>
      </c>
      <c r="O28" s="30">
        <f t="shared" ref="O28:P30" si="17">IF(K28=0,"",ROUND(L28/K28,1))</f>
        <v>9</v>
      </c>
      <c r="P28" s="30">
        <f t="shared" si="17"/>
        <v>61.1</v>
      </c>
      <c r="Q28" s="32">
        <f>IF(M28=0,"",ROUND(N28/M28*1000,0))</f>
        <v>92035</v>
      </c>
      <c r="V28" s="84"/>
      <c r="W28" s="84"/>
      <c r="X28" s="84"/>
    </row>
    <row r="29" spans="1:24" ht="15" customHeight="1" x14ac:dyDescent="0.15">
      <c r="A29" s="22"/>
      <c r="B29" s="3" t="s">
        <v>32</v>
      </c>
      <c r="C29" s="23"/>
      <c r="D29" s="2">
        <v>3</v>
      </c>
      <c r="E29" s="2">
        <v>115</v>
      </c>
      <c r="F29" s="2">
        <v>7108</v>
      </c>
      <c r="G29" s="2">
        <v>871168</v>
      </c>
      <c r="H29" s="30">
        <f>IF(D29=0,"",ROUND(E29/D29,1))</f>
        <v>38.299999999999997</v>
      </c>
      <c r="I29" s="30">
        <f>IF(E29=0,"",ROUND(F29/E29,1))</f>
        <v>61.8</v>
      </c>
      <c r="J29" s="31">
        <f>IF(F29=0,"",ROUND(G29/F29*1000,0))</f>
        <v>122562</v>
      </c>
      <c r="K29" s="2">
        <v>1</v>
      </c>
      <c r="L29" s="2">
        <v>12</v>
      </c>
      <c r="M29" s="2">
        <v>688</v>
      </c>
      <c r="N29" s="2">
        <v>71562</v>
      </c>
      <c r="O29" s="30">
        <f t="shared" si="17"/>
        <v>12</v>
      </c>
      <c r="P29" s="30">
        <f t="shared" si="17"/>
        <v>57.3</v>
      </c>
      <c r="Q29" s="32">
        <f>IF(M29=0,"",ROUND(N29/M29*1000,0))</f>
        <v>104015</v>
      </c>
      <c r="V29" s="84"/>
      <c r="W29" s="84"/>
      <c r="X29" s="84"/>
    </row>
    <row r="30" spans="1:24" ht="15" customHeight="1" x14ac:dyDescent="0.15">
      <c r="A30" s="22"/>
      <c r="B30" s="3" t="s">
        <v>33</v>
      </c>
      <c r="C30" s="23"/>
      <c r="D30" s="2">
        <v>0</v>
      </c>
      <c r="E30" s="2">
        <v>0</v>
      </c>
      <c r="F30" s="2">
        <v>0</v>
      </c>
      <c r="G30" s="2">
        <v>0</v>
      </c>
      <c r="H30" s="70">
        <v>0</v>
      </c>
      <c r="I30" s="70">
        <v>0</v>
      </c>
      <c r="J30" s="31">
        <v>0</v>
      </c>
      <c r="K30" s="2">
        <v>0</v>
      </c>
      <c r="L30" s="2">
        <v>0</v>
      </c>
      <c r="M30" s="2">
        <v>0</v>
      </c>
      <c r="N30" s="2">
        <v>0</v>
      </c>
      <c r="O30" s="30" t="str">
        <f t="shared" si="17"/>
        <v/>
      </c>
      <c r="P30" s="30" t="str">
        <f t="shared" si="17"/>
        <v/>
      </c>
      <c r="Q30" s="32" t="str">
        <f>IF(M30=0,"",ROUND(N30/M30*1000,0))</f>
        <v/>
      </c>
      <c r="V30" s="84"/>
      <c r="W30" s="84"/>
      <c r="X30" s="84"/>
    </row>
    <row r="31" spans="1:24" ht="15" customHeight="1" x14ac:dyDescent="0.15">
      <c r="A31" s="52"/>
      <c r="B31" s="3" t="s">
        <v>34</v>
      </c>
      <c r="C31" s="53"/>
      <c r="D31" s="2">
        <v>0</v>
      </c>
      <c r="E31" s="2">
        <v>0</v>
      </c>
      <c r="F31" s="2">
        <v>0</v>
      </c>
      <c r="G31" s="2">
        <v>0</v>
      </c>
      <c r="H31" s="70">
        <v>0</v>
      </c>
      <c r="I31" s="70">
        <v>0</v>
      </c>
      <c r="J31" s="31">
        <v>0</v>
      </c>
      <c r="K31" s="2">
        <v>0</v>
      </c>
      <c r="L31" s="2">
        <v>0</v>
      </c>
      <c r="M31" s="2">
        <v>0</v>
      </c>
      <c r="N31" s="2">
        <v>0</v>
      </c>
      <c r="O31" s="70">
        <v>0</v>
      </c>
      <c r="P31" s="70">
        <v>0</v>
      </c>
      <c r="Q31" s="32">
        <v>0</v>
      </c>
      <c r="V31" s="84"/>
      <c r="W31" s="84"/>
      <c r="X31" s="84"/>
    </row>
    <row r="32" spans="1:24" ht="15" customHeight="1" x14ac:dyDescent="0.15">
      <c r="A32" s="46"/>
      <c r="B32" s="47" t="s">
        <v>35</v>
      </c>
      <c r="C32" s="48"/>
      <c r="D32" s="1">
        <v>0</v>
      </c>
      <c r="E32" s="1">
        <v>0</v>
      </c>
      <c r="F32" s="1">
        <v>0</v>
      </c>
      <c r="G32" s="1">
        <v>0</v>
      </c>
      <c r="H32" s="71">
        <v>0</v>
      </c>
      <c r="I32" s="71">
        <v>0</v>
      </c>
      <c r="J32" s="36">
        <v>0</v>
      </c>
      <c r="K32" s="1">
        <v>0</v>
      </c>
      <c r="L32" s="1">
        <v>0</v>
      </c>
      <c r="M32" s="1">
        <v>0</v>
      </c>
      <c r="N32" s="1">
        <v>0</v>
      </c>
      <c r="O32" s="30" t="str">
        <f>IF(K32=0,"",ROUND(L32/K32,1))</f>
        <v/>
      </c>
      <c r="P32" s="30" t="str">
        <f>IF(L32=0,"",ROUND(M32/L32,1))</f>
        <v/>
      </c>
      <c r="Q32" s="32" t="str">
        <f>IF(M32=0,"",ROUND(N32/M32*1000,0))</f>
        <v/>
      </c>
      <c r="V32" s="84"/>
      <c r="W32" s="84"/>
      <c r="X32" s="84"/>
    </row>
    <row r="33" spans="1:24" ht="15" customHeight="1" x14ac:dyDescent="0.15">
      <c r="A33" s="37"/>
      <c r="B33" s="38" t="s">
        <v>36</v>
      </c>
      <c r="C33" s="39"/>
      <c r="D33" s="2">
        <v>0</v>
      </c>
      <c r="E33" s="2">
        <v>0</v>
      </c>
      <c r="F33" s="2">
        <v>0</v>
      </c>
      <c r="G33" s="2">
        <v>0</v>
      </c>
      <c r="H33" s="70">
        <v>0</v>
      </c>
      <c r="I33" s="70">
        <v>0</v>
      </c>
      <c r="J33" s="31">
        <v>0</v>
      </c>
      <c r="K33" s="2">
        <v>3</v>
      </c>
      <c r="L33" s="2">
        <v>39</v>
      </c>
      <c r="M33" s="2">
        <v>1787</v>
      </c>
      <c r="N33" s="2">
        <v>172892</v>
      </c>
      <c r="O33" s="40">
        <f t="shared" ref="O33" si="18">IF(K33=0,"",ROUND(L33/K33,1))</f>
        <v>13</v>
      </c>
      <c r="P33" s="40">
        <f t="shared" ref="P33" si="19">IF(L33=0,"",ROUND(M33/L33,1))</f>
        <v>45.8</v>
      </c>
      <c r="Q33" s="41">
        <f>IF(M33=0,"",ROUND(N33/M33*1000,0))</f>
        <v>96750</v>
      </c>
      <c r="V33" s="84"/>
      <c r="W33" s="84"/>
      <c r="X33" s="84"/>
    </row>
    <row r="34" spans="1:24" ht="15" customHeight="1" x14ac:dyDescent="0.15">
      <c r="A34" s="22"/>
      <c r="B34" s="3" t="s">
        <v>37</v>
      </c>
      <c r="C34" s="23"/>
      <c r="D34" s="2">
        <v>1</v>
      </c>
      <c r="E34" s="2">
        <v>4</v>
      </c>
      <c r="F34" s="2">
        <v>234</v>
      </c>
      <c r="G34" s="2">
        <v>23676</v>
      </c>
      <c r="H34" s="30">
        <f t="shared" ref="H34:I36" si="20">IF(D34=0,"",ROUND(E34/D34,1))</f>
        <v>4</v>
      </c>
      <c r="I34" s="30">
        <f t="shared" si="20"/>
        <v>58.5</v>
      </c>
      <c r="J34" s="31">
        <f>IF(F34=0,"",ROUND(G34/F34*1000,0))</f>
        <v>101179</v>
      </c>
      <c r="K34" s="2">
        <v>0</v>
      </c>
      <c r="L34" s="2">
        <v>0</v>
      </c>
      <c r="M34" s="2">
        <v>0</v>
      </c>
      <c r="N34" s="2">
        <v>0</v>
      </c>
      <c r="O34" s="70">
        <v>0</v>
      </c>
      <c r="P34" s="70">
        <v>0</v>
      </c>
      <c r="Q34" s="32">
        <v>0</v>
      </c>
      <c r="V34" s="84"/>
      <c r="W34" s="84"/>
      <c r="X34" s="84"/>
    </row>
    <row r="35" spans="1:24" ht="15" customHeight="1" x14ac:dyDescent="0.15">
      <c r="A35" s="22"/>
      <c r="B35" s="3" t="s">
        <v>70</v>
      </c>
      <c r="C35" s="23"/>
      <c r="D35" s="2">
        <v>2</v>
      </c>
      <c r="E35" s="2">
        <v>75</v>
      </c>
      <c r="F35" s="2">
        <v>2939</v>
      </c>
      <c r="G35" s="2">
        <v>356909</v>
      </c>
      <c r="H35" s="30">
        <f t="shared" si="20"/>
        <v>37.5</v>
      </c>
      <c r="I35" s="30">
        <f t="shared" si="20"/>
        <v>39.200000000000003</v>
      </c>
      <c r="J35" s="31">
        <f>IF(F35=0,"",ROUND(G35/F35*1000,0))</f>
        <v>121439</v>
      </c>
      <c r="K35" s="2">
        <v>4</v>
      </c>
      <c r="L35" s="2">
        <v>20</v>
      </c>
      <c r="M35" s="2">
        <v>895</v>
      </c>
      <c r="N35" s="2">
        <v>90436</v>
      </c>
      <c r="O35" s="30">
        <f t="shared" ref="O35:P38" si="21">IF(K35=0,"",ROUND(L35/K35,1))</f>
        <v>5</v>
      </c>
      <c r="P35" s="30">
        <f t="shared" si="21"/>
        <v>44.8</v>
      </c>
      <c r="Q35" s="32">
        <f t="shared" ref="Q35:Q41" si="22">IF(M35=0,"",ROUND(N35/M35*1000,0))</f>
        <v>101046</v>
      </c>
      <c r="V35" s="84"/>
      <c r="W35" s="84"/>
      <c r="X35" s="84"/>
    </row>
    <row r="36" spans="1:24" ht="15" customHeight="1" x14ac:dyDescent="0.15">
      <c r="A36" s="22"/>
      <c r="B36" s="3" t="s">
        <v>73</v>
      </c>
      <c r="C36" s="23"/>
      <c r="D36" s="2">
        <v>2</v>
      </c>
      <c r="E36" s="2">
        <v>2</v>
      </c>
      <c r="F36" s="2">
        <v>226</v>
      </c>
      <c r="G36" s="2">
        <v>19913</v>
      </c>
      <c r="H36" s="30">
        <f t="shared" si="20"/>
        <v>1</v>
      </c>
      <c r="I36" s="30">
        <f t="shared" si="20"/>
        <v>113</v>
      </c>
      <c r="J36" s="31">
        <f>IF(F36=0,"",ROUND(G36/F36*1000,0))</f>
        <v>88111</v>
      </c>
      <c r="K36" s="2">
        <v>7</v>
      </c>
      <c r="L36" s="2">
        <v>7</v>
      </c>
      <c r="M36" s="2">
        <v>908</v>
      </c>
      <c r="N36" s="2">
        <v>98406</v>
      </c>
      <c r="O36" s="30">
        <f t="shared" si="21"/>
        <v>1</v>
      </c>
      <c r="P36" s="30">
        <f t="shared" si="21"/>
        <v>129.69999999999999</v>
      </c>
      <c r="Q36" s="32">
        <f t="shared" si="22"/>
        <v>108377</v>
      </c>
      <c r="V36" s="84"/>
      <c r="W36" s="84"/>
      <c r="X36" s="84"/>
    </row>
    <row r="37" spans="1:24" ht="15" customHeight="1" x14ac:dyDescent="0.15">
      <c r="A37" s="46"/>
      <c r="B37" s="47" t="s">
        <v>38</v>
      </c>
      <c r="C37" s="48"/>
      <c r="D37" s="1">
        <v>0</v>
      </c>
      <c r="E37" s="1">
        <v>0</v>
      </c>
      <c r="F37" s="1">
        <v>0</v>
      </c>
      <c r="G37" s="1">
        <v>0</v>
      </c>
      <c r="H37" s="71">
        <v>0</v>
      </c>
      <c r="I37" s="71">
        <v>0</v>
      </c>
      <c r="J37" s="36">
        <v>0</v>
      </c>
      <c r="K37" s="1">
        <v>2</v>
      </c>
      <c r="L37" s="1">
        <v>18</v>
      </c>
      <c r="M37" s="1">
        <v>678</v>
      </c>
      <c r="N37" s="1">
        <v>74777</v>
      </c>
      <c r="O37" s="35">
        <f t="shared" si="21"/>
        <v>9</v>
      </c>
      <c r="P37" s="35">
        <f t="shared" si="21"/>
        <v>37.700000000000003</v>
      </c>
      <c r="Q37" s="49">
        <f t="shared" si="22"/>
        <v>110291</v>
      </c>
      <c r="V37" s="84"/>
      <c r="W37" s="84"/>
      <c r="X37" s="84"/>
    </row>
    <row r="38" spans="1:24" ht="15" customHeight="1" x14ac:dyDescent="0.15">
      <c r="A38" s="37"/>
      <c r="B38" s="38" t="s">
        <v>39</v>
      </c>
      <c r="C38" s="39"/>
      <c r="D38" s="2">
        <v>1</v>
      </c>
      <c r="E38" s="2">
        <v>28</v>
      </c>
      <c r="F38" s="2">
        <v>2007</v>
      </c>
      <c r="G38" s="2">
        <v>256199</v>
      </c>
      <c r="H38" s="30">
        <f t="shared" ref="H38" si="23">IF(D38=0,"",ROUND(E38/D38,1))</f>
        <v>28</v>
      </c>
      <c r="I38" s="30">
        <f t="shared" ref="I38" si="24">IF(E38=0,"",ROUND(F38/E38,1))</f>
        <v>71.7</v>
      </c>
      <c r="J38" s="31">
        <f t="shared" ref="J38" si="25">IF(F38=0,"",ROUND(G38/F38*1000,0))</f>
        <v>127653</v>
      </c>
      <c r="K38" s="2">
        <v>2</v>
      </c>
      <c r="L38" s="2">
        <v>20</v>
      </c>
      <c r="M38" s="2">
        <v>964</v>
      </c>
      <c r="N38" s="2">
        <v>97564</v>
      </c>
      <c r="O38" s="40">
        <f t="shared" si="21"/>
        <v>10</v>
      </c>
      <c r="P38" s="40">
        <f t="shared" si="21"/>
        <v>48.2</v>
      </c>
      <c r="Q38" s="41">
        <f t="shared" si="22"/>
        <v>101207</v>
      </c>
      <c r="V38" s="84"/>
      <c r="W38" s="84"/>
      <c r="X38" s="84"/>
    </row>
    <row r="39" spans="1:24" ht="15" customHeight="1" x14ac:dyDescent="0.15">
      <c r="A39" s="22"/>
      <c r="B39" s="3" t="s">
        <v>40</v>
      </c>
      <c r="C39" s="23"/>
      <c r="D39" s="2">
        <v>6</v>
      </c>
      <c r="E39" s="2">
        <v>243</v>
      </c>
      <c r="F39" s="2">
        <v>8333</v>
      </c>
      <c r="G39" s="2">
        <v>1006231</v>
      </c>
      <c r="H39" s="30">
        <f>IF(D39=0,"",ROUND(E39/D39,1))</f>
        <v>40.5</v>
      </c>
      <c r="I39" s="30">
        <f>IF(E39=0,"",ROUND(F39/E39,1))</f>
        <v>34.299999999999997</v>
      </c>
      <c r="J39" s="31">
        <f>IF(F39=0,"",ROUND(G39/F39*1000,0))</f>
        <v>120753</v>
      </c>
      <c r="K39" s="2">
        <v>2</v>
      </c>
      <c r="L39" s="2">
        <v>8</v>
      </c>
      <c r="M39" s="2">
        <v>528</v>
      </c>
      <c r="N39" s="2">
        <v>54508</v>
      </c>
      <c r="O39" s="30">
        <f t="shared" ref="O39:P41" si="26">IF(K39=0,"",ROUND(L39/K39,1))</f>
        <v>4</v>
      </c>
      <c r="P39" s="30">
        <f t="shared" si="26"/>
        <v>66</v>
      </c>
      <c r="Q39" s="32">
        <f t="shared" si="22"/>
        <v>103235</v>
      </c>
      <c r="V39" s="84"/>
      <c r="W39" s="84"/>
      <c r="X39" s="84"/>
    </row>
    <row r="40" spans="1:24" ht="15" customHeight="1" x14ac:dyDescent="0.15">
      <c r="A40" s="22"/>
      <c r="B40" s="3" t="s">
        <v>41</v>
      </c>
      <c r="C40" s="23"/>
      <c r="D40" s="2">
        <v>0</v>
      </c>
      <c r="E40" s="2">
        <v>0</v>
      </c>
      <c r="F40" s="2">
        <v>0</v>
      </c>
      <c r="G40" s="2">
        <v>0</v>
      </c>
      <c r="H40" s="70">
        <v>0</v>
      </c>
      <c r="I40" s="70">
        <v>0</v>
      </c>
      <c r="J40" s="31">
        <v>0</v>
      </c>
      <c r="K40" s="2">
        <v>2</v>
      </c>
      <c r="L40" s="2">
        <v>6</v>
      </c>
      <c r="M40" s="2">
        <v>462</v>
      </c>
      <c r="N40" s="2">
        <v>46108</v>
      </c>
      <c r="O40" s="30">
        <f t="shared" si="26"/>
        <v>3</v>
      </c>
      <c r="P40" s="30">
        <f t="shared" si="26"/>
        <v>77</v>
      </c>
      <c r="Q40" s="32">
        <f t="shared" si="22"/>
        <v>99801</v>
      </c>
      <c r="V40" s="84"/>
      <c r="W40" s="84"/>
      <c r="X40" s="84"/>
    </row>
    <row r="41" spans="1:24" ht="15" customHeight="1" x14ac:dyDescent="0.15">
      <c r="A41" s="22"/>
      <c r="B41" s="3" t="s">
        <v>42</v>
      </c>
      <c r="C41" s="23"/>
      <c r="D41" s="2">
        <v>0</v>
      </c>
      <c r="E41" s="2">
        <v>0</v>
      </c>
      <c r="F41" s="2">
        <v>0</v>
      </c>
      <c r="G41" s="2">
        <v>0</v>
      </c>
      <c r="H41" s="30" t="str">
        <f>IF(D41=0,"",ROUND(E41/D41,1))</f>
        <v/>
      </c>
      <c r="I41" s="30" t="str">
        <f>IF(E41=0,"",ROUND(F41/E41,1))</f>
        <v/>
      </c>
      <c r="J41" s="31" t="str">
        <f>IF(F41=0,"",ROUND(G41/F41*1000,0))</f>
        <v/>
      </c>
      <c r="K41" s="2">
        <v>2</v>
      </c>
      <c r="L41" s="2">
        <v>14</v>
      </c>
      <c r="M41" s="2">
        <v>772</v>
      </c>
      <c r="N41" s="2">
        <v>72693</v>
      </c>
      <c r="O41" s="30">
        <f t="shared" si="26"/>
        <v>7</v>
      </c>
      <c r="P41" s="30">
        <f t="shared" si="26"/>
        <v>55.1</v>
      </c>
      <c r="Q41" s="32">
        <f t="shared" si="22"/>
        <v>94162</v>
      </c>
      <c r="V41" s="84"/>
      <c r="W41" s="84"/>
      <c r="X41" s="84"/>
    </row>
    <row r="42" spans="1:24" ht="15" customHeight="1" x14ac:dyDescent="0.15">
      <c r="A42" s="46"/>
      <c r="B42" s="47" t="s">
        <v>43</v>
      </c>
      <c r="C42" s="48"/>
      <c r="D42" s="1">
        <v>0</v>
      </c>
      <c r="E42" s="1">
        <v>0</v>
      </c>
      <c r="F42" s="1">
        <v>0</v>
      </c>
      <c r="G42" s="1">
        <v>0</v>
      </c>
      <c r="H42" s="71">
        <v>0</v>
      </c>
      <c r="I42" s="71">
        <v>0</v>
      </c>
      <c r="J42" s="36">
        <v>0</v>
      </c>
      <c r="K42" s="1">
        <v>0</v>
      </c>
      <c r="L42" s="1">
        <v>0</v>
      </c>
      <c r="M42" s="1">
        <v>0</v>
      </c>
      <c r="N42" s="1">
        <v>0</v>
      </c>
      <c r="O42" s="70">
        <v>0</v>
      </c>
      <c r="P42" s="70">
        <v>0</v>
      </c>
      <c r="Q42" s="32">
        <v>0</v>
      </c>
      <c r="V42" s="84"/>
      <c r="W42" s="84"/>
      <c r="X42" s="84"/>
    </row>
    <row r="43" spans="1:24" ht="15" customHeight="1" x14ac:dyDescent="0.15">
      <c r="A43" s="37"/>
      <c r="B43" s="38" t="s">
        <v>44</v>
      </c>
      <c r="C43" s="39"/>
      <c r="D43" s="2">
        <v>3</v>
      </c>
      <c r="E43" s="2">
        <v>45</v>
      </c>
      <c r="F43" s="2">
        <v>4283</v>
      </c>
      <c r="G43" s="2">
        <v>552490</v>
      </c>
      <c r="H43" s="30">
        <f>IF(D43=0,"",ROUND(E43/D43,1))</f>
        <v>15</v>
      </c>
      <c r="I43" s="30">
        <f>IF(E43=0,"",ROUND(F43/E43,1))</f>
        <v>95.2</v>
      </c>
      <c r="J43" s="31">
        <f>IF(F43=0,"",ROUND(G43/F43*1000,0))</f>
        <v>128996</v>
      </c>
      <c r="K43" s="2">
        <v>5</v>
      </c>
      <c r="L43" s="2">
        <v>31</v>
      </c>
      <c r="M43" s="2">
        <v>1693</v>
      </c>
      <c r="N43" s="2">
        <v>162292</v>
      </c>
      <c r="O43" s="40">
        <f>IF(K43=0,"",ROUND(L43/K43,1))</f>
        <v>6.2</v>
      </c>
      <c r="P43" s="40">
        <f>IF(L43=0,"",ROUND(M43/L43,1))</f>
        <v>54.6</v>
      </c>
      <c r="Q43" s="41">
        <f>IF(M43=0,"",ROUND(N43/M43*1000,0))</f>
        <v>95861</v>
      </c>
      <c r="V43" s="84"/>
      <c r="W43" s="84"/>
      <c r="X43" s="84"/>
    </row>
    <row r="44" spans="1:24" ht="15" customHeight="1" x14ac:dyDescent="0.15">
      <c r="A44" s="22"/>
      <c r="B44" s="3" t="s">
        <v>45</v>
      </c>
      <c r="C44" s="23"/>
      <c r="D44" s="2">
        <v>0</v>
      </c>
      <c r="E44" s="2">
        <v>0</v>
      </c>
      <c r="F44" s="2">
        <v>0</v>
      </c>
      <c r="G44" s="2">
        <v>0</v>
      </c>
      <c r="H44" s="70">
        <v>0</v>
      </c>
      <c r="I44" s="70">
        <v>0</v>
      </c>
      <c r="J44" s="31">
        <v>0</v>
      </c>
      <c r="K44" s="2">
        <v>0</v>
      </c>
      <c r="L44" s="2">
        <v>0</v>
      </c>
      <c r="M44" s="2">
        <v>0</v>
      </c>
      <c r="N44" s="2">
        <v>0</v>
      </c>
      <c r="O44" s="70">
        <v>0</v>
      </c>
      <c r="P44" s="70">
        <v>0</v>
      </c>
      <c r="Q44" s="32">
        <v>0</v>
      </c>
      <c r="V44" s="84"/>
      <c r="W44" s="84"/>
      <c r="X44" s="84"/>
    </row>
    <row r="45" spans="1:24" ht="15" customHeight="1" x14ac:dyDescent="0.15">
      <c r="A45" s="22"/>
      <c r="B45" s="3" t="s">
        <v>46</v>
      </c>
      <c r="C45" s="23"/>
      <c r="D45" s="2">
        <v>0</v>
      </c>
      <c r="E45" s="2">
        <v>0</v>
      </c>
      <c r="F45" s="2">
        <v>0</v>
      </c>
      <c r="G45" s="2">
        <v>0</v>
      </c>
      <c r="H45" s="70">
        <v>0</v>
      </c>
      <c r="I45" s="70">
        <v>0</v>
      </c>
      <c r="J45" s="31">
        <v>0</v>
      </c>
      <c r="K45" s="2">
        <v>2</v>
      </c>
      <c r="L45" s="2">
        <v>16</v>
      </c>
      <c r="M45" s="2">
        <v>1013</v>
      </c>
      <c r="N45" s="2">
        <v>106624</v>
      </c>
      <c r="O45" s="30">
        <f>IF(K45=0,"",ROUND(L45/K45,1))</f>
        <v>8</v>
      </c>
      <c r="P45" s="30">
        <f>IF(L45=0,"",ROUND(M45/L45,1))</f>
        <v>63.3</v>
      </c>
      <c r="Q45" s="32">
        <f>IF(M45=0,"",ROUND(N45/M45*1000,0))</f>
        <v>105256</v>
      </c>
      <c r="V45" s="84"/>
      <c r="W45" s="84"/>
      <c r="X45" s="84"/>
    </row>
    <row r="46" spans="1:24" ht="15" customHeight="1" x14ac:dyDescent="0.15">
      <c r="A46" s="22"/>
      <c r="B46" s="3" t="s">
        <v>47</v>
      </c>
      <c r="C46" s="23"/>
      <c r="D46" s="2">
        <v>0</v>
      </c>
      <c r="E46" s="2">
        <v>0</v>
      </c>
      <c r="F46" s="2">
        <v>0</v>
      </c>
      <c r="G46" s="2">
        <v>0</v>
      </c>
      <c r="H46" s="70">
        <v>0</v>
      </c>
      <c r="I46" s="70">
        <v>0</v>
      </c>
      <c r="J46" s="31">
        <v>0</v>
      </c>
      <c r="K46" s="2">
        <v>1</v>
      </c>
      <c r="L46" s="2">
        <v>4</v>
      </c>
      <c r="M46" s="2">
        <v>306</v>
      </c>
      <c r="N46" s="2">
        <v>29790</v>
      </c>
      <c r="O46" s="30">
        <f>IF(K46=0,"",ROUND(L46/K46,1))</f>
        <v>4</v>
      </c>
      <c r="P46" s="30">
        <f>IF(L46=0,"",ROUND(M46/L46,1))</f>
        <v>76.5</v>
      </c>
      <c r="Q46" s="32">
        <f>IF(M46=0,"",ROUND(N46/M46*1000,0))</f>
        <v>97353</v>
      </c>
      <c r="V46" s="84"/>
      <c r="W46" s="84"/>
      <c r="X46" s="84"/>
    </row>
    <row r="47" spans="1:24" ht="15" customHeight="1" x14ac:dyDescent="0.15">
      <c r="A47" s="46"/>
      <c r="B47" s="47" t="s">
        <v>48</v>
      </c>
      <c r="C47" s="48"/>
      <c r="D47" s="1">
        <v>0</v>
      </c>
      <c r="E47" s="1">
        <v>0</v>
      </c>
      <c r="F47" s="1">
        <v>0</v>
      </c>
      <c r="G47" s="1">
        <v>0</v>
      </c>
      <c r="H47" s="71">
        <v>0</v>
      </c>
      <c r="I47" s="71">
        <v>0</v>
      </c>
      <c r="J47" s="36">
        <v>0</v>
      </c>
      <c r="K47" s="1">
        <v>0</v>
      </c>
      <c r="L47" s="1">
        <v>0</v>
      </c>
      <c r="M47" s="1">
        <v>0</v>
      </c>
      <c r="N47" s="1">
        <v>0</v>
      </c>
      <c r="O47" s="71">
        <v>0</v>
      </c>
      <c r="P47" s="71">
        <v>0</v>
      </c>
      <c r="Q47" s="49">
        <v>0</v>
      </c>
      <c r="V47" s="84"/>
      <c r="W47" s="84"/>
      <c r="X47" s="84"/>
    </row>
    <row r="48" spans="1:24" ht="15" customHeight="1" x14ac:dyDescent="0.15">
      <c r="A48" s="37"/>
      <c r="B48" s="38" t="s">
        <v>49</v>
      </c>
      <c r="C48" s="39"/>
      <c r="D48" s="2">
        <v>0</v>
      </c>
      <c r="E48" s="2">
        <v>0</v>
      </c>
      <c r="F48" s="2">
        <v>0</v>
      </c>
      <c r="G48" s="2">
        <v>0</v>
      </c>
      <c r="H48" s="70">
        <v>0</v>
      </c>
      <c r="I48" s="70">
        <v>0</v>
      </c>
      <c r="J48" s="31">
        <v>0</v>
      </c>
      <c r="K48" s="2">
        <v>0</v>
      </c>
      <c r="L48" s="2">
        <v>0</v>
      </c>
      <c r="M48" s="2">
        <v>0</v>
      </c>
      <c r="N48" s="2">
        <v>0</v>
      </c>
      <c r="O48" s="70">
        <v>0</v>
      </c>
      <c r="P48" s="70">
        <v>0</v>
      </c>
      <c r="Q48" s="32">
        <v>0</v>
      </c>
      <c r="V48" s="84"/>
      <c r="W48" s="84"/>
      <c r="X48" s="84"/>
    </row>
    <row r="49" spans="1:24" ht="15" customHeight="1" x14ac:dyDescent="0.15">
      <c r="A49" s="22"/>
      <c r="B49" s="3" t="s">
        <v>50</v>
      </c>
      <c r="C49" s="23"/>
      <c r="D49" s="2">
        <v>0</v>
      </c>
      <c r="E49" s="2">
        <v>0</v>
      </c>
      <c r="F49" s="2">
        <v>0</v>
      </c>
      <c r="G49" s="2">
        <v>0</v>
      </c>
      <c r="H49" s="70">
        <v>0</v>
      </c>
      <c r="I49" s="70">
        <v>0</v>
      </c>
      <c r="J49" s="31">
        <v>0</v>
      </c>
      <c r="K49" s="2">
        <v>0</v>
      </c>
      <c r="L49" s="2">
        <v>0</v>
      </c>
      <c r="M49" s="2">
        <v>0</v>
      </c>
      <c r="N49" s="2">
        <v>0</v>
      </c>
      <c r="O49" s="70">
        <v>0</v>
      </c>
      <c r="P49" s="70">
        <v>0</v>
      </c>
      <c r="Q49" s="32">
        <v>0</v>
      </c>
      <c r="V49" s="84"/>
      <c r="W49" s="84"/>
      <c r="X49" s="84"/>
    </row>
    <row r="50" spans="1:24" ht="15" customHeight="1" x14ac:dyDescent="0.15">
      <c r="A50" s="22"/>
      <c r="B50" s="3" t="s">
        <v>51</v>
      </c>
      <c r="C50" s="23"/>
      <c r="D50" s="2">
        <v>0</v>
      </c>
      <c r="E50" s="2">
        <v>0</v>
      </c>
      <c r="F50" s="2">
        <v>0</v>
      </c>
      <c r="G50" s="2">
        <v>0</v>
      </c>
      <c r="H50" s="70">
        <v>0</v>
      </c>
      <c r="I50" s="70">
        <v>0</v>
      </c>
      <c r="J50" s="31">
        <v>0</v>
      </c>
      <c r="K50" s="2">
        <v>0</v>
      </c>
      <c r="L50" s="2">
        <v>0</v>
      </c>
      <c r="M50" s="2">
        <v>0</v>
      </c>
      <c r="N50" s="2">
        <v>0</v>
      </c>
      <c r="O50" s="70">
        <v>0</v>
      </c>
      <c r="P50" s="70">
        <v>0</v>
      </c>
      <c r="Q50" s="32">
        <v>0</v>
      </c>
      <c r="V50" s="84"/>
      <c r="W50" s="84"/>
      <c r="X50" s="84"/>
    </row>
    <row r="51" spans="1:24" ht="15" customHeight="1" x14ac:dyDescent="0.15">
      <c r="A51" s="22"/>
      <c r="B51" s="3" t="s">
        <v>52</v>
      </c>
      <c r="C51" s="23"/>
      <c r="D51" s="2">
        <v>0</v>
      </c>
      <c r="E51" s="2">
        <v>0</v>
      </c>
      <c r="F51" s="2">
        <v>0</v>
      </c>
      <c r="G51" s="2">
        <v>0</v>
      </c>
      <c r="H51" s="70">
        <v>0</v>
      </c>
      <c r="I51" s="70">
        <v>0</v>
      </c>
      <c r="J51" s="31">
        <v>0</v>
      </c>
      <c r="K51" s="2">
        <v>0</v>
      </c>
      <c r="L51" s="2">
        <v>0</v>
      </c>
      <c r="M51" s="2">
        <v>0</v>
      </c>
      <c r="N51" s="2">
        <v>0</v>
      </c>
      <c r="O51" s="70">
        <v>0</v>
      </c>
      <c r="P51" s="70">
        <v>0</v>
      </c>
      <c r="Q51" s="32">
        <v>0</v>
      </c>
      <c r="V51" s="84"/>
      <c r="W51" s="84"/>
      <c r="X51" s="84"/>
    </row>
    <row r="52" spans="1:24" ht="15" customHeight="1" x14ac:dyDescent="0.15">
      <c r="A52" s="46"/>
      <c r="B52" s="47" t="s">
        <v>53</v>
      </c>
      <c r="C52" s="48"/>
      <c r="D52" s="1">
        <v>0</v>
      </c>
      <c r="E52" s="1">
        <v>0</v>
      </c>
      <c r="F52" s="1">
        <v>0</v>
      </c>
      <c r="G52" s="1">
        <v>0</v>
      </c>
      <c r="H52" s="71">
        <v>0</v>
      </c>
      <c r="I52" s="71">
        <v>0</v>
      </c>
      <c r="J52" s="36">
        <v>0</v>
      </c>
      <c r="K52" s="1">
        <v>0</v>
      </c>
      <c r="L52" s="1">
        <v>0</v>
      </c>
      <c r="M52" s="1">
        <v>0</v>
      </c>
      <c r="N52" s="1">
        <v>0</v>
      </c>
      <c r="O52" s="70">
        <v>0</v>
      </c>
      <c r="P52" s="70">
        <v>0</v>
      </c>
      <c r="Q52" s="32">
        <v>0</v>
      </c>
      <c r="V52" s="84"/>
      <c r="W52" s="84"/>
      <c r="X52" s="84"/>
    </row>
    <row r="53" spans="1:24" ht="15" customHeight="1" x14ac:dyDescent="0.15">
      <c r="A53" s="37"/>
      <c r="B53" s="38" t="s">
        <v>54</v>
      </c>
      <c r="C53" s="39"/>
      <c r="D53" s="2">
        <v>0</v>
      </c>
      <c r="E53" s="2">
        <v>0</v>
      </c>
      <c r="F53" s="2">
        <v>0</v>
      </c>
      <c r="G53" s="2">
        <v>0</v>
      </c>
      <c r="H53" s="70">
        <v>0</v>
      </c>
      <c r="I53" s="70">
        <v>0</v>
      </c>
      <c r="J53" s="31">
        <v>0</v>
      </c>
      <c r="K53" s="2">
        <v>0</v>
      </c>
      <c r="L53" s="2">
        <v>0</v>
      </c>
      <c r="M53" s="2">
        <v>0</v>
      </c>
      <c r="N53" s="2">
        <v>0</v>
      </c>
      <c r="O53" s="72">
        <v>0</v>
      </c>
      <c r="P53" s="72">
        <v>0</v>
      </c>
      <c r="Q53" s="41">
        <v>0</v>
      </c>
      <c r="V53" s="84"/>
      <c r="W53" s="84"/>
      <c r="X53" s="84"/>
    </row>
    <row r="54" spans="1:24" ht="15" customHeight="1" x14ac:dyDescent="0.15">
      <c r="A54" s="22"/>
      <c r="B54" s="3" t="s">
        <v>55</v>
      </c>
      <c r="C54" s="23"/>
      <c r="D54" s="2">
        <v>1</v>
      </c>
      <c r="E54" s="2">
        <v>15</v>
      </c>
      <c r="F54" s="2">
        <v>1027</v>
      </c>
      <c r="G54" s="2">
        <v>97594</v>
      </c>
      <c r="H54" s="30">
        <f>IF(D54=0,"",ROUND(E54/D54,1))</f>
        <v>15</v>
      </c>
      <c r="I54" s="30">
        <f>IF(E54=0,"",ROUND(F54/E54,1))</f>
        <v>68.5</v>
      </c>
      <c r="J54" s="31">
        <f>IF(F54=0,"",ROUND(G54/F54*1000,0))</f>
        <v>95028</v>
      </c>
      <c r="K54" s="2">
        <v>0</v>
      </c>
      <c r="L54" s="2">
        <v>0</v>
      </c>
      <c r="M54" s="2">
        <v>0</v>
      </c>
      <c r="N54" s="2">
        <v>0</v>
      </c>
      <c r="O54" s="30" t="str">
        <f>IF(K54=0,"",ROUND(L54/K54,1))</f>
        <v/>
      </c>
      <c r="P54" s="30" t="str">
        <f>IF(L54=0,"",ROUND(M54/L54,1))</f>
        <v/>
      </c>
      <c r="Q54" s="32" t="str">
        <f>IF(M54=0,"",ROUND(N54/M54*1000,0))</f>
        <v/>
      </c>
      <c r="V54" s="84"/>
      <c r="W54" s="84"/>
      <c r="X54" s="84"/>
    </row>
    <row r="55" spans="1:24" ht="15" customHeight="1" x14ac:dyDescent="0.15">
      <c r="A55" s="22"/>
      <c r="B55" s="3" t="s">
        <v>56</v>
      </c>
      <c r="C55" s="23"/>
      <c r="D55" s="2">
        <v>0</v>
      </c>
      <c r="E55" s="2">
        <v>0</v>
      </c>
      <c r="F55" s="2">
        <v>0</v>
      </c>
      <c r="G55" s="2">
        <v>0</v>
      </c>
      <c r="H55" s="70">
        <v>0</v>
      </c>
      <c r="I55" s="70">
        <v>0</v>
      </c>
      <c r="J55" s="31">
        <v>0</v>
      </c>
      <c r="K55" s="2">
        <v>0</v>
      </c>
      <c r="L55" s="2">
        <v>0</v>
      </c>
      <c r="M55" s="2">
        <v>0</v>
      </c>
      <c r="N55" s="2">
        <v>0</v>
      </c>
      <c r="O55" s="70">
        <v>0</v>
      </c>
      <c r="P55" s="70">
        <v>0</v>
      </c>
      <c r="Q55" s="32">
        <v>0</v>
      </c>
      <c r="V55" s="84"/>
      <c r="W55" s="84"/>
      <c r="X55" s="84"/>
    </row>
    <row r="56" spans="1:24" ht="15" customHeight="1" x14ac:dyDescent="0.15">
      <c r="A56" s="22"/>
      <c r="B56" s="3" t="s">
        <v>57</v>
      </c>
      <c r="C56" s="23"/>
      <c r="D56" s="2">
        <v>0</v>
      </c>
      <c r="E56" s="2">
        <v>0</v>
      </c>
      <c r="F56" s="2">
        <v>0</v>
      </c>
      <c r="G56" s="2">
        <v>0</v>
      </c>
      <c r="H56" s="70">
        <v>0</v>
      </c>
      <c r="I56" s="70">
        <v>0</v>
      </c>
      <c r="J56" s="31">
        <v>0</v>
      </c>
      <c r="K56" s="2">
        <v>0</v>
      </c>
      <c r="L56" s="2">
        <v>0</v>
      </c>
      <c r="M56" s="2">
        <v>0</v>
      </c>
      <c r="N56" s="2">
        <v>0</v>
      </c>
      <c r="O56" s="70">
        <v>0</v>
      </c>
      <c r="P56" s="70">
        <v>0</v>
      </c>
      <c r="Q56" s="32">
        <v>0</v>
      </c>
      <c r="V56" s="84"/>
      <c r="W56" s="84"/>
      <c r="X56" s="84"/>
    </row>
    <row r="57" spans="1:24" ht="15" customHeight="1" x14ac:dyDescent="0.15">
      <c r="A57" s="46"/>
      <c r="B57" s="47" t="s">
        <v>58</v>
      </c>
      <c r="C57" s="48"/>
      <c r="D57" s="1">
        <v>0</v>
      </c>
      <c r="E57" s="1">
        <v>0</v>
      </c>
      <c r="F57" s="1">
        <v>0</v>
      </c>
      <c r="G57" s="1">
        <v>0</v>
      </c>
      <c r="H57" s="71">
        <v>0</v>
      </c>
      <c r="I57" s="71">
        <v>0</v>
      </c>
      <c r="J57" s="36">
        <v>0</v>
      </c>
      <c r="K57" s="1">
        <v>0</v>
      </c>
      <c r="L57" s="1">
        <v>0</v>
      </c>
      <c r="M57" s="1">
        <v>0</v>
      </c>
      <c r="N57" s="1">
        <v>0</v>
      </c>
      <c r="O57" s="71">
        <v>0</v>
      </c>
      <c r="P57" s="71">
        <v>0</v>
      </c>
      <c r="Q57" s="49">
        <v>0</v>
      </c>
      <c r="V57" s="84"/>
      <c r="W57" s="84"/>
      <c r="X57" s="84"/>
    </row>
    <row r="58" spans="1:24" ht="15" customHeight="1" x14ac:dyDescent="0.15">
      <c r="A58" s="37"/>
      <c r="B58" s="38" t="s">
        <v>59</v>
      </c>
      <c r="C58" s="39"/>
      <c r="D58" s="2">
        <v>0</v>
      </c>
      <c r="E58" s="2">
        <v>0</v>
      </c>
      <c r="F58" s="2">
        <v>0</v>
      </c>
      <c r="G58" s="2">
        <v>0</v>
      </c>
      <c r="H58" s="70">
        <v>0</v>
      </c>
      <c r="I58" s="70">
        <v>0</v>
      </c>
      <c r="J58" s="31">
        <v>0</v>
      </c>
      <c r="K58" s="2">
        <v>0</v>
      </c>
      <c r="L58" s="2">
        <v>0</v>
      </c>
      <c r="M58" s="2">
        <v>0</v>
      </c>
      <c r="N58" s="2">
        <v>0</v>
      </c>
      <c r="O58" s="70">
        <v>0</v>
      </c>
      <c r="P58" s="70">
        <v>0</v>
      </c>
      <c r="Q58" s="32">
        <v>0</v>
      </c>
      <c r="V58" s="84"/>
      <c r="W58" s="84"/>
      <c r="X58" s="84"/>
    </row>
    <row r="59" spans="1:24" ht="15" customHeight="1" x14ac:dyDescent="0.15">
      <c r="A59" s="22"/>
      <c r="B59" s="3" t="s">
        <v>60</v>
      </c>
      <c r="C59" s="23"/>
      <c r="D59" s="2">
        <v>0</v>
      </c>
      <c r="E59" s="2">
        <v>0</v>
      </c>
      <c r="F59" s="2">
        <v>0</v>
      </c>
      <c r="G59" s="2">
        <v>0</v>
      </c>
      <c r="H59" s="70">
        <v>0</v>
      </c>
      <c r="I59" s="70">
        <v>0</v>
      </c>
      <c r="J59" s="31">
        <v>0</v>
      </c>
      <c r="K59" s="2">
        <v>0</v>
      </c>
      <c r="L59" s="2">
        <v>0</v>
      </c>
      <c r="M59" s="2">
        <v>0</v>
      </c>
      <c r="N59" s="2">
        <v>0</v>
      </c>
      <c r="O59" s="70">
        <v>0</v>
      </c>
      <c r="P59" s="70">
        <v>0</v>
      </c>
      <c r="Q59" s="32">
        <v>0</v>
      </c>
      <c r="V59" s="84"/>
      <c r="W59" s="84"/>
      <c r="X59" s="84"/>
    </row>
    <row r="60" spans="1:24" ht="15" customHeight="1" x14ac:dyDescent="0.15">
      <c r="A60" s="22"/>
      <c r="B60" s="3" t="s">
        <v>61</v>
      </c>
      <c r="C60" s="23"/>
      <c r="D60" s="2">
        <v>0</v>
      </c>
      <c r="E60" s="2">
        <v>0</v>
      </c>
      <c r="F60" s="2">
        <v>0</v>
      </c>
      <c r="G60" s="2">
        <v>0</v>
      </c>
      <c r="H60" s="70">
        <v>0</v>
      </c>
      <c r="I60" s="70">
        <v>0</v>
      </c>
      <c r="J60" s="31">
        <v>0</v>
      </c>
      <c r="K60" s="2">
        <v>0</v>
      </c>
      <c r="L60" s="2">
        <v>0</v>
      </c>
      <c r="M60" s="2">
        <v>0</v>
      </c>
      <c r="N60" s="2">
        <v>0</v>
      </c>
      <c r="O60" s="70">
        <v>0</v>
      </c>
      <c r="P60" s="70">
        <v>0</v>
      </c>
      <c r="Q60" s="32">
        <v>0</v>
      </c>
      <c r="V60" s="84"/>
      <c r="W60" s="84"/>
      <c r="X60" s="84"/>
    </row>
    <row r="61" spans="1:24" ht="15" customHeight="1" x14ac:dyDescent="0.15">
      <c r="A61" s="22"/>
      <c r="B61" s="3" t="s">
        <v>62</v>
      </c>
      <c r="C61" s="23"/>
      <c r="D61" s="2">
        <v>0</v>
      </c>
      <c r="E61" s="2">
        <v>0</v>
      </c>
      <c r="F61" s="2">
        <v>0</v>
      </c>
      <c r="G61" s="2">
        <v>0</v>
      </c>
      <c r="H61" s="70">
        <v>0</v>
      </c>
      <c r="I61" s="70">
        <v>0</v>
      </c>
      <c r="J61" s="31">
        <v>0</v>
      </c>
      <c r="K61" s="2">
        <v>0</v>
      </c>
      <c r="L61" s="2">
        <v>0</v>
      </c>
      <c r="M61" s="2">
        <v>0</v>
      </c>
      <c r="N61" s="2">
        <v>0</v>
      </c>
      <c r="O61" s="70">
        <v>0</v>
      </c>
      <c r="P61" s="70">
        <v>0</v>
      </c>
      <c r="Q61" s="32">
        <v>0</v>
      </c>
      <c r="V61" s="84"/>
      <c r="W61" s="84"/>
      <c r="X61" s="84"/>
    </row>
    <row r="62" spans="1:24" ht="15" customHeight="1" x14ac:dyDescent="0.15">
      <c r="A62" s="46"/>
      <c r="B62" s="47" t="s">
        <v>63</v>
      </c>
      <c r="C62" s="48"/>
      <c r="D62" s="1">
        <v>0</v>
      </c>
      <c r="E62" s="1">
        <v>0</v>
      </c>
      <c r="F62" s="1">
        <v>0</v>
      </c>
      <c r="G62" s="1">
        <v>0</v>
      </c>
      <c r="H62" s="71">
        <v>0</v>
      </c>
      <c r="I62" s="71">
        <v>0</v>
      </c>
      <c r="J62" s="36">
        <v>0</v>
      </c>
      <c r="K62" s="1">
        <v>0</v>
      </c>
      <c r="L62" s="1">
        <v>0</v>
      </c>
      <c r="M62" s="1">
        <v>0</v>
      </c>
      <c r="N62" s="1">
        <v>0</v>
      </c>
      <c r="O62" s="70">
        <v>0</v>
      </c>
      <c r="P62" s="70">
        <v>0</v>
      </c>
      <c r="Q62" s="32">
        <v>0</v>
      </c>
      <c r="V62" s="84"/>
      <c r="W62" s="84"/>
      <c r="X62" s="84"/>
    </row>
    <row r="63" spans="1:24" ht="15" customHeight="1" x14ac:dyDescent="0.15">
      <c r="A63" s="37"/>
      <c r="B63" s="38" t="s">
        <v>64</v>
      </c>
      <c r="C63" s="39"/>
      <c r="D63" s="2">
        <v>0</v>
      </c>
      <c r="E63" s="2">
        <v>0</v>
      </c>
      <c r="F63" s="2">
        <v>0</v>
      </c>
      <c r="G63" s="2">
        <v>0</v>
      </c>
      <c r="H63" s="30" t="str">
        <f>IF(D63=0,"",ROUND(E63/D63,1))</f>
        <v/>
      </c>
      <c r="I63" s="30" t="str">
        <f>IF(E63=0,"",ROUND(F63/E63,1))</f>
        <v/>
      </c>
      <c r="J63" s="31" t="str">
        <f>IF(F63=0,"",ROUND(G63/F63*1000,0))</f>
        <v/>
      </c>
      <c r="K63" s="2">
        <v>1</v>
      </c>
      <c r="L63" s="2">
        <v>14</v>
      </c>
      <c r="M63" s="2">
        <v>499</v>
      </c>
      <c r="N63" s="2">
        <v>57684</v>
      </c>
      <c r="O63" s="40">
        <f>IF(K63=0,"",ROUND(L63/K63,1))</f>
        <v>14</v>
      </c>
      <c r="P63" s="40">
        <f>IF(L63=0,"",ROUND(M63/L63,1))</f>
        <v>35.6</v>
      </c>
      <c r="Q63" s="41">
        <f>IF(M63=0,"",ROUND(N63/M63*1000,0))</f>
        <v>115599</v>
      </c>
      <c r="V63" s="84"/>
      <c r="W63" s="84"/>
      <c r="X63" s="84"/>
    </row>
    <row r="64" spans="1:24" ht="15" customHeight="1" x14ac:dyDescent="0.15">
      <c r="A64" s="22"/>
      <c r="B64" s="3" t="s">
        <v>65</v>
      </c>
      <c r="C64" s="23"/>
      <c r="D64" s="2">
        <v>0</v>
      </c>
      <c r="E64" s="2">
        <v>0</v>
      </c>
      <c r="F64" s="2">
        <v>0</v>
      </c>
      <c r="G64" s="2">
        <v>0</v>
      </c>
      <c r="H64" s="70">
        <v>0</v>
      </c>
      <c r="I64" s="70">
        <v>0</v>
      </c>
      <c r="J64" s="31">
        <v>0</v>
      </c>
      <c r="K64" s="2">
        <v>0</v>
      </c>
      <c r="L64" s="2">
        <v>0</v>
      </c>
      <c r="M64" s="2">
        <v>0</v>
      </c>
      <c r="N64" s="2">
        <v>0</v>
      </c>
      <c r="O64" s="70">
        <v>0</v>
      </c>
      <c r="P64" s="70">
        <v>0</v>
      </c>
      <c r="Q64" s="74">
        <v>0</v>
      </c>
      <c r="V64" s="84"/>
      <c r="W64" s="84"/>
      <c r="X64" s="84"/>
    </row>
    <row r="65" spans="1:24" ht="15" customHeight="1" x14ac:dyDescent="0.15">
      <c r="A65" s="22"/>
      <c r="B65" s="3" t="s">
        <v>66</v>
      </c>
      <c r="C65" s="23"/>
      <c r="D65" s="2">
        <v>1</v>
      </c>
      <c r="E65" s="2">
        <v>25</v>
      </c>
      <c r="F65" s="2">
        <v>897</v>
      </c>
      <c r="G65" s="2">
        <v>123079</v>
      </c>
      <c r="H65" s="70">
        <v>0</v>
      </c>
      <c r="I65" s="70">
        <v>0</v>
      </c>
      <c r="J65" s="31">
        <v>0</v>
      </c>
      <c r="K65" s="2">
        <v>0</v>
      </c>
      <c r="L65" s="2">
        <v>0</v>
      </c>
      <c r="M65" s="2">
        <v>0</v>
      </c>
      <c r="N65" s="2">
        <v>0</v>
      </c>
      <c r="O65" s="70">
        <v>0</v>
      </c>
      <c r="P65" s="70">
        <v>0</v>
      </c>
      <c r="Q65" s="74">
        <v>0</v>
      </c>
      <c r="V65" s="84"/>
      <c r="W65" s="84"/>
      <c r="X65" s="84"/>
    </row>
    <row r="66" spans="1:24" ht="15" customHeight="1" x14ac:dyDescent="0.15">
      <c r="A66" s="22"/>
      <c r="B66" s="3" t="s">
        <v>67</v>
      </c>
      <c r="C66" s="23"/>
      <c r="D66" s="2">
        <v>0</v>
      </c>
      <c r="E66" s="2">
        <v>0</v>
      </c>
      <c r="F66" s="2">
        <v>0</v>
      </c>
      <c r="G66" s="2">
        <v>0</v>
      </c>
      <c r="H66" s="70">
        <v>0</v>
      </c>
      <c r="I66" s="70">
        <v>0</v>
      </c>
      <c r="J66" s="31">
        <v>0</v>
      </c>
      <c r="K66" s="2">
        <v>0</v>
      </c>
      <c r="L66" s="2">
        <v>0</v>
      </c>
      <c r="M66" s="2">
        <v>0</v>
      </c>
      <c r="N66" s="2">
        <v>0</v>
      </c>
      <c r="O66" s="70">
        <v>0</v>
      </c>
      <c r="P66" s="70">
        <v>0</v>
      </c>
      <c r="Q66" s="74">
        <v>0</v>
      </c>
      <c r="V66" s="84"/>
      <c r="W66" s="84"/>
      <c r="X66" s="84"/>
    </row>
    <row r="67" spans="1:24" ht="15" customHeight="1" x14ac:dyDescent="0.15">
      <c r="A67" s="46"/>
      <c r="B67" s="47" t="s">
        <v>68</v>
      </c>
      <c r="C67" s="48"/>
      <c r="D67" s="1">
        <v>0</v>
      </c>
      <c r="E67" s="1">
        <v>0</v>
      </c>
      <c r="F67" s="1">
        <v>0</v>
      </c>
      <c r="G67" s="1">
        <v>0</v>
      </c>
      <c r="H67" s="71">
        <v>0</v>
      </c>
      <c r="I67" s="71">
        <v>0</v>
      </c>
      <c r="J67" s="36">
        <v>0</v>
      </c>
      <c r="K67" s="1">
        <v>0</v>
      </c>
      <c r="L67" s="1">
        <v>0</v>
      </c>
      <c r="M67" s="1">
        <v>0</v>
      </c>
      <c r="N67" s="1">
        <v>0</v>
      </c>
      <c r="O67" s="71">
        <v>0</v>
      </c>
      <c r="P67" s="71">
        <v>0</v>
      </c>
      <c r="Q67" s="75">
        <v>0</v>
      </c>
      <c r="V67" s="84"/>
      <c r="W67" s="84"/>
      <c r="X67" s="84"/>
    </row>
    <row r="68" spans="1:24" ht="15" customHeight="1" x14ac:dyDescent="0.15">
      <c r="A68" s="54"/>
      <c r="B68" s="55" t="s">
        <v>69</v>
      </c>
      <c r="C68" s="56"/>
      <c r="D68" s="26">
        <f>D8+D9</f>
        <v>313</v>
      </c>
      <c r="E68" s="26">
        <f>E8+E9</f>
        <v>14379</v>
      </c>
      <c r="F68" s="26">
        <f>F8+F9</f>
        <v>741254</v>
      </c>
      <c r="G68" s="26">
        <f>G8+G9</f>
        <v>95336250</v>
      </c>
      <c r="H68" s="25">
        <f t="shared" ref="H68:I71" si="27">IF(D68=0,"",ROUND(E68/D68,1))</f>
        <v>45.9</v>
      </c>
      <c r="I68" s="25">
        <f t="shared" si="27"/>
        <v>51.6</v>
      </c>
      <c r="J68" s="26">
        <f>IF(F68=0,"",ROUND(G68/F68*1000,0))</f>
        <v>128615</v>
      </c>
      <c r="K68" s="26">
        <f>K8+K9</f>
        <v>121</v>
      </c>
      <c r="L68" s="26">
        <f>L8+L9</f>
        <v>1004</v>
      </c>
      <c r="M68" s="26">
        <f>M8+M9</f>
        <v>47989</v>
      </c>
      <c r="N68" s="26">
        <f>N8+N9</f>
        <v>4897324</v>
      </c>
      <c r="O68" s="25">
        <f t="shared" ref="O68:P71" si="28">IF(K68=0,"",ROUND(L68/K68,1))</f>
        <v>8.3000000000000007</v>
      </c>
      <c r="P68" s="25">
        <f t="shared" si="28"/>
        <v>47.8</v>
      </c>
      <c r="Q68" s="27">
        <f>IF(M68=0,"",ROUND(N68/M68*1000,0))</f>
        <v>102051</v>
      </c>
    </row>
    <row r="69" spans="1:24" ht="15" customHeight="1" x14ac:dyDescent="0.15">
      <c r="A69" s="58"/>
      <c r="B69" s="59" t="s">
        <v>90</v>
      </c>
      <c r="C69" s="60"/>
      <c r="D69" s="31">
        <f>SUM(D10:D36)</f>
        <v>51</v>
      </c>
      <c r="E69" s="31">
        <f>SUM(E10:E36)</f>
        <v>1186</v>
      </c>
      <c r="F69" s="31">
        <f>SUM(F10:F36)</f>
        <v>82887</v>
      </c>
      <c r="G69" s="31">
        <f>SUM(G10:G36)</f>
        <v>9869503</v>
      </c>
      <c r="H69" s="30">
        <f t="shared" si="27"/>
        <v>23.3</v>
      </c>
      <c r="I69" s="30">
        <f t="shared" si="27"/>
        <v>69.900000000000006</v>
      </c>
      <c r="J69" s="31">
        <f>IF(F69=0,"",ROUND(G69/F69*1000,0))</f>
        <v>119072</v>
      </c>
      <c r="K69" s="31">
        <f>SUM(K10:K36)</f>
        <v>66</v>
      </c>
      <c r="L69" s="31">
        <f>SUM(L10:L36)</f>
        <v>478</v>
      </c>
      <c r="M69" s="31">
        <f>SUM(M10:M36)</f>
        <v>27529</v>
      </c>
      <c r="N69" s="31">
        <f>SUM(N10:N36)</f>
        <v>2770526</v>
      </c>
      <c r="O69" s="30">
        <f t="shared" si="28"/>
        <v>7.2</v>
      </c>
      <c r="P69" s="30">
        <f t="shared" si="28"/>
        <v>57.6</v>
      </c>
      <c r="Q69" s="31">
        <f>IF(M69=0,"",ROUND(N69/M69*1000,0))</f>
        <v>100640</v>
      </c>
    </row>
    <row r="70" spans="1:24" ht="15" customHeight="1" x14ac:dyDescent="0.15">
      <c r="A70" s="58"/>
      <c r="B70" s="59" t="s">
        <v>92</v>
      </c>
      <c r="C70" s="60"/>
      <c r="D70" s="31">
        <f>SUM(D37:D67)</f>
        <v>12</v>
      </c>
      <c r="E70" s="31">
        <f>SUM(E37:E67)</f>
        <v>356</v>
      </c>
      <c r="F70" s="31">
        <f>SUM(F37:F67)</f>
        <v>16547</v>
      </c>
      <c r="G70" s="31">
        <f>SUM(G37:G67)</f>
        <v>2035593</v>
      </c>
      <c r="H70" s="30">
        <f t="shared" si="27"/>
        <v>29.7</v>
      </c>
      <c r="I70" s="30">
        <f t="shared" si="27"/>
        <v>46.5</v>
      </c>
      <c r="J70" s="31">
        <f>IF(F70=0,"",ROUND(G70/F70*1000,0))</f>
        <v>123019</v>
      </c>
      <c r="K70" s="31">
        <f>SUM(K37:K67)</f>
        <v>19</v>
      </c>
      <c r="L70" s="31">
        <f>SUM(L37:L67)</f>
        <v>131</v>
      </c>
      <c r="M70" s="31">
        <f>SUM(M37:M67)</f>
        <v>6915</v>
      </c>
      <c r="N70" s="31">
        <f>SUM(N37:N67)</f>
        <v>702040</v>
      </c>
      <c r="O70" s="30">
        <f t="shared" si="28"/>
        <v>6.9</v>
      </c>
      <c r="P70" s="30">
        <f t="shared" si="28"/>
        <v>52.8</v>
      </c>
      <c r="Q70" s="31">
        <f>IF(M70=0,"",ROUND(N70/M70*1000,0))</f>
        <v>101524</v>
      </c>
    </row>
    <row r="71" spans="1:24" ht="15" customHeight="1" x14ac:dyDescent="0.15">
      <c r="A71" s="61"/>
      <c r="B71" s="62" t="s">
        <v>93</v>
      </c>
      <c r="C71" s="63"/>
      <c r="D71" s="64">
        <f>SUM(D8:D67)</f>
        <v>376</v>
      </c>
      <c r="E71" s="64">
        <f>SUM(E8:E67)</f>
        <v>15921</v>
      </c>
      <c r="F71" s="64">
        <f>SUM(F8:F67)</f>
        <v>840688</v>
      </c>
      <c r="G71" s="64">
        <f>SUM(G8:G67)</f>
        <v>107241346</v>
      </c>
      <c r="H71" s="65">
        <f t="shared" si="27"/>
        <v>42.3</v>
      </c>
      <c r="I71" s="65">
        <f t="shared" si="27"/>
        <v>52.8</v>
      </c>
      <c r="J71" s="64">
        <f>IF(F71=0,"",ROUND(G71/F71*1000,0))</f>
        <v>127564</v>
      </c>
      <c r="K71" s="64">
        <f>SUM(K8:K67)</f>
        <v>206</v>
      </c>
      <c r="L71" s="64">
        <f>SUM(L8:L67)</f>
        <v>1613</v>
      </c>
      <c r="M71" s="64">
        <f>SUM(M8:M67)</f>
        <v>82433</v>
      </c>
      <c r="N71" s="64">
        <f>SUM(N8:N67)</f>
        <v>8369890</v>
      </c>
      <c r="O71" s="65">
        <f t="shared" si="28"/>
        <v>7.8</v>
      </c>
      <c r="P71" s="65">
        <f t="shared" si="28"/>
        <v>51.1</v>
      </c>
      <c r="Q71" s="66">
        <f>IF(M71=0,"",ROUND(N71/M71*1000,0))</f>
        <v>101536</v>
      </c>
    </row>
    <row r="72" spans="1:24" ht="15" customHeight="1" x14ac:dyDescent="0.15">
      <c r="D72" s="77"/>
      <c r="E72" s="77"/>
      <c r="F72" s="77"/>
      <c r="G72" s="77"/>
      <c r="K72" s="77"/>
      <c r="L72" s="77"/>
      <c r="M72" s="77"/>
      <c r="N72" s="77"/>
    </row>
    <row r="73" spans="1:24" ht="15" customHeight="1" x14ac:dyDescent="0.15">
      <c r="D73" s="78"/>
      <c r="E73" s="78"/>
      <c r="F73" s="78"/>
      <c r="G73" s="78"/>
      <c r="K73" s="78"/>
      <c r="L73" s="78"/>
      <c r="M73" s="78"/>
      <c r="N73" s="78"/>
    </row>
  </sheetData>
  <mergeCells count="3">
    <mergeCell ref="B4:B7"/>
    <mergeCell ref="D4:J4"/>
    <mergeCell ref="K4:Q4"/>
  </mergeCells>
  <phoneticPr fontId="2"/>
  <pageMargins left="0.59055118110236227" right="0.59055118110236227" top="0.86614173228346458" bottom="0.59055118110236227" header="0.59055118110236227" footer="0.31496062992125984"/>
  <pageSetup paperSize="9" scale="79" fitToWidth="0" orientation="portrait" horizontalDpi="1200" verticalDpi="1200" r:id="rId1"/>
  <headerFooter alignWithMargins="0">
    <oddHeader>&amp;L１８　新築家屋に関する調
　（３）共同住宅</oddHead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zoomScaleNormal="100" zoomScaleSheetLayoutView="100" workbookViewId="0">
      <pane xSplit="3" ySplit="7" topLeftCell="D8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5" customHeight="1" x14ac:dyDescent="0.15"/>
  <cols>
    <col min="1" max="1" width="1" style="5" customWidth="1"/>
    <col min="2" max="2" width="7.5" style="5" customWidth="1"/>
    <col min="3" max="3" width="1" style="5" customWidth="1"/>
    <col min="4" max="13" width="10.25" style="5" customWidth="1"/>
    <col min="14" max="16384" width="9" style="81"/>
  </cols>
  <sheetData>
    <row r="1" spans="1:23" ht="15" customHeight="1" x14ac:dyDescent="0.15">
      <c r="B1" s="79" t="s">
        <v>101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3" ht="15" customHeight="1" x14ac:dyDescent="0.15">
      <c r="B2" s="80" t="s">
        <v>94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3" ht="15" customHeight="1" x14ac:dyDescent="0.15">
      <c r="A3" s="6"/>
      <c r="B3" s="6"/>
      <c r="C3" s="6"/>
      <c r="D3" s="6"/>
      <c r="E3" s="4"/>
      <c r="F3" s="4"/>
      <c r="G3" s="4"/>
      <c r="H3" s="4"/>
      <c r="I3" s="4"/>
      <c r="J3" s="4"/>
      <c r="K3" s="4"/>
      <c r="L3" s="4"/>
      <c r="M3" s="4"/>
    </row>
    <row r="4" spans="1:23" ht="15" customHeight="1" x14ac:dyDescent="0.15">
      <c r="A4" s="7"/>
      <c r="B4" s="85" t="s">
        <v>4</v>
      </c>
      <c r="C4" s="8"/>
      <c r="D4" s="99" t="s">
        <v>75</v>
      </c>
      <c r="E4" s="100"/>
      <c r="F4" s="100"/>
      <c r="G4" s="100"/>
      <c r="H4" s="102"/>
      <c r="I4" s="99" t="s">
        <v>76</v>
      </c>
      <c r="J4" s="100"/>
      <c r="K4" s="100"/>
      <c r="L4" s="100"/>
      <c r="M4" s="101"/>
    </row>
    <row r="5" spans="1:23" ht="15" customHeight="1" x14ac:dyDescent="0.15">
      <c r="A5" s="9"/>
      <c r="B5" s="86"/>
      <c r="C5" s="10"/>
      <c r="D5" s="83" t="s">
        <v>77</v>
      </c>
      <c r="E5" s="83" t="s">
        <v>84</v>
      </c>
      <c r="F5" s="83" t="s">
        <v>80</v>
      </c>
      <c r="G5" s="11" t="s">
        <v>1</v>
      </c>
      <c r="H5" s="12" t="s">
        <v>2</v>
      </c>
      <c r="I5" s="83" t="s">
        <v>77</v>
      </c>
      <c r="J5" s="83" t="s">
        <v>81</v>
      </c>
      <c r="K5" s="83" t="s">
        <v>80</v>
      </c>
      <c r="L5" s="11" t="s">
        <v>1</v>
      </c>
      <c r="M5" s="13" t="s">
        <v>2</v>
      </c>
    </row>
    <row r="6" spans="1:23" ht="15" customHeight="1" x14ac:dyDescent="0.15">
      <c r="A6" s="9"/>
      <c r="B6" s="86"/>
      <c r="C6" s="10"/>
      <c r="D6" s="11" t="s">
        <v>85</v>
      </c>
      <c r="E6" s="11" t="s">
        <v>88</v>
      </c>
      <c r="F6" s="11" t="s">
        <v>87</v>
      </c>
      <c r="G6" s="11"/>
      <c r="H6" s="14"/>
      <c r="I6" s="11" t="s">
        <v>85</v>
      </c>
      <c r="J6" s="11" t="s">
        <v>88</v>
      </c>
      <c r="K6" s="11" t="s">
        <v>87</v>
      </c>
      <c r="L6" s="15"/>
      <c r="M6" s="16"/>
    </row>
    <row r="7" spans="1:23" ht="15" customHeight="1" x14ac:dyDescent="0.15">
      <c r="A7" s="18"/>
      <c r="B7" s="87"/>
      <c r="C7" s="19"/>
      <c r="D7" s="20" t="s">
        <v>71</v>
      </c>
      <c r="E7" s="20" t="s">
        <v>5</v>
      </c>
      <c r="F7" s="20" t="s">
        <v>6</v>
      </c>
      <c r="G7" s="20" t="s">
        <v>7</v>
      </c>
      <c r="H7" s="20" t="s">
        <v>8</v>
      </c>
      <c r="I7" s="20" t="s">
        <v>71</v>
      </c>
      <c r="J7" s="20" t="s">
        <v>5</v>
      </c>
      <c r="K7" s="20" t="s">
        <v>6</v>
      </c>
      <c r="L7" s="20" t="s">
        <v>7</v>
      </c>
      <c r="M7" s="20" t="s">
        <v>8</v>
      </c>
    </row>
    <row r="8" spans="1:23" ht="15" customHeight="1" x14ac:dyDescent="0.15">
      <c r="A8" s="22"/>
      <c r="B8" s="3" t="s">
        <v>11</v>
      </c>
      <c r="C8" s="23"/>
      <c r="D8" s="24">
        <v>47</v>
      </c>
      <c r="E8" s="28">
        <v>32492</v>
      </c>
      <c r="F8" s="28">
        <v>3065297</v>
      </c>
      <c r="G8" s="29">
        <f>IF(D8=0,"",ROUND(E8/D8,1))</f>
        <v>691.3</v>
      </c>
      <c r="H8" s="26">
        <f>IF(E8=0,"",ROUND(F8/E8*1000,0))</f>
        <v>94340</v>
      </c>
      <c r="I8" s="28">
        <v>73</v>
      </c>
      <c r="J8" s="28">
        <v>81249</v>
      </c>
      <c r="K8" s="28">
        <v>6960793</v>
      </c>
      <c r="L8" s="29">
        <f>IF(I8=0,"",ROUND(J8/I8,1))</f>
        <v>1113</v>
      </c>
      <c r="M8" s="26">
        <f>IF(J8=0,"",ROUND(K8/J8*1000,0))</f>
        <v>85672</v>
      </c>
      <c r="Q8" s="84"/>
      <c r="R8" s="84"/>
      <c r="V8" s="84"/>
      <c r="W8" s="84"/>
    </row>
    <row r="9" spans="1:23" ht="15" customHeight="1" x14ac:dyDescent="0.15">
      <c r="A9" s="22"/>
      <c r="B9" s="3" t="s">
        <v>12</v>
      </c>
      <c r="C9" s="23"/>
      <c r="D9" s="2">
        <v>91</v>
      </c>
      <c r="E9" s="33">
        <v>149996</v>
      </c>
      <c r="F9" s="33">
        <v>19995128</v>
      </c>
      <c r="G9" s="34">
        <f>IF(D9=0,"",ROUND(E9/D9,1))</f>
        <v>1648.3</v>
      </c>
      <c r="H9" s="31">
        <f>IF(E9=0,"",ROUND(F9/E9*1000,0))</f>
        <v>133304</v>
      </c>
      <c r="I9" s="33">
        <v>27</v>
      </c>
      <c r="J9" s="33">
        <v>71221</v>
      </c>
      <c r="K9" s="33">
        <v>6906726</v>
      </c>
      <c r="L9" s="34">
        <f t="shared" ref="L9:L20" si="0">IF(I9=0,"",ROUND(J9/I9,1))</f>
        <v>2637.8</v>
      </c>
      <c r="M9" s="32">
        <f t="shared" ref="M9:M20" si="1">IF(J9=0,"",ROUND(K9/J9*1000,0))</f>
        <v>96976</v>
      </c>
      <c r="Q9" s="84"/>
      <c r="R9" s="84"/>
      <c r="V9" s="84"/>
      <c r="W9" s="84"/>
    </row>
    <row r="10" spans="1:23" ht="15" customHeight="1" x14ac:dyDescent="0.15">
      <c r="A10" s="22"/>
      <c r="B10" s="3" t="s">
        <v>13</v>
      </c>
      <c r="C10" s="23"/>
      <c r="D10" s="2">
        <v>8</v>
      </c>
      <c r="E10" s="33">
        <v>6599</v>
      </c>
      <c r="F10" s="33">
        <v>538151</v>
      </c>
      <c r="G10" s="34">
        <f>IF(D10=0,"",ROUND(E10/D10,1))</f>
        <v>824.9</v>
      </c>
      <c r="H10" s="31">
        <f>IF(E10=0,"",ROUND(F10/E10*1000,0))</f>
        <v>81550</v>
      </c>
      <c r="I10" s="33">
        <v>17</v>
      </c>
      <c r="J10" s="33">
        <v>10052</v>
      </c>
      <c r="K10" s="33">
        <v>946281</v>
      </c>
      <c r="L10" s="34">
        <f t="shared" si="0"/>
        <v>591.29999999999995</v>
      </c>
      <c r="M10" s="32">
        <f t="shared" si="1"/>
        <v>94139</v>
      </c>
      <c r="Q10" s="84"/>
      <c r="R10" s="84"/>
      <c r="V10" s="84"/>
      <c r="W10" s="84"/>
    </row>
    <row r="11" spans="1:23" ht="15" customHeight="1" x14ac:dyDescent="0.15">
      <c r="A11" s="22"/>
      <c r="B11" s="3" t="s">
        <v>14</v>
      </c>
      <c r="C11" s="23"/>
      <c r="D11" s="2">
        <v>19</v>
      </c>
      <c r="E11" s="33">
        <v>18840</v>
      </c>
      <c r="F11" s="33">
        <v>1887183</v>
      </c>
      <c r="G11" s="34">
        <f>IF(D11=0,"",ROUND(E11/D11,1))</f>
        <v>991.6</v>
      </c>
      <c r="H11" s="31">
        <f>IF(E11=0,"",ROUND(F11/E11*1000,0))</f>
        <v>100169</v>
      </c>
      <c r="I11" s="33">
        <v>22</v>
      </c>
      <c r="J11" s="33">
        <v>9007</v>
      </c>
      <c r="K11" s="33">
        <v>599476</v>
      </c>
      <c r="L11" s="34">
        <f t="shared" si="0"/>
        <v>409.4</v>
      </c>
      <c r="M11" s="32">
        <f t="shared" si="1"/>
        <v>66557</v>
      </c>
      <c r="Q11" s="84"/>
      <c r="R11" s="84"/>
      <c r="V11" s="84"/>
      <c r="W11" s="84"/>
    </row>
    <row r="12" spans="1:23" ht="15" customHeight="1" x14ac:dyDescent="0.15">
      <c r="A12" s="22"/>
      <c r="B12" s="3" t="s">
        <v>15</v>
      </c>
      <c r="C12" s="23"/>
      <c r="D12" s="2">
        <v>13</v>
      </c>
      <c r="E12" s="33">
        <v>27956</v>
      </c>
      <c r="F12" s="33">
        <v>1882568</v>
      </c>
      <c r="G12" s="34">
        <f t="shared" ref="G12" si="2">IF(D12=0,"",ROUND(E12/D12,1))</f>
        <v>2150.5</v>
      </c>
      <c r="H12" s="31">
        <f t="shared" ref="H12" si="3">IF(E12=0,"",ROUND(F12/E12*1000,0))</f>
        <v>67340</v>
      </c>
      <c r="I12" s="33">
        <v>4</v>
      </c>
      <c r="J12" s="33">
        <v>609</v>
      </c>
      <c r="K12" s="33">
        <v>51561</v>
      </c>
      <c r="L12" s="34">
        <f t="shared" si="0"/>
        <v>152.30000000000001</v>
      </c>
      <c r="M12" s="32">
        <f t="shared" si="1"/>
        <v>84665</v>
      </c>
      <c r="Q12" s="84"/>
      <c r="R12" s="84"/>
      <c r="V12" s="84"/>
      <c r="W12" s="84"/>
    </row>
    <row r="13" spans="1:23" ht="15" customHeight="1" x14ac:dyDescent="0.15">
      <c r="A13" s="37"/>
      <c r="B13" s="38" t="s">
        <v>16</v>
      </c>
      <c r="C13" s="39"/>
      <c r="D13" s="42">
        <v>13</v>
      </c>
      <c r="E13" s="43">
        <v>5962</v>
      </c>
      <c r="F13" s="43">
        <v>572703</v>
      </c>
      <c r="G13" s="44">
        <f>IF(D13=0,"",ROUND(E13/D13,1))</f>
        <v>458.6</v>
      </c>
      <c r="H13" s="45">
        <f>IF(E13=0,"",ROUND(F13/E13*1000,0))</f>
        <v>96059</v>
      </c>
      <c r="I13" s="43">
        <v>2</v>
      </c>
      <c r="J13" s="43">
        <v>1966</v>
      </c>
      <c r="K13" s="43">
        <v>232214</v>
      </c>
      <c r="L13" s="44">
        <f t="shared" si="0"/>
        <v>983</v>
      </c>
      <c r="M13" s="41">
        <f t="shared" si="1"/>
        <v>118115</v>
      </c>
      <c r="Q13" s="84"/>
      <c r="R13" s="84"/>
      <c r="V13" s="84"/>
      <c r="W13" s="84"/>
    </row>
    <row r="14" spans="1:23" ht="15" customHeight="1" x14ac:dyDescent="0.15">
      <c r="A14" s="22"/>
      <c r="B14" s="3" t="s">
        <v>17</v>
      </c>
      <c r="C14" s="23"/>
      <c r="D14" s="2">
        <v>1</v>
      </c>
      <c r="E14" s="33">
        <v>2460</v>
      </c>
      <c r="F14" s="33">
        <v>189380</v>
      </c>
      <c r="G14" s="34">
        <f>IF(D14=0,"",ROUND(E14/D14,1))</f>
        <v>2460</v>
      </c>
      <c r="H14" s="31">
        <f>IF(E14=0,"",ROUND(F14/E14*1000,0))</f>
        <v>76984</v>
      </c>
      <c r="I14" s="33">
        <v>0</v>
      </c>
      <c r="J14" s="33">
        <v>0</v>
      </c>
      <c r="K14" s="33">
        <v>0</v>
      </c>
      <c r="L14" s="69">
        <v>0</v>
      </c>
      <c r="M14" s="32">
        <v>0</v>
      </c>
      <c r="Q14" s="84"/>
      <c r="R14" s="84"/>
      <c r="V14" s="84"/>
      <c r="W14" s="84"/>
    </row>
    <row r="15" spans="1:23" ht="15" customHeight="1" x14ac:dyDescent="0.15">
      <c r="A15" s="22"/>
      <c r="B15" s="3" t="s">
        <v>18</v>
      </c>
      <c r="C15" s="23"/>
      <c r="D15" s="2">
        <v>6</v>
      </c>
      <c r="E15" s="33">
        <v>3082</v>
      </c>
      <c r="F15" s="33">
        <v>329522</v>
      </c>
      <c r="G15" s="34">
        <f>IF(D15=0,"",ROUND(E15/D15,1))</f>
        <v>513.70000000000005</v>
      </c>
      <c r="H15" s="31">
        <f>IF(E15=0,"",ROUND(F15/E15*1000,0))</f>
        <v>106918</v>
      </c>
      <c r="I15" s="33">
        <v>17</v>
      </c>
      <c r="J15" s="33">
        <v>8071</v>
      </c>
      <c r="K15" s="33">
        <v>469932</v>
      </c>
      <c r="L15" s="34">
        <f t="shared" si="0"/>
        <v>474.8</v>
      </c>
      <c r="M15" s="32">
        <f t="shared" si="1"/>
        <v>58225</v>
      </c>
      <c r="Q15" s="84"/>
      <c r="R15" s="84"/>
      <c r="V15" s="84"/>
      <c r="W15" s="84"/>
    </row>
    <row r="16" spans="1:23" ht="15" customHeight="1" x14ac:dyDescent="0.15">
      <c r="A16" s="22"/>
      <c r="B16" s="3" t="s">
        <v>19</v>
      </c>
      <c r="C16" s="23"/>
      <c r="D16" s="2">
        <v>5</v>
      </c>
      <c r="E16" s="33">
        <v>5189</v>
      </c>
      <c r="F16" s="33">
        <v>392187</v>
      </c>
      <c r="G16" s="34">
        <f>IF(D16=0,"",ROUND(E16/D16,1))</f>
        <v>1037.8</v>
      </c>
      <c r="H16" s="31">
        <f>IF(E16=0,"",ROUND(F16/E16*1000,0))</f>
        <v>75580</v>
      </c>
      <c r="I16" s="33">
        <v>8</v>
      </c>
      <c r="J16" s="33">
        <v>1480</v>
      </c>
      <c r="K16" s="33">
        <v>99828</v>
      </c>
      <c r="L16" s="34">
        <f t="shared" si="0"/>
        <v>185</v>
      </c>
      <c r="M16" s="32">
        <f t="shared" si="1"/>
        <v>67451</v>
      </c>
      <c r="Q16" s="84"/>
      <c r="R16" s="84"/>
      <c r="V16" s="84"/>
      <c r="W16" s="84"/>
    </row>
    <row r="17" spans="1:23" ht="15" customHeight="1" x14ac:dyDescent="0.15">
      <c r="A17" s="46"/>
      <c r="B17" s="47" t="s">
        <v>20</v>
      </c>
      <c r="C17" s="48"/>
      <c r="D17" s="1">
        <v>3</v>
      </c>
      <c r="E17" s="50">
        <v>749</v>
      </c>
      <c r="F17" s="50">
        <v>68023</v>
      </c>
      <c r="G17" s="51">
        <f>IF(D17=0,"",ROUND(E17/D17,1))</f>
        <v>249.7</v>
      </c>
      <c r="H17" s="36">
        <f>IF(E17=0,"",ROUND(F17/E17*1000,0))</f>
        <v>90818</v>
      </c>
      <c r="I17" s="50">
        <v>14</v>
      </c>
      <c r="J17" s="50">
        <v>11022</v>
      </c>
      <c r="K17" s="50">
        <v>1099366</v>
      </c>
      <c r="L17" s="51">
        <f t="shared" si="0"/>
        <v>787.3</v>
      </c>
      <c r="M17" s="49">
        <f t="shared" si="1"/>
        <v>99743</v>
      </c>
      <c r="Q17" s="84"/>
      <c r="R17" s="84"/>
      <c r="V17" s="84"/>
      <c r="W17" s="84"/>
    </row>
    <row r="18" spans="1:23" ht="15" customHeight="1" x14ac:dyDescent="0.15">
      <c r="A18" s="37"/>
      <c r="B18" s="38" t="s">
        <v>21</v>
      </c>
      <c r="C18" s="39"/>
      <c r="D18" s="2">
        <v>1</v>
      </c>
      <c r="E18" s="33">
        <v>621</v>
      </c>
      <c r="F18" s="33">
        <v>59012</v>
      </c>
      <c r="G18" s="44">
        <f t="shared" ref="G18" si="4">IF(D18=0,"",ROUND(E18/D18,1))</f>
        <v>621</v>
      </c>
      <c r="H18" s="45">
        <f t="shared" ref="H18" si="5">IF(E18=0,"",ROUND(F18/E18*1000,0))</f>
        <v>95027</v>
      </c>
      <c r="I18" s="33">
        <v>5</v>
      </c>
      <c r="J18" s="33">
        <v>1800</v>
      </c>
      <c r="K18" s="33">
        <v>137293</v>
      </c>
      <c r="L18" s="34">
        <f t="shared" si="0"/>
        <v>360</v>
      </c>
      <c r="M18" s="32">
        <f t="shared" si="1"/>
        <v>76274</v>
      </c>
      <c r="Q18" s="84"/>
      <c r="R18" s="84"/>
      <c r="V18" s="84"/>
      <c r="W18" s="84"/>
    </row>
    <row r="19" spans="1:23" ht="15" customHeight="1" x14ac:dyDescent="0.15">
      <c r="A19" s="22"/>
      <c r="B19" s="3" t="s">
        <v>22</v>
      </c>
      <c r="C19" s="23"/>
      <c r="D19" s="2">
        <v>6</v>
      </c>
      <c r="E19" s="33">
        <v>5252</v>
      </c>
      <c r="F19" s="33">
        <v>504050</v>
      </c>
      <c r="G19" s="34">
        <f t="shared" ref="G19:G31" si="6">IF(D19=0,"",ROUND(E19/D19,1))</f>
        <v>875.3</v>
      </c>
      <c r="H19" s="31">
        <f t="shared" ref="H19:H31" si="7">IF(E19=0,"",ROUND(F19/E19*1000,0))</f>
        <v>95973</v>
      </c>
      <c r="I19" s="33">
        <v>13</v>
      </c>
      <c r="J19" s="33">
        <v>4384</v>
      </c>
      <c r="K19" s="33">
        <v>313257</v>
      </c>
      <c r="L19" s="34">
        <f t="shared" si="0"/>
        <v>337.2</v>
      </c>
      <c r="M19" s="32">
        <f t="shared" si="1"/>
        <v>71455</v>
      </c>
      <c r="Q19" s="84"/>
      <c r="R19" s="84"/>
      <c r="V19" s="84"/>
      <c r="W19" s="84"/>
    </row>
    <row r="20" spans="1:23" ht="15" customHeight="1" x14ac:dyDescent="0.15">
      <c r="A20" s="22"/>
      <c r="B20" s="3" t="s">
        <v>23</v>
      </c>
      <c r="C20" s="23"/>
      <c r="D20" s="2">
        <v>2</v>
      </c>
      <c r="E20" s="33">
        <v>1111</v>
      </c>
      <c r="F20" s="33">
        <v>113240</v>
      </c>
      <c r="G20" s="34">
        <f t="shared" si="6"/>
        <v>555.5</v>
      </c>
      <c r="H20" s="31">
        <f t="shared" si="7"/>
        <v>101926</v>
      </c>
      <c r="I20" s="33">
        <v>2</v>
      </c>
      <c r="J20" s="33">
        <v>576</v>
      </c>
      <c r="K20" s="33">
        <v>31679</v>
      </c>
      <c r="L20" s="34">
        <f t="shared" si="0"/>
        <v>288</v>
      </c>
      <c r="M20" s="32">
        <f t="shared" si="1"/>
        <v>54998</v>
      </c>
      <c r="Q20" s="84"/>
      <c r="R20" s="84"/>
      <c r="V20" s="84"/>
      <c r="W20" s="84"/>
    </row>
    <row r="21" spans="1:23" ht="15" customHeight="1" x14ac:dyDescent="0.15">
      <c r="A21" s="22"/>
      <c r="B21" s="3" t="s">
        <v>24</v>
      </c>
      <c r="C21" s="23"/>
      <c r="D21" s="2">
        <v>3</v>
      </c>
      <c r="E21" s="33">
        <v>994</v>
      </c>
      <c r="F21" s="33">
        <v>73440</v>
      </c>
      <c r="G21" s="34">
        <f t="shared" si="6"/>
        <v>331.3</v>
      </c>
      <c r="H21" s="31">
        <f t="shared" si="7"/>
        <v>73883</v>
      </c>
      <c r="I21" s="33">
        <v>1</v>
      </c>
      <c r="J21" s="33">
        <v>1323</v>
      </c>
      <c r="K21" s="33">
        <v>80895</v>
      </c>
      <c r="L21" s="34">
        <f t="shared" ref="L21" si="8">IF(I21=0,"",ROUND(J21/I21,1))</f>
        <v>1323</v>
      </c>
      <c r="M21" s="32">
        <f t="shared" ref="M21" si="9">IF(J21=0,"",ROUND(K21/J21*1000,0))</f>
        <v>61145</v>
      </c>
      <c r="Q21" s="84"/>
      <c r="R21" s="84"/>
      <c r="V21" s="84"/>
      <c r="W21" s="84"/>
    </row>
    <row r="22" spans="1:23" ht="15" customHeight="1" x14ac:dyDescent="0.15">
      <c r="A22" s="46"/>
      <c r="B22" s="47" t="s">
        <v>25</v>
      </c>
      <c r="C22" s="48"/>
      <c r="D22" s="2">
        <v>1</v>
      </c>
      <c r="E22" s="33">
        <v>534</v>
      </c>
      <c r="F22" s="33">
        <v>51508</v>
      </c>
      <c r="G22" s="34">
        <f t="shared" si="6"/>
        <v>534</v>
      </c>
      <c r="H22" s="31">
        <f t="shared" si="7"/>
        <v>96457</v>
      </c>
      <c r="I22" s="33">
        <v>3</v>
      </c>
      <c r="J22" s="33">
        <v>8109</v>
      </c>
      <c r="K22" s="33">
        <v>913219</v>
      </c>
      <c r="L22" s="34">
        <f t="shared" ref="L22:L28" si="10">IF(I22=0,"",ROUND(J22/I22,1))</f>
        <v>2703</v>
      </c>
      <c r="M22" s="32">
        <f t="shared" ref="M22:M28" si="11">IF(J22=0,"",ROUND(K22/J22*1000,0))</f>
        <v>112618</v>
      </c>
      <c r="Q22" s="84"/>
      <c r="R22" s="84"/>
      <c r="V22" s="84"/>
      <c r="W22" s="84"/>
    </row>
    <row r="23" spans="1:23" ht="15" customHeight="1" x14ac:dyDescent="0.15">
      <c r="A23" s="37"/>
      <c r="B23" s="38" t="s">
        <v>26</v>
      </c>
      <c r="C23" s="39"/>
      <c r="D23" s="42">
        <v>2</v>
      </c>
      <c r="E23" s="43">
        <v>8918</v>
      </c>
      <c r="F23" s="43">
        <v>762554</v>
      </c>
      <c r="G23" s="44">
        <f t="shared" si="6"/>
        <v>4459</v>
      </c>
      <c r="H23" s="45">
        <f t="shared" si="7"/>
        <v>85507</v>
      </c>
      <c r="I23" s="43">
        <v>5</v>
      </c>
      <c r="J23" s="43">
        <v>124084</v>
      </c>
      <c r="K23" s="43">
        <v>10005041</v>
      </c>
      <c r="L23" s="76">
        <f t="shared" si="10"/>
        <v>24816.799999999999</v>
      </c>
      <c r="M23" s="41">
        <f t="shared" si="11"/>
        <v>80631</v>
      </c>
      <c r="Q23" s="84"/>
      <c r="R23" s="84"/>
      <c r="V23" s="84"/>
      <c r="W23" s="84"/>
    </row>
    <row r="24" spans="1:23" ht="15" customHeight="1" x14ac:dyDescent="0.15">
      <c r="A24" s="22"/>
      <c r="B24" s="3" t="s">
        <v>27</v>
      </c>
      <c r="C24" s="23"/>
      <c r="D24" s="2">
        <v>0</v>
      </c>
      <c r="E24" s="33">
        <v>0</v>
      </c>
      <c r="F24" s="33">
        <v>0</v>
      </c>
      <c r="G24" s="69">
        <v>0</v>
      </c>
      <c r="H24" s="70">
        <v>0</v>
      </c>
      <c r="I24" s="33">
        <v>2</v>
      </c>
      <c r="J24" s="33">
        <v>497</v>
      </c>
      <c r="K24" s="33">
        <v>52547</v>
      </c>
      <c r="L24" s="34">
        <f t="shared" si="10"/>
        <v>248.5</v>
      </c>
      <c r="M24" s="32">
        <f t="shared" si="11"/>
        <v>105728</v>
      </c>
      <c r="Q24" s="84"/>
      <c r="R24" s="84"/>
      <c r="V24" s="84"/>
      <c r="W24" s="84"/>
    </row>
    <row r="25" spans="1:23" ht="15" customHeight="1" x14ac:dyDescent="0.15">
      <c r="A25" s="22"/>
      <c r="B25" s="3" t="s">
        <v>28</v>
      </c>
      <c r="C25" s="23"/>
      <c r="D25" s="2">
        <v>7</v>
      </c>
      <c r="E25" s="33">
        <v>6848</v>
      </c>
      <c r="F25" s="33">
        <v>780607</v>
      </c>
      <c r="G25" s="34">
        <f t="shared" si="6"/>
        <v>978.3</v>
      </c>
      <c r="H25" s="31">
        <f t="shared" si="7"/>
        <v>113991</v>
      </c>
      <c r="I25" s="33">
        <v>3</v>
      </c>
      <c r="J25" s="33">
        <v>731</v>
      </c>
      <c r="K25" s="33">
        <v>64100</v>
      </c>
      <c r="L25" s="34">
        <f t="shared" si="10"/>
        <v>243.7</v>
      </c>
      <c r="M25" s="32">
        <f t="shared" si="11"/>
        <v>87688</v>
      </c>
      <c r="Q25" s="84"/>
      <c r="R25" s="84"/>
      <c r="V25" s="84"/>
      <c r="W25" s="84"/>
    </row>
    <row r="26" spans="1:23" ht="15" customHeight="1" x14ac:dyDescent="0.15">
      <c r="A26" s="22"/>
      <c r="B26" s="3" t="s">
        <v>29</v>
      </c>
      <c r="C26" s="23"/>
      <c r="D26" s="2">
        <v>2</v>
      </c>
      <c r="E26" s="33">
        <v>917</v>
      </c>
      <c r="F26" s="33">
        <v>79686</v>
      </c>
      <c r="G26" s="34">
        <f t="shared" si="6"/>
        <v>458.5</v>
      </c>
      <c r="H26" s="31">
        <f t="shared" si="7"/>
        <v>86899</v>
      </c>
      <c r="I26" s="33">
        <v>2</v>
      </c>
      <c r="J26" s="33">
        <v>8164</v>
      </c>
      <c r="K26" s="33">
        <v>1161875</v>
      </c>
      <c r="L26" s="34">
        <f t="shared" si="10"/>
        <v>4082</v>
      </c>
      <c r="M26" s="32">
        <f t="shared" si="11"/>
        <v>142317</v>
      </c>
      <c r="Q26" s="84"/>
      <c r="R26" s="84"/>
      <c r="V26" s="84"/>
      <c r="W26" s="84"/>
    </row>
    <row r="27" spans="1:23" ht="15" customHeight="1" x14ac:dyDescent="0.15">
      <c r="A27" s="46"/>
      <c r="B27" s="47" t="s">
        <v>30</v>
      </c>
      <c r="C27" s="48"/>
      <c r="D27" s="1">
        <v>4</v>
      </c>
      <c r="E27" s="50">
        <v>7032</v>
      </c>
      <c r="F27" s="50">
        <v>688224</v>
      </c>
      <c r="G27" s="51">
        <f t="shared" si="6"/>
        <v>1758</v>
      </c>
      <c r="H27" s="36">
        <f t="shared" si="7"/>
        <v>97870</v>
      </c>
      <c r="I27" s="50">
        <v>1</v>
      </c>
      <c r="J27" s="50">
        <v>1441</v>
      </c>
      <c r="K27" s="50">
        <v>154647</v>
      </c>
      <c r="L27" s="51">
        <f t="shared" si="10"/>
        <v>1441</v>
      </c>
      <c r="M27" s="49">
        <f t="shared" si="11"/>
        <v>107319</v>
      </c>
      <c r="Q27" s="84"/>
      <c r="R27" s="84"/>
      <c r="V27" s="84"/>
      <c r="W27" s="84"/>
    </row>
    <row r="28" spans="1:23" ht="15" customHeight="1" x14ac:dyDescent="0.15">
      <c r="A28" s="37"/>
      <c r="B28" s="38" t="s">
        <v>31</v>
      </c>
      <c r="C28" s="39"/>
      <c r="D28" s="2">
        <v>2</v>
      </c>
      <c r="E28" s="33">
        <v>1429</v>
      </c>
      <c r="F28" s="33">
        <v>165568</v>
      </c>
      <c r="G28" s="34">
        <f t="shared" si="6"/>
        <v>714.5</v>
      </c>
      <c r="H28" s="31">
        <f t="shared" si="7"/>
        <v>115863</v>
      </c>
      <c r="I28" s="33">
        <v>12</v>
      </c>
      <c r="J28" s="33">
        <v>12214</v>
      </c>
      <c r="K28" s="33">
        <v>1148273</v>
      </c>
      <c r="L28" s="34">
        <f t="shared" si="10"/>
        <v>1017.8</v>
      </c>
      <c r="M28" s="32">
        <f t="shared" si="11"/>
        <v>94013</v>
      </c>
      <c r="Q28" s="84"/>
      <c r="R28" s="84"/>
      <c r="V28" s="84"/>
      <c r="W28" s="84"/>
    </row>
    <row r="29" spans="1:23" ht="15" customHeight="1" x14ac:dyDescent="0.15">
      <c r="A29" s="22"/>
      <c r="B29" s="3" t="s">
        <v>32</v>
      </c>
      <c r="C29" s="23"/>
      <c r="D29" s="2">
        <v>2</v>
      </c>
      <c r="E29" s="33">
        <v>1926</v>
      </c>
      <c r="F29" s="33">
        <v>169858</v>
      </c>
      <c r="G29" s="34">
        <f t="shared" si="6"/>
        <v>963</v>
      </c>
      <c r="H29" s="31">
        <f t="shared" si="7"/>
        <v>88192</v>
      </c>
      <c r="I29" s="33">
        <v>0</v>
      </c>
      <c r="J29" s="33">
        <v>0</v>
      </c>
      <c r="K29" s="33">
        <v>0</v>
      </c>
      <c r="L29" s="69">
        <v>0</v>
      </c>
      <c r="M29" s="32">
        <v>0</v>
      </c>
      <c r="Q29" s="84"/>
      <c r="R29" s="84"/>
      <c r="V29" s="84"/>
      <c r="W29" s="84"/>
    </row>
    <row r="30" spans="1:23" ht="15" customHeight="1" x14ac:dyDescent="0.15">
      <c r="A30" s="22"/>
      <c r="B30" s="3" t="s">
        <v>33</v>
      </c>
      <c r="C30" s="23"/>
      <c r="D30" s="2">
        <v>0</v>
      </c>
      <c r="E30" s="33">
        <v>0</v>
      </c>
      <c r="F30" s="33">
        <v>0</v>
      </c>
      <c r="G30" s="69">
        <v>0</v>
      </c>
      <c r="H30" s="70">
        <v>0</v>
      </c>
      <c r="I30" s="33">
        <v>4</v>
      </c>
      <c r="J30" s="33">
        <v>701</v>
      </c>
      <c r="K30" s="33">
        <v>40332</v>
      </c>
      <c r="L30" s="34">
        <f t="shared" ref="L30:L43" si="12">IF(I30=0,"",ROUND(J30/I30,1))</f>
        <v>175.3</v>
      </c>
      <c r="M30" s="32">
        <f t="shared" ref="M30:M43" si="13">IF(J30=0,"",ROUND(K30/J30*1000,0))</f>
        <v>57535</v>
      </c>
      <c r="Q30" s="84"/>
      <c r="R30" s="84"/>
      <c r="V30" s="84"/>
      <c r="W30" s="84"/>
    </row>
    <row r="31" spans="1:23" ht="15" customHeight="1" x14ac:dyDescent="0.15">
      <c r="A31" s="52"/>
      <c r="B31" s="3" t="s">
        <v>34</v>
      </c>
      <c r="C31" s="53"/>
      <c r="D31" s="2">
        <v>2</v>
      </c>
      <c r="E31" s="33">
        <v>1841</v>
      </c>
      <c r="F31" s="33">
        <v>144550</v>
      </c>
      <c r="G31" s="34">
        <f t="shared" si="6"/>
        <v>920.5</v>
      </c>
      <c r="H31" s="31">
        <f t="shared" si="7"/>
        <v>78517</v>
      </c>
      <c r="I31" s="33">
        <v>8</v>
      </c>
      <c r="J31" s="33">
        <v>7040</v>
      </c>
      <c r="K31" s="33">
        <v>495649</v>
      </c>
      <c r="L31" s="34">
        <f t="shared" si="12"/>
        <v>880</v>
      </c>
      <c r="M31" s="32">
        <f t="shared" si="13"/>
        <v>70405</v>
      </c>
      <c r="Q31" s="84"/>
      <c r="R31" s="84"/>
      <c r="V31" s="84"/>
      <c r="W31" s="84"/>
    </row>
    <row r="32" spans="1:23" ht="15" customHeight="1" x14ac:dyDescent="0.15">
      <c r="A32" s="46"/>
      <c r="B32" s="47" t="s">
        <v>35</v>
      </c>
      <c r="C32" s="48"/>
      <c r="D32" s="2">
        <v>0</v>
      </c>
      <c r="E32" s="33">
        <v>0</v>
      </c>
      <c r="F32" s="33">
        <v>0</v>
      </c>
      <c r="G32" s="69">
        <v>0</v>
      </c>
      <c r="H32" s="31">
        <v>0</v>
      </c>
      <c r="I32" s="33">
        <v>1</v>
      </c>
      <c r="J32" s="33">
        <v>298</v>
      </c>
      <c r="K32" s="33">
        <v>16159</v>
      </c>
      <c r="L32" s="34">
        <f t="shared" si="12"/>
        <v>298</v>
      </c>
      <c r="M32" s="32">
        <f t="shared" si="13"/>
        <v>54225</v>
      </c>
      <c r="Q32" s="84"/>
      <c r="R32" s="84"/>
      <c r="V32" s="84"/>
      <c r="W32" s="84"/>
    </row>
    <row r="33" spans="1:23" ht="15" customHeight="1" x14ac:dyDescent="0.15">
      <c r="A33" s="37"/>
      <c r="B33" s="38" t="s">
        <v>36</v>
      </c>
      <c r="C33" s="39"/>
      <c r="D33" s="42">
        <v>2</v>
      </c>
      <c r="E33" s="43">
        <v>1733</v>
      </c>
      <c r="F33" s="43">
        <v>121944</v>
      </c>
      <c r="G33" s="44">
        <f t="shared" ref="G33:G41" si="14">IF(D33=0,"",ROUND(E33/D33,1))</f>
        <v>866.5</v>
      </c>
      <c r="H33" s="45">
        <f t="shared" ref="H33:H41" si="15">IF(E33=0,"",ROUND(F33/E33*1000,0))</f>
        <v>70366</v>
      </c>
      <c r="I33" s="43">
        <v>17</v>
      </c>
      <c r="J33" s="43">
        <v>14095</v>
      </c>
      <c r="K33" s="43">
        <v>949416</v>
      </c>
      <c r="L33" s="44">
        <f t="shared" si="12"/>
        <v>829.1</v>
      </c>
      <c r="M33" s="41">
        <f t="shared" si="13"/>
        <v>67358</v>
      </c>
      <c r="Q33" s="84"/>
      <c r="R33" s="84"/>
      <c r="V33" s="84"/>
      <c r="W33" s="84"/>
    </row>
    <row r="34" spans="1:23" ht="15" customHeight="1" x14ac:dyDescent="0.15">
      <c r="A34" s="22"/>
      <c r="B34" s="3" t="s">
        <v>37</v>
      </c>
      <c r="C34" s="23"/>
      <c r="D34" s="2">
        <v>3</v>
      </c>
      <c r="E34" s="33">
        <v>798</v>
      </c>
      <c r="F34" s="33">
        <v>88896</v>
      </c>
      <c r="G34" s="34">
        <f t="shared" si="14"/>
        <v>266</v>
      </c>
      <c r="H34" s="31">
        <f t="shared" si="15"/>
        <v>111398</v>
      </c>
      <c r="I34" s="33">
        <v>8</v>
      </c>
      <c r="J34" s="33">
        <v>3764</v>
      </c>
      <c r="K34" s="33">
        <v>261200</v>
      </c>
      <c r="L34" s="34">
        <f t="shared" si="12"/>
        <v>470.5</v>
      </c>
      <c r="M34" s="32">
        <f t="shared" si="13"/>
        <v>69394</v>
      </c>
      <c r="Q34" s="84"/>
      <c r="R34" s="84"/>
      <c r="V34" s="84"/>
      <c r="W34" s="84"/>
    </row>
    <row r="35" spans="1:23" ht="15" customHeight="1" x14ac:dyDescent="0.15">
      <c r="A35" s="22"/>
      <c r="B35" s="3" t="s">
        <v>70</v>
      </c>
      <c r="C35" s="23"/>
      <c r="D35" s="2">
        <v>2</v>
      </c>
      <c r="E35" s="33">
        <v>126</v>
      </c>
      <c r="F35" s="33">
        <v>9612</v>
      </c>
      <c r="G35" s="34">
        <f t="shared" si="14"/>
        <v>63</v>
      </c>
      <c r="H35" s="31">
        <f t="shared" si="15"/>
        <v>76286</v>
      </c>
      <c r="I35" s="33">
        <v>8</v>
      </c>
      <c r="J35" s="33">
        <v>3330</v>
      </c>
      <c r="K35" s="33">
        <v>315402</v>
      </c>
      <c r="L35" s="34">
        <f t="shared" si="12"/>
        <v>416.3</v>
      </c>
      <c r="M35" s="32">
        <f t="shared" si="13"/>
        <v>94715</v>
      </c>
      <c r="Q35" s="84"/>
      <c r="R35" s="84"/>
      <c r="V35" s="84"/>
      <c r="W35" s="84"/>
    </row>
    <row r="36" spans="1:23" ht="15" customHeight="1" x14ac:dyDescent="0.15">
      <c r="A36" s="22"/>
      <c r="B36" s="3" t="s">
        <v>73</v>
      </c>
      <c r="C36" s="23"/>
      <c r="D36" s="2">
        <v>5</v>
      </c>
      <c r="E36" s="33">
        <v>3356</v>
      </c>
      <c r="F36" s="33">
        <v>312718</v>
      </c>
      <c r="G36" s="34">
        <f t="shared" si="14"/>
        <v>671.2</v>
      </c>
      <c r="H36" s="31">
        <f t="shared" si="15"/>
        <v>93182</v>
      </c>
      <c r="I36" s="33">
        <v>3</v>
      </c>
      <c r="J36" s="33">
        <v>778</v>
      </c>
      <c r="K36" s="33">
        <v>72120</v>
      </c>
      <c r="L36" s="34">
        <f t="shared" si="12"/>
        <v>259.3</v>
      </c>
      <c r="M36" s="32">
        <f t="shared" si="13"/>
        <v>92699</v>
      </c>
      <c r="Q36" s="84"/>
      <c r="R36" s="84"/>
      <c r="V36" s="84"/>
      <c r="W36" s="84"/>
    </row>
    <row r="37" spans="1:23" ht="15" customHeight="1" x14ac:dyDescent="0.15">
      <c r="A37" s="46"/>
      <c r="B37" s="47" t="s">
        <v>38</v>
      </c>
      <c r="C37" s="48"/>
      <c r="D37" s="1">
        <v>2</v>
      </c>
      <c r="E37" s="50">
        <v>92</v>
      </c>
      <c r="F37" s="50">
        <v>4056</v>
      </c>
      <c r="G37" s="51">
        <f t="shared" si="14"/>
        <v>46</v>
      </c>
      <c r="H37" s="36">
        <f t="shared" si="15"/>
        <v>44087</v>
      </c>
      <c r="I37" s="50">
        <v>9</v>
      </c>
      <c r="J37" s="50">
        <v>9849</v>
      </c>
      <c r="K37" s="50">
        <v>716830</v>
      </c>
      <c r="L37" s="51">
        <f t="shared" si="12"/>
        <v>1094.3</v>
      </c>
      <c r="M37" s="49">
        <f t="shared" si="13"/>
        <v>72782</v>
      </c>
      <c r="Q37" s="84"/>
      <c r="R37" s="84"/>
      <c r="V37" s="84"/>
      <c r="W37" s="84"/>
    </row>
    <row r="38" spans="1:23" ht="15" customHeight="1" x14ac:dyDescent="0.15">
      <c r="A38" s="37"/>
      <c r="B38" s="38" t="s">
        <v>39</v>
      </c>
      <c r="C38" s="39"/>
      <c r="D38" s="2">
        <v>0</v>
      </c>
      <c r="E38" s="33">
        <v>0</v>
      </c>
      <c r="F38" s="33">
        <v>0</v>
      </c>
      <c r="G38" s="69">
        <v>0</v>
      </c>
      <c r="H38" s="31">
        <v>0</v>
      </c>
      <c r="I38" s="33">
        <v>3</v>
      </c>
      <c r="J38" s="33">
        <v>16423</v>
      </c>
      <c r="K38" s="33">
        <v>2250913</v>
      </c>
      <c r="L38" s="34">
        <f t="shared" si="12"/>
        <v>5474.3</v>
      </c>
      <c r="M38" s="32">
        <f t="shared" si="13"/>
        <v>137059</v>
      </c>
      <c r="Q38" s="84"/>
      <c r="R38" s="84"/>
      <c r="V38" s="84"/>
      <c r="W38" s="84"/>
    </row>
    <row r="39" spans="1:23" ht="15" customHeight="1" x14ac:dyDescent="0.15">
      <c r="A39" s="22"/>
      <c r="B39" s="3" t="s">
        <v>40</v>
      </c>
      <c r="C39" s="23"/>
      <c r="D39" s="2">
        <v>1</v>
      </c>
      <c r="E39" s="33">
        <v>189</v>
      </c>
      <c r="F39" s="33">
        <v>15862</v>
      </c>
      <c r="G39" s="34">
        <f t="shared" si="14"/>
        <v>189</v>
      </c>
      <c r="H39" s="31">
        <f t="shared" si="15"/>
        <v>83926</v>
      </c>
      <c r="I39" s="33">
        <v>3</v>
      </c>
      <c r="J39" s="33">
        <v>12358</v>
      </c>
      <c r="K39" s="33">
        <v>1037277</v>
      </c>
      <c r="L39" s="34">
        <f t="shared" si="12"/>
        <v>4119.3</v>
      </c>
      <c r="M39" s="32">
        <f t="shared" si="13"/>
        <v>83936</v>
      </c>
      <c r="Q39" s="84"/>
      <c r="R39" s="84"/>
      <c r="V39" s="84"/>
      <c r="W39" s="84"/>
    </row>
    <row r="40" spans="1:23" ht="15" customHeight="1" x14ac:dyDescent="0.15">
      <c r="A40" s="22"/>
      <c r="B40" s="3" t="s">
        <v>41</v>
      </c>
      <c r="C40" s="23"/>
      <c r="D40" s="2">
        <v>2</v>
      </c>
      <c r="E40" s="33">
        <v>1374</v>
      </c>
      <c r="F40" s="33">
        <v>229259</v>
      </c>
      <c r="G40" s="34">
        <f t="shared" si="14"/>
        <v>687</v>
      </c>
      <c r="H40" s="31">
        <f t="shared" si="15"/>
        <v>166855</v>
      </c>
      <c r="I40" s="33">
        <v>2</v>
      </c>
      <c r="J40" s="33">
        <v>284</v>
      </c>
      <c r="K40" s="33">
        <v>26065</v>
      </c>
      <c r="L40" s="34">
        <f t="shared" si="12"/>
        <v>142</v>
      </c>
      <c r="M40" s="32">
        <f t="shared" si="13"/>
        <v>91778</v>
      </c>
      <c r="Q40" s="84"/>
      <c r="R40" s="84"/>
      <c r="V40" s="84"/>
      <c r="W40" s="84"/>
    </row>
    <row r="41" spans="1:23" ht="15" customHeight="1" x14ac:dyDescent="0.15">
      <c r="A41" s="22"/>
      <c r="B41" s="3" t="s">
        <v>42</v>
      </c>
      <c r="C41" s="23"/>
      <c r="D41" s="2">
        <v>2</v>
      </c>
      <c r="E41" s="33">
        <v>456</v>
      </c>
      <c r="F41" s="33">
        <v>43288</v>
      </c>
      <c r="G41" s="34">
        <f t="shared" si="14"/>
        <v>228</v>
      </c>
      <c r="H41" s="31">
        <f t="shared" si="15"/>
        <v>94930</v>
      </c>
      <c r="I41" s="33">
        <v>1</v>
      </c>
      <c r="J41" s="33">
        <v>180</v>
      </c>
      <c r="K41" s="33">
        <v>12721</v>
      </c>
      <c r="L41" s="34">
        <f t="shared" si="12"/>
        <v>180</v>
      </c>
      <c r="M41" s="32">
        <f t="shared" si="13"/>
        <v>70672</v>
      </c>
      <c r="Q41" s="84"/>
      <c r="R41" s="84"/>
      <c r="V41" s="84"/>
      <c r="W41" s="84"/>
    </row>
    <row r="42" spans="1:23" ht="15" customHeight="1" x14ac:dyDescent="0.15">
      <c r="A42" s="46"/>
      <c r="B42" s="47" t="s">
        <v>43</v>
      </c>
      <c r="C42" s="48"/>
      <c r="D42" s="2">
        <v>0</v>
      </c>
      <c r="E42" s="33">
        <v>0</v>
      </c>
      <c r="F42" s="33">
        <v>0</v>
      </c>
      <c r="G42" s="69">
        <v>0</v>
      </c>
      <c r="H42" s="31">
        <v>0</v>
      </c>
      <c r="I42" s="33">
        <v>3</v>
      </c>
      <c r="J42" s="33">
        <v>35404</v>
      </c>
      <c r="K42" s="33">
        <v>2500059</v>
      </c>
      <c r="L42" s="34">
        <f t="shared" si="12"/>
        <v>11801.3</v>
      </c>
      <c r="M42" s="32">
        <f t="shared" si="13"/>
        <v>70615</v>
      </c>
      <c r="Q42" s="84"/>
      <c r="R42" s="84"/>
      <c r="V42" s="84"/>
      <c r="W42" s="84"/>
    </row>
    <row r="43" spans="1:23" ht="15" customHeight="1" x14ac:dyDescent="0.15">
      <c r="A43" s="37"/>
      <c r="B43" s="38" t="s">
        <v>44</v>
      </c>
      <c r="C43" s="39"/>
      <c r="D43" s="42">
        <v>7</v>
      </c>
      <c r="E43" s="43">
        <v>5528</v>
      </c>
      <c r="F43" s="43">
        <v>584927</v>
      </c>
      <c r="G43" s="44">
        <f>IF(D43=0,"",ROUND(E43/D43,1))</f>
        <v>789.7</v>
      </c>
      <c r="H43" s="45">
        <f>IF(E43=0,"",ROUND(F43/E43*1000,0))</f>
        <v>105812</v>
      </c>
      <c r="I43" s="43">
        <v>3</v>
      </c>
      <c r="J43" s="43">
        <v>1003</v>
      </c>
      <c r="K43" s="43">
        <v>101265</v>
      </c>
      <c r="L43" s="44">
        <f t="shared" si="12"/>
        <v>334.3</v>
      </c>
      <c r="M43" s="41">
        <f t="shared" si="13"/>
        <v>100962</v>
      </c>
      <c r="Q43" s="84"/>
      <c r="R43" s="84"/>
      <c r="V43" s="84"/>
      <c r="W43" s="84"/>
    </row>
    <row r="44" spans="1:23" ht="15" customHeight="1" x14ac:dyDescent="0.15">
      <c r="A44" s="22"/>
      <c r="B44" s="3" t="s">
        <v>45</v>
      </c>
      <c r="C44" s="23"/>
      <c r="D44" s="2">
        <v>0</v>
      </c>
      <c r="E44" s="33">
        <v>0</v>
      </c>
      <c r="F44" s="33">
        <v>0</v>
      </c>
      <c r="G44" s="69">
        <v>0</v>
      </c>
      <c r="H44" s="31">
        <v>0</v>
      </c>
      <c r="I44" s="33">
        <v>0</v>
      </c>
      <c r="J44" s="33">
        <v>0</v>
      </c>
      <c r="K44" s="33">
        <v>0</v>
      </c>
      <c r="L44" s="69">
        <v>0</v>
      </c>
      <c r="M44" s="32">
        <v>0</v>
      </c>
      <c r="Q44" s="84"/>
      <c r="R44" s="84"/>
      <c r="V44" s="84"/>
      <c r="W44" s="84"/>
    </row>
    <row r="45" spans="1:23" ht="15" customHeight="1" x14ac:dyDescent="0.15">
      <c r="A45" s="22"/>
      <c r="B45" s="3" t="s">
        <v>46</v>
      </c>
      <c r="C45" s="23"/>
      <c r="D45" s="2">
        <v>0</v>
      </c>
      <c r="E45" s="33">
        <v>0</v>
      </c>
      <c r="F45" s="33">
        <v>0</v>
      </c>
      <c r="G45" s="69">
        <v>0</v>
      </c>
      <c r="H45" s="70">
        <v>0</v>
      </c>
      <c r="I45" s="33">
        <v>0</v>
      </c>
      <c r="J45" s="33">
        <v>0</v>
      </c>
      <c r="K45" s="33">
        <v>0</v>
      </c>
      <c r="L45" s="69">
        <v>0</v>
      </c>
      <c r="M45" s="32">
        <v>0</v>
      </c>
      <c r="Q45" s="84"/>
      <c r="R45" s="84"/>
      <c r="V45" s="84"/>
      <c r="W45" s="84"/>
    </row>
    <row r="46" spans="1:23" ht="15" customHeight="1" x14ac:dyDescent="0.15">
      <c r="A46" s="22"/>
      <c r="B46" s="3" t="s">
        <v>47</v>
      </c>
      <c r="C46" s="23"/>
      <c r="D46" s="2">
        <v>0</v>
      </c>
      <c r="E46" s="33">
        <v>0</v>
      </c>
      <c r="F46" s="33">
        <v>0</v>
      </c>
      <c r="G46" s="69">
        <v>0</v>
      </c>
      <c r="H46" s="70">
        <v>0</v>
      </c>
      <c r="I46" s="33">
        <v>3</v>
      </c>
      <c r="J46" s="33">
        <v>2777</v>
      </c>
      <c r="K46" s="33">
        <v>284580</v>
      </c>
      <c r="L46" s="34">
        <f>IF(I46=0,"",ROUND(J46/I46,1))</f>
        <v>925.7</v>
      </c>
      <c r="M46" s="32">
        <f>IF(J46=0,"",ROUND(K46/J46*1000,0))</f>
        <v>102477</v>
      </c>
      <c r="Q46" s="84"/>
      <c r="R46" s="84"/>
      <c r="V46" s="84"/>
      <c r="W46" s="84"/>
    </row>
    <row r="47" spans="1:23" ht="15" customHeight="1" x14ac:dyDescent="0.15">
      <c r="A47" s="46"/>
      <c r="B47" s="47" t="s">
        <v>48</v>
      </c>
      <c r="C47" s="48"/>
      <c r="D47" s="1">
        <v>1</v>
      </c>
      <c r="E47" s="50">
        <v>719</v>
      </c>
      <c r="F47" s="50">
        <v>65932</v>
      </c>
      <c r="G47" s="51">
        <f t="shared" ref="G47:G49" si="16">IF(D47=0,"",ROUND(E47/D47,1))</f>
        <v>719</v>
      </c>
      <c r="H47" s="36">
        <f t="shared" ref="H47:H49" si="17">IF(E47=0,"",ROUND(F47/E47*1000,0))</f>
        <v>91700</v>
      </c>
      <c r="I47" s="50">
        <v>1</v>
      </c>
      <c r="J47" s="50">
        <v>494</v>
      </c>
      <c r="K47" s="50">
        <v>31342</v>
      </c>
      <c r="L47" s="51">
        <f>IF(I47=0,"",ROUND(J47/I47,1))</f>
        <v>494</v>
      </c>
      <c r="M47" s="49">
        <f>IF(J47=0,"",ROUND(K47/J47*1000,0))</f>
        <v>63445</v>
      </c>
      <c r="Q47" s="84"/>
      <c r="R47" s="84"/>
      <c r="V47" s="84"/>
      <c r="W47" s="84"/>
    </row>
    <row r="48" spans="1:23" ht="15" customHeight="1" x14ac:dyDescent="0.15">
      <c r="A48" s="37"/>
      <c r="B48" s="38" t="s">
        <v>49</v>
      </c>
      <c r="C48" s="39"/>
      <c r="D48" s="2">
        <v>1</v>
      </c>
      <c r="E48" s="33">
        <v>157</v>
      </c>
      <c r="F48" s="33">
        <v>19388</v>
      </c>
      <c r="G48" s="44">
        <f t="shared" si="16"/>
        <v>157</v>
      </c>
      <c r="H48" s="45">
        <f t="shared" si="17"/>
        <v>123490</v>
      </c>
      <c r="I48" s="33">
        <v>2</v>
      </c>
      <c r="J48" s="33">
        <v>413</v>
      </c>
      <c r="K48" s="33">
        <v>28598</v>
      </c>
      <c r="L48" s="34">
        <f>IF(I48=0,"",ROUND(J48/I48,1))</f>
        <v>206.5</v>
      </c>
      <c r="M48" s="32">
        <f>IF(J48=0,"",ROUND(K48/J48*1000,0))</f>
        <v>69245</v>
      </c>
      <c r="Q48" s="84"/>
      <c r="R48" s="84"/>
      <c r="V48" s="84"/>
      <c r="W48" s="84"/>
    </row>
    <row r="49" spans="1:23" ht="15" customHeight="1" x14ac:dyDescent="0.15">
      <c r="A49" s="22"/>
      <c r="B49" s="3" t="s">
        <v>50</v>
      </c>
      <c r="C49" s="23"/>
      <c r="D49" s="2">
        <v>1</v>
      </c>
      <c r="E49" s="33">
        <v>503</v>
      </c>
      <c r="F49" s="33">
        <v>48650</v>
      </c>
      <c r="G49" s="34">
        <f t="shared" si="16"/>
        <v>503</v>
      </c>
      <c r="H49" s="31">
        <f t="shared" si="17"/>
        <v>96720</v>
      </c>
      <c r="I49" s="33">
        <v>2</v>
      </c>
      <c r="J49" s="33">
        <v>896</v>
      </c>
      <c r="K49" s="33">
        <v>79732</v>
      </c>
      <c r="L49" s="34">
        <f>IF(I49=0,"",ROUND(J49/I49,1))</f>
        <v>448</v>
      </c>
      <c r="M49" s="32">
        <f>IF(J49=0,"",ROUND(K49/J49*1000,0))</f>
        <v>88987</v>
      </c>
      <c r="Q49" s="84"/>
      <c r="R49" s="84"/>
      <c r="V49" s="84"/>
      <c r="W49" s="84"/>
    </row>
    <row r="50" spans="1:23" ht="15" customHeight="1" x14ac:dyDescent="0.15">
      <c r="A50" s="22"/>
      <c r="B50" s="3" t="s">
        <v>51</v>
      </c>
      <c r="C50" s="23"/>
      <c r="D50" s="2">
        <v>0</v>
      </c>
      <c r="E50" s="33">
        <v>0</v>
      </c>
      <c r="F50" s="33">
        <v>0</v>
      </c>
      <c r="G50" s="69">
        <v>0</v>
      </c>
      <c r="H50" s="31">
        <v>0</v>
      </c>
      <c r="I50" s="33">
        <v>3</v>
      </c>
      <c r="J50" s="33">
        <v>1845</v>
      </c>
      <c r="K50" s="33">
        <v>129916</v>
      </c>
      <c r="L50" s="34">
        <f t="shared" ref="L50" si="18">IF(I50=0,"",ROUND(J50/I50,1))</f>
        <v>615</v>
      </c>
      <c r="M50" s="32">
        <f t="shared" ref="M50" si="19">IF(J50=0,"",ROUND(K50/J50*1000,0))</f>
        <v>70415</v>
      </c>
      <c r="Q50" s="84"/>
      <c r="R50" s="84"/>
      <c r="V50" s="84"/>
      <c r="W50" s="84"/>
    </row>
    <row r="51" spans="1:23" ht="15" customHeight="1" x14ac:dyDescent="0.15">
      <c r="A51" s="22"/>
      <c r="B51" s="3" t="s">
        <v>52</v>
      </c>
      <c r="C51" s="23"/>
      <c r="D51" s="2">
        <v>2</v>
      </c>
      <c r="E51" s="33">
        <v>385</v>
      </c>
      <c r="F51" s="33">
        <v>45103</v>
      </c>
      <c r="G51" s="34">
        <f t="shared" ref="G51" si="20">IF(D51=0,"",ROUND(E51/D51,1))</f>
        <v>192.5</v>
      </c>
      <c r="H51" s="31">
        <f t="shared" ref="H51" si="21">IF(E51=0,"",ROUND(F51/E51*1000,0))</f>
        <v>117151</v>
      </c>
      <c r="I51" s="33">
        <v>3</v>
      </c>
      <c r="J51" s="33">
        <v>1112</v>
      </c>
      <c r="K51" s="33">
        <v>97776</v>
      </c>
      <c r="L51" s="34">
        <f>IF(I51=0,"",ROUND(J51/I51,1))</f>
        <v>370.7</v>
      </c>
      <c r="M51" s="32">
        <f>IF(J51=0,"",ROUND(K51/J51*1000,0))</f>
        <v>87928</v>
      </c>
      <c r="Q51" s="84"/>
      <c r="R51" s="84"/>
      <c r="V51" s="84"/>
      <c r="W51" s="84"/>
    </row>
    <row r="52" spans="1:23" ht="15" customHeight="1" x14ac:dyDescent="0.15">
      <c r="A52" s="46"/>
      <c r="B52" s="47" t="s">
        <v>53</v>
      </c>
      <c r="C52" s="48"/>
      <c r="D52" s="2">
        <v>0</v>
      </c>
      <c r="E52" s="33">
        <v>0</v>
      </c>
      <c r="F52" s="33">
        <v>0</v>
      </c>
      <c r="G52" s="69">
        <v>0</v>
      </c>
      <c r="H52" s="31">
        <v>0</v>
      </c>
      <c r="I52" s="33">
        <v>0</v>
      </c>
      <c r="J52" s="33">
        <v>0</v>
      </c>
      <c r="K52" s="33">
        <v>0</v>
      </c>
      <c r="L52" s="69">
        <v>0</v>
      </c>
      <c r="M52" s="32">
        <v>0</v>
      </c>
      <c r="Q52" s="84"/>
      <c r="R52" s="84"/>
      <c r="V52" s="84"/>
      <c r="W52" s="84"/>
    </row>
    <row r="53" spans="1:23" ht="15" customHeight="1" x14ac:dyDescent="0.15">
      <c r="A53" s="37"/>
      <c r="B53" s="38" t="s">
        <v>54</v>
      </c>
      <c r="C53" s="39"/>
      <c r="D53" s="42">
        <v>1</v>
      </c>
      <c r="E53" s="43">
        <v>200</v>
      </c>
      <c r="F53" s="43">
        <v>23391</v>
      </c>
      <c r="G53" s="44">
        <f t="shared" ref="G53" si="22">IF(D53=0,"",ROUND(E53/D53,1))</f>
        <v>200</v>
      </c>
      <c r="H53" s="45">
        <f t="shared" ref="H53" si="23">IF(E53=0,"",ROUND(F53/E53*1000,0))</f>
        <v>116955</v>
      </c>
      <c r="I53" s="43">
        <v>4</v>
      </c>
      <c r="J53" s="43">
        <v>16477</v>
      </c>
      <c r="K53" s="43">
        <v>1413512</v>
      </c>
      <c r="L53" s="44">
        <f>IF(I53=0,"",ROUND(J53/I53,1))</f>
        <v>4119.3</v>
      </c>
      <c r="M53" s="41">
        <f>IF(J53=0,"",ROUND(K53/J53*1000,0))</f>
        <v>85787</v>
      </c>
      <c r="Q53" s="84"/>
      <c r="R53" s="84"/>
      <c r="V53" s="84"/>
      <c r="W53" s="84"/>
    </row>
    <row r="54" spans="1:23" ht="15" customHeight="1" x14ac:dyDescent="0.15">
      <c r="A54" s="22"/>
      <c r="B54" s="3" t="s">
        <v>55</v>
      </c>
      <c r="C54" s="23"/>
      <c r="D54" s="2">
        <v>0</v>
      </c>
      <c r="E54" s="33">
        <v>0</v>
      </c>
      <c r="F54" s="33">
        <v>0</v>
      </c>
      <c r="G54" s="69">
        <v>0</v>
      </c>
      <c r="H54" s="31">
        <v>0</v>
      </c>
      <c r="I54" s="33">
        <v>4</v>
      </c>
      <c r="J54" s="33">
        <v>1664</v>
      </c>
      <c r="K54" s="33">
        <v>196793</v>
      </c>
      <c r="L54" s="34">
        <f>IF(I54=0,"",ROUND(J54/I54,1))</f>
        <v>416</v>
      </c>
      <c r="M54" s="32">
        <f>IF(J54=0,"",ROUND(K54/J54*1000,0))</f>
        <v>118265</v>
      </c>
      <c r="Q54" s="84"/>
      <c r="R54" s="84"/>
      <c r="V54" s="84"/>
      <c r="W54" s="84"/>
    </row>
    <row r="55" spans="1:23" ht="15" customHeight="1" x14ac:dyDescent="0.15">
      <c r="A55" s="22"/>
      <c r="B55" s="3" t="s">
        <v>56</v>
      </c>
      <c r="C55" s="23"/>
      <c r="D55" s="2">
        <v>0</v>
      </c>
      <c r="E55" s="33">
        <v>0</v>
      </c>
      <c r="F55" s="33">
        <v>0</v>
      </c>
      <c r="G55" s="69">
        <v>0</v>
      </c>
      <c r="H55" s="70">
        <v>0</v>
      </c>
      <c r="I55" s="33">
        <v>5</v>
      </c>
      <c r="J55" s="33">
        <v>11985</v>
      </c>
      <c r="K55" s="33">
        <v>598328</v>
      </c>
      <c r="L55" s="34">
        <f>IF(I55=0,"",ROUND(J55/I55,1))</f>
        <v>2397</v>
      </c>
      <c r="M55" s="32">
        <f>IF(J55=0,"",ROUND(K55/J55*1000,0))</f>
        <v>49923</v>
      </c>
      <c r="Q55" s="84"/>
      <c r="R55" s="84"/>
      <c r="V55" s="84"/>
      <c r="W55" s="84"/>
    </row>
    <row r="56" spans="1:23" ht="15" customHeight="1" x14ac:dyDescent="0.15">
      <c r="A56" s="22"/>
      <c r="B56" s="3" t="s">
        <v>57</v>
      </c>
      <c r="C56" s="23"/>
      <c r="D56" s="2">
        <v>1</v>
      </c>
      <c r="E56" s="33">
        <v>723</v>
      </c>
      <c r="F56" s="33">
        <v>72984</v>
      </c>
      <c r="G56" s="34">
        <f t="shared" ref="G56" si="24">IF(D56=0,"",ROUND(E56/D56,1))</f>
        <v>723</v>
      </c>
      <c r="H56" s="31">
        <f t="shared" ref="H56" si="25">IF(E56=0,"",ROUND(F56/E56*1000,0))</f>
        <v>100946</v>
      </c>
      <c r="I56" s="33">
        <v>0</v>
      </c>
      <c r="J56" s="33">
        <v>0</v>
      </c>
      <c r="K56" s="33">
        <v>0</v>
      </c>
      <c r="L56" s="69">
        <v>0</v>
      </c>
      <c r="M56" s="32">
        <v>0</v>
      </c>
      <c r="Q56" s="84"/>
      <c r="R56" s="84"/>
      <c r="V56" s="84"/>
      <c r="W56" s="84"/>
    </row>
    <row r="57" spans="1:23" ht="15" customHeight="1" x14ac:dyDescent="0.15">
      <c r="A57" s="46"/>
      <c r="B57" s="47" t="s">
        <v>58</v>
      </c>
      <c r="C57" s="48"/>
      <c r="D57" s="1">
        <v>0</v>
      </c>
      <c r="E57" s="50">
        <v>0</v>
      </c>
      <c r="F57" s="50">
        <v>0</v>
      </c>
      <c r="G57" s="73">
        <v>0</v>
      </c>
      <c r="H57" s="36">
        <v>0</v>
      </c>
      <c r="I57" s="50">
        <v>0</v>
      </c>
      <c r="J57" s="50">
        <v>0</v>
      </c>
      <c r="K57" s="50">
        <v>0</v>
      </c>
      <c r="L57" s="73">
        <v>0</v>
      </c>
      <c r="M57" s="49">
        <v>0</v>
      </c>
      <c r="Q57" s="84"/>
      <c r="R57" s="84"/>
      <c r="V57" s="84"/>
      <c r="W57" s="84"/>
    </row>
    <row r="58" spans="1:23" ht="15" customHeight="1" x14ac:dyDescent="0.15">
      <c r="A58" s="37"/>
      <c r="B58" s="38" t="s">
        <v>59</v>
      </c>
      <c r="C58" s="39"/>
      <c r="D58" s="2">
        <v>0</v>
      </c>
      <c r="E58" s="33">
        <v>0</v>
      </c>
      <c r="F58" s="33">
        <v>0</v>
      </c>
      <c r="G58" s="69">
        <v>0</v>
      </c>
      <c r="H58" s="31">
        <v>0</v>
      </c>
      <c r="I58" s="33">
        <v>1</v>
      </c>
      <c r="J58" s="33">
        <v>150</v>
      </c>
      <c r="K58" s="33">
        <v>8790</v>
      </c>
      <c r="L58" s="44">
        <f>IF(I58=0,"",ROUND(J58/I58,1))</f>
        <v>150</v>
      </c>
      <c r="M58" s="41">
        <f>IF(J58=0,"",ROUND(K58/J58*1000,0))</f>
        <v>58600</v>
      </c>
      <c r="Q58" s="84"/>
      <c r="R58" s="84"/>
      <c r="V58" s="84"/>
      <c r="W58" s="84"/>
    </row>
    <row r="59" spans="1:23" ht="15" customHeight="1" x14ac:dyDescent="0.15">
      <c r="A59" s="22"/>
      <c r="B59" s="3" t="s">
        <v>60</v>
      </c>
      <c r="C59" s="23"/>
      <c r="D59" s="2">
        <v>0</v>
      </c>
      <c r="E59" s="33">
        <v>0</v>
      </c>
      <c r="F59" s="33">
        <v>0</v>
      </c>
      <c r="G59" s="69">
        <v>0</v>
      </c>
      <c r="H59" s="31">
        <v>0</v>
      </c>
      <c r="I59" s="33">
        <v>0</v>
      </c>
      <c r="J59" s="33">
        <v>0</v>
      </c>
      <c r="K59" s="33">
        <v>0</v>
      </c>
      <c r="L59" s="69">
        <v>0</v>
      </c>
      <c r="M59" s="32">
        <v>0</v>
      </c>
      <c r="Q59" s="84"/>
      <c r="R59" s="84"/>
      <c r="V59" s="84"/>
      <c r="W59" s="84"/>
    </row>
    <row r="60" spans="1:23" ht="15" customHeight="1" x14ac:dyDescent="0.15">
      <c r="A60" s="22"/>
      <c r="B60" s="3" t="s">
        <v>61</v>
      </c>
      <c r="C60" s="23"/>
      <c r="D60" s="2">
        <v>0</v>
      </c>
      <c r="E60" s="33">
        <v>0</v>
      </c>
      <c r="F60" s="33">
        <v>0</v>
      </c>
      <c r="G60" s="69">
        <v>0</v>
      </c>
      <c r="H60" s="31">
        <v>0</v>
      </c>
      <c r="I60" s="33">
        <v>1</v>
      </c>
      <c r="J60" s="33">
        <v>265</v>
      </c>
      <c r="K60" s="33">
        <v>14366</v>
      </c>
      <c r="L60" s="34">
        <f>IF(I60=0,"",ROUND(J60/I60,1))</f>
        <v>265</v>
      </c>
      <c r="M60" s="32">
        <f>IF(J60=0,"",ROUND(K60/J60*1000,0))</f>
        <v>54211</v>
      </c>
      <c r="Q60" s="84"/>
      <c r="R60" s="84"/>
      <c r="V60" s="84"/>
      <c r="W60" s="84"/>
    </row>
    <row r="61" spans="1:23" ht="15" customHeight="1" x14ac:dyDescent="0.15">
      <c r="A61" s="22"/>
      <c r="B61" s="3" t="s">
        <v>62</v>
      </c>
      <c r="C61" s="23"/>
      <c r="D61" s="2">
        <v>0</v>
      </c>
      <c r="E61" s="33">
        <v>0</v>
      </c>
      <c r="F61" s="33">
        <v>0</v>
      </c>
      <c r="G61" s="69">
        <v>0</v>
      </c>
      <c r="H61" s="31">
        <v>0</v>
      </c>
      <c r="I61" s="33">
        <v>0</v>
      </c>
      <c r="J61" s="33">
        <v>0</v>
      </c>
      <c r="K61" s="33">
        <v>0</v>
      </c>
      <c r="L61" s="69">
        <v>0</v>
      </c>
      <c r="M61" s="32">
        <v>0</v>
      </c>
      <c r="Q61" s="84"/>
      <c r="R61" s="84"/>
      <c r="V61" s="84"/>
      <c r="W61" s="84"/>
    </row>
    <row r="62" spans="1:23" ht="15" customHeight="1" x14ac:dyDescent="0.15">
      <c r="A62" s="46"/>
      <c r="B62" s="47" t="s">
        <v>63</v>
      </c>
      <c r="C62" s="48"/>
      <c r="D62" s="2">
        <v>0</v>
      </c>
      <c r="E62" s="33">
        <v>0</v>
      </c>
      <c r="F62" s="33">
        <v>0</v>
      </c>
      <c r="G62" s="69">
        <v>0</v>
      </c>
      <c r="H62" s="31">
        <v>0</v>
      </c>
      <c r="I62" s="33">
        <v>1</v>
      </c>
      <c r="J62" s="33">
        <v>163</v>
      </c>
      <c r="K62" s="33">
        <v>8579</v>
      </c>
      <c r="L62" s="34">
        <f t="shared" ref="L62:L71" si="26">IF(I62=0,"",ROUND(J62/I62,1))</f>
        <v>163</v>
      </c>
      <c r="M62" s="32">
        <f t="shared" ref="M62:M71" si="27">IF(J62=0,"",ROUND(K62/J62*1000,0))</f>
        <v>52632</v>
      </c>
      <c r="Q62" s="84"/>
      <c r="R62" s="84"/>
      <c r="V62" s="84"/>
      <c r="W62" s="84"/>
    </row>
    <row r="63" spans="1:23" ht="15" customHeight="1" x14ac:dyDescent="0.15">
      <c r="A63" s="37"/>
      <c r="B63" s="38" t="s">
        <v>64</v>
      </c>
      <c r="C63" s="39"/>
      <c r="D63" s="42">
        <v>5</v>
      </c>
      <c r="E63" s="43">
        <v>4822</v>
      </c>
      <c r="F63" s="43">
        <v>462899</v>
      </c>
      <c r="G63" s="44">
        <f>IF(D63=0,"",ROUND(E63/D63,1))</f>
        <v>964.4</v>
      </c>
      <c r="H63" s="45">
        <f>IF(E63=0,"",ROUND(F63/E63*1000,0))</f>
        <v>95997</v>
      </c>
      <c r="I63" s="43">
        <v>14</v>
      </c>
      <c r="J63" s="43">
        <v>35603</v>
      </c>
      <c r="K63" s="43">
        <v>2473467</v>
      </c>
      <c r="L63" s="44">
        <f t="shared" si="26"/>
        <v>2543.1</v>
      </c>
      <c r="M63" s="41">
        <f t="shared" si="27"/>
        <v>69474</v>
      </c>
      <c r="Q63" s="84"/>
      <c r="R63" s="84"/>
      <c r="V63" s="84"/>
      <c r="W63" s="84"/>
    </row>
    <row r="64" spans="1:23" ht="15" customHeight="1" x14ac:dyDescent="0.15">
      <c r="A64" s="22"/>
      <c r="B64" s="3" t="s">
        <v>65</v>
      </c>
      <c r="C64" s="23"/>
      <c r="D64" s="2">
        <v>0</v>
      </c>
      <c r="E64" s="33">
        <v>0</v>
      </c>
      <c r="F64" s="33">
        <v>0</v>
      </c>
      <c r="G64" s="69">
        <v>0</v>
      </c>
      <c r="H64" s="70">
        <v>0</v>
      </c>
      <c r="I64" s="33">
        <v>0</v>
      </c>
      <c r="J64" s="33">
        <v>0</v>
      </c>
      <c r="K64" s="33">
        <v>0</v>
      </c>
      <c r="L64" s="69">
        <v>0</v>
      </c>
      <c r="M64" s="32">
        <v>0</v>
      </c>
      <c r="Q64" s="84"/>
      <c r="R64" s="84"/>
      <c r="V64" s="84"/>
      <c r="W64" s="84"/>
    </row>
    <row r="65" spans="1:23" ht="15" customHeight="1" x14ac:dyDescent="0.15">
      <c r="A65" s="22"/>
      <c r="B65" s="3" t="s">
        <v>66</v>
      </c>
      <c r="C65" s="23"/>
      <c r="D65" s="2">
        <v>0</v>
      </c>
      <c r="E65" s="33">
        <v>0</v>
      </c>
      <c r="F65" s="33">
        <v>0</v>
      </c>
      <c r="G65" s="69">
        <v>0</v>
      </c>
      <c r="H65" s="70">
        <v>0</v>
      </c>
      <c r="I65" s="33">
        <v>4</v>
      </c>
      <c r="J65" s="33">
        <v>550</v>
      </c>
      <c r="K65" s="33">
        <v>38069</v>
      </c>
      <c r="L65" s="34">
        <f t="shared" si="26"/>
        <v>137.5</v>
      </c>
      <c r="M65" s="32">
        <f t="shared" si="27"/>
        <v>69216</v>
      </c>
      <c r="Q65" s="84"/>
      <c r="R65" s="84"/>
      <c r="V65" s="84"/>
      <c r="W65" s="84"/>
    </row>
    <row r="66" spans="1:23" ht="15" customHeight="1" x14ac:dyDescent="0.15">
      <c r="A66" s="22"/>
      <c r="B66" s="3" t="s">
        <v>67</v>
      </c>
      <c r="C66" s="23"/>
      <c r="D66" s="2">
        <v>0</v>
      </c>
      <c r="E66" s="33">
        <v>0</v>
      </c>
      <c r="F66" s="33">
        <v>0</v>
      </c>
      <c r="G66" s="69">
        <v>0</v>
      </c>
      <c r="H66" s="70">
        <v>0</v>
      </c>
      <c r="I66" s="33">
        <v>0</v>
      </c>
      <c r="J66" s="33">
        <v>0</v>
      </c>
      <c r="K66" s="33">
        <v>0</v>
      </c>
      <c r="L66" s="69">
        <v>0</v>
      </c>
      <c r="M66" s="32">
        <v>0</v>
      </c>
      <c r="Q66" s="84"/>
      <c r="R66" s="84"/>
      <c r="V66" s="84"/>
      <c r="W66" s="84"/>
    </row>
    <row r="67" spans="1:23" ht="15" customHeight="1" x14ac:dyDescent="0.15">
      <c r="A67" s="46"/>
      <c r="B67" s="47" t="s">
        <v>68</v>
      </c>
      <c r="C67" s="48"/>
      <c r="D67" s="1">
        <v>1</v>
      </c>
      <c r="E67" s="50">
        <v>592</v>
      </c>
      <c r="F67" s="50">
        <v>70767</v>
      </c>
      <c r="G67" s="51">
        <f>IF(D67=0,"",ROUND(E67/D67,1))</f>
        <v>592</v>
      </c>
      <c r="H67" s="36">
        <f>IF(E67=0,"",ROUND(F67/E67*1000,0))</f>
        <v>119539</v>
      </c>
      <c r="I67" s="50">
        <v>2</v>
      </c>
      <c r="J67" s="50">
        <v>1105</v>
      </c>
      <c r="K67" s="50">
        <v>107990</v>
      </c>
      <c r="L67" s="51">
        <f t="shared" si="26"/>
        <v>552.5</v>
      </c>
      <c r="M67" s="49">
        <f t="shared" si="27"/>
        <v>97729</v>
      </c>
      <c r="Q67" s="84"/>
      <c r="R67" s="84"/>
      <c r="V67" s="84"/>
      <c r="W67" s="84"/>
    </row>
    <row r="68" spans="1:23" ht="15" customHeight="1" x14ac:dyDescent="0.15">
      <c r="A68" s="54"/>
      <c r="B68" s="55" t="s">
        <v>69</v>
      </c>
      <c r="C68" s="56"/>
      <c r="D68" s="26">
        <f>D8+D9</f>
        <v>138</v>
      </c>
      <c r="E68" s="57">
        <f>E8+E9</f>
        <v>182488</v>
      </c>
      <c r="F68" s="57">
        <f>F8+F9</f>
        <v>23060425</v>
      </c>
      <c r="G68" s="29">
        <f>IF(D68=0,"",ROUND(E68/D68,1))</f>
        <v>1322.4</v>
      </c>
      <c r="H68" s="26">
        <f>IF(E68=0,"",ROUND(F68/E68*1000,0))</f>
        <v>126367</v>
      </c>
      <c r="I68" s="57">
        <f>I8+I9</f>
        <v>100</v>
      </c>
      <c r="J68" s="57">
        <f>J8+J9</f>
        <v>152470</v>
      </c>
      <c r="K68" s="57">
        <f>K8+K9</f>
        <v>13867519</v>
      </c>
      <c r="L68" s="29">
        <f t="shared" si="26"/>
        <v>1524.7</v>
      </c>
      <c r="M68" s="27">
        <f t="shared" si="27"/>
        <v>90952</v>
      </c>
    </row>
    <row r="69" spans="1:23" ht="15" customHeight="1" x14ac:dyDescent="0.15">
      <c r="A69" s="58"/>
      <c r="B69" s="59" t="s">
        <v>90</v>
      </c>
      <c r="C69" s="60"/>
      <c r="D69" s="31">
        <f>SUM(D10:D36)</f>
        <v>114</v>
      </c>
      <c r="E69" s="31">
        <f>SUM(E10:E36)</f>
        <v>114273</v>
      </c>
      <c r="F69" s="31">
        <f>SUM(F10:F36)</f>
        <v>9985184</v>
      </c>
      <c r="G69" s="30">
        <f>IF(D69=0,"",ROUND(E69/D69,1))</f>
        <v>1002.4</v>
      </c>
      <c r="H69" s="31">
        <f>IF(E69=0,"",ROUND(F69/E69*1000,0))</f>
        <v>87380</v>
      </c>
      <c r="I69" s="31">
        <f>SUM(I10:I36)</f>
        <v>182</v>
      </c>
      <c r="J69" s="31">
        <f>SUM(J10:J36)</f>
        <v>235536</v>
      </c>
      <c r="K69" s="31">
        <f>SUM(K10:K36)</f>
        <v>19711762</v>
      </c>
      <c r="L69" s="30">
        <f t="shared" si="26"/>
        <v>1294.2</v>
      </c>
      <c r="M69" s="31">
        <f t="shared" si="27"/>
        <v>83689</v>
      </c>
    </row>
    <row r="70" spans="1:23" ht="15" customHeight="1" x14ac:dyDescent="0.15">
      <c r="A70" s="58"/>
      <c r="B70" s="59" t="s">
        <v>91</v>
      </c>
      <c r="C70" s="60"/>
      <c r="D70" s="31">
        <f>SUM(D37:D67)</f>
        <v>27</v>
      </c>
      <c r="E70" s="31">
        <f>SUM(E37:E67)</f>
        <v>15740</v>
      </c>
      <c r="F70" s="31">
        <f>SUM(F37:F67)</f>
        <v>1686506</v>
      </c>
      <c r="G70" s="30">
        <f>IF(D70=0,"",ROUND(E70/D70,1))</f>
        <v>583</v>
      </c>
      <c r="H70" s="31">
        <f>IF(E70=0,"",ROUND(F70/E70*1000,0))</f>
        <v>107148</v>
      </c>
      <c r="I70" s="31">
        <f>SUM(I37:I67)</f>
        <v>74</v>
      </c>
      <c r="J70" s="31">
        <f>SUM(J37:J67)</f>
        <v>151000</v>
      </c>
      <c r="K70" s="31">
        <f>SUM(K37:K67)</f>
        <v>12156968</v>
      </c>
      <c r="L70" s="30">
        <f t="shared" si="26"/>
        <v>2040.5</v>
      </c>
      <c r="M70" s="31">
        <f t="shared" si="27"/>
        <v>80510</v>
      </c>
    </row>
    <row r="71" spans="1:23" ht="15" customHeight="1" x14ac:dyDescent="0.15">
      <c r="A71" s="61"/>
      <c r="B71" s="62" t="s">
        <v>93</v>
      </c>
      <c r="C71" s="63"/>
      <c r="D71" s="64">
        <f>SUM(D8:D67)</f>
        <v>279</v>
      </c>
      <c r="E71" s="67">
        <f>SUM(E8:E67)</f>
        <v>312501</v>
      </c>
      <c r="F71" s="67">
        <f>SUM(F8:F67)</f>
        <v>34732115</v>
      </c>
      <c r="G71" s="68">
        <f>IF(D71=0,"",ROUND(E71/D71,1))</f>
        <v>1120.0999999999999</v>
      </c>
      <c r="H71" s="64">
        <f>IF(E71=0,"",ROUND(F71/E71*1000,0))</f>
        <v>111142</v>
      </c>
      <c r="I71" s="67">
        <f>SUM(I8:I67)</f>
        <v>356</v>
      </c>
      <c r="J71" s="67">
        <f>SUM(J8:J67)</f>
        <v>539006</v>
      </c>
      <c r="K71" s="67">
        <f>SUM(K8:K67)</f>
        <v>45736249</v>
      </c>
      <c r="L71" s="68">
        <f t="shared" si="26"/>
        <v>1514.1</v>
      </c>
      <c r="M71" s="66">
        <f t="shared" si="27"/>
        <v>84853</v>
      </c>
    </row>
    <row r="72" spans="1:23" ht="15" customHeight="1" x14ac:dyDescent="0.15">
      <c r="D72" s="77"/>
      <c r="E72" s="77"/>
      <c r="F72" s="77"/>
      <c r="I72" s="77"/>
      <c r="J72" s="77"/>
      <c r="K72" s="77"/>
    </row>
    <row r="73" spans="1:23" ht="15" customHeight="1" x14ac:dyDescent="0.15">
      <c r="D73" s="78"/>
      <c r="E73" s="78"/>
      <c r="F73" s="78"/>
      <c r="I73" s="78"/>
      <c r="J73" s="78"/>
      <c r="K73" s="78"/>
    </row>
  </sheetData>
  <mergeCells count="3">
    <mergeCell ref="I4:M4"/>
    <mergeCell ref="B4:B7"/>
    <mergeCell ref="D4:H4"/>
  </mergeCells>
  <phoneticPr fontId="2"/>
  <pageMargins left="0.59055118110236227" right="0.59055118110236227" top="0.86614173228346458" bottom="0.59055118110236227" header="0.59055118110236227" footer="0.31496062992125984"/>
  <pageSetup paperSize="9" scale="79" fitToWidth="0" orientation="portrait" horizontalDpi="1200" verticalDpi="1200" r:id="rId1"/>
  <headerFooter alignWithMargins="0">
    <oddHeader>&amp;L１８　新築家屋に関する調
　（４）その他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家屋9（1）</vt:lpstr>
      <vt:lpstr>家屋9（2）</vt:lpstr>
      <vt:lpstr>家屋9（3）</vt:lpstr>
      <vt:lpstr>家屋9（4）</vt:lpstr>
      <vt:lpstr>'家屋9（1）'!Print_Area</vt:lpstr>
      <vt:lpstr>'家屋9（2）'!Print_Area</vt:lpstr>
      <vt:lpstr>'家屋9（3）'!Print_Area</vt:lpstr>
      <vt:lpstr>'家屋9（4）'!Print_Area</vt:lpstr>
      <vt:lpstr>'家屋9（3）'!Print_Titles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2024-03-14T00:56:09Z</cp:lastPrinted>
  <dcterms:created xsi:type="dcterms:W3CDTF">2008-11-25T06:12:51Z</dcterms:created>
  <dcterms:modified xsi:type="dcterms:W3CDTF">2025-03-26T02:13:29Z</dcterms:modified>
</cp:coreProperties>
</file>