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５年度）\S_市町村税\S3 市町村税務指導\S304_市町村税務統計成果印刷\01データブック作成\10　ホームページ掲載\R5 概要調書\"/>
    </mc:Choice>
  </mc:AlternateContent>
  <bookViews>
    <workbookView xWindow="615" yWindow="0" windowWidth="15330" windowHeight="5460"/>
  </bookViews>
  <sheets>
    <sheet name="家屋9（1）" sheetId="6" r:id="rId1"/>
    <sheet name="家屋9（2）" sheetId="9" r:id="rId2"/>
    <sheet name="家屋9（3）" sheetId="8" r:id="rId3"/>
    <sheet name="家屋9（4）" sheetId="7" r:id="rId4"/>
  </sheets>
  <definedNames>
    <definedName name="_" localSheetId="0">#REF!</definedName>
    <definedName name="_">#REF!</definedName>
    <definedName name="\P" localSheetId="0">#REF!</definedName>
    <definedName name="\P">#REF!</definedName>
    <definedName name="\Q" localSheetId="0">#REF!</definedName>
    <definedName name="\Q">#REF!</definedName>
    <definedName name="\X" localSheetId="0">#REF!</definedName>
    <definedName name="\X">#REF!</definedName>
    <definedName name="_xlnm.Print_Area" localSheetId="0">'家屋9（1）'!$A$3:$M$71</definedName>
    <definedName name="_xlnm.Print_Area" localSheetId="1">'家屋9（2）'!$A$3:$M$71</definedName>
    <definedName name="_xlnm.Print_Area" localSheetId="2">'家屋9（3）'!$A$3:$Q$71</definedName>
    <definedName name="_xlnm.Print_Area" localSheetId="3">'家屋9（4）'!$A$3:$M$71</definedName>
    <definedName name="_xlnm.Print_Titles" localSheetId="2">'家屋9（3）'!$A:$C</definedName>
    <definedName name="Q_37_法附則第15条の6等の規定による軽減税額等に関する調_クエリ" localSheetId="0">#REF!</definedName>
    <definedName name="Q_37_法附則第15条の6等の規定による軽減税額等に関する調_クエリ">#REF!</definedName>
    <definedName name="印刷マクロ" localSheetId="0">#REF!</definedName>
    <definedName name="印刷マクロ">#REF!</definedName>
  </definedNames>
  <calcPr calcId="152511"/>
</workbook>
</file>

<file path=xl/calcChain.xml><?xml version="1.0" encoding="utf-8"?>
<calcChain xmlns="http://schemas.openxmlformats.org/spreadsheetml/2006/main">
  <c r="K71" i="9" l="1"/>
  <c r="J71" i="9"/>
  <c r="M71" i="9" s="1"/>
  <c r="I71" i="9"/>
  <c r="L71" i="9" s="1"/>
  <c r="F71" i="9"/>
  <c r="E71" i="9"/>
  <c r="D71" i="9"/>
  <c r="L70" i="9"/>
  <c r="K70" i="9"/>
  <c r="M70" i="9" s="1"/>
  <c r="J70" i="9"/>
  <c r="I70" i="9"/>
  <c r="H70" i="9"/>
  <c r="F70" i="9"/>
  <c r="E70" i="9"/>
  <c r="D70" i="9"/>
  <c r="G70" i="9" s="1"/>
  <c r="K69" i="9"/>
  <c r="J69" i="9"/>
  <c r="I69" i="9"/>
  <c r="F69" i="9"/>
  <c r="E69" i="9"/>
  <c r="H69" i="9" s="1"/>
  <c r="D69" i="9"/>
  <c r="K68" i="9"/>
  <c r="J68" i="9"/>
  <c r="M68" i="9" s="1"/>
  <c r="I68" i="9"/>
  <c r="L68" i="9" s="1"/>
  <c r="F68" i="9"/>
  <c r="E68" i="9"/>
  <c r="H68" i="9" s="1"/>
  <c r="D68" i="9"/>
  <c r="M67" i="9"/>
  <c r="L67" i="9"/>
  <c r="M65" i="9"/>
  <c r="L65" i="9"/>
  <c r="M64" i="9"/>
  <c r="L64" i="9"/>
  <c r="M63" i="9"/>
  <c r="L63" i="9"/>
  <c r="H63" i="9"/>
  <c r="G63" i="9"/>
  <c r="M62" i="9"/>
  <c r="L62" i="9"/>
  <c r="M61" i="9"/>
  <c r="L61" i="9"/>
  <c r="M57" i="9"/>
  <c r="L57" i="9"/>
  <c r="M56" i="9"/>
  <c r="L56" i="9"/>
  <c r="H56" i="9"/>
  <c r="G56" i="9"/>
  <c r="M55" i="9"/>
  <c r="L55" i="9"/>
  <c r="M54" i="9"/>
  <c r="L54" i="9"/>
  <c r="M53" i="9"/>
  <c r="L53" i="9"/>
  <c r="M51" i="9"/>
  <c r="L51" i="9"/>
  <c r="H51" i="9"/>
  <c r="G51" i="9"/>
  <c r="M49" i="9"/>
  <c r="L49" i="9"/>
  <c r="M48" i="9"/>
  <c r="L48" i="9"/>
  <c r="M46" i="9"/>
  <c r="L46" i="9"/>
  <c r="M45" i="9"/>
  <c r="L45" i="9"/>
  <c r="M44" i="9"/>
  <c r="L44" i="9"/>
  <c r="H44" i="9"/>
  <c r="G44" i="9"/>
  <c r="M43" i="9"/>
  <c r="L43" i="9"/>
  <c r="M42" i="9"/>
  <c r="L42" i="9"/>
  <c r="M41" i="9"/>
  <c r="L41" i="9"/>
  <c r="M40" i="9"/>
  <c r="L40" i="9"/>
  <c r="H40" i="9"/>
  <c r="G40" i="9"/>
  <c r="M39" i="9"/>
  <c r="L39" i="9"/>
  <c r="M38" i="9"/>
  <c r="L38" i="9"/>
  <c r="M37" i="9"/>
  <c r="L37" i="9"/>
  <c r="H37" i="9"/>
  <c r="G37" i="9"/>
  <c r="M35" i="9"/>
  <c r="L35" i="9"/>
  <c r="H35" i="9"/>
  <c r="G35" i="9"/>
  <c r="M34" i="9"/>
  <c r="L34" i="9"/>
  <c r="M33" i="9"/>
  <c r="L33" i="9"/>
  <c r="H33" i="9"/>
  <c r="G33" i="9"/>
  <c r="M32" i="9"/>
  <c r="L32" i="9"/>
  <c r="H32" i="9"/>
  <c r="G32" i="9"/>
  <c r="M31" i="9"/>
  <c r="L31" i="9"/>
  <c r="M30" i="9"/>
  <c r="L30" i="9"/>
  <c r="M29" i="9"/>
  <c r="L29" i="9"/>
  <c r="H29" i="9"/>
  <c r="G29" i="9"/>
  <c r="M28" i="9"/>
  <c r="L28" i="9"/>
  <c r="M27" i="9"/>
  <c r="L27" i="9"/>
  <c r="H27" i="9"/>
  <c r="G27" i="9"/>
  <c r="M26" i="9"/>
  <c r="L26" i="9"/>
  <c r="M25" i="9"/>
  <c r="L25" i="9"/>
  <c r="H25" i="9"/>
  <c r="G25" i="9"/>
  <c r="M24" i="9"/>
  <c r="L24" i="9"/>
  <c r="H24" i="9"/>
  <c r="G24" i="9"/>
  <c r="M23" i="9"/>
  <c r="L23" i="9"/>
  <c r="H23" i="9"/>
  <c r="G23" i="9"/>
  <c r="M22" i="9"/>
  <c r="L22" i="9"/>
  <c r="M21" i="9"/>
  <c r="L21" i="9"/>
  <c r="M20" i="9"/>
  <c r="L20" i="9"/>
  <c r="H20" i="9"/>
  <c r="G20" i="9"/>
  <c r="M18" i="9"/>
  <c r="L18" i="9"/>
  <c r="H17" i="9"/>
  <c r="G17" i="9"/>
  <c r="M16" i="9"/>
  <c r="L16" i="9"/>
  <c r="H16" i="9"/>
  <c r="G16" i="9"/>
  <c r="M15" i="9"/>
  <c r="L15" i="9"/>
  <c r="H15" i="9"/>
  <c r="G15" i="9"/>
  <c r="M14" i="9"/>
  <c r="L14" i="9"/>
  <c r="H14" i="9"/>
  <c r="G14" i="9"/>
  <c r="M13" i="9"/>
  <c r="L13" i="9"/>
  <c r="M12" i="9"/>
  <c r="L12" i="9"/>
  <c r="H12" i="9"/>
  <c r="G12" i="9"/>
  <c r="M11" i="9"/>
  <c r="L11" i="9"/>
  <c r="H11" i="9"/>
  <c r="G11" i="9"/>
  <c r="M10" i="9"/>
  <c r="L10" i="9"/>
  <c r="H10" i="9"/>
  <c r="G10" i="9"/>
  <c r="M9" i="9"/>
  <c r="L9" i="9"/>
  <c r="H9" i="9"/>
  <c r="G9" i="9"/>
  <c r="M8" i="9"/>
  <c r="L8" i="9"/>
  <c r="H8" i="9"/>
  <c r="G8" i="9"/>
  <c r="N71" i="8"/>
  <c r="M71" i="8"/>
  <c r="L71" i="8"/>
  <c r="P71" i="8" s="1"/>
  <c r="K71" i="8"/>
  <c r="G71" i="8"/>
  <c r="F71" i="8"/>
  <c r="J71" i="8" s="1"/>
  <c r="E71" i="8"/>
  <c r="I71" i="8" s="1"/>
  <c r="D71" i="8"/>
  <c r="N70" i="8"/>
  <c r="M70" i="8"/>
  <c r="Q70" i="8" s="1"/>
  <c r="L70" i="8"/>
  <c r="P70" i="8" s="1"/>
  <c r="K70" i="8"/>
  <c r="G70" i="8"/>
  <c r="F70" i="8"/>
  <c r="J70" i="8" s="1"/>
  <c r="E70" i="8"/>
  <c r="I70" i="8" s="1"/>
  <c r="D70" i="8"/>
  <c r="N69" i="8"/>
  <c r="M69" i="8"/>
  <c r="Q69" i="8" s="1"/>
  <c r="L69" i="8"/>
  <c r="P69" i="8" s="1"/>
  <c r="K69" i="8"/>
  <c r="G69" i="8"/>
  <c r="F69" i="8"/>
  <c r="J69" i="8" s="1"/>
  <c r="E69" i="8"/>
  <c r="I69" i="8" s="1"/>
  <c r="D69" i="8"/>
  <c r="N68" i="8"/>
  <c r="M68" i="8"/>
  <c r="Q68" i="8" s="1"/>
  <c r="L68" i="8"/>
  <c r="P68" i="8" s="1"/>
  <c r="K68" i="8"/>
  <c r="G68" i="8"/>
  <c r="F68" i="8"/>
  <c r="J68" i="8" s="1"/>
  <c r="E68" i="8"/>
  <c r="I68" i="8" s="1"/>
  <c r="D68" i="8"/>
  <c r="Q63" i="8"/>
  <c r="P63" i="8"/>
  <c r="O63" i="8"/>
  <c r="J63" i="8"/>
  <c r="I63" i="8"/>
  <c r="H63" i="8"/>
  <c r="Q54" i="8"/>
  <c r="P54" i="8"/>
  <c r="O54" i="8"/>
  <c r="Q43" i="8"/>
  <c r="P43" i="8"/>
  <c r="O43" i="8"/>
  <c r="J43" i="8"/>
  <c r="I43" i="8"/>
  <c r="H43" i="8"/>
  <c r="Q41" i="8"/>
  <c r="P41" i="8"/>
  <c r="O41" i="8"/>
  <c r="J41" i="8"/>
  <c r="I41" i="8"/>
  <c r="H41" i="8"/>
  <c r="Q39" i="8"/>
  <c r="P39" i="8"/>
  <c r="O39" i="8"/>
  <c r="J39" i="8"/>
  <c r="I39" i="8"/>
  <c r="H39" i="8"/>
  <c r="Q37" i="8"/>
  <c r="P37" i="8"/>
  <c r="O37" i="8"/>
  <c r="Q36" i="8"/>
  <c r="P36" i="8"/>
  <c r="O36" i="8"/>
  <c r="J36" i="8"/>
  <c r="I36" i="8"/>
  <c r="H36" i="8"/>
  <c r="Q35" i="8"/>
  <c r="P35" i="8"/>
  <c r="O35" i="8"/>
  <c r="J35" i="8"/>
  <c r="I35" i="8"/>
  <c r="H35" i="8"/>
  <c r="Q32" i="8"/>
  <c r="P32" i="8"/>
  <c r="O32" i="8"/>
  <c r="J32" i="8"/>
  <c r="I32" i="8"/>
  <c r="H32" i="8"/>
  <c r="Q30" i="8"/>
  <c r="P30" i="8"/>
  <c r="O30" i="8"/>
  <c r="J29" i="8"/>
  <c r="I29" i="8"/>
  <c r="H29" i="8"/>
  <c r="Q28" i="8"/>
  <c r="P28" i="8"/>
  <c r="O28" i="8"/>
  <c r="Q26" i="8"/>
  <c r="P26" i="8"/>
  <c r="O26" i="8"/>
  <c r="J26" i="8"/>
  <c r="I26" i="8"/>
  <c r="H26" i="8"/>
  <c r="Q25" i="8"/>
  <c r="P25" i="8"/>
  <c r="O25" i="8"/>
  <c r="J25" i="8"/>
  <c r="I25" i="8"/>
  <c r="H25" i="8"/>
  <c r="Q24" i="8"/>
  <c r="P24" i="8"/>
  <c r="O24" i="8"/>
  <c r="J24" i="8"/>
  <c r="I24" i="8"/>
  <c r="H24" i="8"/>
  <c r="Q23" i="8"/>
  <c r="P23" i="8"/>
  <c r="O23" i="8"/>
  <c r="J23" i="8"/>
  <c r="I23" i="8"/>
  <c r="H23" i="8"/>
  <c r="Q22" i="8"/>
  <c r="P22" i="8"/>
  <c r="O22" i="8"/>
  <c r="J22" i="8"/>
  <c r="I22" i="8"/>
  <c r="H22" i="8"/>
  <c r="J19" i="8"/>
  <c r="I19" i="8"/>
  <c r="H19" i="8"/>
  <c r="J18" i="8"/>
  <c r="I18" i="8"/>
  <c r="H18" i="8"/>
  <c r="J14" i="8"/>
  <c r="I14" i="8"/>
  <c r="H14" i="8"/>
  <c r="Q13" i="8"/>
  <c r="P13" i="8"/>
  <c r="O13" i="8"/>
  <c r="J13" i="8"/>
  <c r="I13" i="8"/>
  <c r="H13" i="8"/>
  <c r="Q12" i="8"/>
  <c r="P12" i="8"/>
  <c r="O12" i="8"/>
  <c r="J12" i="8"/>
  <c r="I12" i="8"/>
  <c r="H12" i="8"/>
  <c r="Q11" i="8"/>
  <c r="P11" i="8"/>
  <c r="O11" i="8"/>
  <c r="J11" i="8"/>
  <c r="I11" i="8"/>
  <c r="H11" i="8"/>
  <c r="Q10" i="8"/>
  <c r="P10" i="8"/>
  <c r="O10" i="8"/>
  <c r="J10" i="8"/>
  <c r="I10" i="8"/>
  <c r="H10" i="8"/>
  <c r="Q9" i="8"/>
  <c r="P9" i="8"/>
  <c r="O9" i="8"/>
  <c r="J9" i="8"/>
  <c r="I9" i="8"/>
  <c r="H9" i="8"/>
  <c r="Q8" i="8"/>
  <c r="P8" i="8"/>
  <c r="O8" i="8"/>
  <c r="J8" i="8"/>
  <c r="I8" i="8"/>
  <c r="H8" i="8"/>
  <c r="K71" i="7"/>
  <c r="J71" i="7"/>
  <c r="M71" i="7" s="1"/>
  <c r="I71" i="7"/>
  <c r="L71" i="7" s="1"/>
  <c r="G71" i="7"/>
  <c r="F71" i="7"/>
  <c r="E71" i="7"/>
  <c r="H71" i="7" s="1"/>
  <c r="D71" i="7"/>
  <c r="M70" i="7"/>
  <c r="L70" i="7"/>
  <c r="K70" i="7"/>
  <c r="J70" i="7"/>
  <c r="I70" i="7"/>
  <c r="H70" i="7"/>
  <c r="F70" i="7"/>
  <c r="E70" i="7"/>
  <c r="D70" i="7"/>
  <c r="G70" i="7" s="1"/>
  <c r="K69" i="7"/>
  <c r="J69" i="7"/>
  <c r="M69" i="7" s="1"/>
  <c r="I69" i="7"/>
  <c r="L69" i="7" s="1"/>
  <c r="G69" i="7"/>
  <c r="F69" i="7"/>
  <c r="E69" i="7"/>
  <c r="H69" i="7" s="1"/>
  <c r="D69" i="7"/>
  <c r="M68" i="7"/>
  <c r="L68" i="7"/>
  <c r="K68" i="7"/>
  <c r="J68" i="7"/>
  <c r="I68" i="7"/>
  <c r="H68" i="7"/>
  <c r="F68" i="7"/>
  <c r="E68" i="7"/>
  <c r="D68" i="7"/>
  <c r="G68" i="7" s="1"/>
  <c r="M67" i="7"/>
  <c r="L67" i="7"/>
  <c r="H67" i="7"/>
  <c r="G67" i="7"/>
  <c r="M66" i="7"/>
  <c r="L66" i="7"/>
  <c r="M65" i="7"/>
  <c r="L65" i="7"/>
  <c r="M64" i="7"/>
  <c r="L64" i="7"/>
  <c r="M63" i="7"/>
  <c r="L63" i="7"/>
  <c r="H63" i="7"/>
  <c r="G63" i="7"/>
  <c r="M62" i="7"/>
  <c r="L62" i="7"/>
  <c r="M59" i="7"/>
  <c r="L59" i="7"/>
  <c r="M56" i="7"/>
  <c r="L56" i="7"/>
  <c r="M55" i="7"/>
  <c r="L55" i="7"/>
  <c r="H55" i="7"/>
  <c r="G55" i="7"/>
  <c r="M54" i="7"/>
  <c r="L54" i="7"/>
  <c r="M53" i="7"/>
  <c r="L53" i="7"/>
  <c r="M51" i="7"/>
  <c r="L51" i="7"/>
  <c r="M49" i="7"/>
  <c r="L49" i="7"/>
  <c r="M48" i="7"/>
  <c r="L48" i="7"/>
  <c r="M47" i="7"/>
  <c r="L47" i="7"/>
  <c r="M46" i="7"/>
  <c r="L46" i="7"/>
  <c r="H46" i="7"/>
  <c r="G46" i="7"/>
  <c r="M45" i="7"/>
  <c r="L45" i="7"/>
  <c r="H45" i="7"/>
  <c r="G45" i="7"/>
  <c r="M43" i="7"/>
  <c r="L43" i="7"/>
  <c r="H43" i="7"/>
  <c r="G43" i="7"/>
  <c r="M42" i="7"/>
  <c r="L42" i="7"/>
  <c r="M41" i="7"/>
  <c r="L41" i="7"/>
  <c r="H41" i="7"/>
  <c r="G41" i="7"/>
  <c r="M40" i="7"/>
  <c r="L40" i="7"/>
  <c r="H40" i="7"/>
  <c r="G40" i="7"/>
  <c r="M39" i="7"/>
  <c r="L39" i="7"/>
  <c r="H39" i="7"/>
  <c r="G39" i="7"/>
  <c r="M38" i="7"/>
  <c r="L38" i="7"/>
  <c r="H38" i="7"/>
  <c r="G38" i="7"/>
  <c r="M37" i="7"/>
  <c r="L37" i="7"/>
  <c r="H37" i="7"/>
  <c r="G37" i="7"/>
  <c r="M36" i="7"/>
  <c r="L36" i="7"/>
  <c r="H36" i="7"/>
  <c r="G36" i="7"/>
  <c r="M35" i="7"/>
  <c r="L35" i="7"/>
  <c r="H35" i="7"/>
  <c r="G35" i="7"/>
  <c r="M34" i="7"/>
  <c r="L34" i="7"/>
  <c r="H34" i="7"/>
  <c r="G34" i="7"/>
  <c r="M33" i="7"/>
  <c r="L33" i="7"/>
  <c r="H33" i="7"/>
  <c r="G33" i="7"/>
  <c r="M32" i="7"/>
  <c r="L32" i="7"/>
  <c r="M31" i="7"/>
  <c r="L31" i="7"/>
  <c r="H31" i="7"/>
  <c r="G31" i="7"/>
  <c r="M30" i="7"/>
  <c r="L30" i="7"/>
  <c r="H30" i="7"/>
  <c r="G30" i="7"/>
  <c r="H29" i="7"/>
  <c r="G29" i="7"/>
  <c r="M28" i="7"/>
  <c r="L28" i="7"/>
  <c r="H28" i="7"/>
  <c r="G28" i="7"/>
  <c r="M27" i="7"/>
  <c r="L27" i="7"/>
  <c r="H27" i="7"/>
  <c r="G27" i="7"/>
  <c r="M26" i="7"/>
  <c r="L26" i="7"/>
  <c r="H26" i="7"/>
  <c r="G26" i="7"/>
  <c r="M25" i="7"/>
  <c r="L25" i="7"/>
  <c r="H25" i="7"/>
  <c r="G25" i="7"/>
  <c r="M24" i="7"/>
  <c r="L24" i="7"/>
  <c r="H24" i="7"/>
  <c r="G24" i="7"/>
  <c r="M23" i="7"/>
  <c r="L23" i="7"/>
  <c r="H23" i="7"/>
  <c r="G23" i="7"/>
  <c r="M22" i="7"/>
  <c r="L22" i="7"/>
  <c r="H22" i="7"/>
  <c r="G22" i="7"/>
  <c r="H21" i="7"/>
  <c r="G21" i="7"/>
  <c r="M20" i="7"/>
  <c r="L20" i="7"/>
  <c r="H20" i="7"/>
  <c r="G20" i="7"/>
  <c r="M19" i="7"/>
  <c r="L19" i="7"/>
  <c r="H19" i="7"/>
  <c r="G19" i="7"/>
  <c r="M18" i="7"/>
  <c r="L18" i="7"/>
  <c r="M17" i="7"/>
  <c r="L17" i="7"/>
  <c r="H17" i="7"/>
  <c r="G17" i="7"/>
  <c r="M16" i="7"/>
  <c r="L16" i="7"/>
  <c r="H16" i="7"/>
  <c r="G16" i="7"/>
  <c r="M15" i="7"/>
  <c r="L15" i="7"/>
  <c r="H15" i="7"/>
  <c r="G15" i="7"/>
  <c r="M14" i="7"/>
  <c r="L14" i="7"/>
  <c r="H14" i="7"/>
  <c r="G14" i="7"/>
  <c r="M13" i="7"/>
  <c r="L13" i="7"/>
  <c r="H13" i="7"/>
  <c r="G13" i="7"/>
  <c r="M12" i="7"/>
  <c r="L12" i="7"/>
  <c r="M11" i="7"/>
  <c r="L11" i="7"/>
  <c r="H11" i="7"/>
  <c r="G11" i="7"/>
  <c r="M10" i="7"/>
  <c r="L10" i="7"/>
  <c r="H10" i="7"/>
  <c r="G10" i="7"/>
  <c r="M9" i="7"/>
  <c r="L9" i="7"/>
  <c r="H9" i="7"/>
  <c r="G9" i="7"/>
  <c r="M8" i="7"/>
  <c r="L8" i="7"/>
  <c r="H8" i="7"/>
  <c r="G8" i="7"/>
  <c r="H68" i="8" l="1"/>
  <c r="O68" i="8"/>
  <c r="H69" i="8"/>
  <c r="O69" i="8"/>
  <c r="H70" i="8"/>
  <c r="O70" i="8"/>
  <c r="H71" i="8"/>
  <c r="O71" i="8"/>
  <c r="G68" i="9"/>
  <c r="M69" i="9"/>
  <c r="Q71" i="8"/>
  <c r="L69" i="9"/>
  <c r="H71" i="9"/>
  <c r="G69" i="9"/>
  <c r="G71" i="9"/>
  <c r="K71" i="6"/>
  <c r="J71" i="6"/>
  <c r="I71" i="6"/>
  <c r="F71" i="6"/>
  <c r="E71" i="6"/>
  <c r="D71" i="6"/>
  <c r="G71" i="6" s="1"/>
  <c r="K70" i="6"/>
  <c r="J70" i="6"/>
  <c r="I70" i="6"/>
  <c r="L70" i="6" s="1"/>
  <c r="F70" i="6"/>
  <c r="H70" i="6" s="1"/>
  <c r="E70" i="6"/>
  <c r="D70" i="6"/>
  <c r="K69" i="6"/>
  <c r="J69" i="6"/>
  <c r="I69" i="6"/>
  <c r="F69" i="6"/>
  <c r="E69" i="6"/>
  <c r="D69" i="6"/>
  <c r="K68" i="6"/>
  <c r="J68" i="6"/>
  <c r="I68" i="6"/>
  <c r="L68" i="6" s="1"/>
  <c r="F68" i="6"/>
  <c r="H68" i="6" s="1"/>
  <c r="E68" i="6"/>
  <c r="D68" i="6"/>
  <c r="G68" i="6" s="1"/>
  <c r="M67" i="6"/>
  <c r="L67" i="6"/>
  <c r="H67" i="6"/>
  <c r="G67" i="6"/>
  <c r="H66" i="6"/>
  <c r="G66" i="6"/>
  <c r="H65" i="6"/>
  <c r="G65" i="6"/>
  <c r="H64" i="6"/>
  <c r="G64" i="6"/>
  <c r="H63" i="6"/>
  <c r="G63" i="6"/>
  <c r="H62" i="6"/>
  <c r="G62" i="6"/>
  <c r="H61" i="6"/>
  <c r="G61" i="6"/>
  <c r="H60" i="6"/>
  <c r="G60" i="6"/>
  <c r="H59" i="6"/>
  <c r="G59" i="6"/>
  <c r="H58" i="6"/>
  <c r="G58" i="6"/>
  <c r="H57" i="6"/>
  <c r="G57" i="6"/>
  <c r="H56" i="6"/>
  <c r="G56" i="6"/>
  <c r="H55" i="6"/>
  <c r="G55" i="6"/>
  <c r="H54" i="6"/>
  <c r="G54" i="6"/>
  <c r="M53" i="6"/>
  <c r="L53" i="6"/>
  <c r="H53" i="6"/>
  <c r="G53" i="6"/>
  <c r="H52" i="6"/>
  <c r="G52" i="6"/>
  <c r="M51" i="6"/>
  <c r="L51" i="6"/>
  <c r="H51" i="6"/>
  <c r="G51" i="6"/>
  <c r="H50" i="6"/>
  <c r="G50" i="6"/>
  <c r="H49" i="6"/>
  <c r="G49" i="6"/>
  <c r="H48" i="6"/>
  <c r="G48" i="6"/>
  <c r="H47" i="6"/>
  <c r="G47" i="6"/>
  <c r="H46" i="6"/>
  <c r="G46" i="6"/>
  <c r="M45" i="6"/>
  <c r="L45" i="6"/>
  <c r="H45" i="6"/>
  <c r="G45" i="6"/>
  <c r="H44" i="6"/>
  <c r="G44" i="6"/>
  <c r="H43" i="6"/>
  <c r="G43" i="6"/>
  <c r="M42" i="6"/>
  <c r="L42" i="6"/>
  <c r="H42" i="6"/>
  <c r="G42" i="6"/>
  <c r="M41" i="6"/>
  <c r="L41" i="6"/>
  <c r="H41" i="6"/>
  <c r="G41" i="6"/>
  <c r="M40" i="6"/>
  <c r="L40" i="6"/>
  <c r="H40" i="6"/>
  <c r="G40" i="6"/>
  <c r="H39" i="6"/>
  <c r="G39" i="6"/>
  <c r="M38" i="6"/>
  <c r="L38" i="6"/>
  <c r="H38" i="6"/>
  <c r="G38" i="6"/>
  <c r="H37" i="6"/>
  <c r="G37" i="6"/>
  <c r="M36" i="6"/>
  <c r="L36" i="6"/>
  <c r="H36" i="6"/>
  <c r="G36" i="6"/>
  <c r="M35" i="6"/>
  <c r="L35" i="6"/>
  <c r="H35" i="6"/>
  <c r="G35" i="6"/>
  <c r="M34" i="6"/>
  <c r="L34" i="6"/>
  <c r="H34" i="6"/>
  <c r="G34" i="6"/>
  <c r="M33" i="6"/>
  <c r="L33" i="6"/>
  <c r="H33" i="6"/>
  <c r="G33" i="6"/>
  <c r="H32" i="6"/>
  <c r="G32" i="6"/>
  <c r="M31" i="6"/>
  <c r="L31" i="6"/>
  <c r="H31" i="6"/>
  <c r="G31" i="6"/>
  <c r="M30" i="6"/>
  <c r="L30" i="6"/>
  <c r="H30" i="6"/>
  <c r="G30" i="6"/>
  <c r="M29" i="6"/>
  <c r="L29" i="6"/>
  <c r="H29" i="6"/>
  <c r="G29" i="6"/>
  <c r="M28" i="6"/>
  <c r="L28" i="6"/>
  <c r="H28" i="6"/>
  <c r="G28" i="6"/>
  <c r="M27" i="6"/>
  <c r="L27" i="6"/>
  <c r="H27" i="6"/>
  <c r="G27" i="6"/>
  <c r="M26" i="6"/>
  <c r="L26" i="6"/>
  <c r="H26" i="6"/>
  <c r="G26" i="6"/>
  <c r="H25" i="6"/>
  <c r="G25" i="6"/>
  <c r="M24" i="6"/>
  <c r="L24" i="6"/>
  <c r="H24" i="6"/>
  <c r="G24" i="6"/>
  <c r="M23" i="6"/>
  <c r="L23" i="6"/>
  <c r="H23" i="6"/>
  <c r="G23" i="6"/>
  <c r="M22" i="6"/>
  <c r="L22" i="6"/>
  <c r="H22" i="6"/>
  <c r="G22" i="6"/>
  <c r="M21" i="6"/>
  <c r="L21" i="6"/>
  <c r="H21" i="6"/>
  <c r="G21" i="6"/>
  <c r="H20" i="6"/>
  <c r="G20" i="6"/>
  <c r="M19" i="6"/>
  <c r="L19" i="6"/>
  <c r="H19" i="6"/>
  <c r="G19" i="6"/>
  <c r="H18" i="6"/>
  <c r="G18" i="6"/>
  <c r="M17" i="6"/>
  <c r="L17" i="6"/>
  <c r="H17" i="6"/>
  <c r="G17" i="6"/>
  <c r="H16" i="6"/>
  <c r="G16" i="6"/>
  <c r="M15" i="6"/>
  <c r="L15" i="6"/>
  <c r="H15" i="6"/>
  <c r="G15" i="6"/>
  <c r="M14" i="6"/>
  <c r="L14" i="6"/>
  <c r="H14" i="6"/>
  <c r="G14" i="6"/>
  <c r="M13" i="6"/>
  <c r="L13" i="6"/>
  <c r="H13" i="6"/>
  <c r="G13" i="6"/>
  <c r="M12" i="6"/>
  <c r="L12" i="6"/>
  <c r="H12" i="6"/>
  <c r="G12" i="6"/>
  <c r="M11" i="6"/>
  <c r="L11" i="6"/>
  <c r="H11" i="6"/>
  <c r="G11" i="6"/>
  <c r="M10" i="6"/>
  <c r="L10" i="6"/>
  <c r="H10" i="6"/>
  <c r="G10" i="6"/>
  <c r="M9" i="6"/>
  <c r="L9" i="6"/>
  <c r="H9" i="6"/>
  <c r="G9" i="6"/>
  <c r="M8" i="6"/>
  <c r="L8" i="6"/>
  <c r="H8" i="6"/>
  <c r="G8" i="6"/>
  <c r="L69" i="6" l="1"/>
  <c r="L71" i="6"/>
  <c r="G69" i="6"/>
  <c r="G70" i="6"/>
  <c r="H69" i="6"/>
  <c r="H71" i="6"/>
  <c r="M68" i="6"/>
  <c r="M70" i="6"/>
  <c r="M69" i="6"/>
  <c r="M71" i="6"/>
</calcChain>
</file>

<file path=xl/sharedStrings.xml><?xml version="1.0" encoding="utf-8"?>
<sst xmlns="http://schemas.openxmlformats.org/spreadsheetml/2006/main" count="390" uniqueCount="103">
  <si>
    <t>軽    量    鉄    骨    造</t>
  </si>
  <si>
    <t>B/A</t>
  </si>
  <si>
    <t>C/B</t>
  </si>
  <si>
    <t>D/C</t>
  </si>
  <si>
    <t>市町村名</t>
  </si>
  <si>
    <t>(㎡)</t>
  </si>
  <si>
    <t>(千円)</t>
  </si>
  <si>
    <t>(㎡/棟)</t>
  </si>
  <si>
    <t>(円/㎡)</t>
  </si>
  <si>
    <t>(戸/棟)</t>
  </si>
  <si>
    <t>(㎡/戸)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</si>
  <si>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</si>
  <si>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</si>
  <si>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</si>
  <si>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</si>
  <si>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</si>
  <si>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</si>
  <si>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</si>
  <si>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</si>
  <si>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</si>
  <si>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</si>
  <si>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</si>
  <si>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</si>
  <si>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</si>
  <si>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</si>
  <si>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</si>
  <si>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</si>
  <si>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</si>
  <si>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</si>
  <si>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</si>
  <si>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</si>
  <si>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</si>
  <si>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</si>
  <si>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</si>
  <si>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</si>
  <si>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</si>
  <si>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</si>
  <si>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</si>
  <si>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</si>
  <si>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</si>
  <si>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</si>
  <si>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</si>
  <si>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</si>
  <si>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</si>
  <si>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</si>
  <si>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</si>
  <si>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</si>
  <si>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</si>
  <si>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</si>
  <si>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</si>
  <si>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</si>
  <si>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</si>
  <si>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</si>
  <si>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</si>
  <si>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</si>
  <si>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</si>
  <si>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</si>
  <si>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</si>
  <si>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</si>
  <si>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</si>
  <si>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</si>
  <si>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</si>
  <si>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</si>
  <si>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</si>
  <si>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</si>
  <si>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</si>
  <si>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</si>
  <si>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</si>
  <si>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</si>
  <si>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</si>
  <si>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糸島市</t>
  </si>
  <si>
    <t>(棟)</t>
    <rPh sb="1" eb="2">
      <t>トウ</t>
    </rPh>
    <phoneticPr fontId="2"/>
  </si>
  <si>
    <t>(戸)</t>
    <rPh sb="1" eb="2">
      <t>コ</t>
    </rPh>
    <phoneticPr fontId="2"/>
  </si>
  <si>
    <t>那珂川市</t>
  </si>
  <si>
    <t>鉄 筋 コ ン ク リ ー ト 造</t>
    <phoneticPr fontId="5"/>
  </si>
  <si>
    <t>事務所・店舗・百貨店（鉄骨造）</t>
    <phoneticPr fontId="5"/>
  </si>
  <si>
    <t>工場 ・ 倉庫 ・ 市場 （鉄骨造）</t>
    <phoneticPr fontId="5"/>
  </si>
  <si>
    <t>棟数</t>
    <phoneticPr fontId="5"/>
  </si>
  <si>
    <t>床面積</t>
    <phoneticPr fontId="5"/>
  </si>
  <si>
    <t>決定価格</t>
    <phoneticPr fontId="5"/>
  </si>
  <si>
    <t>決定価格</t>
    <phoneticPr fontId="5"/>
  </si>
  <si>
    <t>床面積</t>
    <phoneticPr fontId="5"/>
  </si>
  <si>
    <t>住居数</t>
    <phoneticPr fontId="5"/>
  </si>
  <si>
    <t>B/A</t>
    <phoneticPr fontId="5"/>
  </si>
  <si>
    <t>床面積</t>
    <phoneticPr fontId="5"/>
  </si>
  <si>
    <t>Ａ</t>
    <phoneticPr fontId="5"/>
  </si>
  <si>
    <t>Ｂ</t>
    <phoneticPr fontId="5"/>
  </si>
  <si>
    <t>Ｃ</t>
    <phoneticPr fontId="5"/>
  </si>
  <si>
    <t>Ｂ</t>
    <phoneticPr fontId="5"/>
  </si>
  <si>
    <t>Ｄ</t>
    <phoneticPr fontId="5"/>
  </si>
  <si>
    <t>都市計</t>
    <phoneticPr fontId="2"/>
  </si>
  <si>
    <t>町村計</t>
    <phoneticPr fontId="2"/>
  </si>
  <si>
    <t>町村計</t>
    <phoneticPr fontId="2"/>
  </si>
  <si>
    <t>県計</t>
    <phoneticPr fontId="2"/>
  </si>
  <si>
    <t>　（３）共同住宅</t>
    <rPh sb="4" eb="6">
      <t>キョウドウ</t>
    </rPh>
    <rPh sb="6" eb="8">
      <t>ジュウタク</t>
    </rPh>
    <phoneticPr fontId="2"/>
  </si>
  <si>
    <t>　（４）その他</t>
    <phoneticPr fontId="2"/>
  </si>
  <si>
    <t>　（２）木造以外の一戸建て住宅</t>
    <rPh sb="6" eb="8">
      <t>イガイ</t>
    </rPh>
    <phoneticPr fontId="2"/>
  </si>
  <si>
    <t>　（１）木造一戸建て住宅</t>
    <phoneticPr fontId="2"/>
  </si>
  <si>
    <t>専用住宅</t>
  </si>
  <si>
    <t>併用住宅</t>
  </si>
  <si>
    <t>鉄筋コンクリート造</t>
  </si>
  <si>
    <t>軽量鉄骨造</t>
  </si>
  <si>
    <t>９　新築家屋に関する調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</si>
</sst>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</borders>
  <cellStyleXfs count="47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37" fontId="6" fillId="0" borderId="0"/>
    <xf numFmtId="37" fontId="3" fillId="0" borderId="0"/>
    <xf numFmtId="0" fontId="3" fillId="0" borderId="0"/>
    <xf numFmtId="0" fontId="23" fillId="4" borderId="0" applyNumberFormat="0" applyBorder="0" applyAlignment="0" applyProtection="0">
      <alignment vertical="center"/>
    </xf>
    <xf numFmtId="37" fontId="3" fillId="0" borderId="0"/>
  </cellStyleXfs>
  <cellXfs count="103">
    <xf numFmtId="0" fontId="0" fillId="0" borderId="0" xfId="0">
      <alignment vertical="center"/>
    </xf>
    <xf numFmtId="38" fontId="4" fillId="0" borderId="10" xfId="33" applyFont="1" applyFill="1" applyBorder="1" applyAlignment="1">
      <alignment vertical="center"/>
    </xf>
    <xf numFmtId="38" fontId="4" fillId="0" borderId="11" xfId="33" applyFont="1" applyFill="1" applyBorder="1" applyAlignment="1">
      <alignment vertical="center"/>
    </xf>
    <xf numFmtId="37" fontId="4" fillId="0" borderId="0" xfId="42" applyFont="1" applyFill="1" applyBorder="1" applyAlignment="1" applyProtection="1">
      <alignment horizontal="distributed" vertical="center"/>
    </xf>
    <xf numFmtId="0" fontId="4" fillId="0" borderId="0" xfId="43" applyNumberFormat="1" applyFont="1" applyFill="1" applyAlignment="1" applyProtection="1">
      <alignment vertical="center"/>
    </xf>
    <xf numFmtId="0" fontId="4" fillId="0" borderId="0" xfId="43" applyNumberFormat="1" applyFont="1" applyFill="1" applyAlignment="1">
      <alignment vertical="center"/>
    </xf>
    <xf numFmtId="0" fontId="4" fillId="0" borderId="0" xfId="43" quotePrefix="1" applyNumberFormat="1" applyFont="1" applyFill="1" applyAlignment="1" applyProtection="1">
      <alignment horizontal="left" vertical="center"/>
    </xf>
    <xf numFmtId="0" fontId="4" fillId="0" borderId="12" xfId="43" applyNumberFormat="1" applyFont="1" applyFill="1" applyBorder="1" applyAlignment="1" applyProtection="1">
      <alignment horizontal="right" vertical="center"/>
    </xf>
    <xf numFmtId="0" fontId="4" fillId="0" borderId="13" xfId="43" applyNumberFormat="1" applyFont="1" applyFill="1" applyBorder="1" applyAlignment="1" applyProtection="1">
      <alignment horizontal="right" vertical="center"/>
    </xf>
    <xf numFmtId="0" fontId="4" fillId="0" borderId="14" xfId="43" applyNumberFormat="1" applyFont="1" applyFill="1" applyBorder="1" applyAlignment="1" applyProtection="1">
      <alignment vertical="center"/>
    </xf>
    <xf numFmtId="0" fontId="4" fillId="0" borderId="15" xfId="43" applyNumberFormat="1" applyFont="1" applyFill="1" applyBorder="1" applyAlignment="1" applyProtection="1">
      <alignment vertical="center"/>
    </xf>
    <xf numFmtId="0" fontId="4" fillId="0" borderId="16" xfId="43" applyNumberFormat="1" applyFont="1" applyFill="1" applyBorder="1" applyAlignment="1" applyProtection="1">
      <alignment horizontal="center" vertical="center"/>
    </xf>
    <xf numFmtId="0" fontId="4" fillId="0" borderId="17" xfId="43" applyNumberFormat="1" applyFont="1" applyFill="1" applyBorder="1" applyAlignment="1" applyProtection="1">
      <alignment horizontal="center" vertical="center"/>
    </xf>
    <xf numFmtId="0" fontId="4" fillId="0" borderId="18" xfId="43" applyNumberFormat="1" applyFont="1" applyFill="1" applyBorder="1" applyAlignment="1" applyProtection="1">
      <alignment horizontal="center" vertical="center"/>
    </xf>
    <xf numFmtId="0" fontId="4" fillId="0" borderId="11" xfId="43" applyNumberFormat="1" applyFont="1" applyFill="1" applyBorder="1" applyAlignment="1" applyProtection="1">
      <alignment horizontal="center" vertical="center"/>
    </xf>
    <xf numFmtId="0" fontId="4" fillId="0" borderId="16" xfId="43" applyNumberFormat="1" applyFont="1" applyFill="1" applyBorder="1" applyAlignment="1" applyProtection="1">
      <alignment vertical="center"/>
    </xf>
    <xf numFmtId="0" fontId="4" fillId="0" borderId="18" xfId="43" applyNumberFormat="1" applyFont="1" applyFill="1" applyBorder="1" applyAlignment="1" applyProtection="1">
      <alignment vertical="center"/>
    </xf>
    <xf numFmtId="0" fontId="4" fillId="0" borderId="11" xfId="43" applyNumberFormat="1" applyFont="1" applyFill="1" applyBorder="1" applyAlignment="1" applyProtection="1">
      <alignment vertical="center"/>
    </xf>
    <xf numFmtId="0" fontId="4" fillId="0" borderId="19" xfId="43" applyNumberFormat="1" applyFont="1" applyFill="1" applyBorder="1" applyAlignment="1" applyProtection="1">
      <alignment vertical="center"/>
    </xf>
    <xf numFmtId="0" fontId="4" fillId="0" borderId="20" xfId="43" applyNumberFormat="1" applyFont="1" applyFill="1" applyBorder="1" applyAlignment="1" applyProtection="1">
      <alignment vertical="center"/>
    </xf>
    <xf numFmtId="0" fontId="4" fillId="0" borderId="21" xfId="43" applyNumberFormat="1" applyFont="1" applyFill="1" applyBorder="1" applyAlignment="1" applyProtection="1">
      <alignment horizontal="right" vertical="center"/>
    </xf>
    <xf numFmtId="0" fontId="4" fillId="0" borderId="0" xfId="43" applyNumberFormat="1" applyFont="1" applyFill="1" applyAlignment="1" applyProtection="1">
      <alignment horizontal="right" vertical="center"/>
    </xf>
    <xf numFmtId="37" fontId="4" fillId="0" borderId="14" xfId="43" applyFont="1" applyFill="1" applyBorder="1" applyAlignment="1" applyProtection="1">
      <alignment horizontal="center" vertical="center"/>
    </xf>
    <xf numFmtId="37" fontId="4" fillId="0" borderId="15" xfId="43" applyFont="1" applyFill="1" applyBorder="1" applyAlignment="1" applyProtection="1">
      <alignment horizontal="center" vertical="center"/>
    </xf>
    <xf numFmtId="38" fontId="4" fillId="0" borderId="17" xfId="33" applyFont="1" applyFill="1" applyBorder="1" applyAlignment="1">
      <alignment vertical="center"/>
    </xf>
    <xf numFmtId="176" fontId="4" fillId="0" borderId="17" xfId="33" applyNumberFormat="1" applyFont="1" applyFill="1" applyBorder="1" applyAlignment="1" applyProtection="1">
      <alignment vertical="center"/>
    </xf>
    <xf numFmtId="38" fontId="4" fillId="0" borderId="17" xfId="33" applyFont="1" applyFill="1" applyBorder="1" applyAlignment="1" applyProtection="1">
      <alignment vertical="center"/>
    </xf>
    <xf numFmtId="38" fontId="4" fillId="0" borderId="22" xfId="33" applyFont="1" applyFill="1" applyBorder="1" applyAlignment="1" applyProtection="1">
      <alignment vertical="center"/>
    </xf>
    <xf numFmtId="38" fontId="4" fillId="0" borderId="23" xfId="33" applyFont="1" applyFill="1" applyBorder="1" applyAlignment="1">
      <alignment vertical="center"/>
    </xf>
    <xf numFmtId="176" fontId="4" fillId="0" borderId="23" xfId="33" applyNumberFormat="1" applyFont="1" applyFill="1" applyBorder="1" applyAlignment="1" applyProtection="1">
      <alignment vertical="center"/>
    </xf>
    <xf numFmtId="176" fontId="4" fillId="0" borderId="11" xfId="33" applyNumberFormat="1" applyFont="1" applyFill="1" applyBorder="1" applyAlignment="1" applyProtection="1">
      <alignment vertical="center"/>
    </xf>
    <xf numFmtId="38" fontId="4" fillId="0" borderId="11" xfId="33" applyFont="1" applyFill="1" applyBorder="1" applyAlignment="1" applyProtection="1">
      <alignment vertical="center"/>
    </xf>
    <xf numFmtId="38" fontId="4" fillId="0" borderId="18" xfId="33" applyFont="1" applyFill="1" applyBorder="1" applyAlignment="1" applyProtection="1">
      <alignment vertical="center"/>
    </xf>
    <xf numFmtId="38" fontId="4" fillId="0" borderId="16" xfId="33" applyFont="1" applyFill="1" applyBorder="1" applyAlignment="1">
      <alignment vertical="center"/>
    </xf>
    <xf numFmtId="176" fontId="4" fillId="0" borderId="16" xfId="33" applyNumberFormat="1" applyFont="1" applyFill="1" applyBorder="1" applyAlignment="1" applyProtection="1">
      <alignment vertical="center"/>
    </xf>
    <xf numFmtId="176" fontId="4" fillId="0" borderId="10" xfId="33" applyNumberFormat="1" applyFont="1" applyFill="1" applyBorder="1" applyAlignment="1" applyProtection="1">
      <alignment vertical="center"/>
    </xf>
    <xf numFmtId="38" fontId="4" fillId="0" borderId="10" xfId="33" applyFont="1" applyFill="1" applyBorder="1" applyAlignment="1" applyProtection="1">
      <alignment vertical="center"/>
    </xf>
    <xf numFmtId="37" fontId="4" fillId="0" borderId="24" xfId="43" applyFont="1" applyFill="1" applyBorder="1" applyAlignment="1" applyProtection="1">
      <alignment horizontal="center" vertical="center"/>
    </xf>
    <xf numFmtId="37" fontId="4" fillId="0" borderId="25" xfId="42" applyFont="1" applyFill="1" applyBorder="1" applyAlignment="1" applyProtection="1">
      <alignment horizontal="distributed" vertical="center"/>
    </xf>
    <xf numFmtId="37" fontId="4" fillId="0" borderId="26" xfId="43" applyFont="1" applyFill="1" applyBorder="1" applyAlignment="1" applyProtection="1">
      <alignment horizontal="center" vertical="center"/>
    </xf>
    <xf numFmtId="176" fontId="4" fillId="0" borderId="27" xfId="33" applyNumberFormat="1" applyFont="1" applyFill="1" applyBorder="1" applyAlignment="1" applyProtection="1">
      <alignment vertical="center"/>
    </xf>
    <xf numFmtId="38" fontId="4" fillId="0" borderId="28" xfId="33" applyFont="1" applyFill="1" applyBorder="1" applyAlignment="1" applyProtection="1">
      <alignment vertical="center"/>
    </xf>
    <xf numFmtId="38" fontId="4" fillId="0" borderId="27" xfId="33" applyFont="1" applyFill="1" applyBorder="1" applyAlignment="1">
      <alignment vertical="center"/>
    </xf>
    <xf numFmtId="38" fontId="4" fillId="0" borderId="29" xfId="33" applyFont="1" applyFill="1" applyBorder="1" applyAlignment="1">
      <alignment vertical="center"/>
    </xf>
    <xf numFmtId="176" fontId="4" fillId="0" borderId="29" xfId="33" applyNumberFormat="1" applyFont="1" applyFill="1" applyBorder="1" applyAlignment="1" applyProtection="1">
      <alignment vertical="center"/>
    </xf>
    <xf numFmtId="38" fontId="4" fillId="0" borderId="27" xfId="33" applyFont="1" applyFill="1" applyBorder="1" applyAlignment="1" applyProtection="1">
      <alignment vertical="center"/>
    </xf>
    <xf numFmtId="37" fontId="4" fillId="0" borderId="30" xfId="43" applyFont="1" applyFill="1" applyBorder="1" applyAlignment="1" applyProtection="1">
      <alignment horizontal="center" vertical="center"/>
    </xf>
    <xf numFmtId="37" fontId="4" fillId="0" borderId="31" xfId="42" applyFont="1" applyFill="1" applyBorder="1" applyAlignment="1" applyProtection="1">
      <alignment horizontal="distributed" vertical="center"/>
    </xf>
    <xf numFmtId="37" fontId="4" fillId="0" borderId="32" xfId="43" applyFont="1" applyFill="1" applyBorder="1" applyAlignment="1" applyProtection="1">
      <alignment horizontal="center" vertical="center"/>
    </xf>
    <xf numFmtId="38" fontId="4" fillId="0" borderId="33" xfId="33" applyFont="1" applyFill="1" applyBorder="1" applyAlignment="1" applyProtection="1">
      <alignment vertical="center"/>
    </xf>
    <xf numFmtId="38" fontId="4" fillId="0" borderId="34" xfId="33" applyFont="1" applyFill="1" applyBorder="1" applyAlignment="1">
      <alignment vertical="center"/>
    </xf>
    <xf numFmtId="176" fontId="4" fillId="0" borderId="34" xfId="33" applyNumberFormat="1" applyFont="1" applyFill="1" applyBorder="1" applyAlignment="1" applyProtection="1">
      <alignment vertical="center"/>
    </xf>
    <xf numFmtId="37" fontId="4" fillId="0" borderId="14" xfId="43" quotePrefix="1" applyFont="1" applyFill="1" applyBorder="1" applyAlignment="1" applyProtection="1">
      <alignment horizontal="center" vertical="center"/>
    </xf>
    <xf numFmtId="37" fontId="4" fillId="0" borderId="15" xfId="43" quotePrefix="1" applyFont="1" applyFill="1" applyBorder="1" applyAlignment="1" applyProtection="1">
      <alignment horizontal="center" vertical="center"/>
    </xf>
    <xf numFmtId="0" fontId="4" fillId="0" borderId="12" xfId="43" applyNumberFormat="1" applyFont="1" applyFill="1" applyBorder="1" applyAlignment="1" applyProtection="1">
      <alignment horizontal="center" vertical="center"/>
    </xf>
    <xf numFmtId="37" fontId="4" fillId="0" borderId="35" xfId="43" applyFont="1" applyFill="1" applyBorder="1" applyAlignment="1" applyProtection="1">
      <alignment horizontal="distributed" vertical="center"/>
    </xf>
    <xf numFmtId="0" fontId="4" fillId="0" borderId="13" xfId="43" applyNumberFormat="1" applyFont="1" applyFill="1" applyBorder="1" applyAlignment="1" applyProtection="1">
      <alignment horizontal="center" vertical="center"/>
    </xf>
    <xf numFmtId="38" fontId="4" fillId="0" borderId="23" xfId="33" applyFont="1" applyFill="1" applyBorder="1" applyAlignment="1" applyProtection="1">
      <alignment vertical="center"/>
    </xf>
    <xf numFmtId="0" fontId="4" fillId="0" borderId="14" xfId="43" applyNumberFormat="1" applyFont="1" applyFill="1" applyBorder="1" applyAlignment="1" applyProtection="1">
      <alignment horizontal="center" vertical="center"/>
    </xf>
    <xf numFmtId="37" fontId="4" fillId="0" borderId="0" xfId="43" applyFont="1" applyFill="1" applyBorder="1" applyAlignment="1" applyProtection="1">
      <alignment horizontal="distributed" vertical="center"/>
    </xf>
    <xf numFmtId="0" fontId="4" fillId="0" borderId="15" xfId="43" applyNumberFormat="1" applyFont="1" applyFill="1" applyBorder="1" applyAlignment="1" applyProtection="1">
      <alignment horizontal="center" vertical="center"/>
    </xf>
    <xf numFmtId="0" fontId="4" fillId="0" borderId="36" xfId="43" applyNumberFormat="1" applyFont="1" applyFill="1" applyBorder="1" applyAlignment="1" applyProtection="1">
      <alignment horizontal="center" vertical="center"/>
    </xf>
    <xf numFmtId="37" fontId="4" fillId="0" borderId="37" xfId="43" applyFont="1" applyFill="1" applyBorder="1" applyAlignment="1" applyProtection="1">
      <alignment horizontal="distributed" vertical="center"/>
    </xf>
    <xf numFmtId="0" fontId="4" fillId="0" borderId="38" xfId="43" applyNumberFormat="1" applyFont="1" applyFill="1" applyBorder="1" applyAlignment="1" applyProtection="1">
      <alignment horizontal="center" vertical="center"/>
    </xf>
    <xf numFmtId="38" fontId="4" fillId="0" borderId="39" xfId="33" applyFont="1" applyFill="1" applyBorder="1" applyAlignment="1" applyProtection="1">
      <alignment vertical="center"/>
    </xf>
    <xf numFmtId="176" fontId="4" fillId="0" borderId="39" xfId="33" applyNumberFormat="1" applyFont="1" applyFill="1" applyBorder="1" applyAlignment="1" applyProtection="1">
      <alignment vertical="center"/>
    </xf>
    <xf numFmtId="38" fontId="4" fillId="0" borderId="40" xfId="33" applyFont="1" applyFill="1" applyBorder="1" applyAlignment="1" applyProtection="1">
      <alignment vertical="center"/>
    </xf>
    <xf numFmtId="38" fontId="4" fillId="0" borderId="41" xfId="33" applyFont="1" applyFill="1" applyBorder="1" applyAlignment="1" applyProtection="1">
      <alignment vertical="center"/>
    </xf>
    <xf numFmtId="176" fontId="4" fillId="0" borderId="41" xfId="33" applyNumberFormat="1" applyFont="1" applyFill="1" applyBorder="1" applyAlignment="1" applyProtection="1">
      <alignment vertical="center"/>
    </xf>
    <xf numFmtId="0" fontId="4" fillId="0" borderId="16" xfId="33" applyNumberFormat="1" applyFont="1" applyFill="1" applyBorder="1" applyAlignment="1" applyProtection="1">
      <alignment vertical="center"/>
    </xf>
    <xf numFmtId="0" fontId="4" fillId="0" borderId="11" xfId="33" applyNumberFormat="1" applyFont="1" applyFill="1" applyBorder="1" applyAlignment="1" applyProtection="1">
      <alignment vertical="center"/>
    </xf>
    <xf numFmtId="0" fontId="4" fillId="0" borderId="10" xfId="33" applyNumberFormat="1" applyFont="1" applyFill="1" applyBorder="1" applyAlignment="1" applyProtection="1">
      <alignment vertical="center"/>
    </xf>
    <xf numFmtId="0" fontId="4" fillId="0" borderId="29" xfId="33" applyNumberFormat="1" applyFont="1" applyFill="1" applyBorder="1" applyAlignment="1" applyProtection="1">
      <alignment vertical="center"/>
    </xf>
    <xf numFmtId="0" fontId="4" fillId="0" borderId="27" xfId="33" applyNumberFormat="1" applyFont="1" applyFill="1" applyBorder="1" applyAlignment="1" applyProtection="1">
      <alignment vertical="center"/>
    </xf>
    <xf numFmtId="0" fontId="4" fillId="0" borderId="34" xfId="33" applyNumberFormat="1" applyFont="1" applyFill="1" applyBorder="1" applyAlignment="1" applyProtection="1">
      <alignment vertical="center"/>
    </xf>
    <xf numFmtId="0" fontId="4" fillId="0" borderId="18" xfId="33" applyNumberFormat="1" applyFont="1" applyFill="1" applyBorder="1" applyAlignment="1" applyProtection="1">
      <alignment vertical="center"/>
    </xf>
    <xf numFmtId="0" fontId="4" fillId="0" borderId="33" xfId="33" applyNumberFormat="1" applyFont="1" applyFill="1" applyBorder="1" applyAlignment="1" applyProtection="1">
      <alignment vertical="center"/>
    </xf>
    <xf numFmtId="176" fontId="4" fillId="0" borderId="47" xfId="33" applyNumberFormat="1" applyFont="1" applyFill="1" applyBorder="1" applyAlignment="1" applyProtection="1">
      <alignment vertical="center"/>
    </xf>
    <xf numFmtId="38" fontId="4" fillId="0" borderId="0" xfId="46" applyNumberFormat="1" applyFont="1" applyAlignment="1">
      <alignment vertical="center"/>
    </xf>
    <xf numFmtId="0" fontId="4" fillId="0" borderId="0" xfId="46" applyNumberFormat="1" applyFont="1" applyAlignment="1">
      <alignment horizontal="right" vertical="center"/>
    </xf>
    <xf numFmtId="0" fontId="24" fillId="0" borderId="0" xfId="43" applyNumberFormat="1" applyFont="1" applyFill="1" applyAlignment="1" applyProtection="1">
      <alignment vertical="center"/>
    </xf>
    <xf numFmtId="0" fontId="24" fillId="0" borderId="0" xfId="43" applyNumberFormat="1" applyFont="1" applyFill="1" applyAlignment="1">
      <alignment vertical="center"/>
    </xf>
    <xf numFmtId="0" fontId="2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16" xfId="43" applyNumberFormat="1" applyFont="1" applyFill="1" applyBorder="1" applyAlignment="1" applyProtection="1">
      <alignment horizontal="distributed" vertical="center" justifyLastLine="1"/>
    </xf>
    <xf numFmtId="0" fontId="4" fillId="0" borderId="35" xfId="43" applyNumberFormat="1" applyFont="1" applyFill="1" applyBorder="1" applyAlignment="1" applyProtection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4" fillId="0" borderId="42" xfId="0" applyFont="1" applyFill="1" applyBorder="1" applyAlignment="1">
      <alignment horizontal="distributed" vertical="center"/>
    </xf>
    <xf numFmtId="0" fontId="4" fillId="0" borderId="43" xfId="43" applyNumberFormat="1" applyFont="1" applyFill="1" applyBorder="1" applyAlignment="1" applyProtection="1">
      <alignment horizontal="distributed" vertical="center" indent="8"/>
    </xf>
    <xf numFmtId="0" fontId="4" fillId="0" borderId="44" xfId="43" applyNumberFormat="1" applyFont="1" applyFill="1" applyBorder="1" applyAlignment="1" applyProtection="1">
      <alignment horizontal="distributed" vertical="center" indent="8"/>
    </xf>
    <xf numFmtId="0" fontId="4" fillId="0" borderId="45" xfId="43" applyNumberFormat="1" applyFont="1" applyFill="1" applyBorder="1" applyAlignment="1" applyProtection="1">
      <alignment horizontal="distributed" vertical="center" indent="8"/>
    </xf>
    <xf numFmtId="0" fontId="4" fillId="0" borderId="46" xfId="43" applyNumberFormat="1" applyFont="1" applyFill="1" applyBorder="1" applyAlignment="1" applyProtection="1">
      <alignment horizontal="distributed" vertical="center" indent="8"/>
    </xf>
    <xf numFmtId="0" fontId="4" fillId="0" borderId="43" xfId="43" applyNumberFormat="1" applyFont="1" applyFill="1" applyBorder="1" applyAlignment="1" applyProtection="1">
      <alignment horizontal="center" vertical="center"/>
    </xf>
    <xf numFmtId="0" fontId="4" fillId="0" borderId="44" xfId="43" quotePrefix="1" applyNumberFormat="1" applyFont="1" applyFill="1" applyBorder="1" applyAlignment="1" applyProtection="1">
      <alignment horizontal="center" vertical="center"/>
    </xf>
    <xf numFmtId="0" fontId="4" fillId="0" borderId="45" xfId="43" quotePrefix="1" applyNumberFormat="1" applyFont="1" applyFill="1" applyBorder="1" applyAlignment="1" applyProtection="1">
      <alignment horizontal="center" vertical="center"/>
    </xf>
    <xf numFmtId="0" fontId="4" fillId="0" borderId="44" xfId="43" applyNumberFormat="1" applyFont="1" applyFill="1" applyBorder="1" applyAlignment="1" applyProtection="1">
      <alignment horizontal="center" vertical="center"/>
    </xf>
    <xf numFmtId="0" fontId="4" fillId="0" borderId="46" xfId="43" applyNumberFormat="1" applyFont="1" applyFill="1" applyBorder="1" applyAlignment="1" applyProtection="1">
      <alignment horizontal="center" vertical="center"/>
    </xf>
    <xf numFmtId="0" fontId="4" fillId="0" borderId="44" xfId="43" quotePrefix="1" applyNumberFormat="1" applyFont="1" applyFill="1" applyBorder="1" applyAlignment="1" applyProtection="1">
      <alignment horizontal="distributed" vertical="center" indent="8"/>
    </xf>
    <xf numFmtId="0" fontId="4" fillId="0" borderId="45" xfId="43" quotePrefix="1" applyNumberFormat="1" applyFont="1" applyFill="1" applyBorder="1" applyAlignment="1" applyProtection="1">
      <alignment horizontal="distributed" vertical="center" indent="8"/>
    </xf>
    <xf numFmtId="0" fontId="4" fillId="0" borderId="43" xfId="43" applyNumberFormat="1" applyFont="1" applyFill="1" applyBorder="1" applyAlignment="1" applyProtection="1">
      <alignment horizontal="distributed" vertical="center" indent="7"/>
    </xf>
    <xf numFmtId="0" fontId="4" fillId="0" borderId="44" xfId="43" applyNumberFormat="1" applyFont="1" applyFill="1" applyBorder="1" applyAlignment="1" applyProtection="1">
      <alignment horizontal="distributed" vertical="center" indent="7"/>
    </xf>
    <xf numFmtId="0" fontId="4" fillId="0" borderId="46" xfId="43" applyNumberFormat="1" applyFont="1" applyFill="1" applyBorder="1" applyAlignment="1" applyProtection="1">
      <alignment horizontal="distributed" vertical="center" indent="7"/>
    </xf>
    <xf numFmtId="0" fontId="4" fillId="0" borderId="45" xfId="43" applyNumberFormat="1" applyFont="1" applyFill="1" applyBorder="1" applyAlignment="1" applyProtection="1">
      <alignment horizontal="distributed" vertical="center" indent="7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H20概01" xfId="42"/>
    <cellStyle name="標準_H20概10" xfId="46"/>
    <cellStyle name="標準_H20概17" xfId="43"/>
    <cellStyle name="未定義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73"/>
  <sheetViews>
    <sheetView tabSelected="1" zoomScaleNormal="100" zoomScaleSheetLayoutView="100" workbookViewId="0">
      <pane xSplit="3" ySplit="7" topLeftCell="D8" activePane="bottomRight" state="frozenSplit"/>
      <selection pane="topRight"/>
      <selection pane="bottomLeft"/>
      <selection pane="bottomRight"/>
    </sheetView>
  </sheetViews>
  <sheetFormatPr defaultRowHeight="15" customHeight="1"/>
  <cols>
    <col min="1" max="1" width="1" style="5" customWidth="1"/>
    <col min="2" max="2" width="7.5" style="5" customWidth="1"/>
    <col min="3" max="3" width="1" style="5" customWidth="1"/>
    <col min="4" max="13" width="10.25" style="5" customWidth="1"/>
    <col min="14" max="56" width="9" style="82"/>
    <col min="57" max="16384" width="9" style="83"/>
  </cols>
  <sheetData>
    <row r="1" spans="1:13" ht="15" customHeight="1">
      <c r="A1" s="4"/>
      <c r="B1" s="80" t="s">
        <v>102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" customHeight="1">
      <c r="B2" s="80" t="s">
        <v>97</v>
      </c>
      <c r="C2" s="4"/>
      <c r="E2" s="4"/>
      <c r="F2" s="4"/>
      <c r="G2" s="4"/>
      <c r="H2" s="4"/>
      <c r="I2" s="4"/>
      <c r="J2" s="4"/>
      <c r="K2" s="4"/>
      <c r="L2" s="4"/>
      <c r="M2" s="4"/>
    </row>
    <row r="3" spans="1:13" ht="15" customHeight="1">
      <c r="A3" s="6"/>
      <c r="B3" s="6"/>
      <c r="C3" s="6"/>
      <c r="D3" s="6"/>
      <c r="E3" s="4"/>
      <c r="F3" s="4"/>
      <c r="G3" s="4"/>
      <c r="H3" s="4"/>
      <c r="I3" s="4"/>
      <c r="J3" s="4"/>
      <c r="L3" s="4"/>
      <c r="M3" s="4"/>
    </row>
    <row r="4" spans="1:13" ht="15" customHeight="1">
      <c r="A4" s="7"/>
      <c r="B4" s="85" t="s">
        <v>4</v>
      </c>
      <c r="C4" s="8"/>
      <c r="D4" s="88" t="s">
        <v>98</v>
      </c>
      <c r="E4" s="89"/>
      <c r="F4" s="89"/>
      <c r="G4" s="89"/>
      <c r="H4" s="90"/>
      <c r="I4" s="88" t="s">
        <v>99</v>
      </c>
      <c r="J4" s="89"/>
      <c r="K4" s="89"/>
      <c r="L4" s="89"/>
      <c r="M4" s="91"/>
    </row>
    <row r="5" spans="1:13" ht="15" customHeight="1">
      <c r="A5" s="9"/>
      <c r="B5" s="86"/>
      <c r="C5" s="10"/>
      <c r="D5" s="84" t="s">
        <v>77</v>
      </c>
      <c r="E5" s="84" t="s">
        <v>78</v>
      </c>
      <c r="F5" s="84" t="s">
        <v>79</v>
      </c>
      <c r="G5" s="11" t="s">
        <v>1</v>
      </c>
      <c r="H5" s="12" t="s">
        <v>2</v>
      </c>
      <c r="I5" s="84" t="s">
        <v>77</v>
      </c>
      <c r="J5" s="84" t="s">
        <v>78</v>
      </c>
      <c r="K5" s="84" t="s">
        <v>79</v>
      </c>
      <c r="L5" s="11" t="s">
        <v>1</v>
      </c>
      <c r="M5" s="13" t="s">
        <v>2</v>
      </c>
    </row>
    <row r="6" spans="1:13" ht="15" customHeight="1">
      <c r="A6" s="9"/>
      <c r="B6" s="86"/>
      <c r="C6" s="10"/>
      <c r="D6" s="11" t="s">
        <v>85</v>
      </c>
      <c r="E6" s="11" t="s">
        <v>86</v>
      </c>
      <c r="F6" s="11" t="s">
        <v>87</v>
      </c>
      <c r="G6" s="11"/>
      <c r="H6" s="14"/>
      <c r="I6" s="11" t="s">
        <v>85</v>
      </c>
      <c r="J6" s="11" t="s">
        <v>88</v>
      </c>
      <c r="K6" s="11" t="s">
        <v>87</v>
      </c>
      <c r="L6" s="15"/>
      <c r="M6" s="16"/>
    </row>
    <row r="7" spans="1:13" ht="15" customHeight="1">
      <c r="A7" s="18"/>
      <c r="B7" s="87"/>
      <c r="C7" s="19"/>
      <c r="D7" s="20" t="s">
        <v>71</v>
      </c>
      <c r="E7" s="20" t="s">
        <v>5</v>
      </c>
      <c r="F7" s="20" t="s">
        <v>6</v>
      </c>
      <c r="G7" s="20" t="s">
        <v>7</v>
      </c>
      <c r="H7" s="20" t="s">
        <v>8</v>
      </c>
      <c r="I7" s="20" t="s">
        <v>71</v>
      </c>
      <c r="J7" s="20" t="s">
        <v>5</v>
      </c>
      <c r="K7" s="20" t="s">
        <v>6</v>
      </c>
      <c r="L7" s="20" t="s">
        <v>7</v>
      </c>
      <c r="M7" s="20" t="s">
        <v>8</v>
      </c>
    </row>
    <row r="8" spans="1:13" ht="15" customHeight="1">
      <c r="A8" s="22"/>
      <c r="B8" s="3" t="s">
        <v>11</v>
      </c>
      <c r="C8" s="23"/>
      <c r="D8" s="24">
        <v>1937</v>
      </c>
      <c r="E8" s="24">
        <v>212552</v>
      </c>
      <c r="F8" s="24">
        <v>19116874</v>
      </c>
      <c r="G8" s="25">
        <f t="shared" ref="G8:G39" si="0">IF(D8=0,"",ROUND(E8/D8,1))</f>
        <v>109.7</v>
      </c>
      <c r="H8" s="26">
        <f t="shared" ref="H8:H39" si="1">IF(E8=0,"",ROUND(F8/E8*1000,0))</f>
        <v>89940</v>
      </c>
      <c r="I8" s="24">
        <v>20</v>
      </c>
      <c r="J8" s="24">
        <v>3952</v>
      </c>
      <c r="K8" s="24">
        <v>301682</v>
      </c>
      <c r="L8" s="25">
        <f t="shared" ref="L8:L15" si="2">IF(I8=0,"",ROUND(J8/I8,1))</f>
        <v>197.6</v>
      </c>
      <c r="M8" s="26">
        <f t="shared" ref="M8:M15" si="3">IF(J8=0,"",ROUND(K8/J8*1000,0))</f>
        <v>76337</v>
      </c>
    </row>
    <row r="9" spans="1:13" ht="15" customHeight="1">
      <c r="A9" s="22"/>
      <c r="B9" s="3" t="s">
        <v>12</v>
      </c>
      <c r="C9" s="23"/>
      <c r="D9" s="2">
        <v>3279</v>
      </c>
      <c r="E9" s="2">
        <v>344412</v>
      </c>
      <c r="F9" s="2">
        <v>28167744</v>
      </c>
      <c r="G9" s="30">
        <f t="shared" si="0"/>
        <v>105</v>
      </c>
      <c r="H9" s="31">
        <f t="shared" si="1"/>
        <v>81785</v>
      </c>
      <c r="I9" s="2">
        <v>29</v>
      </c>
      <c r="J9" s="2">
        <v>2983</v>
      </c>
      <c r="K9" s="2">
        <v>229618</v>
      </c>
      <c r="L9" s="30">
        <f t="shared" si="2"/>
        <v>102.9</v>
      </c>
      <c r="M9" s="32">
        <f t="shared" si="3"/>
        <v>76976</v>
      </c>
    </row>
    <row r="10" spans="1:13" ht="15" customHeight="1">
      <c r="A10" s="22"/>
      <c r="B10" s="3" t="s">
        <v>13</v>
      </c>
      <c r="C10" s="23"/>
      <c r="D10" s="2">
        <v>303</v>
      </c>
      <c r="E10" s="2">
        <v>32501</v>
      </c>
      <c r="F10" s="2">
        <v>2586724</v>
      </c>
      <c r="G10" s="30">
        <f t="shared" si="0"/>
        <v>107.3</v>
      </c>
      <c r="H10" s="31">
        <f t="shared" si="1"/>
        <v>79589</v>
      </c>
      <c r="I10" s="2">
        <v>2</v>
      </c>
      <c r="J10" s="2">
        <v>247</v>
      </c>
      <c r="K10" s="2">
        <v>18740</v>
      </c>
      <c r="L10" s="30">
        <f t="shared" si="2"/>
        <v>123.5</v>
      </c>
      <c r="M10" s="32">
        <f t="shared" si="3"/>
        <v>75870</v>
      </c>
    </row>
    <row r="11" spans="1:13" ht="15" customHeight="1">
      <c r="A11" s="22"/>
      <c r="B11" s="3" t="s">
        <v>14</v>
      </c>
      <c r="C11" s="23"/>
      <c r="D11" s="2">
        <v>1090</v>
      </c>
      <c r="E11" s="2">
        <v>119925</v>
      </c>
      <c r="F11" s="2">
        <v>9365034</v>
      </c>
      <c r="G11" s="30">
        <f t="shared" si="0"/>
        <v>110</v>
      </c>
      <c r="H11" s="31">
        <f t="shared" si="1"/>
        <v>78091</v>
      </c>
      <c r="I11" s="2">
        <v>8</v>
      </c>
      <c r="J11" s="2">
        <v>737</v>
      </c>
      <c r="K11" s="2">
        <v>50810</v>
      </c>
      <c r="L11" s="30">
        <f t="shared" si="2"/>
        <v>92.1</v>
      </c>
      <c r="M11" s="32">
        <f t="shared" si="3"/>
        <v>68942</v>
      </c>
    </row>
    <row r="12" spans="1:13" ht="15" customHeight="1">
      <c r="A12" s="22"/>
      <c r="B12" s="3" t="s">
        <v>15</v>
      </c>
      <c r="C12" s="23"/>
      <c r="D12" s="1">
        <v>180</v>
      </c>
      <c r="E12" s="1">
        <v>19679</v>
      </c>
      <c r="F12" s="1">
        <v>1574503</v>
      </c>
      <c r="G12" s="35">
        <f t="shared" si="0"/>
        <v>109.3</v>
      </c>
      <c r="H12" s="36">
        <f t="shared" si="1"/>
        <v>80009</v>
      </c>
      <c r="I12" s="1">
        <v>1</v>
      </c>
      <c r="J12" s="1">
        <v>82</v>
      </c>
      <c r="K12" s="1">
        <v>5288</v>
      </c>
      <c r="L12" s="30">
        <f t="shared" si="2"/>
        <v>82</v>
      </c>
      <c r="M12" s="32">
        <f t="shared" si="3"/>
        <v>64488</v>
      </c>
    </row>
    <row r="13" spans="1:13" ht="15" customHeight="1">
      <c r="A13" s="37"/>
      <c r="B13" s="38" t="s">
        <v>16</v>
      </c>
      <c r="C13" s="39"/>
      <c r="D13" s="2">
        <v>436</v>
      </c>
      <c r="E13" s="2">
        <v>48063</v>
      </c>
      <c r="F13" s="2">
        <v>3767478</v>
      </c>
      <c r="G13" s="30">
        <f t="shared" si="0"/>
        <v>110.2</v>
      </c>
      <c r="H13" s="31">
        <f t="shared" si="1"/>
        <v>78386</v>
      </c>
      <c r="I13" s="2">
        <v>2</v>
      </c>
      <c r="J13" s="2">
        <v>192</v>
      </c>
      <c r="K13" s="2">
        <v>15036</v>
      </c>
      <c r="L13" s="40">
        <f t="shared" si="2"/>
        <v>96</v>
      </c>
      <c r="M13" s="41">
        <f t="shared" si="3"/>
        <v>78313</v>
      </c>
    </row>
    <row r="14" spans="1:13" ht="15" customHeight="1">
      <c r="A14" s="22"/>
      <c r="B14" s="3" t="s">
        <v>17</v>
      </c>
      <c r="C14" s="23"/>
      <c r="D14" s="2">
        <v>162</v>
      </c>
      <c r="E14" s="2">
        <v>17820</v>
      </c>
      <c r="F14" s="2">
        <v>1332260</v>
      </c>
      <c r="G14" s="30">
        <f t="shared" si="0"/>
        <v>110</v>
      </c>
      <c r="H14" s="31">
        <f t="shared" si="1"/>
        <v>74762</v>
      </c>
      <c r="I14" s="2">
        <v>2</v>
      </c>
      <c r="J14" s="2">
        <v>360</v>
      </c>
      <c r="K14" s="2">
        <v>20980</v>
      </c>
      <c r="L14" s="30">
        <f t="shared" si="2"/>
        <v>180</v>
      </c>
      <c r="M14" s="32">
        <f t="shared" si="3"/>
        <v>58278</v>
      </c>
    </row>
    <row r="15" spans="1:13" ht="15" customHeight="1">
      <c r="A15" s="22"/>
      <c r="B15" s="3" t="s">
        <v>18</v>
      </c>
      <c r="C15" s="23"/>
      <c r="D15" s="2">
        <v>198</v>
      </c>
      <c r="E15" s="2">
        <v>22385</v>
      </c>
      <c r="F15" s="2">
        <v>1779045</v>
      </c>
      <c r="G15" s="30">
        <f t="shared" si="0"/>
        <v>113.1</v>
      </c>
      <c r="H15" s="31">
        <f t="shared" si="1"/>
        <v>79475</v>
      </c>
      <c r="I15" s="2">
        <v>2</v>
      </c>
      <c r="J15" s="2">
        <v>152</v>
      </c>
      <c r="K15" s="2">
        <v>11541</v>
      </c>
      <c r="L15" s="30">
        <f t="shared" si="2"/>
        <v>76</v>
      </c>
      <c r="M15" s="32">
        <f t="shared" si="3"/>
        <v>75928</v>
      </c>
    </row>
    <row r="16" spans="1:13" ht="15" customHeight="1">
      <c r="A16" s="22"/>
      <c r="B16" s="3" t="s">
        <v>19</v>
      </c>
      <c r="C16" s="23"/>
      <c r="D16" s="2">
        <v>239</v>
      </c>
      <c r="E16" s="2">
        <v>26169</v>
      </c>
      <c r="F16" s="2">
        <v>2068416</v>
      </c>
      <c r="G16" s="30">
        <f t="shared" si="0"/>
        <v>109.5</v>
      </c>
      <c r="H16" s="31">
        <f t="shared" si="1"/>
        <v>79041</v>
      </c>
      <c r="I16" s="2">
        <v>0</v>
      </c>
      <c r="J16" s="2">
        <v>0</v>
      </c>
      <c r="K16" s="2">
        <v>0</v>
      </c>
      <c r="L16" s="70">
        <v>0</v>
      </c>
      <c r="M16" s="32">
        <v>0</v>
      </c>
    </row>
    <row r="17" spans="1:13" ht="15" customHeight="1">
      <c r="A17" s="46"/>
      <c r="B17" s="47" t="s">
        <v>20</v>
      </c>
      <c r="C17" s="48"/>
      <c r="D17" s="1">
        <v>194</v>
      </c>
      <c r="E17" s="1">
        <v>21457</v>
      </c>
      <c r="F17" s="1">
        <v>1618049</v>
      </c>
      <c r="G17" s="35">
        <f t="shared" si="0"/>
        <v>110.6</v>
      </c>
      <c r="H17" s="36">
        <f t="shared" si="1"/>
        <v>75409</v>
      </c>
      <c r="I17" s="1">
        <v>3</v>
      </c>
      <c r="J17" s="1">
        <v>436</v>
      </c>
      <c r="K17" s="1">
        <v>22264</v>
      </c>
      <c r="L17" s="35">
        <f>IF(I17=0,"",ROUND(J17/I17,1))</f>
        <v>145.30000000000001</v>
      </c>
      <c r="M17" s="49">
        <f>IF(J17=0,"",ROUND(K17/J17*1000,0))</f>
        <v>51064</v>
      </c>
    </row>
    <row r="18" spans="1:13" ht="15" customHeight="1">
      <c r="A18" s="37"/>
      <c r="B18" s="38" t="s">
        <v>21</v>
      </c>
      <c r="C18" s="39"/>
      <c r="D18" s="2">
        <v>79</v>
      </c>
      <c r="E18" s="2">
        <v>8941</v>
      </c>
      <c r="F18" s="2">
        <v>672380</v>
      </c>
      <c r="G18" s="30">
        <f t="shared" si="0"/>
        <v>113.2</v>
      </c>
      <c r="H18" s="31">
        <f t="shared" si="1"/>
        <v>75202</v>
      </c>
      <c r="I18" s="2">
        <v>0</v>
      </c>
      <c r="J18" s="2">
        <v>0</v>
      </c>
      <c r="K18" s="2">
        <v>0</v>
      </c>
      <c r="L18" s="70">
        <v>0</v>
      </c>
      <c r="M18" s="32">
        <v>0</v>
      </c>
    </row>
    <row r="19" spans="1:13" ht="15" customHeight="1">
      <c r="A19" s="22"/>
      <c r="B19" s="3" t="s">
        <v>22</v>
      </c>
      <c r="C19" s="23"/>
      <c r="D19" s="2">
        <v>248</v>
      </c>
      <c r="E19" s="2">
        <v>27431</v>
      </c>
      <c r="F19" s="2">
        <v>2186514</v>
      </c>
      <c r="G19" s="30">
        <f t="shared" si="0"/>
        <v>110.6</v>
      </c>
      <c r="H19" s="31">
        <f t="shared" si="1"/>
        <v>79710</v>
      </c>
      <c r="I19" s="2">
        <v>2</v>
      </c>
      <c r="J19" s="2">
        <v>324</v>
      </c>
      <c r="K19" s="2">
        <v>25479</v>
      </c>
      <c r="L19" s="30">
        <f>IF(I19=0,"",ROUND(J19/I19,1))</f>
        <v>162</v>
      </c>
      <c r="M19" s="32">
        <f>IF(J19=0,"",ROUND(K19/J19*1000,0))</f>
        <v>78639</v>
      </c>
    </row>
    <row r="20" spans="1:13" ht="15" customHeight="1">
      <c r="A20" s="22"/>
      <c r="B20" s="3" t="s">
        <v>23</v>
      </c>
      <c r="C20" s="23"/>
      <c r="D20" s="2">
        <v>71</v>
      </c>
      <c r="E20" s="2">
        <v>8158</v>
      </c>
      <c r="F20" s="2">
        <v>637833</v>
      </c>
      <c r="G20" s="30">
        <f t="shared" si="0"/>
        <v>114.9</v>
      </c>
      <c r="H20" s="31">
        <f t="shared" si="1"/>
        <v>78185</v>
      </c>
      <c r="I20" s="2">
        <v>0</v>
      </c>
      <c r="J20" s="2">
        <v>0</v>
      </c>
      <c r="K20" s="2">
        <v>0</v>
      </c>
      <c r="L20" s="70">
        <v>0</v>
      </c>
      <c r="M20" s="32">
        <v>0</v>
      </c>
    </row>
    <row r="21" spans="1:13" ht="15" customHeight="1">
      <c r="A21" s="22"/>
      <c r="B21" s="3" t="s">
        <v>24</v>
      </c>
      <c r="C21" s="23"/>
      <c r="D21" s="2">
        <v>159</v>
      </c>
      <c r="E21" s="2">
        <v>17370</v>
      </c>
      <c r="F21" s="2">
        <v>1284551</v>
      </c>
      <c r="G21" s="30">
        <f t="shared" si="0"/>
        <v>109.2</v>
      </c>
      <c r="H21" s="31">
        <f t="shared" si="1"/>
        <v>73952</v>
      </c>
      <c r="I21" s="2">
        <v>1</v>
      </c>
      <c r="J21" s="2">
        <v>97</v>
      </c>
      <c r="K21" s="2">
        <v>7093</v>
      </c>
      <c r="L21" s="30">
        <f>IF(I21=0,"",ROUND(J21/I21,1))</f>
        <v>97</v>
      </c>
      <c r="M21" s="32">
        <f>IF(J21=0,"",ROUND(K21/J21*1000,0))</f>
        <v>73124</v>
      </c>
    </row>
    <row r="22" spans="1:13" ht="15" customHeight="1">
      <c r="A22" s="46"/>
      <c r="B22" s="47" t="s">
        <v>25</v>
      </c>
      <c r="C22" s="48"/>
      <c r="D22" s="1">
        <v>240</v>
      </c>
      <c r="E22" s="1">
        <v>25892</v>
      </c>
      <c r="F22" s="1">
        <v>2062494</v>
      </c>
      <c r="G22" s="35">
        <f t="shared" si="0"/>
        <v>107.9</v>
      </c>
      <c r="H22" s="36">
        <f t="shared" si="1"/>
        <v>79658</v>
      </c>
      <c r="I22" s="1">
        <v>1</v>
      </c>
      <c r="J22" s="1">
        <v>146</v>
      </c>
      <c r="K22" s="1">
        <v>12355</v>
      </c>
      <c r="L22" s="30">
        <f>IF(I22=0,"",ROUND(J22/I22,1))</f>
        <v>146</v>
      </c>
      <c r="M22" s="32">
        <f>IF(J22=0,"",ROUND(K22/J22*1000,0))</f>
        <v>84623</v>
      </c>
    </row>
    <row r="23" spans="1:13" ht="15" customHeight="1">
      <c r="A23" s="37"/>
      <c r="B23" s="38" t="s">
        <v>26</v>
      </c>
      <c r="C23" s="39"/>
      <c r="D23" s="2">
        <v>313</v>
      </c>
      <c r="E23" s="2">
        <v>33863</v>
      </c>
      <c r="F23" s="2">
        <v>2578630</v>
      </c>
      <c r="G23" s="30">
        <f t="shared" si="0"/>
        <v>108.2</v>
      </c>
      <c r="H23" s="31">
        <f t="shared" si="1"/>
        <v>76149</v>
      </c>
      <c r="I23" s="2">
        <v>1</v>
      </c>
      <c r="J23" s="2">
        <v>142</v>
      </c>
      <c r="K23" s="2">
        <v>10413</v>
      </c>
      <c r="L23" s="40">
        <f>IF(I23=0,"",ROUND(J23/I23,1))</f>
        <v>142</v>
      </c>
      <c r="M23" s="41">
        <f>IF(J23=0,"",ROUND(K23/J23*1000,0))</f>
        <v>73331</v>
      </c>
    </row>
    <row r="24" spans="1:13" ht="15" customHeight="1">
      <c r="A24" s="22"/>
      <c r="B24" s="3" t="s">
        <v>27</v>
      </c>
      <c r="C24" s="23"/>
      <c r="D24" s="2">
        <v>340</v>
      </c>
      <c r="E24" s="2">
        <v>36466</v>
      </c>
      <c r="F24" s="2">
        <v>2897918</v>
      </c>
      <c r="G24" s="30">
        <f t="shared" si="0"/>
        <v>107.3</v>
      </c>
      <c r="H24" s="31">
        <f t="shared" si="1"/>
        <v>79469</v>
      </c>
      <c r="I24" s="2">
        <v>2</v>
      </c>
      <c r="J24" s="2">
        <v>161</v>
      </c>
      <c r="K24" s="2">
        <v>13435</v>
      </c>
      <c r="L24" s="30">
        <f>IF(I24=0,"",ROUND(J24/I24,1))</f>
        <v>80.5</v>
      </c>
      <c r="M24" s="32">
        <f>IF(J24=0,"",ROUND(K24/J24*1000,0))</f>
        <v>83447</v>
      </c>
    </row>
    <row r="25" spans="1:13" ht="15" customHeight="1">
      <c r="A25" s="22"/>
      <c r="B25" s="3" t="s">
        <v>28</v>
      </c>
      <c r="C25" s="23"/>
      <c r="D25" s="2">
        <v>314</v>
      </c>
      <c r="E25" s="2">
        <v>33567</v>
      </c>
      <c r="F25" s="2">
        <v>2678273</v>
      </c>
      <c r="G25" s="30">
        <f t="shared" si="0"/>
        <v>106.9</v>
      </c>
      <c r="H25" s="31">
        <f t="shared" si="1"/>
        <v>79789</v>
      </c>
      <c r="I25" s="2">
        <v>0</v>
      </c>
      <c r="J25" s="2">
        <v>0</v>
      </c>
      <c r="K25" s="2">
        <v>0</v>
      </c>
      <c r="L25" s="70">
        <v>0</v>
      </c>
      <c r="M25" s="32">
        <v>0</v>
      </c>
    </row>
    <row r="26" spans="1:13" ht="15" customHeight="1">
      <c r="A26" s="22"/>
      <c r="B26" s="3" t="s">
        <v>29</v>
      </c>
      <c r="C26" s="23"/>
      <c r="D26" s="2">
        <v>379</v>
      </c>
      <c r="E26" s="2">
        <v>41032</v>
      </c>
      <c r="F26" s="2">
        <v>3231804</v>
      </c>
      <c r="G26" s="30">
        <f t="shared" si="0"/>
        <v>108.3</v>
      </c>
      <c r="H26" s="31">
        <f t="shared" si="1"/>
        <v>78763</v>
      </c>
      <c r="I26" s="2">
        <v>1</v>
      </c>
      <c r="J26" s="2">
        <v>95</v>
      </c>
      <c r="K26" s="2">
        <v>6812</v>
      </c>
      <c r="L26" s="30">
        <f t="shared" ref="L26:L31" si="4">IF(I26=0,"",ROUND(J26/I26,1))</f>
        <v>95</v>
      </c>
      <c r="M26" s="32">
        <f t="shared" ref="M26:M31" si="5">IF(J26=0,"",ROUND(K26/J26*1000,0))</f>
        <v>71705</v>
      </c>
    </row>
    <row r="27" spans="1:13" ht="15" customHeight="1">
      <c r="A27" s="46"/>
      <c r="B27" s="47" t="s">
        <v>30</v>
      </c>
      <c r="C27" s="48"/>
      <c r="D27" s="1">
        <v>257</v>
      </c>
      <c r="E27" s="1">
        <v>28524</v>
      </c>
      <c r="F27" s="1">
        <v>2278569</v>
      </c>
      <c r="G27" s="35">
        <f t="shared" si="0"/>
        <v>111</v>
      </c>
      <c r="H27" s="36">
        <f t="shared" si="1"/>
        <v>79883</v>
      </c>
      <c r="I27" s="1">
        <v>2</v>
      </c>
      <c r="J27" s="1">
        <v>298</v>
      </c>
      <c r="K27" s="1">
        <v>24782</v>
      </c>
      <c r="L27" s="35">
        <f t="shared" si="4"/>
        <v>149</v>
      </c>
      <c r="M27" s="49">
        <f t="shared" si="5"/>
        <v>83161</v>
      </c>
    </row>
    <row r="28" spans="1:13" ht="15" customHeight="1">
      <c r="A28" s="37"/>
      <c r="B28" s="38" t="s">
        <v>31</v>
      </c>
      <c r="C28" s="39"/>
      <c r="D28" s="2">
        <v>168</v>
      </c>
      <c r="E28" s="2">
        <v>18582</v>
      </c>
      <c r="F28" s="2">
        <v>1459895</v>
      </c>
      <c r="G28" s="30">
        <f t="shared" si="0"/>
        <v>110.6</v>
      </c>
      <c r="H28" s="31">
        <f t="shared" si="1"/>
        <v>78565</v>
      </c>
      <c r="I28" s="2">
        <v>6</v>
      </c>
      <c r="J28" s="2">
        <v>406</v>
      </c>
      <c r="K28" s="2">
        <v>32152</v>
      </c>
      <c r="L28" s="30">
        <f t="shared" si="4"/>
        <v>67.7</v>
      </c>
      <c r="M28" s="32">
        <f t="shared" si="5"/>
        <v>79192</v>
      </c>
    </row>
    <row r="29" spans="1:13" ht="15" customHeight="1">
      <c r="A29" s="22"/>
      <c r="B29" s="3" t="s">
        <v>32</v>
      </c>
      <c r="C29" s="23"/>
      <c r="D29" s="2">
        <v>337</v>
      </c>
      <c r="E29" s="2">
        <v>36038</v>
      </c>
      <c r="F29" s="2">
        <v>2924420</v>
      </c>
      <c r="G29" s="30">
        <f t="shared" si="0"/>
        <v>106.9</v>
      </c>
      <c r="H29" s="31">
        <f t="shared" si="1"/>
        <v>81148</v>
      </c>
      <c r="I29" s="2">
        <v>2</v>
      </c>
      <c r="J29" s="2">
        <v>205</v>
      </c>
      <c r="K29" s="2">
        <v>15023</v>
      </c>
      <c r="L29" s="30">
        <f t="shared" si="4"/>
        <v>102.5</v>
      </c>
      <c r="M29" s="32">
        <f t="shared" si="5"/>
        <v>73283</v>
      </c>
    </row>
    <row r="30" spans="1:13" ht="15" customHeight="1">
      <c r="A30" s="22"/>
      <c r="B30" s="3" t="s">
        <v>33</v>
      </c>
      <c r="C30" s="23"/>
      <c r="D30" s="2">
        <v>63</v>
      </c>
      <c r="E30" s="2">
        <v>7479</v>
      </c>
      <c r="F30" s="2">
        <v>611047</v>
      </c>
      <c r="G30" s="30">
        <f t="shared" si="0"/>
        <v>118.7</v>
      </c>
      <c r="H30" s="31">
        <f t="shared" si="1"/>
        <v>81702</v>
      </c>
      <c r="I30" s="2">
        <v>4</v>
      </c>
      <c r="J30" s="2">
        <v>509</v>
      </c>
      <c r="K30" s="2">
        <v>44962</v>
      </c>
      <c r="L30" s="30">
        <f t="shared" si="4"/>
        <v>127.3</v>
      </c>
      <c r="M30" s="32">
        <f t="shared" si="5"/>
        <v>88334</v>
      </c>
    </row>
    <row r="31" spans="1:13" ht="15" customHeight="1">
      <c r="A31" s="52"/>
      <c r="B31" s="3" t="s">
        <v>34</v>
      </c>
      <c r="C31" s="53"/>
      <c r="D31" s="2">
        <v>83</v>
      </c>
      <c r="E31" s="2">
        <v>9224</v>
      </c>
      <c r="F31" s="2">
        <v>739404</v>
      </c>
      <c r="G31" s="30">
        <f t="shared" si="0"/>
        <v>111.1</v>
      </c>
      <c r="H31" s="31">
        <f t="shared" si="1"/>
        <v>80161</v>
      </c>
      <c r="I31" s="2">
        <v>1</v>
      </c>
      <c r="J31" s="2">
        <v>94</v>
      </c>
      <c r="K31" s="2">
        <v>7475</v>
      </c>
      <c r="L31" s="30">
        <f t="shared" si="4"/>
        <v>94</v>
      </c>
      <c r="M31" s="32">
        <f t="shared" si="5"/>
        <v>79521</v>
      </c>
    </row>
    <row r="32" spans="1:13" ht="15" customHeight="1">
      <c r="A32" s="46"/>
      <c r="B32" s="47" t="s">
        <v>35</v>
      </c>
      <c r="C32" s="48"/>
      <c r="D32" s="1">
        <v>63</v>
      </c>
      <c r="E32" s="1">
        <v>7144</v>
      </c>
      <c r="F32" s="1">
        <v>574646</v>
      </c>
      <c r="G32" s="35">
        <f t="shared" si="0"/>
        <v>113.4</v>
      </c>
      <c r="H32" s="36">
        <f t="shared" si="1"/>
        <v>80438</v>
      </c>
      <c r="I32" s="1">
        <v>0</v>
      </c>
      <c r="J32" s="1">
        <v>0</v>
      </c>
      <c r="K32" s="1">
        <v>0</v>
      </c>
      <c r="L32" s="70">
        <v>0</v>
      </c>
      <c r="M32" s="32">
        <v>0</v>
      </c>
    </row>
    <row r="33" spans="1:13" ht="15" customHeight="1">
      <c r="A33" s="37"/>
      <c r="B33" s="38" t="s">
        <v>36</v>
      </c>
      <c r="C33" s="39"/>
      <c r="D33" s="2">
        <v>186</v>
      </c>
      <c r="E33" s="2">
        <v>21505</v>
      </c>
      <c r="F33" s="2">
        <v>1777908</v>
      </c>
      <c r="G33" s="30">
        <f t="shared" si="0"/>
        <v>115.6</v>
      </c>
      <c r="H33" s="31">
        <f t="shared" si="1"/>
        <v>82674</v>
      </c>
      <c r="I33" s="2">
        <v>3</v>
      </c>
      <c r="J33" s="2">
        <v>305</v>
      </c>
      <c r="K33" s="2">
        <v>22970</v>
      </c>
      <c r="L33" s="40">
        <f>IF(I33=0,"",ROUND(J33/I33,1))</f>
        <v>101.7</v>
      </c>
      <c r="M33" s="41">
        <f>IF(J33=0,"",ROUND(K33/J33*1000,0))</f>
        <v>75311</v>
      </c>
    </row>
    <row r="34" spans="1:13" ht="15" customHeight="1">
      <c r="A34" s="22"/>
      <c r="B34" s="3" t="s">
        <v>37</v>
      </c>
      <c r="C34" s="23"/>
      <c r="D34" s="2">
        <v>89</v>
      </c>
      <c r="E34" s="2">
        <v>10060</v>
      </c>
      <c r="F34" s="2">
        <v>818314</v>
      </c>
      <c r="G34" s="30">
        <f t="shared" si="0"/>
        <v>113</v>
      </c>
      <c r="H34" s="31">
        <f t="shared" si="1"/>
        <v>81343</v>
      </c>
      <c r="I34" s="2">
        <v>1</v>
      </c>
      <c r="J34" s="2">
        <v>118</v>
      </c>
      <c r="K34" s="2">
        <v>8935</v>
      </c>
      <c r="L34" s="30">
        <f>IF(I34=0,"",ROUND(J34/I34,1))</f>
        <v>118</v>
      </c>
      <c r="M34" s="32">
        <f>IF(J34=0,"",ROUND(K34/J34*1000,0))</f>
        <v>75720</v>
      </c>
    </row>
    <row r="35" spans="1:13" ht="15" customHeight="1">
      <c r="A35" s="22"/>
      <c r="B35" s="3" t="s">
        <v>70</v>
      </c>
      <c r="C35" s="23"/>
      <c r="D35" s="2">
        <v>497</v>
      </c>
      <c r="E35" s="2">
        <v>53888</v>
      </c>
      <c r="F35" s="2">
        <v>4226502</v>
      </c>
      <c r="G35" s="30">
        <f t="shared" si="0"/>
        <v>108.4</v>
      </c>
      <c r="H35" s="31">
        <f t="shared" si="1"/>
        <v>78431</v>
      </c>
      <c r="I35" s="2">
        <v>1</v>
      </c>
      <c r="J35" s="2">
        <v>95</v>
      </c>
      <c r="K35" s="2">
        <v>7113</v>
      </c>
      <c r="L35" s="30">
        <f>IF(I35=0,"",ROUND(J35/I35,1))</f>
        <v>95</v>
      </c>
      <c r="M35" s="32">
        <f>IF(J35=0,"",ROUND(K35/J35*1000,0))</f>
        <v>74874</v>
      </c>
    </row>
    <row r="36" spans="1:13" ht="15" customHeight="1">
      <c r="A36" s="22"/>
      <c r="B36" s="3" t="s">
        <v>73</v>
      </c>
      <c r="C36" s="23"/>
      <c r="D36" s="2">
        <v>133</v>
      </c>
      <c r="E36" s="2">
        <v>14574</v>
      </c>
      <c r="F36" s="2">
        <v>1198243</v>
      </c>
      <c r="G36" s="30">
        <f t="shared" si="0"/>
        <v>109.6</v>
      </c>
      <c r="H36" s="31">
        <f t="shared" si="1"/>
        <v>82218</v>
      </c>
      <c r="I36" s="2">
        <v>3</v>
      </c>
      <c r="J36" s="2">
        <v>315</v>
      </c>
      <c r="K36" s="2">
        <v>24116</v>
      </c>
      <c r="L36" s="30">
        <f>IF(I36=0,"",ROUND(J36/I36,1))</f>
        <v>105</v>
      </c>
      <c r="M36" s="32">
        <f>IF(J36=0,"",ROUND(K36/J36*1000,0))</f>
        <v>76559</v>
      </c>
    </row>
    <row r="37" spans="1:13" ht="15" customHeight="1">
      <c r="A37" s="46"/>
      <c r="B37" s="47" t="s">
        <v>38</v>
      </c>
      <c r="C37" s="48"/>
      <c r="D37" s="1">
        <v>169</v>
      </c>
      <c r="E37" s="1">
        <v>17687</v>
      </c>
      <c r="F37" s="1">
        <v>1344976</v>
      </c>
      <c r="G37" s="35">
        <f t="shared" si="0"/>
        <v>104.7</v>
      </c>
      <c r="H37" s="36">
        <f t="shared" si="1"/>
        <v>76043</v>
      </c>
      <c r="I37" s="1">
        <v>0</v>
      </c>
      <c r="J37" s="1">
        <v>0</v>
      </c>
      <c r="K37" s="1">
        <v>0</v>
      </c>
      <c r="L37" s="71">
        <v>0</v>
      </c>
      <c r="M37" s="49">
        <v>0</v>
      </c>
    </row>
    <row r="38" spans="1:13" ht="15" customHeight="1">
      <c r="A38" s="37"/>
      <c r="B38" s="38" t="s">
        <v>39</v>
      </c>
      <c r="C38" s="39"/>
      <c r="D38" s="2">
        <v>65</v>
      </c>
      <c r="E38" s="2">
        <v>6951</v>
      </c>
      <c r="F38" s="2">
        <v>531838</v>
      </c>
      <c r="G38" s="30">
        <f t="shared" si="0"/>
        <v>106.9</v>
      </c>
      <c r="H38" s="31">
        <f t="shared" si="1"/>
        <v>76512</v>
      </c>
      <c r="I38" s="2">
        <v>1</v>
      </c>
      <c r="J38" s="2">
        <v>173</v>
      </c>
      <c r="K38" s="2">
        <v>12439</v>
      </c>
      <c r="L38" s="30">
        <f>IF(I38=0,"",ROUND(J38/I38,1))</f>
        <v>173</v>
      </c>
      <c r="M38" s="32">
        <f>IF(J38=0,"",ROUND(K38/J38*1000,0))</f>
        <v>71902</v>
      </c>
    </row>
    <row r="39" spans="1:13" ht="15" customHeight="1">
      <c r="A39" s="22"/>
      <c r="B39" s="3" t="s">
        <v>40</v>
      </c>
      <c r="C39" s="23"/>
      <c r="D39" s="2">
        <v>126</v>
      </c>
      <c r="E39" s="2">
        <v>13704</v>
      </c>
      <c r="F39" s="2">
        <v>1040358</v>
      </c>
      <c r="G39" s="30">
        <f t="shared" si="0"/>
        <v>108.8</v>
      </c>
      <c r="H39" s="31">
        <f t="shared" si="1"/>
        <v>75916</v>
      </c>
      <c r="I39" s="2">
        <v>0</v>
      </c>
      <c r="J39" s="2">
        <v>0</v>
      </c>
      <c r="K39" s="2">
        <v>0</v>
      </c>
      <c r="L39" s="70">
        <v>0</v>
      </c>
      <c r="M39" s="32">
        <v>0</v>
      </c>
    </row>
    <row r="40" spans="1:13" ht="15" customHeight="1">
      <c r="A40" s="22"/>
      <c r="B40" s="3" t="s">
        <v>41</v>
      </c>
      <c r="C40" s="23"/>
      <c r="D40" s="2">
        <v>139</v>
      </c>
      <c r="E40" s="2">
        <v>14904</v>
      </c>
      <c r="F40" s="2">
        <v>1141030</v>
      </c>
      <c r="G40" s="30">
        <f t="shared" ref="G40:G71" si="6">IF(D40=0,"",ROUND(E40/D40,1))</f>
        <v>107.2</v>
      </c>
      <c r="H40" s="31">
        <f t="shared" ref="H40:H71" si="7">IF(E40=0,"",ROUND(F40/E40*1000,0))</f>
        <v>76559</v>
      </c>
      <c r="I40" s="2">
        <v>2</v>
      </c>
      <c r="J40" s="2">
        <v>102</v>
      </c>
      <c r="K40" s="2">
        <v>7681</v>
      </c>
      <c r="L40" s="30">
        <f>IF(I40=0,"",ROUND(J40/I40,1))</f>
        <v>51</v>
      </c>
      <c r="M40" s="32">
        <f>IF(J40=0,"",ROUND(K40/J40*1000,0))</f>
        <v>75304</v>
      </c>
    </row>
    <row r="41" spans="1:13" ht="15" customHeight="1">
      <c r="A41" s="22"/>
      <c r="B41" s="3" t="s">
        <v>42</v>
      </c>
      <c r="C41" s="23"/>
      <c r="D41" s="2">
        <v>58</v>
      </c>
      <c r="E41" s="2">
        <v>6675</v>
      </c>
      <c r="F41" s="2">
        <v>524302</v>
      </c>
      <c r="G41" s="30">
        <f t="shared" si="6"/>
        <v>115.1</v>
      </c>
      <c r="H41" s="31">
        <f t="shared" si="7"/>
        <v>78547</v>
      </c>
      <c r="I41" s="2">
        <v>1</v>
      </c>
      <c r="J41" s="2">
        <v>109</v>
      </c>
      <c r="K41" s="2">
        <v>8095</v>
      </c>
      <c r="L41" s="30">
        <f>IF(I41=0,"",ROUND(J41/I41,1))</f>
        <v>109</v>
      </c>
      <c r="M41" s="32">
        <f>IF(J41=0,"",ROUND(K41/J41*1000,0))</f>
        <v>74266</v>
      </c>
    </row>
    <row r="42" spans="1:13" ht="15" customHeight="1">
      <c r="A42" s="46"/>
      <c r="B42" s="47" t="s">
        <v>43</v>
      </c>
      <c r="C42" s="48"/>
      <c r="D42" s="1">
        <v>48</v>
      </c>
      <c r="E42" s="1">
        <v>5394</v>
      </c>
      <c r="F42" s="1">
        <v>418843</v>
      </c>
      <c r="G42" s="35">
        <f t="shared" si="6"/>
        <v>112.4</v>
      </c>
      <c r="H42" s="36">
        <f t="shared" si="7"/>
        <v>77650</v>
      </c>
      <c r="I42" s="1">
        <v>1</v>
      </c>
      <c r="J42" s="1">
        <v>106</v>
      </c>
      <c r="K42" s="1">
        <v>7390</v>
      </c>
      <c r="L42" s="30">
        <f>IF(I42=0,"",ROUND(J42/I42,1))</f>
        <v>106</v>
      </c>
      <c r="M42" s="32">
        <f>IF(J42=0,"",ROUND(K42/J42*1000,0))</f>
        <v>69717</v>
      </c>
    </row>
    <row r="43" spans="1:13" ht="15" customHeight="1">
      <c r="A43" s="37"/>
      <c r="B43" s="38" t="s">
        <v>44</v>
      </c>
      <c r="C43" s="39"/>
      <c r="D43" s="2">
        <v>137</v>
      </c>
      <c r="E43" s="2">
        <v>15302</v>
      </c>
      <c r="F43" s="2">
        <v>1202105</v>
      </c>
      <c r="G43" s="30">
        <f t="shared" si="6"/>
        <v>111.7</v>
      </c>
      <c r="H43" s="31">
        <f t="shared" si="7"/>
        <v>78559</v>
      </c>
      <c r="I43" s="2">
        <v>0</v>
      </c>
      <c r="J43" s="2">
        <v>0</v>
      </c>
      <c r="K43" s="2">
        <v>0</v>
      </c>
      <c r="L43" s="73">
        <v>0</v>
      </c>
      <c r="M43" s="41">
        <v>0</v>
      </c>
    </row>
    <row r="44" spans="1:13" ht="15" customHeight="1">
      <c r="A44" s="22"/>
      <c r="B44" s="3" t="s">
        <v>45</v>
      </c>
      <c r="C44" s="23"/>
      <c r="D44" s="2">
        <v>32</v>
      </c>
      <c r="E44" s="2">
        <v>3469</v>
      </c>
      <c r="F44" s="2">
        <v>279090</v>
      </c>
      <c r="G44" s="30">
        <f t="shared" si="6"/>
        <v>108.4</v>
      </c>
      <c r="H44" s="31">
        <f t="shared" si="7"/>
        <v>80453</v>
      </c>
      <c r="I44" s="2">
        <v>0</v>
      </c>
      <c r="J44" s="2">
        <v>0</v>
      </c>
      <c r="K44" s="2">
        <v>0</v>
      </c>
      <c r="L44" s="70">
        <v>0</v>
      </c>
      <c r="M44" s="32">
        <v>0</v>
      </c>
    </row>
    <row r="45" spans="1:13" ht="15" customHeight="1">
      <c r="A45" s="22"/>
      <c r="B45" s="3" t="s">
        <v>46</v>
      </c>
      <c r="C45" s="23"/>
      <c r="D45" s="2">
        <v>141</v>
      </c>
      <c r="E45" s="2">
        <v>14980</v>
      </c>
      <c r="F45" s="2">
        <v>1233843</v>
      </c>
      <c r="G45" s="30">
        <f t="shared" si="6"/>
        <v>106.2</v>
      </c>
      <c r="H45" s="31">
        <f t="shared" si="7"/>
        <v>82366</v>
      </c>
      <c r="I45" s="2">
        <v>1</v>
      </c>
      <c r="J45" s="2">
        <v>91</v>
      </c>
      <c r="K45" s="2">
        <v>6335</v>
      </c>
      <c r="L45" s="30">
        <f>IF(I45=0,"",ROUND(J45/I45,1))</f>
        <v>91</v>
      </c>
      <c r="M45" s="32">
        <f>IF(J45=0,"",ROUND(K45/J45*1000,0))</f>
        <v>69615</v>
      </c>
    </row>
    <row r="46" spans="1:13" ht="15" customHeight="1">
      <c r="A46" s="22"/>
      <c r="B46" s="3" t="s">
        <v>47</v>
      </c>
      <c r="C46" s="23"/>
      <c r="D46" s="2">
        <v>126</v>
      </c>
      <c r="E46" s="2">
        <v>13418</v>
      </c>
      <c r="F46" s="2">
        <v>1086030</v>
      </c>
      <c r="G46" s="30">
        <f t="shared" si="6"/>
        <v>106.5</v>
      </c>
      <c r="H46" s="31">
        <f t="shared" si="7"/>
        <v>80938</v>
      </c>
      <c r="I46" s="2">
        <v>0</v>
      </c>
      <c r="J46" s="2">
        <v>0</v>
      </c>
      <c r="K46" s="2">
        <v>0</v>
      </c>
      <c r="L46" s="70">
        <v>0</v>
      </c>
      <c r="M46" s="32">
        <v>0</v>
      </c>
    </row>
    <row r="47" spans="1:13" ht="15" customHeight="1">
      <c r="A47" s="46"/>
      <c r="B47" s="47" t="s">
        <v>48</v>
      </c>
      <c r="C47" s="48"/>
      <c r="D47" s="1">
        <v>56</v>
      </c>
      <c r="E47" s="1">
        <v>6383</v>
      </c>
      <c r="F47" s="1">
        <v>525409</v>
      </c>
      <c r="G47" s="35">
        <f t="shared" si="6"/>
        <v>114</v>
      </c>
      <c r="H47" s="36">
        <f t="shared" si="7"/>
        <v>82314</v>
      </c>
      <c r="I47" s="1">
        <v>0</v>
      </c>
      <c r="J47" s="1">
        <v>0</v>
      </c>
      <c r="K47" s="1">
        <v>0</v>
      </c>
      <c r="L47" s="71">
        <v>0</v>
      </c>
      <c r="M47" s="49">
        <v>0</v>
      </c>
    </row>
    <row r="48" spans="1:13" ht="15" customHeight="1">
      <c r="A48" s="37"/>
      <c r="B48" s="38" t="s">
        <v>49</v>
      </c>
      <c r="C48" s="39"/>
      <c r="D48" s="2">
        <v>23</v>
      </c>
      <c r="E48" s="2">
        <v>2215</v>
      </c>
      <c r="F48" s="2">
        <v>180161</v>
      </c>
      <c r="G48" s="30">
        <f t="shared" si="6"/>
        <v>96.3</v>
      </c>
      <c r="H48" s="31">
        <f t="shared" si="7"/>
        <v>81337</v>
      </c>
      <c r="I48" s="2">
        <v>0</v>
      </c>
      <c r="J48" s="2">
        <v>0</v>
      </c>
      <c r="K48" s="2">
        <v>0</v>
      </c>
      <c r="L48" s="70">
        <v>0</v>
      </c>
      <c r="M48" s="32">
        <v>0</v>
      </c>
    </row>
    <row r="49" spans="1:13" ht="15" customHeight="1">
      <c r="A49" s="22"/>
      <c r="B49" s="3" t="s">
        <v>50</v>
      </c>
      <c r="C49" s="23"/>
      <c r="D49" s="2">
        <v>38</v>
      </c>
      <c r="E49" s="2">
        <v>4009</v>
      </c>
      <c r="F49" s="2">
        <v>296638</v>
      </c>
      <c r="G49" s="30">
        <f t="shared" si="6"/>
        <v>105.5</v>
      </c>
      <c r="H49" s="31">
        <f t="shared" si="7"/>
        <v>73993</v>
      </c>
      <c r="I49" s="2">
        <v>0</v>
      </c>
      <c r="J49" s="2">
        <v>0</v>
      </c>
      <c r="K49" s="2">
        <v>0</v>
      </c>
      <c r="L49" s="70">
        <v>0</v>
      </c>
      <c r="M49" s="32">
        <v>0</v>
      </c>
    </row>
    <row r="50" spans="1:13" ht="15" customHeight="1">
      <c r="A50" s="22"/>
      <c r="B50" s="3" t="s">
        <v>51</v>
      </c>
      <c r="C50" s="23"/>
      <c r="D50" s="2">
        <v>36</v>
      </c>
      <c r="E50" s="2">
        <v>3809</v>
      </c>
      <c r="F50" s="2">
        <v>326368</v>
      </c>
      <c r="G50" s="30">
        <f t="shared" si="6"/>
        <v>105.8</v>
      </c>
      <c r="H50" s="31">
        <f t="shared" si="7"/>
        <v>85683</v>
      </c>
      <c r="I50" s="2">
        <v>0</v>
      </c>
      <c r="J50" s="2">
        <v>0</v>
      </c>
      <c r="K50" s="2">
        <v>0</v>
      </c>
      <c r="L50" s="70">
        <v>0</v>
      </c>
      <c r="M50" s="32">
        <v>0</v>
      </c>
    </row>
    <row r="51" spans="1:13" ht="15" customHeight="1">
      <c r="A51" s="22"/>
      <c r="B51" s="3" t="s">
        <v>52</v>
      </c>
      <c r="C51" s="23"/>
      <c r="D51" s="2">
        <v>195</v>
      </c>
      <c r="E51" s="2">
        <v>20625</v>
      </c>
      <c r="F51" s="2">
        <v>1546529</v>
      </c>
      <c r="G51" s="30">
        <f t="shared" si="6"/>
        <v>105.8</v>
      </c>
      <c r="H51" s="31">
        <f t="shared" si="7"/>
        <v>74983</v>
      </c>
      <c r="I51" s="2">
        <v>1</v>
      </c>
      <c r="J51" s="2">
        <v>116</v>
      </c>
      <c r="K51" s="2">
        <v>8452</v>
      </c>
      <c r="L51" s="30">
        <f>IF(I51=0,"",ROUND(J51/I51,1))</f>
        <v>116</v>
      </c>
      <c r="M51" s="32">
        <f>IF(J51=0,"",ROUND(K51/J51*1000,0))</f>
        <v>72862</v>
      </c>
    </row>
    <row r="52" spans="1:13" ht="15" customHeight="1">
      <c r="A52" s="46"/>
      <c r="B52" s="47" t="s">
        <v>53</v>
      </c>
      <c r="C52" s="48"/>
      <c r="D52" s="1">
        <v>2</v>
      </c>
      <c r="E52" s="1">
        <v>241</v>
      </c>
      <c r="F52" s="1">
        <v>20703</v>
      </c>
      <c r="G52" s="35">
        <f t="shared" si="6"/>
        <v>120.5</v>
      </c>
      <c r="H52" s="36">
        <f t="shared" si="7"/>
        <v>85905</v>
      </c>
      <c r="I52" s="1">
        <v>0</v>
      </c>
      <c r="J52" s="1">
        <v>0</v>
      </c>
      <c r="K52" s="1">
        <v>0</v>
      </c>
      <c r="L52" s="70">
        <v>0</v>
      </c>
      <c r="M52" s="32">
        <v>0</v>
      </c>
    </row>
    <row r="53" spans="1:13" ht="15" customHeight="1">
      <c r="A53" s="37"/>
      <c r="B53" s="38" t="s">
        <v>54</v>
      </c>
      <c r="C53" s="39"/>
      <c r="D53" s="2">
        <v>90</v>
      </c>
      <c r="E53" s="2">
        <v>9561</v>
      </c>
      <c r="F53" s="2">
        <v>731047</v>
      </c>
      <c r="G53" s="30">
        <f t="shared" si="6"/>
        <v>106.2</v>
      </c>
      <c r="H53" s="31">
        <f t="shared" si="7"/>
        <v>76461</v>
      </c>
      <c r="I53" s="2">
        <v>1</v>
      </c>
      <c r="J53" s="2">
        <v>99</v>
      </c>
      <c r="K53" s="2">
        <v>6791</v>
      </c>
      <c r="L53" s="40">
        <f>IF(I53=0,"",ROUND(J53/I53,1))</f>
        <v>99</v>
      </c>
      <c r="M53" s="41">
        <f>IF(J53=0,"",ROUND(K53/J53*1000,0))</f>
        <v>68596</v>
      </c>
    </row>
    <row r="54" spans="1:13" ht="15" customHeight="1">
      <c r="A54" s="22"/>
      <c r="B54" s="3" t="s">
        <v>55</v>
      </c>
      <c r="C54" s="23"/>
      <c r="D54" s="2">
        <v>46</v>
      </c>
      <c r="E54" s="2">
        <v>4988</v>
      </c>
      <c r="F54" s="2">
        <v>392306</v>
      </c>
      <c r="G54" s="30">
        <f t="shared" si="6"/>
        <v>108.4</v>
      </c>
      <c r="H54" s="31">
        <f t="shared" si="7"/>
        <v>78650</v>
      </c>
      <c r="I54" s="2">
        <v>0</v>
      </c>
      <c r="J54" s="2">
        <v>0</v>
      </c>
      <c r="K54" s="2">
        <v>0</v>
      </c>
      <c r="L54" s="70">
        <v>0</v>
      </c>
      <c r="M54" s="32">
        <v>0</v>
      </c>
    </row>
    <row r="55" spans="1:13" ht="15" customHeight="1">
      <c r="A55" s="22"/>
      <c r="B55" s="3" t="s">
        <v>56</v>
      </c>
      <c r="C55" s="23"/>
      <c r="D55" s="2">
        <v>75</v>
      </c>
      <c r="E55" s="2">
        <v>8481</v>
      </c>
      <c r="F55" s="2">
        <v>674299</v>
      </c>
      <c r="G55" s="30">
        <f t="shared" si="6"/>
        <v>113.1</v>
      </c>
      <c r="H55" s="31">
        <f t="shared" si="7"/>
        <v>79507</v>
      </c>
      <c r="I55" s="2">
        <v>0</v>
      </c>
      <c r="J55" s="2">
        <v>0</v>
      </c>
      <c r="K55" s="2">
        <v>0</v>
      </c>
      <c r="L55" s="70">
        <v>0</v>
      </c>
      <c r="M55" s="32">
        <v>0</v>
      </c>
    </row>
    <row r="56" spans="1:13" ht="15" customHeight="1">
      <c r="A56" s="22"/>
      <c r="B56" s="3" t="s">
        <v>57</v>
      </c>
      <c r="C56" s="23"/>
      <c r="D56" s="2">
        <v>20</v>
      </c>
      <c r="E56" s="2">
        <v>2255</v>
      </c>
      <c r="F56" s="2">
        <v>194360</v>
      </c>
      <c r="G56" s="30">
        <f t="shared" si="6"/>
        <v>112.8</v>
      </c>
      <c r="H56" s="31">
        <f t="shared" si="7"/>
        <v>86191</v>
      </c>
      <c r="I56" s="2">
        <v>0</v>
      </c>
      <c r="J56" s="2">
        <v>0</v>
      </c>
      <c r="K56" s="2">
        <v>0</v>
      </c>
      <c r="L56" s="70">
        <v>0</v>
      </c>
      <c r="M56" s="32">
        <v>0</v>
      </c>
    </row>
    <row r="57" spans="1:13" ht="15" customHeight="1">
      <c r="A57" s="46"/>
      <c r="B57" s="47" t="s">
        <v>58</v>
      </c>
      <c r="C57" s="48"/>
      <c r="D57" s="1">
        <v>9</v>
      </c>
      <c r="E57" s="1">
        <v>888</v>
      </c>
      <c r="F57" s="1">
        <v>67585</v>
      </c>
      <c r="G57" s="35">
        <f t="shared" si="6"/>
        <v>98.7</v>
      </c>
      <c r="H57" s="36">
        <f t="shared" si="7"/>
        <v>76109</v>
      </c>
      <c r="I57" s="1">
        <v>0</v>
      </c>
      <c r="J57" s="1">
        <v>0</v>
      </c>
      <c r="K57" s="1">
        <v>0</v>
      </c>
      <c r="L57" s="71">
        <v>0</v>
      </c>
      <c r="M57" s="49">
        <v>0</v>
      </c>
    </row>
    <row r="58" spans="1:13" ht="15" customHeight="1">
      <c r="A58" s="37"/>
      <c r="B58" s="38" t="s">
        <v>59</v>
      </c>
      <c r="C58" s="39"/>
      <c r="D58" s="2">
        <v>13</v>
      </c>
      <c r="E58" s="2">
        <v>1577</v>
      </c>
      <c r="F58" s="2">
        <v>109451</v>
      </c>
      <c r="G58" s="30">
        <f t="shared" si="6"/>
        <v>121.3</v>
      </c>
      <c r="H58" s="31">
        <f t="shared" si="7"/>
        <v>69405</v>
      </c>
      <c r="I58" s="2">
        <v>0</v>
      </c>
      <c r="J58" s="2">
        <v>0</v>
      </c>
      <c r="K58" s="2">
        <v>0</v>
      </c>
      <c r="L58" s="70">
        <v>0</v>
      </c>
      <c r="M58" s="32">
        <v>0</v>
      </c>
    </row>
    <row r="59" spans="1:13" ht="15" customHeight="1">
      <c r="A59" s="22"/>
      <c r="B59" s="3" t="s">
        <v>60</v>
      </c>
      <c r="C59" s="23"/>
      <c r="D59" s="2">
        <v>23</v>
      </c>
      <c r="E59" s="2">
        <v>2163</v>
      </c>
      <c r="F59" s="2">
        <v>178493</v>
      </c>
      <c r="G59" s="30">
        <f t="shared" si="6"/>
        <v>94</v>
      </c>
      <c r="H59" s="31">
        <f t="shared" si="7"/>
        <v>82521</v>
      </c>
      <c r="I59" s="2">
        <v>0</v>
      </c>
      <c r="J59" s="2">
        <v>0</v>
      </c>
      <c r="K59" s="2">
        <v>0</v>
      </c>
      <c r="L59" s="70">
        <v>0</v>
      </c>
      <c r="M59" s="32">
        <v>0</v>
      </c>
    </row>
    <row r="60" spans="1:13" ht="15" customHeight="1">
      <c r="A60" s="22"/>
      <c r="B60" s="3" t="s">
        <v>61</v>
      </c>
      <c r="C60" s="23"/>
      <c r="D60" s="2">
        <v>6</v>
      </c>
      <c r="E60" s="2">
        <v>746</v>
      </c>
      <c r="F60" s="2">
        <v>51489</v>
      </c>
      <c r="G60" s="30">
        <f t="shared" si="6"/>
        <v>124.3</v>
      </c>
      <c r="H60" s="31">
        <f t="shared" si="7"/>
        <v>69020</v>
      </c>
      <c r="I60" s="2">
        <v>0</v>
      </c>
      <c r="J60" s="2">
        <v>0</v>
      </c>
      <c r="K60" s="2">
        <v>0</v>
      </c>
      <c r="L60" s="70">
        <v>0</v>
      </c>
      <c r="M60" s="32">
        <v>0</v>
      </c>
    </row>
    <row r="61" spans="1:13" ht="15" customHeight="1">
      <c r="A61" s="22"/>
      <c r="B61" s="3" t="s">
        <v>62</v>
      </c>
      <c r="C61" s="23"/>
      <c r="D61" s="2">
        <v>5</v>
      </c>
      <c r="E61" s="2">
        <v>627</v>
      </c>
      <c r="F61" s="2">
        <v>56078</v>
      </c>
      <c r="G61" s="30">
        <f t="shared" si="6"/>
        <v>125.4</v>
      </c>
      <c r="H61" s="31">
        <f t="shared" si="7"/>
        <v>89439</v>
      </c>
      <c r="I61" s="2">
        <v>0</v>
      </c>
      <c r="J61" s="2">
        <v>0</v>
      </c>
      <c r="K61" s="2">
        <v>0</v>
      </c>
      <c r="L61" s="70">
        <v>0</v>
      </c>
      <c r="M61" s="32">
        <v>0</v>
      </c>
    </row>
    <row r="62" spans="1:13" ht="15" customHeight="1">
      <c r="A62" s="46"/>
      <c r="B62" s="47" t="s">
        <v>63</v>
      </c>
      <c r="C62" s="48"/>
      <c r="D62" s="1">
        <v>48</v>
      </c>
      <c r="E62" s="1">
        <v>5375</v>
      </c>
      <c r="F62" s="1">
        <v>368978</v>
      </c>
      <c r="G62" s="35">
        <f t="shared" si="6"/>
        <v>112</v>
      </c>
      <c r="H62" s="36">
        <f t="shared" si="7"/>
        <v>68647</v>
      </c>
      <c r="I62" s="1">
        <v>0</v>
      </c>
      <c r="J62" s="1">
        <v>0</v>
      </c>
      <c r="K62" s="1">
        <v>0</v>
      </c>
      <c r="L62" s="70">
        <v>0</v>
      </c>
      <c r="M62" s="32">
        <v>0</v>
      </c>
    </row>
    <row r="63" spans="1:13" ht="15" customHeight="1">
      <c r="A63" s="37"/>
      <c r="B63" s="38" t="s">
        <v>64</v>
      </c>
      <c r="C63" s="39"/>
      <c r="D63" s="2">
        <v>153</v>
      </c>
      <c r="E63" s="2">
        <v>16716</v>
      </c>
      <c r="F63" s="2">
        <v>1242738</v>
      </c>
      <c r="G63" s="30">
        <f t="shared" si="6"/>
        <v>109.3</v>
      </c>
      <c r="H63" s="31">
        <f t="shared" si="7"/>
        <v>74344</v>
      </c>
      <c r="I63" s="2">
        <v>0</v>
      </c>
      <c r="J63" s="2">
        <v>0</v>
      </c>
      <c r="K63" s="2">
        <v>0</v>
      </c>
      <c r="L63" s="73">
        <v>0</v>
      </c>
      <c r="M63" s="41">
        <v>0</v>
      </c>
    </row>
    <row r="64" spans="1:13" ht="15" customHeight="1">
      <c r="A64" s="22"/>
      <c r="B64" s="3" t="s">
        <v>65</v>
      </c>
      <c r="C64" s="23"/>
      <c r="D64" s="2">
        <v>49</v>
      </c>
      <c r="E64" s="2">
        <v>5452</v>
      </c>
      <c r="F64" s="2">
        <v>462726</v>
      </c>
      <c r="G64" s="30">
        <f t="shared" si="6"/>
        <v>111.3</v>
      </c>
      <c r="H64" s="31">
        <f t="shared" si="7"/>
        <v>84873</v>
      </c>
      <c r="I64" s="2">
        <v>0</v>
      </c>
      <c r="J64" s="2">
        <v>0</v>
      </c>
      <c r="K64" s="2">
        <v>0</v>
      </c>
      <c r="L64" s="70">
        <v>0</v>
      </c>
      <c r="M64" s="32">
        <v>0</v>
      </c>
    </row>
    <row r="65" spans="1:13" ht="15" customHeight="1">
      <c r="A65" s="22"/>
      <c r="B65" s="3" t="s">
        <v>66</v>
      </c>
      <c r="C65" s="23"/>
      <c r="D65" s="2">
        <v>23</v>
      </c>
      <c r="E65" s="2">
        <v>2457</v>
      </c>
      <c r="F65" s="2">
        <v>195772</v>
      </c>
      <c r="G65" s="30">
        <f t="shared" si="6"/>
        <v>106.8</v>
      </c>
      <c r="H65" s="31">
        <f t="shared" si="7"/>
        <v>79679</v>
      </c>
      <c r="I65" s="2">
        <v>0</v>
      </c>
      <c r="J65" s="2">
        <v>0</v>
      </c>
      <c r="K65" s="2">
        <v>0</v>
      </c>
      <c r="L65" s="70">
        <v>0</v>
      </c>
      <c r="M65" s="32">
        <v>0</v>
      </c>
    </row>
    <row r="66" spans="1:13" ht="15" customHeight="1">
      <c r="A66" s="22"/>
      <c r="B66" s="3" t="s">
        <v>67</v>
      </c>
      <c r="C66" s="23"/>
      <c r="D66" s="2">
        <v>22</v>
      </c>
      <c r="E66" s="2">
        <v>2473</v>
      </c>
      <c r="F66" s="2">
        <v>191336</v>
      </c>
      <c r="G66" s="30">
        <f t="shared" si="6"/>
        <v>112.4</v>
      </c>
      <c r="H66" s="31">
        <f t="shared" si="7"/>
        <v>77370</v>
      </c>
      <c r="I66" s="2">
        <v>0</v>
      </c>
      <c r="J66" s="2">
        <v>0</v>
      </c>
      <c r="K66" s="2">
        <v>0</v>
      </c>
      <c r="L66" s="70">
        <v>0</v>
      </c>
      <c r="M66" s="32">
        <v>0</v>
      </c>
    </row>
    <row r="67" spans="1:13" ht="15" customHeight="1">
      <c r="A67" s="46"/>
      <c r="B67" s="47" t="s">
        <v>68</v>
      </c>
      <c r="C67" s="48"/>
      <c r="D67" s="1">
        <v>25</v>
      </c>
      <c r="E67" s="1">
        <v>2869</v>
      </c>
      <c r="F67" s="1">
        <v>222079</v>
      </c>
      <c r="G67" s="35">
        <f t="shared" si="6"/>
        <v>114.8</v>
      </c>
      <c r="H67" s="36">
        <f t="shared" si="7"/>
        <v>77406</v>
      </c>
      <c r="I67" s="1">
        <v>1</v>
      </c>
      <c r="J67" s="1">
        <v>133</v>
      </c>
      <c r="K67" s="1">
        <v>9755</v>
      </c>
      <c r="L67" s="35">
        <f>IF(I67=0,"",ROUND(J67/I67,1))</f>
        <v>133</v>
      </c>
      <c r="M67" s="49">
        <f>IF(J67=0,"",ROUND(K67/J67*1000,0))</f>
        <v>73346</v>
      </c>
    </row>
    <row r="68" spans="1:13" ht="15" customHeight="1">
      <c r="A68" s="54"/>
      <c r="B68" s="55" t="s">
        <v>69</v>
      </c>
      <c r="C68" s="56"/>
      <c r="D68" s="26">
        <f>D8+D9</f>
        <v>5216</v>
      </c>
      <c r="E68" s="26">
        <f>E8+E9</f>
        <v>556964</v>
      </c>
      <c r="F68" s="26">
        <f>F8+F9</f>
        <v>47284618</v>
      </c>
      <c r="G68" s="25">
        <f t="shared" si="6"/>
        <v>106.8</v>
      </c>
      <c r="H68" s="26">
        <f t="shared" si="7"/>
        <v>84897</v>
      </c>
      <c r="I68" s="26">
        <f>I8+I9</f>
        <v>49</v>
      </c>
      <c r="J68" s="26">
        <f>J8+J9</f>
        <v>6935</v>
      </c>
      <c r="K68" s="26">
        <f>K8+K9</f>
        <v>531300</v>
      </c>
      <c r="L68" s="25">
        <f>IF(I68=0,"",ROUND(J68/I68,1))</f>
        <v>141.5</v>
      </c>
      <c r="M68" s="27">
        <f>IF(J68=0,"",ROUND(K68/J68*1000,0))</f>
        <v>76611</v>
      </c>
    </row>
    <row r="69" spans="1:13" ht="15" customHeight="1">
      <c r="A69" s="58"/>
      <c r="B69" s="59" t="s">
        <v>90</v>
      </c>
      <c r="C69" s="60"/>
      <c r="D69" s="31">
        <f>SUM(D10:D36)</f>
        <v>6821</v>
      </c>
      <c r="E69" s="31">
        <f>SUM(E10:E36)</f>
        <v>747737</v>
      </c>
      <c r="F69" s="31">
        <f>SUM(F10:F36)</f>
        <v>58930854</v>
      </c>
      <c r="G69" s="30">
        <f t="shared" si="6"/>
        <v>109.6</v>
      </c>
      <c r="H69" s="31">
        <f t="shared" si="7"/>
        <v>78812</v>
      </c>
      <c r="I69" s="31">
        <f>SUM(I10:I36)</f>
        <v>51</v>
      </c>
      <c r="J69" s="31">
        <f>SUM(J10:J36)</f>
        <v>5516</v>
      </c>
      <c r="K69" s="31">
        <f>SUM(K10:K36)</f>
        <v>407774</v>
      </c>
      <c r="L69" s="30">
        <f>IF(I69=0,"",ROUND(J69/I69,1))</f>
        <v>108.2</v>
      </c>
      <c r="M69" s="31">
        <f>IF(J69=0,"",ROUND(K69/J69*1000,0))</f>
        <v>73926</v>
      </c>
    </row>
    <row r="70" spans="1:13" ht="15" customHeight="1">
      <c r="A70" s="58"/>
      <c r="B70" s="59" t="s">
        <v>91</v>
      </c>
      <c r="C70" s="60"/>
      <c r="D70" s="31">
        <f>SUM(D37:D67)</f>
        <v>1998</v>
      </c>
      <c r="E70" s="31">
        <f>SUM(E37:E67)</f>
        <v>216394</v>
      </c>
      <c r="F70" s="31">
        <f>SUM(F37:F67)</f>
        <v>16836960</v>
      </c>
      <c r="G70" s="30">
        <f t="shared" si="6"/>
        <v>108.3</v>
      </c>
      <c r="H70" s="31">
        <f t="shared" si="7"/>
        <v>77807</v>
      </c>
      <c r="I70" s="31">
        <f>SUM(I37:I67)</f>
        <v>9</v>
      </c>
      <c r="J70" s="31">
        <f>SUM(J37:J67)</f>
        <v>929</v>
      </c>
      <c r="K70" s="31">
        <f>SUM(K37:K67)</f>
        <v>66938</v>
      </c>
      <c r="L70" s="30">
        <f>IF(I70=0,"",ROUND(J70/I70,1))</f>
        <v>103.2</v>
      </c>
      <c r="M70" s="31">
        <f>IF(J70=0,"",ROUND(K70/J70*1000,0))</f>
        <v>72054</v>
      </c>
    </row>
    <row r="71" spans="1:13" ht="15" customHeight="1">
      <c r="A71" s="61"/>
      <c r="B71" s="62" t="s">
        <v>93</v>
      </c>
      <c r="C71" s="63"/>
      <c r="D71" s="64">
        <f>SUM(D8:D67)</f>
        <v>14035</v>
      </c>
      <c r="E71" s="64">
        <f>SUM(E8:E67)</f>
        <v>1521095</v>
      </c>
      <c r="F71" s="64">
        <f>SUM(F8:F67)</f>
        <v>123052432</v>
      </c>
      <c r="G71" s="65">
        <f t="shared" si="6"/>
        <v>108.4</v>
      </c>
      <c r="H71" s="64">
        <f t="shared" si="7"/>
        <v>80897</v>
      </c>
      <c r="I71" s="64">
        <f>SUM(I8:I67)</f>
        <v>109</v>
      </c>
      <c r="J71" s="64">
        <f>SUM(J8:J67)</f>
        <v>13380</v>
      </c>
      <c r="K71" s="64">
        <f>SUM(K8:K67)</f>
        <v>1006012</v>
      </c>
      <c r="L71" s="65">
        <f>IF(I71=0,"",ROUND(J71/I71,1))</f>
        <v>122.8</v>
      </c>
      <c r="M71" s="66">
        <f>IF(J71=0,"",ROUND(K71/J71*1000,0))</f>
        <v>75188</v>
      </c>
    </row>
    <row r="72" spans="1:13" ht="15" customHeight="1">
      <c r="D72" s="78"/>
      <c r="E72" s="78"/>
      <c r="F72" s="78"/>
      <c r="G72" s="78"/>
      <c r="H72" s="78"/>
      <c r="I72" s="78"/>
      <c r="J72" s="78"/>
      <c r="K72" s="78"/>
      <c r="L72" s="78"/>
      <c r="M72" s="78"/>
    </row>
    <row r="73" spans="1:13" ht="15" customHeight="1">
      <c r="D73" s="79"/>
      <c r="E73" s="79"/>
      <c r="F73" s="79"/>
      <c r="G73" s="79"/>
      <c r="H73" s="79"/>
      <c r="I73" s="79"/>
      <c r="J73" s="79"/>
      <c r="K73" s="79"/>
      <c r="L73" s="79"/>
      <c r="M73" s="79"/>
    </row>
  </sheetData>
  <mergeCells count="3">
    <mergeCell ref="B4:B7"/>
    <mergeCell ref="D4:H4"/>
    <mergeCell ref="I4:M4"/>
  </mergeCells>
  <phoneticPr fontId="2"/>
  <pageMargins left="0.59055118110236227" right="0.59055118110236227" top="0.86614173228346458" bottom="0.59055118110236227" header="0.59055118110236227" footer="0.31496062992125984"/>
  <pageSetup paperSize="9" scale="79" firstPageNumber="182" fitToWidth="0" orientation="portrait" horizontalDpi="1200" verticalDpi="1200" r:id="rId1"/>
  <headerFooter alignWithMargins="0">
    <oddHeader>&amp;L１８　新築家屋に関する調
　（１）木造一戸建て住宅</oddHeader>
  </headerFooter>
  <colBreaks count="3" manualBreakCount="3">
    <brk id="13" max="1048575" man="1"/>
    <brk id="26" max="1048575" man="1"/>
    <brk id="4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zoomScaleNormal="100" zoomScaleSheetLayoutView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RowHeight="15" customHeight="1"/>
  <cols>
    <col min="1" max="1" width="1" style="5" customWidth="1"/>
    <col min="2" max="2" width="7.5" style="5" customWidth="1"/>
    <col min="3" max="3" width="1" style="5" customWidth="1"/>
    <col min="4" max="13" width="10.25" style="5" customWidth="1"/>
    <col min="14" max="16384" width="9" style="82"/>
  </cols>
  <sheetData>
    <row r="1" spans="1:13" ht="15" customHeight="1">
      <c r="B1" s="80" t="s">
        <v>102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" customHeight="1">
      <c r="B2" s="80" t="s">
        <v>96</v>
      </c>
      <c r="C2" s="4"/>
      <c r="D2" s="6"/>
      <c r="E2" s="4"/>
      <c r="F2" s="4"/>
      <c r="G2" s="4"/>
      <c r="H2" s="4"/>
      <c r="I2" s="4"/>
      <c r="J2" s="4"/>
      <c r="K2" s="4"/>
      <c r="L2" s="4"/>
      <c r="M2" s="4"/>
    </row>
    <row r="3" spans="1:13" ht="15" customHeight="1">
      <c r="A3" s="6"/>
      <c r="B3" s="6"/>
      <c r="C3" s="6"/>
      <c r="D3" s="6"/>
      <c r="E3" s="4"/>
      <c r="F3" s="4"/>
      <c r="G3" s="4"/>
      <c r="H3" s="4"/>
      <c r="I3" s="4"/>
      <c r="J3" s="4"/>
      <c r="L3" s="4"/>
      <c r="M3" s="4"/>
    </row>
    <row r="4" spans="1:13" ht="15" customHeight="1">
      <c r="A4" s="7"/>
      <c r="B4" s="85" t="s">
        <v>4</v>
      </c>
      <c r="C4" s="8"/>
      <c r="D4" s="92" t="s">
        <v>74</v>
      </c>
      <c r="E4" s="93"/>
      <c r="F4" s="93"/>
      <c r="G4" s="93"/>
      <c r="H4" s="94"/>
      <c r="I4" s="92" t="s">
        <v>0</v>
      </c>
      <c r="J4" s="95"/>
      <c r="K4" s="95"/>
      <c r="L4" s="95"/>
      <c r="M4" s="96"/>
    </row>
    <row r="5" spans="1:13" ht="15" customHeight="1">
      <c r="A5" s="9"/>
      <c r="B5" s="86"/>
      <c r="C5" s="10"/>
      <c r="D5" s="84" t="s">
        <v>77</v>
      </c>
      <c r="E5" s="84" t="s">
        <v>78</v>
      </c>
      <c r="F5" s="84" t="s">
        <v>79</v>
      </c>
      <c r="G5" s="11" t="s">
        <v>1</v>
      </c>
      <c r="H5" s="12" t="s">
        <v>2</v>
      </c>
      <c r="I5" s="84" t="s">
        <v>77</v>
      </c>
      <c r="J5" s="84" t="s">
        <v>78</v>
      </c>
      <c r="K5" s="84" t="s">
        <v>79</v>
      </c>
      <c r="L5" s="11" t="s">
        <v>1</v>
      </c>
      <c r="M5" s="13" t="s">
        <v>2</v>
      </c>
    </row>
    <row r="6" spans="1:13" ht="15" customHeight="1">
      <c r="A6" s="9"/>
      <c r="B6" s="86"/>
      <c r="C6" s="10"/>
      <c r="D6" s="11" t="s">
        <v>85</v>
      </c>
      <c r="E6" s="11" t="s">
        <v>88</v>
      </c>
      <c r="F6" s="11" t="s">
        <v>87</v>
      </c>
      <c r="G6" s="11"/>
      <c r="H6" s="14"/>
      <c r="I6" s="11" t="s">
        <v>85</v>
      </c>
      <c r="J6" s="11" t="s">
        <v>86</v>
      </c>
      <c r="K6" s="11" t="s">
        <v>87</v>
      </c>
      <c r="L6" s="15"/>
      <c r="M6" s="16"/>
    </row>
    <row r="7" spans="1:13" ht="15" customHeight="1">
      <c r="A7" s="18"/>
      <c r="B7" s="87"/>
      <c r="C7" s="19"/>
      <c r="D7" s="20" t="s">
        <v>71</v>
      </c>
      <c r="E7" s="20" t="s">
        <v>5</v>
      </c>
      <c r="F7" s="20" t="s">
        <v>6</v>
      </c>
      <c r="G7" s="20" t="s">
        <v>7</v>
      </c>
      <c r="H7" s="20" t="s">
        <v>8</v>
      </c>
      <c r="I7" s="20" t="s">
        <v>71</v>
      </c>
      <c r="J7" s="20" t="s">
        <v>5</v>
      </c>
      <c r="K7" s="20" t="s">
        <v>6</v>
      </c>
      <c r="L7" s="20" t="s">
        <v>7</v>
      </c>
      <c r="M7" s="20" t="s">
        <v>8</v>
      </c>
    </row>
    <row r="8" spans="1:13" ht="15" customHeight="1">
      <c r="A8" s="22"/>
      <c r="B8" s="3" t="s">
        <v>11</v>
      </c>
      <c r="C8" s="23"/>
      <c r="D8" s="24">
        <v>4</v>
      </c>
      <c r="E8" s="24">
        <v>925</v>
      </c>
      <c r="F8" s="24">
        <v>95674</v>
      </c>
      <c r="G8" s="25">
        <f>IF(D8=0,"",ROUND(E8/D8,1))</f>
        <v>231.3</v>
      </c>
      <c r="H8" s="26">
        <f>IF(E8=0,"",ROUND(F8/E8*1000,0))</f>
        <v>103431</v>
      </c>
      <c r="I8" s="24">
        <v>217</v>
      </c>
      <c r="J8" s="24">
        <v>25376</v>
      </c>
      <c r="K8" s="24">
        <v>2428158</v>
      </c>
      <c r="L8" s="25">
        <f t="shared" ref="L8:L16" si="0">IF(I8=0,"",ROUND(J8/I8,1))</f>
        <v>116.9</v>
      </c>
      <c r="M8" s="26">
        <f t="shared" ref="M8:M16" si="1">IF(J8=0,"",ROUND(K8/J8*1000,0))</f>
        <v>95687</v>
      </c>
    </row>
    <row r="9" spans="1:13" ht="15" customHeight="1">
      <c r="A9" s="22"/>
      <c r="B9" s="3" t="s">
        <v>12</v>
      </c>
      <c r="C9" s="23"/>
      <c r="D9" s="2">
        <v>12</v>
      </c>
      <c r="E9" s="2">
        <v>2260</v>
      </c>
      <c r="F9" s="2">
        <v>241389</v>
      </c>
      <c r="G9" s="30">
        <f>IF(D9=0,"",ROUND(E9/D9,1))</f>
        <v>188.3</v>
      </c>
      <c r="H9" s="31">
        <f>IF(E9=0,"",ROUND(F9/E9*1000,0))</f>
        <v>106809</v>
      </c>
      <c r="I9" s="2">
        <v>235</v>
      </c>
      <c r="J9" s="2">
        <v>29446</v>
      </c>
      <c r="K9" s="2">
        <v>2616136</v>
      </c>
      <c r="L9" s="30">
        <f t="shared" si="0"/>
        <v>125.3</v>
      </c>
      <c r="M9" s="32">
        <f t="shared" si="1"/>
        <v>88845</v>
      </c>
    </row>
    <row r="10" spans="1:13" ht="15" customHeight="1">
      <c r="A10" s="22"/>
      <c r="B10" s="3" t="s">
        <v>13</v>
      </c>
      <c r="C10" s="23"/>
      <c r="D10" s="2">
        <v>2</v>
      </c>
      <c r="E10" s="2">
        <v>3902</v>
      </c>
      <c r="F10" s="2">
        <v>457734</v>
      </c>
      <c r="G10" s="30">
        <f>IF(D10=0,"",ROUND(E10/D10,1))</f>
        <v>1951</v>
      </c>
      <c r="H10" s="31">
        <f>IF(E10=0,"",ROUND(F10/E10*1000,0))</f>
        <v>117308</v>
      </c>
      <c r="I10" s="2">
        <v>12</v>
      </c>
      <c r="J10" s="2">
        <v>1320</v>
      </c>
      <c r="K10" s="2">
        <v>119468</v>
      </c>
      <c r="L10" s="30">
        <f t="shared" si="0"/>
        <v>110</v>
      </c>
      <c r="M10" s="32">
        <f t="shared" si="1"/>
        <v>90506</v>
      </c>
    </row>
    <row r="11" spans="1:13" ht="15" customHeight="1">
      <c r="A11" s="22"/>
      <c r="B11" s="3" t="s">
        <v>14</v>
      </c>
      <c r="C11" s="23"/>
      <c r="D11" s="2">
        <v>1</v>
      </c>
      <c r="E11" s="2">
        <v>5057</v>
      </c>
      <c r="F11" s="2">
        <v>616089</v>
      </c>
      <c r="G11" s="30">
        <f>IF(D11=0,"",ROUND(E11/D11,1))</f>
        <v>5057</v>
      </c>
      <c r="H11" s="31">
        <f>IF(E11=0,"",ROUND(F11/E11*1000,0))</f>
        <v>121829</v>
      </c>
      <c r="I11" s="2">
        <v>88</v>
      </c>
      <c r="J11" s="2">
        <v>11966</v>
      </c>
      <c r="K11" s="2">
        <v>1049375</v>
      </c>
      <c r="L11" s="30">
        <f t="shared" si="0"/>
        <v>136</v>
      </c>
      <c r="M11" s="32">
        <f t="shared" si="1"/>
        <v>87696</v>
      </c>
    </row>
    <row r="12" spans="1:13" ht="15" customHeight="1">
      <c r="A12" s="22"/>
      <c r="B12" s="3" t="s">
        <v>15</v>
      </c>
      <c r="C12" s="23"/>
      <c r="D12" s="1">
        <v>1</v>
      </c>
      <c r="E12" s="1">
        <v>171</v>
      </c>
      <c r="F12" s="1">
        <v>12989</v>
      </c>
      <c r="G12" s="35">
        <f>IF(D12=0,"",ROUND(E12/D12,1))</f>
        <v>171</v>
      </c>
      <c r="H12" s="36">
        <f>IF(E12=0,"",ROUND(F12/E12*1000,0))</f>
        <v>75959</v>
      </c>
      <c r="I12" s="1">
        <v>9</v>
      </c>
      <c r="J12" s="1">
        <v>1050</v>
      </c>
      <c r="K12" s="1">
        <v>95389</v>
      </c>
      <c r="L12" s="30">
        <f t="shared" si="0"/>
        <v>116.7</v>
      </c>
      <c r="M12" s="32">
        <f t="shared" si="1"/>
        <v>90847</v>
      </c>
    </row>
    <row r="13" spans="1:13" ht="15" customHeight="1">
      <c r="A13" s="37"/>
      <c r="B13" s="38" t="s">
        <v>16</v>
      </c>
      <c r="C13" s="39"/>
      <c r="D13" s="2">
        <v>0</v>
      </c>
      <c r="E13" s="2">
        <v>0</v>
      </c>
      <c r="F13" s="2">
        <v>0</v>
      </c>
      <c r="G13" s="70">
        <v>0</v>
      </c>
      <c r="H13" s="31">
        <v>0</v>
      </c>
      <c r="I13" s="2">
        <v>26</v>
      </c>
      <c r="J13" s="2">
        <v>3104</v>
      </c>
      <c r="K13" s="2">
        <v>278753</v>
      </c>
      <c r="L13" s="40">
        <f t="shared" si="0"/>
        <v>119.4</v>
      </c>
      <c r="M13" s="41">
        <f t="shared" si="1"/>
        <v>89804</v>
      </c>
    </row>
    <row r="14" spans="1:13" ht="15" customHeight="1">
      <c r="A14" s="22"/>
      <c r="B14" s="3" t="s">
        <v>17</v>
      </c>
      <c r="C14" s="23"/>
      <c r="D14" s="2">
        <v>1</v>
      </c>
      <c r="E14" s="2">
        <v>118</v>
      </c>
      <c r="F14" s="2">
        <v>7856</v>
      </c>
      <c r="G14" s="30">
        <f>IF(D14=0,"",ROUND(E14/D14,1))</f>
        <v>118</v>
      </c>
      <c r="H14" s="31">
        <f>IF(E14=0,"",ROUND(F14/E14*1000,0))</f>
        <v>66576</v>
      </c>
      <c r="I14" s="2">
        <v>4</v>
      </c>
      <c r="J14" s="2">
        <v>442</v>
      </c>
      <c r="K14" s="2">
        <v>41552</v>
      </c>
      <c r="L14" s="30">
        <f t="shared" si="0"/>
        <v>110.5</v>
      </c>
      <c r="M14" s="32">
        <f t="shared" si="1"/>
        <v>94009</v>
      </c>
    </row>
    <row r="15" spans="1:13" ht="15" customHeight="1">
      <c r="A15" s="22"/>
      <c r="B15" s="3" t="s">
        <v>18</v>
      </c>
      <c r="C15" s="23"/>
      <c r="D15" s="2">
        <v>1</v>
      </c>
      <c r="E15" s="2">
        <v>49</v>
      </c>
      <c r="F15" s="2">
        <v>4402</v>
      </c>
      <c r="G15" s="30">
        <f>IF(D15=0,"",ROUND(E15/D15,1))</f>
        <v>49</v>
      </c>
      <c r="H15" s="31">
        <f>IF(E15=0,"",ROUND(F15/E15*1000,0))</f>
        <v>89837</v>
      </c>
      <c r="I15" s="2">
        <v>14</v>
      </c>
      <c r="J15" s="2">
        <v>1701</v>
      </c>
      <c r="K15" s="2">
        <v>151470</v>
      </c>
      <c r="L15" s="30">
        <f t="shared" si="0"/>
        <v>121.5</v>
      </c>
      <c r="M15" s="32">
        <f t="shared" si="1"/>
        <v>89048</v>
      </c>
    </row>
    <row r="16" spans="1:13" ht="15" customHeight="1">
      <c r="A16" s="22"/>
      <c r="B16" s="3" t="s">
        <v>19</v>
      </c>
      <c r="C16" s="23"/>
      <c r="D16" s="2">
        <v>1</v>
      </c>
      <c r="E16" s="2">
        <v>3273</v>
      </c>
      <c r="F16" s="2">
        <v>378853</v>
      </c>
      <c r="G16" s="30">
        <f>IF(D16=0,"",ROUND(E16/D16,1))</f>
        <v>3273</v>
      </c>
      <c r="H16" s="31">
        <f>IF(E16=0,"",ROUND(F16/E16*1000,0))</f>
        <v>115751</v>
      </c>
      <c r="I16" s="2">
        <v>8</v>
      </c>
      <c r="J16" s="2">
        <v>2335</v>
      </c>
      <c r="K16" s="2">
        <v>207654</v>
      </c>
      <c r="L16" s="30">
        <f t="shared" si="0"/>
        <v>291.89999999999998</v>
      </c>
      <c r="M16" s="32">
        <f t="shared" si="1"/>
        <v>88931</v>
      </c>
    </row>
    <row r="17" spans="1:13" ht="15" customHeight="1">
      <c r="A17" s="46"/>
      <c r="B17" s="47" t="s">
        <v>20</v>
      </c>
      <c r="C17" s="48"/>
      <c r="D17" s="1">
        <v>43</v>
      </c>
      <c r="E17" s="1">
        <v>3091</v>
      </c>
      <c r="F17" s="1">
        <v>358190</v>
      </c>
      <c r="G17" s="35">
        <f>IF(D17=0,"",ROUND(E17/D17,1))</f>
        <v>71.900000000000006</v>
      </c>
      <c r="H17" s="36">
        <f>IF(E17=0,"",ROUND(F17/E17*1000,0))</f>
        <v>115882</v>
      </c>
      <c r="I17" s="1">
        <v>0</v>
      </c>
      <c r="J17" s="1">
        <v>0</v>
      </c>
      <c r="K17" s="1">
        <v>0</v>
      </c>
      <c r="L17" s="71">
        <v>0</v>
      </c>
      <c r="M17" s="49">
        <v>0</v>
      </c>
    </row>
    <row r="18" spans="1:13" ht="15" customHeight="1">
      <c r="A18" s="37"/>
      <c r="B18" s="38" t="s">
        <v>21</v>
      </c>
      <c r="C18" s="39"/>
      <c r="D18" s="2">
        <v>0</v>
      </c>
      <c r="E18" s="2">
        <v>0</v>
      </c>
      <c r="F18" s="2">
        <v>0</v>
      </c>
      <c r="G18" s="70">
        <v>0</v>
      </c>
      <c r="H18" s="31">
        <v>0</v>
      </c>
      <c r="I18" s="2">
        <v>5</v>
      </c>
      <c r="J18" s="2">
        <v>487</v>
      </c>
      <c r="K18" s="2">
        <v>44798</v>
      </c>
      <c r="L18" s="30">
        <f>IF(I18=0,"",ROUND(J18/I18,1))</f>
        <v>97.4</v>
      </c>
      <c r="M18" s="32">
        <f>IF(J18=0,"",ROUND(K18/J18*1000,0))</f>
        <v>91988</v>
      </c>
    </row>
    <row r="19" spans="1:13" ht="15" customHeight="1">
      <c r="A19" s="22"/>
      <c r="B19" s="3" t="s">
        <v>22</v>
      </c>
      <c r="C19" s="23"/>
      <c r="D19" s="2">
        <v>0</v>
      </c>
      <c r="E19" s="2">
        <v>0</v>
      </c>
      <c r="F19" s="2">
        <v>0</v>
      </c>
      <c r="G19" s="70">
        <v>0</v>
      </c>
      <c r="H19" s="31">
        <v>0</v>
      </c>
      <c r="I19" s="2">
        <v>0</v>
      </c>
      <c r="J19" s="2">
        <v>0</v>
      </c>
      <c r="K19" s="2">
        <v>0</v>
      </c>
      <c r="L19" s="70">
        <v>0</v>
      </c>
      <c r="M19" s="32">
        <v>0</v>
      </c>
    </row>
    <row r="20" spans="1:13" ht="15" customHeight="1">
      <c r="A20" s="22"/>
      <c r="B20" s="3" t="s">
        <v>23</v>
      </c>
      <c r="C20" s="23"/>
      <c r="D20" s="2">
        <v>1</v>
      </c>
      <c r="E20" s="2">
        <v>863</v>
      </c>
      <c r="F20" s="2">
        <v>85703</v>
      </c>
      <c r="G20" s="30">
        <f>IF(D20=0,"",ROUND(E20/D20,1))</f>
        <v>863</v>
      </c>
      <c r="H20" s="31">
        <f>IF(E20=0,"",ROUND(F20/E20*1000,0))</f>
        <v>99308</v>
      </c>
      <c r="I20" s="2">
        <v>5</v>
      </c>
      <c r="J20" s="2">
        <v>538</v>
      </c>
      <c r="K20" s="2">
        <v>49393</v>
      </c>
      <c r="L20" s="30">
        <f t="shared" ref="L20:L35" si="2">IF(I20=0,"",ROUND(J20/I20,1))</f>
        <v>107.6</v>
      </c>
      <c r="M20" s="32">
        <f t="shared" ref="M20:M35" si="3">IF(J20=0,"",ROUND(K20/J20*1000,0))</f>
        <v>91809</v>
      </c>
    </row>
    <row r="21" spans="1:13" ht="15" customHeight="1">
      <c r="A21" s="22"/>
      <c r="B21" s="3" t="s">
        <v>24</v>
      </c>
      <c r="C21" s="23"/>
      <c r="D21" s="2">
        <v>0</v>
      </c>
      <c r="E21" s="2">
        <v>0</v>
      </c>
      <c r="F21" s="2">
        <v>0</v>
      </c>
      <c r="G21" s="70">
        <v>0</v>
      </c>
      <c r="H21" s="31">
        <v>0</v>
      </c>
      <c r="I21" s="2">
        <v>12</v>
      </c>
      <c r="J21" s="2">
        <v>1367</v>
      </c>
      <c r="K21" s="2">
        <v>120147</v>
      </c>
      <c r="L21" s="30">
        <f t="shared" si="2"/>
        <v>113.9</v>
      </c>
      <c r="M21" s="32">
        <f t="shared" si="3"/>
        <v>87891</v>
      </c>
    </row>
    <row r="22" spans="1:13" ht="15" customHeight="1">
      <c r="A22" s="46"/>
      <c r="B22" s="47" t="s">
        <v>25</v>
      </c>
      <c r="C22" s="48"/>
      <c r="D22" s="1">
        <v>0</v>
      </c>
      <c r="E22" s="1">
        <v>0</v>
      </c>
      <c r="F22" s="1">
        <v>0</v>
      </c>
      <c r="G22" s="71">
        <v>0</v>
      </c>
      <c r="H22" s="36">
        <v>0</v>
      </c>
      <c r="I22" s="1">
        <v>17</v>
      </c>
      <c r="J22" s="1">
        <v>2019</v>
      </c>
      <c r="K22" s="1">
        <v>183905</v>
      </c>
      <c r="L22" s="30">
        <f t="shared" si="2"/>
        <v>118.8</v>
      </c>
      <c r="M22" s="32">
        <f t="shared" si="3"/>
        <v>91087</v>
      </c>
    </row>
    <row r="23" spans="1:13" ht="15" customHeight="1">
      <c r="A23" s="37"/>
      <c r="B23" s="38" t="s">
        <v>26</v>
      </c>
      <c r="C23" s="39"/>
      <c r="D23" s="2">
        <v>6</v>
      </c>
      <c r="E23" s="2">
        <v>14531</v>
      </c>
      <c r="F23" s="2">
        <v>1699513</v>
      </c>
      <c r="G23" s="30">
        <f>IF(D23=0,"",ROUND(E23/D23,1))</f>
        <v>2421.8000000000002</v>
      </c>
      <c r="H23" s="31">
        <f>IF(E23=0,"",ROUND(F23/E23*1000,0))</f>
        <v>116958</v>
      </c>
      <c r="I23" s="2">
        <v>34</v>
      </c>
      <c r="J23" s="2">
        <v>4221</v>
      </c>
      <c r="K23" s="2">
        <v>372389</v>
      </c>
      <c r="L23" s="40">
        <f t="shared" si="2"/>
        <v>124.1</v>
      </c>
      <c r="M23" s="41">
        <f t="shared" si="3"/>
        <v>88223</v>
      </c>
    </row>
    <row r="24" spans="1:13" ht="15" customHeight="1">
      <c r="A24" s="22"/>
      <c r="B24" s="3" t="s">
        <v>27</v>
      </c>
      <c r="C24" s="23"/>
      <c r="D24" s="2">
        <v>3</v>
      </c>
      <c r="E24" s="2">
        <v>3193</v>
      </c>
      <c r="F24" s="2">
        <v>381518</v>
      </c>
      <c r="G24" s="30">
        <f>IF(D24=0,"",ROUND(E24/D24,1))</f>
        <v>1064.3</v>
      </c>
      <c r="H24" s="31">
        <f>IF(E24=0,"",ROUND(F24/E24*1000,0))</f>
        <v>119486</v>
      </c>
      <c r="I24" s="2">
        <v>18</v>
      </c>
      <c r="J24" s="2">
        <v>2380</v>
      </c>
      <c r="K24" s="2">
        <v>225550</v>
      </c>
      <c r="L24" s="30">
        <f t="shared" si="2"/>
        <v>132.19999999999999</v>
      </c>
      <c r="M24" s="32">
        <f t="shared" si="3"/>
        <v>94769</v>
      </c>
    </row>
    <row r="25" spans="1:13" ht="15" customHeight="1">
      <c r="A25" s="22"/>
      <c r="B25" s="3" t="s">
        <v>28</v>
      </c>
      <c r="C25" s="23"/>
      <c r="D25" s="2">
        <v>1</v>
      </c>
      <c r="E25" s="2">
        <v>100</v>
      </c>
      <c r="F25" s="2">
        <v>11034</v>
      </c>
      <c r="G25" s="30">
        <f>IF(D25=0,"",ROUND(E25/D25,1))</f>
        <v>100</v>
      </c>
      <c r="H25" s="31">
        <f>IF(E25=0,"",ROUND(F25/E25*1000,0))</f>
        <v>110340</v>
      </c>
      <c r="I25" s="2">
        <v>23</v>
      </c>
      <c r="J25" s="2">
        <v>3288</v>
      </c>
      <c r="K25" s="2">
        <v>315147</v>
      </c>
      <c r="L25" s="30">
        <f t="shared" si="2"/>
        <v>143</v>
      </c>
      <c r="M25" s="32">
        <f t="shared" si="3"/>
        <v>95848</v>
      </c>
    </row>
    <row r="26" spans="1:13" ht="15" customHeight="1">
      <c r="A26" s="22"/>
      <c r="B26" s="3" t="s">
        <v>29</v>
      </c>
      <c r="C26" s="23"/>
      <c r="D26" s="2">
        <v>0</v>
      </c>
      <c r="E26" s="2">
        <v>0</v>
      </c>
      <c r="F26" s="2">
        <v>0</v>
      </c>
      <c r="G26" s="70">
        <v>0</v>
      </c>
      <c r="H26" s="31">
        <v>0</v>
      </c>
      <c r="I26" s="2">
        <v>56</v>
      </c>
      <c r="J26" s="2">
        <v>6205</v>
      </c>
      <c r="K26" s="2">
        <v>533138</v>
      </c>
      <c r="L26" s="30">
        <f t="shared" si="2"/>
        <v>110.8</v>
      </c>
      <c r="M26" s="32">
        <f t="shared" si="3"/>
        <v>85921</v>
      </c>
    </row>
    <row r="27" spans="1:13" ht="15" customHeight="1">
      <c r="A27" s="46"/>
      <c r="B27" s="47" t="s">
        <v>30</v>
      </c>
      <c r="C27" s="48"/>
      <c r="D27" s="1">
        <v>1</v>
      </c>
      <c r="E27" s="1">
        <v>5065</v>
      </c>
      <c r="F27" s="1">
        <v>651376</v>
      </c>
      <c r="G27" s="35">
        <f>IF(D27=0,"",ROUND(E27/D27,1))</f>
        <v>5065</v>
      </c>
      <c r="H27" s="36">
        <f>IF(E27=0,"",ROUND(F27/E27*1000,0))</f>
        <v>128603</v>
      </c>
      <c r="I27" s="1">
        <v>16</v>
      </c>
      <c r="J27" s="1">
        <v>1810</v>
      </c>
      <c r="K27" s="1">
        <v>162422</v>
      </c>
      <c r="L27" s="35">
        <f t="shared" si="2"/>
        <v>113.1</v>
      </c>
      <c r="M27" s="49">
        <f t="shared" si="3"/>
        <v>89736</v>
      </c>
    </row>
    <row r="28" spans="1:13" ht="15" customHeight="1">
      <c r="A28" s="37"/>
      <c r="B28" s="38" t="s">
        <v>31</v>
      </c>
      <c r="C28" s="39"/>
      <c r="D28" s="2">
        <v>0</v>
      </c>
      <c r="E28" s="2">
        <v>0</v>
      </c>
      <c r="F28" s="2">
        <v>0</v>
      </c>
      <c r="G28" s="70">
        <v>0</v>
      </c>
      <c r="H28" s="31">
        <v>0</v>
      </c>
      <c r="I28" s="2">
        <v>7</v>
      </c>
      <c r="J28" s="2">
        <v>820</v>
      </c>
      <c r="K28" s="2">
        <v>74624</v>
      </c>
      <c r="L28" s="30">
        <f t="shared" si="2"/>
        <v>117.1</v>
      </c>
      <c r="M28" s="32">
        <f t="shared" si="3"/>
        <v>91005</v>
      </c>
    </row>
    <row r="29" spans="1:13" ht="15" customHeight="1">
      <c r="A29" s="22"/>
      <c r="B29" s="3" t="s">
        <v>32</v>
      </c>
      <c r="C29" s="23"/>
      <c r="D29" s="2">
        <v>1</v>
      </c>
      <c r="E29" s="2">
        <v>16</v>
      </c>
      <c r="F29" s="2">
        <v>1970</v>
      </c>
      <c r="G29" s="30">
        <f>IF(D29=0,"",ROUND(E29/D29,1))</f>
        <v>16</v>
      </c>
      <c r="H29" s="31">
        <f>IF(E29=0,"",ROUND(F29/E29*1000,0))</f>
        <v>123125</v>
      </c>
      <c r="I29" s="2">
        <v>14</v>
      </c>
      <c r="J29" s="2">
        <v>1589</v>
      </c>
      <c r="K29" s="2">
        <v>143771</v>
      </c>
      <c r="L29" s="30">
        <f t="shared" si="2"/>
        <v>113.5</v>
      </c>
      <c r="M29" s="32">
        <f t="shared" si="3"/>
        <v>90479</v>
      </c>
    </row>
    <row r="30" spans="1:13" ht="15" customHeight="1">
      <c r="A30" s="22"/>
      <c r="B30" s="3" t="s">
        <v>33</v>
      </c>
      <c r="C30" s="23"/>
      <c r="D30" s="2">
        <v>0</v>
      </c>
      <c r="E30" s="2">
        <v>0</v>
      </c>
      <c r="F30" s="2">
        <v>0</v>
      </c>
      <c r="G30" s="70">
        <v>0</v>
      </c>
      <c r="H30" s="31">
        <v>0</v>
      </c>
      <c r="I30" s="2">
        <v>2</v>
      </c>
      <c r="J30" s="2">
        <v>308</v>
      </c>
      <c r="K30" s="2">
        <v>26823</v>
      </c>
      <c r="L30" s="30">
        <f t="shared" si="2"/>
        <v>154</v>
      </c>
      <c r="M30" s="32">
        <f t="shared" si="3"/>
        <v>87088</v>
      </c>
    </row>
    <row r="31" spans="1:13" ht="15" customHeight="1">
      <c r="A31" s="52"/>
      <c r="B31" s="3" t="s">
        <v>34</v>
      </c>
      <c r="C31" s="53"/>
      <c r="D31" s="2">
        <v>0</v>
      </c>
      <c r="E31" s="2">
        <v>0</v>
      </c>
      <c r="F31" s="2">
        <v>0</v>
      </c>
      <c r="G31" s="70">
        <v>0</v>
      </c>
      <c r="H31" s="31">
        <v>0</v>
      </c>
      <c r="I31" s="2">
        <v>3</v>
      </c>
      <c r="J31" s="2">
        <v>372</v>
      </c>
      <c r="K31" s="2">
        <v>31502</v>
      </c>
      <c r="L31" s="30">
        <f t="shared" si="2"/>
        <v>124</v>
      </c>
      <c r="M31" s="32">
        <f t="shared" si="3"/>
        <v>84683</v>
      </c>
    </row>
    <row r="32" spans="1:13" ht="15" customHeight="1">
      <c r="A32" s="46"/>
      <c r="B32" s="47" t="s">
        <v>35</v>
      </c>
      <c r="C32" s="48"/>
      <c r="D32" s="1">
        <v>1</v>
      </c>
      <c r="E32" s="1">
        <v>142</v>
      </c>
      <c r="F32" s="1">
        <v>10962</v>
      </c>
      <c r="G32" s="35">
        <f>IF(D32=0,"",ROUND(E32/D32,1))</f>
        <v>142</v>
      </c>
      <c r="H32" s="36">
        <f>IF(E32=0,"",ROUND(F32/E32*1000,0))</f>
        <v>77197</v>
      </c>
      <c r="I32" s="1">
        <v>3</v>
      </c>
      <c r="J32" s="1">
        <v>445</v>
      </c>
      <c r="K32" s="1">
        <v>36611</v>
      </c>
      <c r="L32" s="30">
        <f t="shared" si="2"/>
        <v>148.30000000000001</v>
      </c>
      <c r="M32" s="32">
        <f t="shared" si="3"/>
        <v>82272</v>
      </c>
    </row>
    <row r="33" spans="1:13" ht="15" customHeight="1">
      <c r="A33" s="37"/>
      <c r="B33" s="38" t="s">
        <v>36</v>
      </c>
      <c r="C33" s="39"/>
      <c r="D33" s="2">
        <v>1</v>
      </c>
      <c r="E33" s="2">
        <v>100</v>
      </c>
      <c r="F33" s="2">
        <v>10342</v>
      </c>
      <c r="G33" s="30">
        <f>IF(D33=0,"",ROUND(E33/D33,1))</f>
        <v>100</v>
      </c>
      <c r="H33" s="31">
        <f>IF(E33=0,"",ROUND(F33/E33*1000,0))</f>
        <v>103420</v>
      </c>
      <c r="I33" s="2">
        <v>8</v>
      </c>
      <c r="J33" s="2">
        <v>1083</v>
      </c>
      <c r="K33" s="2">
        <v>95752</v>
      </c>
      <c r="L33" s="40">
        <f t="shared" si="2"/>
        <v>135.4</v>
      </c>
      <c r="M33" s="41">
        <f t="shared" si="3"/>
        <v>88414</v>
      </c>
    </row>
    <row r="34" spans="1:13" ht="15" customHeight="1">
      <c r="A34" s="22"/>
      <c r="B34" s="3" t="s">
        <v>37</v>
      </c>
      <c r="C34" s="23"/>
      <c r="D34" s="2">
        <v>0</v>
      </c>
      <c r="E34" s="2">
        <v>0</v>
      </c>
      <c r="F34" s="2">
        <v>0</v>
      </c>
      <c r="G34" s="70">
        <v>0</v>
      </c>
      <c r="H34" s="31">
        <v>0</v>
      </c>
      <c r="I34" s="2">
        <v>6</v>
      </c>
      <c r="J34" s="2">
        <v>702</v>
      </c>
      <c r="K34" s="2">
        <v>62934</v>
      </c>
      <c r="L34" s="30">
        <f t="shared" si="2"/>
        <v>117</v>
      </c>
      <c r="M34" s="32">
        <f t="shared" si="3"/>
        <v>89650</v>
      </c>
    </row>
    <row r="35" spans="1:13" ht="15" customHeight="1">
      <c r="A35" s="22"/>
      <c r="B35" s="3" t="s">
        <v>70</v>
      </c>
      <c r="C35" s="23"/>
      <c r="D35" s="2">
        <v>2</v>
      </c>
      <c r="E35" s="2">
        <v>360</v>
      </c>
      <c r="F35" s="2">
        <v>33610</v>
      </c>
      <c r="G35" s="30">
        <f>IF(D35=0,"",ROUND(E35/D35,1))</f>
        <v>180</v>
      </c>
      <c r="H35" s="31">
        <f>IF(E35=0,"",ROUND(F35/E35*1000,0))</f>
        <v>93361</v>
      </c>
      <c r="I35" s="2">
        <v>13</v>
      </c>
      <c r="J35" s="2">
        <v>1816</v>
      </c>
      <c r="K35" s="2">
        <v>157244</v>
      </c>
      <c r="L35" s="30">
        <f t="shared" si="2"/>
        <v>139.69999999999999</v>
      </c>
      <c r="M35" s="32">
        <f t="shared" si="3"/>
        <v>86588</v>
      </c>
    </row>
    <row r="36" spans="1:13" ht="15" customHeight="1">
      <c r="A36" s="22"/>
      <c r="B36" s="3" t="s">
        <v>73</v>
      </c>
      <c r="C36" s="23"/>
      <c r="D36" s="2">
        <v>0</v>
      </c>
      <c r="E36" s="2">
        <v>0</v>
      </c>
      <c r="F36" s="2">
        <v>0</v>
      </c>
      <c r="G36" s="70">
        <v>0</v>
      </c>
      <c r="H36" s="31">
        <v>0</v>
      </c>
      <c r="I36" s="2">
        <v>0</v>
      </c>
      <c r="J36" s="2">
        <v>0</v>
      </c>
      <c r="K36" s="2">
        <v>0</v>
      </c>
      <c r="L36" s="70">
        <v>0</v>
      </c>
      <c r="M36" s="32">
        <v>0</v>
      </c>
    </row>
    <row r="37" spans="1:13" ht="15" customHeight="1">
      <c r="A37" s="46"/>
      <c r="B37" s="47" t="s">
        <v>38</v>
      </c>
      <c r="C37" s="48"/>
      <c r="D37" s="1">
        <v>1</v>
      </c>
      <c r="E37" s="1">
        <v>128</v>
      </c>
      <c r="F37" s="1">
        <v>11150</v>
      </c>
      <c r="G37" s="35">
        <f>IF(D37=0,"",ROUND(E37/D37,1))</f>
        <v>128</v>
      </c>
      <c r="H37" s="36">
        <f>IF(E37=0,"",ROUND(F37/E37*1000,0))</f>
        <v>87109</v>
      </c>
      <c r="I37" s="1">
        <v>6</v>
      </c>
      <c r="J37" s="1">
        <v>656</v>
      </c>
      <c r="K37" s="1">
        <v>57608</v>
      </c>
      <c r="L37" s="35">
        <f t="shared" ref="L37:L46" si="4">IF(I37=0,"",ROUND(J37/I37,1))</f>
        <v>109.3</v>
      </c>
      <c r="M37" s="49">
        <f t="shared" ref="M37:M46" si="5">IF(J37=0,"",ROUND(K37/J37*1000,0))</f>
        <v>87817</v>
      </c>
    </row>
    <row r="38" spans="1:13" ht="15" customHeight="1">
      <c r="A38" s="37"/>
      <c r="B38" s="38" t="s">
        <v>39</v>
      </c>
      <c r="C38" s="39"/>
      <c r="D38" s="2">
        <v>0</v>
      </c>
      <c r="E38" s="2">
        <v>0</v>
      </c>
      <c r="F38" s="2">
        <v>0</v>
      </c>
      <c r="G38" s="70">
        <v>0</v>
      </c>
      <c r="H38" s="31">
        <v>0</v>
      </c>
      <c r="I38" s="2">
        <v>8</v>
      </c>
      <c r="J38" s="2">
        <v>884</v>
      </c>
      <c r="K38" s="2">
        <v>74610</v>
      </c>
      <c r="L38" s="30">
        <f t="shared" si="4"/>
        <v>110.5</v>
      </c>
      <c r="M38" s="32">
        <f t="shared" si="5"/>
        <v>84400</v>
      </c>
    </row>
    <row r="39" spans="1:13" ht="15" customHeight="1">
      <c r="A39" s="22"/>
      <c r="B39" s="3" t="s">
        <v>40</v>
      </c>
      <c r="C39" s="23"/>
      <c r="D39" s="2">
        <v>0</v>
      </c>
      <c r="E39" s="2">
        <v>0</v>
      </c>
      <c r="F39" s="2">
        <v>0</v>
      </c>
      <c r="G39" s="70">
        <v>0</v>
      </c>
      <c r="H39" s="31">
        <v>0</v>
      </c>
      <c r="I39" s="2">
        <v>7</v>
      </c>
      <c r="J39" s="2">
        <v>872</v>
      </c>
      <c r="K39" s="2">
        <v>75278</v>
      </c>
      <c r="L39" s="30">
        <f t="shared" si="4"/>
        <v>124.6</v>
      </c>
      <c r="M39" s="32">
        <f t="shared" si="5"/>
        <v>86328</v>
      </c>
    </row>
    <row r="40" spans="1:13" ht="15" customHeight="1">
      <c r="A40" s="22"/>
      <c r="B40" s="3" t="s">
        <v>41</v>
      </c>
      <c r="C40" s="23"/>
      <c r="D40" s="2">
        <v>1</v>
      </c>
      <c r="E40" s="2">
        <v>240</v>
      </c>
      <c r="F40" s="2">
        <v>24607</v>
      </c>
      <c r="G40" s="30">
        <f>IF(D40=0,"",ROUND(E40/D40,1))</f>
        <v>240</v>
      </c>
      <c r="H40" s="31">
        <f>IF(E40=0,"",ROUND(F40/E40*1000,0))</f>
        <v>102529</v>
      </c>
      <c r="I40" s="2">
        <v>6</v>
      </c>
      <c r="J40" s="2">
        <v>693</v>
      </c>
      <c r="K40" s="2">
        <v>59397</v>
      </c>
      <c r="L40" s="30">
        <f t="shared" si="4"/>
        <v>115.5</v>
      </c>
      <c r="M40" s="32">
        <f t="shared" si="5"/>
        <v>85710</v>
      </c>
    </row>
    <row r="41" spans="1:13" ht="15" customHeight="1">
      <c r="A41" s="22"/>
      <c r="B41" s="3" t="s">
        <v>42</v>
      </c>
      <c r="C41" s="23"/>
      <c r="D41" s="2">
        <v>0</v>
      </c>
      <c r="E41" s="2">
        <v>0</v>
      </c>
      <c r="F41" s="2">
        <v>0</v>
      </c>
      <c r="G41" s="70">
        <v>0</v>
      </c>
      <c r="H41" s="31">
        <v>0</v>
      </c>
      <c r="I41" s="2">
        <v>7</v>
      </c>
      <c r="J41" s="2">
        <v>1005</v>
      </c>
      <c r="K41" s="2">
        <v>86558</v>
      </c>
      <c r="L41" s="30">
        <f t="shared" si="4"/>
        <v>143.6</v>
      </c>
      <c r="M41" s="32">
        <f t="shared" si="5"/>
        <v>86127</v>
      </c>
    </row>
    <row r="42" spans="1:13" ht="15" customHeight="1">
      <c r="A42" s="46"/>
      <c r="B42" s="47" t="s">
        <v>43</v>
      </c>
      <c r="C42" s="48"/>
      <c r="D42" s="1">
        <v>0</v>
      </c>
      <c r="E42" s="1">
        <v>0</v>
      </c>
      <c r="F42" s="1">
        <v>0</v>
      </c>
      <c r="G42" s="71">
        <v>0</v>
      </c>
      <c r="H42" s="36">
        <v>0</v>
      </c>
      <c r="I42" s="1">
        <v>1</v>
      </c>
      <c r="J42" s="1">
        <v>100</v>
      </c>
      <c r="K42" s="1">
        <v>8636</v>
      </c>
      <c r="L42" s="30">
        <f t="shared" si="4"/>
        <v>100</v>
      </c>
      <c r="M42" s="32">
        <f t="shared" si="5"/>
        <v>86360</v>
      </c>
    </row>
    <row r="43" spans="1:13" ht="15" customHeight="1">
      <c r="A43" s="37"/>
      <c r="B43" s="38" t="s">
        <v>44</v>
      </c>
      <c r="C43" s="39"/>
      <c r="D43" s="2">
        <v>0</v>
      </c>
      <c r="E43" s="2">
        <v>0</v>
      </c>
      <c r="F43" s="2">
        <v>0</v>
      </c>
      <c r="G43" s="70">
        <v>0</v>
      </c>
      <c r="H43" s="31">
        <v>0</v>
      </c>
      <c r="I43" s="2">
        <v>29</v>
      </c>
      <c r="J43" s="2">
        <v>3491</v>
      </c>
      <c r="K43" s="2">
        <v>319436</v>
      </c>
      <c r="L43" s="40">
        <f t="shared" si="4"/>
        <v>120.4</v>
      </c>
      <c r="M43" s="41">
        <f t="shared" si="5"/>
        <v>91503</v>
      </c>
    </row>
    <row r="44" spans="1:13" ht="15" customHeight="1">
      <c r="A44" s="22"/>
      <c r="B44" s="3" t="s">
        <v>45</v>
      </c>
      <c r="C44" s="23"/>
      <c r="D44" s="2">
        <v>1</v>
      </c>
      <c r="E44" s="2">
        <v>103</v>
      </c>
      <c r="F44" s="2">
        <v>8684</v>
      </c>
      <c r="G44" s="30">
        <f>IF(D44=0,"",ROUND(E44/D44,1))</f>
        <v>103</v>
      </c>
      <c r="H44" s="31">
        <f>IF(E44=0,"",ROUND(F44/E44*1000,0))</f>
        <v>84311</v>
      </c>
      <c r="I44" s="2">
        <v>4</v>
      </c>
      <c r="J44" s="2">
        <v>458</v>
      </c>
      <c r="K44" s="2">
        <v>41921</v>
      </c>
      <c r="L44" s="30">
        <f t="shared" si="4"/>
        <v>114.5</v>
      </c>
      <c r="M44" s="32">
        <f t="shared" si="5"/>
        <v>91531</v>
      </c>
    </row>
    <row r="45" spans="1:13" ht="15" customHeight="1">
      <c r="A45" s="22"/>
      <c r="B45" s="3" t="s">
        <v>46</v>
      </c>
      <c r="C45" s="23"/>
      <c r="D45" s="2">
        <v>0</v>
      </c>
      <c r="E45" s="2">
        <v>0</v>
      </c>
      <c r="F45" s="2">
        <v>0</v>
      </c>
      <c r="G45" s="70">
        <v>0</v>
      </c>
      <c r="H45" s="31">
        <v>0</v>
      </c>
      <c r="I45" s="2">
        <v>9</v>
      </c>
      <c r="J45" s="2">
        <v>1033</v>
      </c>
      <c r="K45" s="2">
        <v>104706</v>
      </c>
      <c r="L45" s="30">
        <f t="shared" si="4"/>
        <v>114.8</v>
      </c>
      <c r="M45" s="32">
        <f t="shared" si="5"/>
        <v>101361</v>
      </c>
    </row>
    <row r="46" spans="1:13" ht="15" customHeight="1">
      <c r="A46" s="22"/>
      <c r="B46" s="3" t="s">
        <v>47</v>
      </c>
      <c r="C46" s="23"/>
      <c r="D46" s="2">
        <v>0</v>
      </c>
      <c r="E46" s="2">
        <v>0</v>
      </c>
      <c r="F46" s="2">
        <v>0</v>
      </c>
      <c r="G46" s="70">
        <v>0</v>
      </c>
      <c r="H46" s="31">
        <v>0</v>
      </c>
      <c r="I46" s="2">
        <v>18</v>
      </c>
      <c r="J46" s="2">
        <v>2018</v>
      </c>
      <c r="K46" s="2">
        <v>188645</v>
      </c>
      <c r="L46" s="30">
        <f t="shared" si="4"/>
        <v>112.1</v>
      </c>
      <c r="M46" s="32">
        <f t="shared" si="5"/>
        <v>93481</v>
      </c>
    </row>
    <row r="47" spans="1:13" ht="15" customHeight="1">
      <c r="A47" s="46"/>
      <c r="B47" s="47" t="s">
        <v>48</v>
      </c>
      <c r="C47" s="48"/>
      <c r="D47" s="1">
        <v>0</v>
      </c>
      <c r="E47" s="1">
        <v>0</v>
      </c>
      <c r="F47" s="1">
        <v>0</v>
      </c>
      <c r="G47" s="71">
        <v>0</v>
      </c>
      <c r="H47" s="36">
        <v>0</v>
      </c>
      <c r="I47" s="1">
        <v>0</v>
      </c>
      <c r="J47" s="1">
        <v>0</v>
      </c>
      <c r="K47" s="1">
        <v>0</v>
      </c>
      <c r="L47" s="71">
        <v>0</v>
      </c>
      <c r="M47" s="49">
        <v>0</v>
      </c>
    </row>
    <row r="48" spans="1:13" ht="15" customHeight="1">
      <c r="A48" s="37"/>
      <c r="B48" s="38" t="s">
        <v>49</v>
      </c>
      <c r="C48" s="39"/>
      <c r="D48" s="2">
        <v>0</v>
      </c>
      <c r="E48" s="2">
        <v>0</v>
      </c>
      <c r="F48" s="2">
        <v>0</v>
      </c>
      <c r="G48" s="70">
        <v>0</v>
      </c>
      <c r="H48" s="31">
        <v>0</v>
      </c>
      <c r="I48" s="2">
        <v>1</v>
      </c>
      <c r="J48" s="2">
        <v>378</v>
      </c>
      <c r="K48" s="2">
        <v>35700</v>
      </c>
      <c r="L48" s="30">
        <f>IF(I48=0,"",ROUND(J48/I48,1))</f>
        <v>378</v>
      </c>
      <c r="M48" s="32">
        <f>IF(J48=0,"",ROUND(K48/J48*1000,0))</f>
        <v>94444</v>
      </c>
    </row>
    <row r="49" spans="1:13" ht="15" customHeight="1">
      <c r="A49" s="22"/>
      <c r="B49" s="3" t="s">
        <v>50</v>
      </c>
      <c r="C49" s="23"/>
      <c r="D49" s="2">
        <v>0</v>
      </c>
      <c r="E49" s="2">
        <v>0</v>
      </c>
      <c r="F49" s="2">
        <v>0</v>
      </c>
      <c r="G49" s="70">
        <v>0</v>
      </c>
      <c r="H49" s="31">
        <v>0</v>
      </c>
      <c r="I49" s="2">
        <v>4</v>
      </c>
      <c r="J49" s="2">
        <v>486</v>
      </c>
      <c r="K49" s="2">
        <v>43435</v>
      </c>
      <c r="L49" s="30">
        <f>IF(I49=0,"",ROUND(J49/I49,1))</f>
        <v>121.5</v>
      </c>
      <c r="M49" s="32">
        <f>IF(J49=0,"",ROUND(K49/J49*1000,0))</f>
        <v>89372</v>
      </c>
    </row>
    <row r="50" spans="1:13" ht="15" customHeight="1">
      <c r="A50" s="22"/>
      <c r="B50" s="3" t="s">
        <v>51</v>
      </c>
      <c r="C50" s="23"/>
      <c r="D50" s="2">
        <v>0</v>
      </c>
      <c r="E50" s="2">
        <v>0</v>
      </c>
      <c r="F50" s="2">
        <v>0</v>
      </c>
      <c r="G50" s="70">
        <v>0</v>
      </c>
      <c r="H50" s="31">
        <v>0</v>
      </c>
      <c r="I50" s="2">
        <v>0</v>
      </c>
      <c r="J50" s="2">
        <v>0</v>
      </c>
      <c r="K50" s="2">
        <v>0</v>
      </c>
      <c r="L50" s="70">
        <v>0</v>
      </c>
      <c r="M50" s="32">
        <v>0</v>
      </c>
    </row>
    <row r="51" spans="1:13" ht="15" customHeight="1">
      <c r="A51" s="22"/>
      <c r="B51" s="3" t="s">
        <v>52</v>
      </c>
      <c r="C51" s="23"/>
      <c r="D51" s="2">
        <v>3</v>
      </c>
      <c r="E51" s="2">
        <v>300</v>
      </c>
      <c r="F51" s="2">
        <v>25542</v>
      </c>
      <c r="G51" s="30">
        <f>IF(D51=0,"",ROUND(E51/D51,1))</f>
        <v>100</v>
      </c>
      <c r="H51" s="31">
        <f>IF(E51=0,"",ROUND(F51/E51*1000,0))</f>
        <v>85140</v>
      </c>
      <c r="I51" s="2">
        <v>7</v>
      </c>
      <c r="J51" s="2">
        <v>865</v>
      </c>
      <c r="K51" s="2">
        <v>83839</v>
      </c>
      <c r="L51" s="30">
        <f>IF(I51=0,"",ROUND(J51/I51,1))</f>
        <v>123.6</v>
      </c>
      <c r="M51" s="32">
        <f>IF(J51=0,"",ROUND(K51/J51*1000,0))</f>
        <v>96924</v>
      </c>
    </row>
    <row r="52" spans="1:13" ht="15" customHeight="1">
      <c r="A52" s="46"/>
      <c r="B52" s="47" t="s">
        <v>53</v>
      </c>
      <c r="C52" s="48"/>
      <c r="D52" s="1">
        <v>0</v>
      </c>
      <c r="E52" s="1">
        <v>0</v>
      </c>
      <c r="F52" s="1">
        <v>0</v>
      </c>
      <c r="G52" s="71">
        <v>0</v>
      </c>
      <c r="H52" s="36">
        <v>0</v>
      </c>
      <c r="I52" s="1">
        <v>0</v>
      </c>
      <c r="J52" s="1">
        <v>0</v>
      </c>
      <c r="K52" s="1">
        <v>0</v>
      </c>
      <c r="L52" s="70">
        <v>0</v>
      </c>
      <c r="M52" s="32">
        <v>0</v>
      </c>
    </row>
    <row r="53" spans="1:13" ht="15" customHeight="1">
      <c r="A53" s="37"/>
      <c r="B53" s="38" t="s">
        <v>54</v>
      </c>
      <c r="C53" s="39"/>
      <c r="D53" s="2">
        <v>0</v>
      </c>
      <c r="E53" s="2">
        <v>0</v>
      </c>
      <c r="F53" s="2">
        <v>0</v>
      </c>
      <c r="G53" s="70">
        <v>0</v>
      </c>
      <c r="H53" s="31">
        <v>0</v>
      </c>
      <c r="I53" s="2">
        <v>9</v>
      </c>
      <c r="J53" s="2">
        <v>1064</v>
      </c>
      <c r="K53" s="2">
        <v>98691</v>
      </c>
      <c r="L53" s="40">
        <f>IF(I53=0,"",ROUND(J53/I53,1))</f>
        <v>118.2</v>
      </c>
      <c r="M53" s="41">
        <f>IF(J53=0,"",ROUND(K53/J53*1000,0))</f>
        <v>92755</v>
      </c>
    </row>
    <row r="54" spans="1:13" ht="15" customHeight="1">
      <c r="A54" s="22"/>
      <c r="B54" s="3" t="s">
        <v>55</v>
      </c>
      <c r="C54" s="23"/>
      <c r="D54" s="2">
        <v>0</v>
      </c>
      <c r="E54" s="2">
        <v>0</v>
      </c>
      <c r="F54" s="2">
        <v>0</v>
      </c>
      <c r="G54" s="70">
        <v>0</v>
      </c>
      <c r="H54" s="31">
        <v>0</v>
      </c>
      <c r="I54" s="2">
        <v>1</v>
      </c>
      <c r="J54" s="2">
        <v>95</v>
      </c>
      <c r="K54" s="2">
        <v>9010</v>
      </c>
      <c r="L54" s="30">
        <f>IF(I54=0,"",ROUND(J54/I54,1))</f>
        <v>95</v>
      </c>
      <c r="M54" s="32">
        <f>IF(J54=0,"",ROUND(K54/J54*1000,0))</f>
        <v>94842</v>
      </c>
    </row>
    <row r="55" spans="1:13" ht="15" customHeight="1">
      <c r="A55" s="22"/>
      <c r="B55" s="3" t="s">
        <v>56</v>
      </c>
      <c r="C55" s="23"/>
      <c r="D55" s="2">
        <v>0</v>
      </c>
      <c r="E55" s="2">
        <v>0</v>
      </c>
      <c r="F55" s="2">
        <v>0</v>
      </c>
      <c r="G55" s="70">
        <v>0</v>
      </c>
      <c r="H55" s="31">
        <v>0</v>
      </c>
      <c r="I55" s="2">
        <v>4</v>
      </c>
      <c r="J55" s="2">
        <v>411</v>
      </c>
      <c r="K55" s="2">
        <v>39377</v>
      </c>
      <c r="L55" s="30">
        <f>IF(I55=0,"",ROUND(J55/I55,1))</f>
        <v>102.8</v>
      </c>
      <c r="M55" s="32">
        <f>IF(J55=0,"",ROUND(K55/J55*1000,0))</f>
        <v>95808</v>
      </c>
    </row>
    <row r="56" spans="1:13" ht="15" customHeight="1">
      <c r="A56" s="22"/>
      <c r="B56" s="3" t="s">
        <v>57</v>
      </c>
      <c r="C56" s="23"/>
      <c r="D56" s="2">
        <v>1</v>
      </c>
      <c r="E56" s="2">
        <v>113</v>
      </c>
      <c r="F56" s="2">
        <v>7801</v>
      </c>
      <c r="G56" s="30">
        <f>IF(D56=0,"",ROUND(E56/D56,1))</f>
        <v>113</v>
      </c>
      <c r="H56" s="31">
        <f>IF(E56=0,"",ROUND(F56/E56*1000,0))</f>
        <v>69035</v>
      </c>
      <c r="I56" s="2">
        <v>1</v>
      </c>
      <c r="J56" s="2">
        <v>136</v>
      </c>
      <c r="K56" s="2">
        <v>12228</v>
      </c>
      <c r="L56" s="30">
        <f>IF(I56=0,"",ROUND(J56/I56,1))</f>
        <v>136</v>
      </c>
      <c r="M56" s="32">
        <f>IF(J56=0,"",ROUND(K56/J56*1000,0))</f>
        <v>89912</v>
      </c>
    </row>
    <row r="57" spans="1:13" ht="15" customHeight="1">
      <c r="A57" s="46"/>
      <c r="B57" s="47" t="s">
        <v>58</v>
      </c>
      <c r="C57" s="48"/>
      <c r="D57" s="1">
        <v>0</v>
      </c>
      <c r="E57" s="1">
        <v>0</v>
      </c>
      <c r="F57" s="1">
        <v>0</v>
      </c>
      <c r="G57" s="71">
        <v>0</v>
      </c>
      <c r="H57" s="36">
        <v>0</v>
      </c>
      <c r="I57" s="1">
        <v>1</v>
      </c>
      <c r="J57" s="1">
        <v>112</v>
      </c>
      <c r="K57" s="1">
        <v>10546</v>
      </c>
      <c r="L57" s="35">
        <f>IF(I57=0,"",ROUND(J57/I57,1))</f>
        <v>112</v>
      </c>
      <c r="M57" s="49">
        <f>IF(J57=0,"",ROUND(K57/J57*1000,0))</f>
        <v>94161</v>
      </c>
    </row>
    <row r="58" spans="1:13" ht="15" customHeight="1">
      <c r="A58" s="37"/>
      <c r="B58" s="38" t="s">
        <v>59</v>
      </c>
      <c r="C58" s="39"/>
      <c r="D58" s="2">
        <v>0</v>
      </c>
      <c r="E58" s="2">
        <v>0</v>
      </c>
      <c r="F58" s="2">
        <v>0</v>
      </c>
      <c r="G58" s="70">
        <v>0</v>
      </c>
      <c r="H58" s="31">
        <v>0</v>
      </c>
      <c r="I58" s="2">
        <v>0</v>
      </c>
      <c r="J58" s="2">
        <v>0</v>
      </c>
      <c r="K58" s="2">
        <v>0</v>
      </c>
      <c r="L58" s="70">
        <v>0</v>
      </c>
      <c r="M58" s="32">
        <v>0</v>
      </c>
    </row>
    <row r="59" spans="1:13" ht="15" customHeight="1">
      <c r="A59" s="22"/>
      <c r="B59" s="3" t="s">
        <v>60</v>
      </c>
      <c r="C59" s="23"/>
      <c r="D59" s="2">
        <v>0</v>
      </c>
      <c r="E59" s="2">
        <v>0</v>
      </c>
      <c r="F59" s="2">
        <v>0</v>
      </c>
      <c r="G59" s="70">
        <v>0</v>
      </c>
      <c r="H59" s="31">
        <v>0</v>
      </c>
      <c r="I59" s="2">
        <v>0</v>
      </c>
      <c r="J59" s="2">
        <v>0</v>
      </c>
      <c r="K59" s="2">
        <v>0</v>
      </c>
      <c r="L59" s="70">
        <v>0</v>
      </c>
      <c r="M59" s="32">
        <v>0</v>
      </c>
    </row>
    <row r="60" spans="1:13" ht="15" customHeight="1">
      <c r="A60" s="22"/>
      <c r="B60" s="3" t="s">
        <v>61</v>
      </c>
      <c r="C60" s="23"/>
      <c r="D60" s="2">
        <v>0</v>
      </c>
      <c r="E60" s="2">
        <v>0</v>
      </c>
      <c r="F60" s="2">
        <v>0</v>
      </c>
      <c r="G60" s="70">
        <v>0</v>
      </c>
      <c r="H60" s="31">
        <v>0</v>
      </c>
      <c r="I60" s="2">
        <v>0</v>
      </c>
      <c r="J60" s="2">
        <v>0</v>
      </c>
      <c r="K60" s="2">
        <v>0</v>
      </c>
      <c r="L60" s="70">
        <v>0</v>
      </c>
      <c r="M60" s="32">
        <v>0</v>
      </c>
    </row>
    <row r="61" spans="1:13" ht="15" customHeight="1">
      <c r="A61" s="22"/>
      <c r="B61" s="3" t="s">
        <v>62</v>
      </c>
      <c r="C61" s="23"/>
      <c r="D61" s="2">
        <v>0</v>
      </c>
      <c r="E61" s="2">
        <v>0</v>
      </c>
      <c r="F61" s="2">
        <v>0</v>
      </c>
      <c r="G61" s="70">
        <v>0</v>
      </c>
      <c r="H61" s="31">
        <v>0</v>
      </c>
      <c r="I61" s="2">
        <v>1</v>
      </c>
      <c r="J61" s="2">
        <v>114</v>
      </c>
      <c r="K61" s="2">
        <v>9709</v>
      </c>
      <c r="L61" s="30">
        <f>IF(I61=0,"",ROUND(J61/I61,1))</f>
        <v>114</v>
      </c>
      <c r="M61" s="32">
        <f>IF(J61=0,"",ROUND(K61/J61*1000,0))</f>
        <v>85167</v>
      </c>
    </row>
    <row r="62" spans="1:13" ht="15" customHeight="1">
      <c r="A62" s="46"/>
      <c r="B62" s="47" t="s">
        <v>63</v>
      </c>
      <c r="C62" s="48"/>
      <c r="D62" s="1">
        <v>0</v>
      </c>
      <c r="E62" s="1">
        <v>0</v>
      </c>
      <c r="F62" s="1">
        <v>0</v>
      </c>
      <c r="G62" s="71">
        <v>0</v>
      </c>
      <c r="H62" s="36">
        <v>0</v>
      </c>
      <c r="I62" s="1">
        <v>2</v>
      </c>
      <c r="J62" s="1">
        <v>164</v>
      </c>
      <c r="K62" s="1">
        <v>15189</v>
      </c>
      <c r="L62" s="30">
        <f>IF(I62=0,"",ROUND(J62/I62,1))</f>
        <v>82</v>
      </c>
      <c r="M62" s="32">
        <f>IF(J62=0,"",ROUND(K62/J62*1000,0))</f>
        <v>92616</v>
      </c>
    </row>
    <row r="63" spans="1:13" ht="15" customHeight="1">
      <c r="A63" s="37"/>
      <c r="B63" s="38" t="s">
        <v>64</v>
      </c>
      <c r="C63" s="39"/>
      <c r="D63" s="2">
        <v>53</v>
      </c>
      <c r="E63" s="2">
        <v>4394</v>
      </c>
      <c r="F63" s="2">
        <v>496291</v>
      </c>
      <c r="G63" s="30">
        <f>IF(D63=0,"",ROUND(E63/D63,1))</f>
        <v>82.9</v>
      </c>
      <c r="H63" s="31">
        <f>IF(E63=0,"",ROUND(F63/E63*1000,0))</f>
        <v>112947</v>
      </c>
      <c r="I63" s="2">
        <v>17</v>
      </c>
      <c r="J63" s="2">
        <v>1823</v>
      </c>
      <c r="K63" s="2">
        <v>166252</v>
      </c>
      <c r="L63" s="40">
        <f>IF(I63=0,"",ROUND(J63/I63,1))</f>
        <v>107.2</v>
      </c>
      <c r="M63" s="41">
        <f>IF(J63=0,"",ROUND(K63/J63*1000,0))</f>
        <v>91197</v>
      </c>
    </row>
    <row r="64" spans="1:13" ht="15" customHeight="1">
      <c r="A64" s="22"/>
      <c r="B64" s="3" t="s">
        <v>65</v>
      </c>
      <c r="C64" s="23"/>
      <c r="D64" s="2">
        <v>0</v>
      </c>
      <c r="E64" s="2">
        <v>0</v>
      </c>
      <c r="F64" s="2">
        <v>0</v>
      </c>
      <c r="G64" s="70">
        <v>0</v>
      </c>
      <c r="H64" s="31">
        <v>0</v>
      </c>
      <c r="I64" s="2">
        <v>2</v>
      </c>
      <c r="J64" s="2">
        <v>196</v>
      </c>
      <c r="K64" s="2">
        <v>19197</v>
      </c>
      <c r="L64" s="30">
        <f>IF(I64=0,"",ROUND(J64/I64,1))</f>
        <v>98</v>
      </c>
      <c r="M64" s="32">
        <f>IF(J64=0,"",ROUND(K64/J64*1000,0))</f>
        <v>97944</v>
      </c>
    </row>
    <row r="65" spans="1:13" ht="15" customHeight="1">
      <c r="A65" s="22"/>
      <c r="B65" s="3" t="s">
        <v>66</v>
      </c>
      <c r="C65" s="23"/>
      <c r="D65" s="2">
        <v>0</v>
      </c>
      <c r="E65" s="2">
        <v>0</v>
      </c>
      <c r="F65" s="2">
        <v>0</v>
      </c>
      <c r="G65" s="70">
        <v>0</v>
      </c>
      <c r="H65" s="31">
        <v>0</v>
      </c>
      <c r="I65" s="2">
        <v>1</v>
      </c>
      <c r="J65" s="2">
        <v>100</v>
      </c>
      <c r="K65" s="2">
        <v>9419</v>
      </c>
      <c r="L65" s="30">
        <f>IF(I65=0,"",ROUND(J65/I65,1))</f>
        <v>100</v>
      </c>
      <c r="M65" s="32">
        <f>IF(J65=0,"",ROUND(K65/J65*1000,0))</f>
        <v>94190</v>
      </c>
    </row>
    <row r="66" spans="1:13" ht="15" customHeight="1">
      <c r="A66" s="22"/>
      <c r="B66" s="3" t="s">
        <v>67</v>
      </c>
      <c r="C66" s="23"/>
      <c r="D66" s="2">
        <v>0</v>
      </c>
      <c r="E66" s="2">
        <v>0</v>
      </c>
      <c r="F66" s="2">
        <v>0</v>
      </c>
      <c r="G66" s="70">
        <v>0</v>
      </c>
      <c r="H66" s="31">
        <v>0</v>
      </c>
      <c r="I66" s="2">
        <v>0</v>
      </c>
      <c r="J66" s="2">
        <v>0</v>
      </c>
      <c r="K66" s="2">
        <v>0</v>
      </c>
      <c r="L66" s="70">
        <v>0</v>
      </c>
      <c r="M66" s="32">
        <v>0</v>
      </c>
    </row>
    <row r="67" spans="1:13" ht="15" customHeight="1">
      <c r="A67" s="46"/>
      <c r="B67" s="47" t="s">
        <v>68</v>
      </c>
      <c r="C67" s="48"/>
      <c r="D67" s="1">
        <v>0</v>
      </c>
      <c r="E67" s="1">
        <v>0</v>
      </c>
      <c r="F67" s="1">
        <v>0</v>
      </c>
      <c r="G67" s="71">
        <v>0</v>
      </c>
      <c r="H67" s="36">
        <v>0</v>
      </c>
      <c r="I67" s="1">
        <v>2</v>
      </c>
      <c r="J67" s="1">
        <v>187</v>
      </c>
      <c r="K67" s="1">
        <v>17507</v>
      </c>
      <c r="L67" s="35">
        <f>IF(I67=0,"",ROUND(J67/I67,1))</f>
        <v>93.5</v>
      </c>
      <c r="M67" s="49">
        <f>IF(J67=0,"",ROUND(K67/J67*1000,0))</f>
        <v>93620</v>
      </c>
    </row>
    <row r="68" spans="1:13" ht="15" customHeight="1">
      <c r="A68" s="54"/>
      <c r="B68" s="55" t="s">
        <v>69</v>
      </c>
      <c r="C68" s="56"/>
      <c r="D68" s="26">
        <f>D8+D9</f>
        <v>16</v>
      </c>
      <c r="E68" s="26">
        <f>E8+E9</f>
        <v>3185</v>
      </c>
      <c r="F68" s="26">
        <f>F8+F9</f>
        <v>337063</v>
      </c>
      <c r="G68" s="25">
        <f>IF(D68=0,"",ROUND(E68/D68,1))</f>
        <v>199.1</v>
      </c>
      <c r="H68" s="26">
        <f>IF(E68=0,"",ROUND(F68/E68*1000,0))</f>
        <v>105828</v>
      </c>
      <c r="I68" s="26">
        <f>I8+I9</f>
        <v>452</v>
      </c>
      <c r="J68" s="26">
        <f>J8+J9</f>
        <v>54822</v>
      </c>
      <c r="K68" s="26">
        <f>K8+K9</f>
        <v>5044294</v>
      </c>
      <c r="L68" s="25">
        <f>IF(I68=0,"",ROUND(J68/I68,1))</f>
        <v>121.3</v>
      </c>
      <c r="M68" s="27">
        <f>IF(J68=0,"",ROUND(K68/J68*1000,0))</f>
        <v>92012</v>
      </c>
    </row>
    <row r="69" spans="1:13" ht="15" customHeight="1">
      <c r="A69" s="58"/>
      <c r="B69" s="59" t="s">
        <v>90</v>
      </c>
      <c r="C69" s="60"/>
      <c r="D69" s="31">
        <f>SUM(D10:D36)</f>
        <v>67</v>
      </c>
      <c r="E69" s="31">
        <f>SUM(E10:E36)</f>
        <v>40031</v>
      </c>
      <c r="F69" s="31">
        <f>SUM(F10:F36)</f>
        <v>4722141</v>
      </c>
      <c r="G69" s="30">
        <f>IF(D69=0,"",ROUND(E69/D69,1))</f>
        <v>597.5</v>
      </c>
      <c r="H69" s="31">
        <f>IF(E69=0,"",ROUND(F69/E69*1000,0))</f>
        <v>117962</v>
      </c>
      <c r="I69" s="31">
        <f>SUM(I10:I36)</f>
        <v>403</v>
      </c>
      <c r="J69" s="31">
        <f>SUM(J10:J36)</f>
        <v>51368</v>
      </c>
      <c r="K69" s="31">
        <f>SUM(K10:K36)</f>
        <v>4579811</v>
      </c>
      <c r="L69" s="30">
        <f>IF(I69=0,"",ROUND(J69/I69,1))</f>
        <v>127.5</v>
      </c>
      <c r="M69" s="31">
        <f>IF(J69=0,"",ROUND(K69/J69*1000,0))</f>
        <v>89157</v>
      </c>
    </row>
    <row r="70" spans="1:13" ht="15" customHeight="1">
      <c r="A70" s="58"/>
      <c r="B70" s="59" t="s">
        <v>92</v>
      </c>
      <c r="C70" s="60"/>
      <c r="D70" s="31">
        <f>SUM(D37:D67)</f>
        <v>60</v>
      </c>
      <c r="E70" s="31">
        <f>SUM(E37:E67)</f>
        <v>5278</v>
      </c>
      <c r="F70" s="31">
        <f>SUM(F37:F67)</f>
        <v>574075</v>
      </c>
      <c r="G70" s="30">
        <f>IF(D70=0,"",ROUND(E70/D70,1))</f>
        <v>88</v>
      </c>
      <c r="H70" s="31">
        <f>IF(E70=0,"",ROUND(F70/E70*1000,0))</f>
        <v>108768</v>
      </c>
      <c r="I70" s="31">
        <f>SUM(I37:I67)</f>
        <v>148</v>
      </c>
      <c r="J70" s="31">
        <f>SUM(J37:J67)</f>
        <v>17341</v>
      </c>
      <c r="K70" s="31">
        <f>SUM(K37:K67)</f>
        <v>1586894</v>
      </c>
      <c r="L70" s="30">
        <f>IF(I70=0,"",ROUND(J70/I70,1))</f>
        <v>117.2</v>
      </c>
      <c r="M70" s="31">
        <f>IF(J70=0,"",ROUND(K70/J70*1000,0))</f>
        <v>91511</v>
      </c>
    </row>
    <row r="71" spans="1:13" ht="15" customHeight="1">
      <c r="A71" s="61"/>
      <c r="B71" s="62" t="s">
        <v>93</v>
      </c>
      <c r="C71" s="63"/>
      <c r="D71" s="64">
        <f>SUM(D8:D67)</f>
        <v>143</v>
      </c>
      <c r="E71" s="64">
        <f>SUM(E8:E67)</f>
        <v>48494</v>
      </c>
      <c r="F71" s="64">
        <f>SUM(F8:F67)</f>
        <v>5633279</v>
      </c>
      <c r="G71" s="65">
        <f>IF(D71=0,"",ROUND(E71/D71,1))</f>
        <v>339.1</v>
      </c>
      <c r="H71" s="64">
        <f>IF(E71=0,"",ROUND(F71/E71*1000,0))</f>
        <v>116164</v>
      </c>
      <c r="I71" s="64">
        <f>SUM(I8:I67)</f>
        <v>1003</v>
      </c>
      <c r="J71" s="64">
        <f>SUM(J8:J67)</f>
        <v>123531</v>
      </c>
      <c r="K71" s="64">
        <f>SUM(K8:K67)</f>
        <v>11210999</v>
      </c>
      <c r="L71" s="65">
        <f>IF(I71=0,"",ROUND(J71/I71,1))</f>
        <v>123.2</v>
      </c>
      <c r="M71" s="66">
        <f>IF(J71=0,"",ROUND(K71/J71*1000,0))</f>
        <v>90755</v>
      </c>
    </row>
    <row r="72" spans="1:13" ht="15" customHeight="1">
      <c r="D72" s="78"/>
      <c r="E72" s="78"/>
      <c r="F72" s="78"/>
      <c r="G72" s="78"/>
      <c r="H72" s="78"/>
      <c r="I72" s="78"/>
      <c r="J72" s="78"/>
      <c r="K72" s="78"/>
    </row>
    <row r="73" spans="1:13" ht="15" customHeight="1">
      <c r="D73" s="79"/>
      <c r="E73" s="79"/>
      <c r="F73" s="79"/>
      <c r="G73" s="79"/>
      <c r="H73" s="79"/>
      <c r="I73" s="79"/>
      <c r="J73" s="79"/>
      <c r="K73" s="79"/>
    </row>
  </sheetData>
  <mergeCells count="3">
    <mergeCell ref="B4:B7"/>
    <mergeCell ref="D4:H4"/>
    <mergeCell ref="I4:M4"/>
  </mergeCells>
  <phoneticPr fontId="2"/>
  <pageMargins left="0.59055118110236227" right="0.59055118110236227" top="0.86614173228346458" bottom="0.59055118110236227" header="0.59055118110236227" footer="0.31496062992125984"/>
  <pageSetup paperSize="9" scale="79" fitToWidth="0" orientation="portrait" horizontalDpi="1200" verticalDpi="1200" r:id="rId1"/>
  <headerFooter alignWithMargins="0">
    <oddHeader>&amp;L１８　新築家屋に関する調
　（２）木造以外の一戸建て住宅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3"/>
  <sheetViews>
    <sheetView zoomScaleNormal="100" zoomScaleSheetLayoutView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RowHeight="15" customHeight="1"/>
  <cols>
    <col min="1" max="1" width="1" style="5" customWidth="1"/>
    <col min="2" max="2" width="7.5" style="5" customWidth="1"/>
    <col min="3" max="3" width="1" style="5" customWidth="1"/>
    <col min="4" max="17" width="10.25" style="5" customWidth="1"/>
    <col min="18" max="16384" width="9" style="82"/>
  </cols>
  <sheetData>
    <row r="1" spans="1:17" ht="15" customHeight="1">
      <c r="B1" s="80" t="s">
        <v>102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 customHeight="1">
      <c r="B2" s="80" t="s">
        <v>94</v>
      </c>
      <c r="C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" customHeight="1">
      <c r="A3" s="6"/>
      <c r="B3" s="6"/>
      <c r="C3" s="6"/>
      <c r="D3" s="6"/>
      <c r="E3" s="4"/>
      <c r="F3" s="4"/>
      <c r="G3" s="4"/>
      <c r="H3" s="4"/>
      <c r="I3" s="4"/>
      <c r="J3" s="4"/>
      <c r="L3" s="4"/>
      <c r="M3" s="4"/>
      <c r="N3" s="4"/>
      <c r="O3" s="4"/>
      <c r="P3" s="4"/>
      <c r="Q3" s="4"/>
    </row>
    <row r="4" spans="1:17" ht="15" customHeight="1">
      <c r="A4" s="7"/>
      <c r="B4" s="85" t="s">
        <v>4</v>
      </c>
      <c r="C4" s="8"/>
      <c r="D4" s="88" t="s">
        <v>100</v>
      </c>
      <c r="E4" s="97"/>
      <c r="F4" s="97"/>
      <c r="G4" s="97"/>
      <c r="H4" s="97"/>
      <c r="I4" s="97"/>
      <c r="J4" s="98"/>
      <c r="K4" s="88" t="s">
        <v>101</v>
      </c>
      <c r="L4" s="89"/>
      <c r="M4" s="89"/>
      <c r="N4" s="89"/>
      <c r="O4" s="89"/>
      <c r="P4" s="89"/>
      <c r="Q4" s="91"/>
    </row>
    <row r="5" spans="1:17" ht="15" customHeight="1">
      <c r="A5" s="9"/>
      <c r="B5" s="86"/>
      <c r="C5" s="10"/>
      <c r="D5" s="84" t="s">
        <v>77</v>
      </c>
      <c r="E5" s="84" t="s">
        <v>82</v>
      </c>
      <c r="F5" s="84" t="s">
        <v>78</v>
      </c>
      <c r="G5" s="84" t="s">
        <v>80</v>
      </c>
      <c r="H5" s="11" t="s">
        <v>1</v>
      </c>
      <c r="I5" s="11" t="s">
        <v>2</v>
      </c>
      <c r="J5" s="12" t="s">
        <v>3</v>
      </c>
      <c r="K5" s="84" t="s">
        <v>77</v>
      </c>
      <c r="L5" s="84" t="s">
        <v>82</v>
      </c>
      <c r="M5" s="84" t="s">
        <v>78</v>
      </c>
      <c r="N5" s="84" t="s">
        <v>79</v>
      </c>
      <c r="O5" s="11" t="s">
        <v>83</v>
      </c>
      <c r="P5" s="11" t="s">
        <v>2</v>
      </c>
      <c r="Q5" s="13" t="s">
        <v>3</v>
      </c>
    </row>
    <row r="6" spans="1:17" ht="15" customHeight="1">
      <c r="A6" s="9"/>
      <c r="B6" s="86"/>
      <c r="C6" s="10"/>
      <c r="D6" s="11" t="s">
        <v>85</v>
      </c>
      <c r="E6" s="11" t="s">
        <v>88</v>
      </c>
      <c r="F6" s="11" t="s">
        <v>87</v>
      </c>
      <c r="G6" s="11" t="s">
        <v>89</v>
      </c>
      <c r="H6" s="15"/>
      <c r="I6" s="15"/>
      <c r="J6" s="17"/>
      <c r="K6" s="11" t="s">
        <v>85</v>
      </c>
      <c r="L6" s="11" t="s">
        <v>88</v>
      </c>
      <c r="M6" s="11" t="s">
        <v>87</v>
      </c>
      <c r="N6" s="11" t="s">
        <v>89</v>
      </c>
      <c r="O6" s="11"/>
      <c r="P6" s="11"/>
      <c r="Q6" s="13"/>
    </row>
    <row r="7" spans="1:17" ht="15" customHeight="1">
      <c r="A7" s="18"/>
      <c r="B7" s="87"/>
      <c r="C7" s="19"/>
      <c r="D7" s="20" t="s">
        <v>71</v>
      </c>
      <c r="E7" s="20" t="s">
        <v>72</v>
      </c>
      <c r="F7" s="20" t="s">
        <v>5</v>
      </c>
      <c r="G7" s="20" t="s">
        <v>6</v>
      </c>
      <c r="H7" s="20" t="s">
        <v>9</v>
      </c>
      <c r="I7" s="21" t="s">
        <v>10</v>
      </c>
      <c r="J7" s="20" t="s">
        <v>8</v>
      </c>
      <c r="K7" s="20" t="s">
        <v>71</v>
      </c>
      <c r="L7" s="20" t="s">
        <v>72</v>
      </c>
      <c r="M7" s="20" t="s">
        <v>5</v>
      </c>
      <c r="N7" s="20" t="s">
        <v>6</v>
      </c>
      <c r="O7" s="20" t="s">
        <v>9</v>
      </c>
      <c r="P7" s="21" t="s">
        <v>10</v>
      </c>
      <c r="Q7" s="20" t="s">
        <v>8</v>
      </c>
    </row>
    <row r="8" spans="1:17" ht="15" customHeight="1">
      <c r="A8" s="22"/>
      <c r="B8" s="3" t="s">
        <v>11</v>
      </c>
      <c r="C8" s="23"/>
      <c r="D8" s="24">
        <v>67</v>
      </c>
      <c r="E8" s="24">
        <v>2951</v>
      </c>
      <c r="F8" s="24">
        <v>151717</v>
      </c>
      <c r="G8" s="24">
        <v>18687266</v>
      </c>
      <c r="H8" s="25">
        <f t="shared" ref="H8:I14" si="0">IF(D8=0,"",ROUND(E8/D8,1))</f>
        <v>44</v>
      </c>
      <c r="I8" s="25">
        <f t="shared" si="0"/>
        <v>51.4</v>
      </c>
      <c r="J8" s="26">
        <f t="shared" ref="J8:J14" si="1">IF(F8=0,"",ROUND(G8/F8*1000,0))</f>
        <v>123172</v>
      </c>
      <c r="K8" s="24">
        <v>32</v>
      </c>
      <c r="L8" s="24">
        <v>335</v>
      </c>
      <c r="M8" s="24">
        <v>13694</v>
      </c>
      <c r="N8" s="24">
        <v>1329442</v>
      </c>
      <c r="O8" s="25">
        <f t="shared" ref="O8:P13" si="2">IF(K8=0,"",ROUND(L8/K8,1))</f>
        <v>10.5</v>
      </c>
      <c r="P8" s="25">
        <f t="shared" si="2"/>
        <v>40.9</v>
      </c>
      <c r="Q8" s="27">
        <f t="shared" ref="Q8:Q13" si="3">IF(M8=0,"",ROUND(N8/M8*1000,0))</f>
        <v>97082</v>
      </c>
    </row>
    <row r="9" spans="1:17" ht="15" customHeight="1">
      <c r="A9" s="22"/>
      <c r="B9" s="3" t="s">
        <v>12</v>
      </c>
      <c r="C9" s="23"/>
      <c r="D9" s="2">
        <v>246</v>
      </c>
      <c r="E9" s="2">
        <v>10183</v>
      </c>
      <c r="F9" s="2">
        <v>571040</v>
      </c>
      <c r="G9" s="2">
        <v>72110873</v>
      </c>
      <c r="H9" s="30">
        <f t="shared" si="0"/>
        <v>41.4</v>
      </c>
      <c r="I9" s="30">
        <f t="shared" si="0"/>
        <v>56.1</v>
      </c>
      <c r="J9" s="31">
        <f t="shared" si="1"/>
        <v>126280</v>
      </c>
      <c r="K9" s="2">
        <v>126</v>
      </c>
      <c r="L9" s="2">
        <v>625</v>
      </c>
      <c r="M9" s="2">
        <v>32729</v>
      </c>
      <c r="N9" s="2">
        <v>2953501</v>
      </c>
      <c r="O9" s="30">
        <f t="shared" si="2"/>
        <v>5</v>
      </c>
      <c r="P9" s="30">
        <f t="shared" si="2"/>
        <v>52.4</v>
      </c>
      <c r="Q9" s="32">
        <f t="shared" si="3"/>
        <v>90241</v>
      </c>
    </row>
    <row r="10" spans="1:17" ht="15" customHeight="1">
      <c r="A10" s="22"/>
      <c r="B10" s="3" t="s">
        <v>13</v>
      </c>
      <c r="C10" s="23"/>
      <c r="D10" s="2">
        <v>3</v>
      </c>
      <c r="E10" s="2">
        <v>57</v>
      </c>
      <c r="F10" s="2">
        <v>2826</v>
      </c>
      <c r="G10" s="2">
        <v>277402</v>
      </c>
      <c r="H10" s="30">
        <f t="shared" si="0"/>
        <v>19</v>
      </c>
      <c r="I10" s="30">
        <f t="shared" si="0"/>
        <v>49.6</v>
      </c>
      <c r="J10" s="31">
        <f t="shared" si="1"/>
        <v>98161</v>
      </c>
      <c r="K10" s="2">
        <v>2</v>
      </c>
      <c r="L10" s="2">
        <v>14</v>
      </c>
      <c r="M10" s="2">
        <v>682</v>
      </c>
      <c r="N10" s="2">
        <v>61478</v>
      </c>
      <c r="O10" s="30">
        <f t="shared" si="2"/>
        <v>7</v>
      </c>
      <c r="P10" s="30">
        <f t="shared" si="2"/>
        <v>48.7</v>
      </c>
      <c r="Q10" s="32">
        <f t="shared" si="3"/>
        <v>90144</v>
      </c>
    </row>
    <row r="11" spans="1:17" ht="15" customHeight="1">
      <c r="A11" s="22"/>
      <c r="B11" s="3" t="s">
        <v>14</v>
      </c>
      <c r="C11" s="23"/>
      <c r="D11" s="2">
        <v>13</v>
      </c>
      <c r="E11" s="2">
        <v>179</v>
      </c>
      <c r="F11" s="2">
        <v>14667</v>
      </c>
      <c r="G11" s="2">
        <v>1357237</v>
      </c>
      <c r="H11" s="30">
        <f t="shared" si="0"/>
        <v>13.8</v>
      </c>
      <c r="I11" s="30">
        <f t="shared" si="0"/>
        <v>81.900000000000006</v>
      </c>
      <c r="J11" s="31">
        <f t="shared" si="1"/>
        <v>92537</v>
      </c>
      <c r="K11" s="2">
        <v>20</v>
      </c>
      <c r="L11" s="2">
        <v>144</v>
      </c>
      <c r="M11" s="2">
        <v>8585</v>
      </c>
      <c r="N11" s="2">
        <v>781148</v>
      </c>
      <c r="O11" s="30">
        <f t="shared" si="2"/>
        <v>7.2</v>
      </c>
      <c r="P11" s="30">
        <f t="shared" si="2"/>
        <v>59.6</v>
      </c>
      <c r="Q11" s="32">
        <f t="shared" si="3"/>
        <v>90990</v>
      </c>
    </row>
    <row r="12" spans="1:17" ht="15" customHeight="1">
      <c r="A12" s="22"/>
      <c r="B12" s="3" t="s">
        <v>15</v>
      </c>
      <c r="C12" s="23"/>
      <c r="D12" s="1">
        <v>4</v>
      </c>
      <c r="E12" s="1">
        <v>79</v>
      </c>
      <c r="F12" s="1">
        <v>3173</v>
      </c>
      <c r="G12" s="1">
        <v>344583</v>
      </c>
      <c r="H12" s="35">
        <f t="shared" si="0"/>
        <v>19.8</v>
      </c>
      <c r="I12" s="35">
        <f t="shared" si="0"/>
        <v>40.200000000000003</v>
      </c>
      <c r="J12" s="36">
        <f t="shared" si="1"/>
        <v>108598</v>
      </c>
      <c r="K12" s="1">
        <v>5</v>
      </c>
      <c r="L12" s="1">
        <v>52</v>
      </c>
      <c r="M12" s="1">
        <v>2932</v>
      </c>
      <c r="N12" s="1">
        <v>262663</v>
      </c>
      <c r="O12" s="30">
        <f t="shared" si="2"/>
        <v>10.4</v>
      </c>
      <c r="P12" s="30">
        <f t="shared" si="2"/>
        <v>56.4</v>
      </c>
      <c r="Q12" s="32">
        <f t="shared" si="3"/>
        <v>89585</v>
      </c>
    </row>
    <row r="13" spans="1:17" ht="15" customHeight="1">
      <c r="A13" s="37"/>
      <c r="B13" s="38" t="s">
        <v>16</v>
      </c>
      <c r="C13" s="39"/>
      <c r="D13" s="2">
        <v>6</v>
      </c>
      <c r="E13" s="2">
        <v>162</v>
      </c>
      <c r="F13" s="2">
        <v>7651</v>
      </c>
      <c r="G13" s="2">
        <v>811437</v>
      </c>
      <c r="H13" s="30">
        <f t="shared" si="0"/>
        <v>27</v>
      </c>
      <c r="I13" s="30">
        <f t="shared" si="0"/>
        <v>47.2</v>
      </c>
      <c r="J13" s="31">
        <f t="shared" si="1"/>
        <v>106056</v>
      </c>
      <c r="K13" s="2">
        <v>1</v>
      </c>
      <c r="L13" s="2">
        <v>2</v>
      </c>
      <c r="M13" s="2">
        <v>179</v>
      </c>
      <c r="N13" s="2">
        <v>15871</v>
      </c>
      <c r="O13" s="40">
        <f t="shared" si="2"/>
        <v>2</v>
      </c>
      <c r="P13" s="40">
        <f t="shared" si="2"/>
        <v>89.5</v>
      </c>
      <c r="Q13" s="41">
        <f t="shared" si="3"/>
        <v>88665</v>
      </c>
    </row>
    <row r="14" spans="1:17" ht="15" customHeight="1">
      <c r="A14" s="22"/>
      <c r="B14" s="3" t="s">
        <v>17</v>
      </c>
      <c r="C14" s="23"/>
      <c r="D14" s="2">
        <v>1</v>
      </c>
      <c r="E14" s="2">
        <v>56</v>
      </c>
      <c r="F14" s="2">
        <v>1519</v>
      </c>
      <c r="G14" s="2">
        <v>187062</v>
      </c>
      <c r="H14" s="30">
        <f t="shared" si="0"/>
        <v>56</v>
      </c>
      <c r="I14" s="30">
        <f t="shared" si="0"/>
        <v>27.1</v>
      </c>
      <c r="J14" s="31">
        <f t="shared" si="1"/>
        <v>123148</v>
      </c>
      <c r="K14" s="2">
        <v>0</v>
      </c>
      <c r="L14" s="2">
        <v>0</v>
      </c>
      <c r="M14" s="2">
        <v>0</v>
      </c>
      <c r="N14" s="2">
        <v>0</v>
      </c>
      <c r="O14" s="70">
        <v>0</v>
      </c>
      <c r="P14" s="70">
        <v>0</v>
      </c>
      <c r="Q14" s="32">
        <v>0</v>
      </c>
    </row>
    <row r="15" spans="1:17" ht="15" customHeight="1">
      <c r="A15" s="22"/>
      <c r="B15" s="3" t="s">
        <v>18</v>
      </c>
      <c r="C15" s="23"/>
      <c r="D15" s="2">
        <v>0</v>
      </c>
      <c r="E15" s="2">
        <v>0</v>
      </c>
      <c r="F15" s="2">
        <v>0</v>
      </c>
      <c r="G15" s="2">
        <v>0</v>
      </c>
      <c r="H15" s="70">
        <v>0</v>
      </c>
      <c r="I15" s="70">
        <v>0</v>
      </c>
      <c r="J15" s="31">
        <v>0</v>
      </c>
      <c r="K15" s="2">
        <v>0</v>
      </c>
      <c r="L15" s="2">
        <v>0</v>
      </c>
      <c r="M15" s="2">
        <v>0</v>
      </c>
      <c r="N15" s="2">
        <v>0</v>
      </c>
      <c r="O15" s="70">
        <v>0</v>
      </c>
      <c r="P15" s="70">
        <v>0</v>
      </c>
      <c r="Q15" s="32">
        <v>0</v>
      </c>
    </row>
    <row r="16" spans="1:17" ht="15" customHeight="1">
      <c r="A16" s="22"/>
      <c r="B16" s="3" t="s">
        <v>19</v>
      </c>
      <c r="C16" s="23"/>
      <c r="D16" s="2">
        <v>0</v>
      </c>
      <c r="E16" s="2">
        <v>0</v>
      </c>
      <c r="F16" s="2">
        <v>0</v>
      </c>
      <c r="G16" s="2">
        <v>0</v>
      </c>
      <c r="H16" s="70">
        <v>0</v>
      </c>
      <c r="I16" s="70">
        <v>0</v>
      </c>
      <c r="J16" s="31">
        <v>0</v>
      </c>
      <c r="K16" s="2">
        <v>0</v>
      </c>
      <c r="L16" s="2">
        <v>0</v>
      </c>
      <c r="M16" s="2">
        <v>0</v>
      </c>
      <c r="N16" s="2">
        <v>0</v>
      </c>
      <c r="O16" s="70">
        <v>0</v>
      </c>
      <c r="P16" s="70">
        <v>0</v>
      </c>
      <c r="Q16" s="32">
        <v>0</v>
      </c>
    </row>
    <row r="17" spans="1:17" ht="15" customHeight="1">
      <c r="A17" s="46"/>
      <c r="B17" s="47" t="s">
        <v>20</v>
      </c>
      <c r="C17" s="48"/>
      <c r="D17" s="1">
        <v>0</v>
      </c>
      <c r="E17" s="1">
        <v>0</v>
      </c>
      <c r="F17" s="1">
        <v>0</v>
      </c>
      <c r="G17" s="1">
        <v>0</v>
      </c>
      <c r="H17" s="71">
        <v>0</v>
      </c>
      <c r="I17" s="71">
        <v>0</v>
      </c>
      <c r="J17" s="36">
        <v>0</v>
      </c>
      <c r="K17" s="1">
        <v>0</v>
      </c>
      <c r="L17" s="1">
        <v>0</v>
      </c>
      <c r="M17" s="1">
        <v>0</v>
      </c>
      <c r="N17" s="1">
        <v>0</v>
      </c>
      <c r="O17" s="71">
        <v>0</v>
      </c>
      <c r="P17" s="71">
        <v>0</v>
      </c>
      <c r="Q17" s="49">
        <v>0</v>
      </c>
    </row>
    <row r="18" spans="1:17" ht="15" customHeight="1">
      <c r="A18" s="37"/>
      <c r="B18" s="38" t="s">
        <v>21</v>
      </c>
      <c r="C18" s="39"/>
      <c r="D18" s="2">
        <v>1</v>
      </c>
      <c r="E18" s="2">
        <v>21</v>
      </c>
      <c r="F18" s="2">
        <v>565</v>
      </c>
      <c r="G18" s="2">
        <v>59911</v>
      </c>
      <c r="H18" s="30">
        <f>IF(D18=0,"",ROUND(E18/D18,1))</f>
        <v>21</v>
      </c>
      <c r="I18" s="30">
        <f>IF(E18=0,"",ROUND(F18/E18,1))</f>
        <v>26.9</v>
      </c>
      <c r="J18" s="31">
        <f>IF(F18=0,"",ROUND(G18/F18*1000,0))</f>
        <v>106037</v>
      </c>
      <c r="K18" s="2">
        <v>0</v>
      </c>
      <c r="L18" s="2">
        <v>0</v>
      </c>
      <c r="M18" s="2">
        <v>0</v>
      </c>
      <c r="N18" s="2">
        <v>0</v>
      </c>
      <c r="O18" s="70">
        <v>0</v>
      </c>
      <c r="P18" s="70">
        <v>0</v>
      </c>
      <c r="Q18" s="32">
        <v>0</v>
      </c>
    </row>
    <row r="19" spans="1:17" ht="15" customHeight="1">
      <c r="A19" s="22"/>
      <c r="B19" s="3" t="s">
        <v>22</v>
      </c>
      <c r="C19" s="23"/>
      <c r="D19" s="2">
        <v>1</v>
      </c>
      <c r="E19" s="2">
        <v>35</v>
      </c>
      <c r="F19" s="2">
        <v>1998</v>
      </c>
      <c r="G19" s="2">
        <v>198211</v>
      </c>
      <c r="H19" s="30">
        <f>IF(D19=0,"",ROUND(E19/D19,1))</f>
        <v>35</v>
      </c>
      <c r="I19" s="30">
        <f>IF(E19=0,"",ROUND(F19/E19,1))</f>
        <v>57.1</v>
      </c>
      <c r="J19" s="31">
        <f>IF(F19=0,"",ROUND(G19/F19*1000,0))</f>
        <v>99205</v>
      </c>
      <c r="K19" s="2">
        <v>0</v>
      </c>
      <c r="L19" s="2">
        <v>0</v>
      </c>
      <c r="M19" s="2">
        <v>0</v>
      </c>
      <c r="N19" s="2">
        <v>0</v>
      </c>
      <c r="O19" s="70">
        <v>0</v>
      </c>
      <c r="P19" s="70">
        <v>0</v>
      </c>
      <c r="Q19" s="32">
        <v>0</v>
      </c>
    </row>
    <row r="20" spans="1:17" ht="15" customHeight="1">
      <c r="A20" s="22"/>
      <c r="B20" s="3" t="s">
        <v>23</v>
      </c>
      <c r="C20" s="23"/>
      <c r="D20" s="2">
        <v>0</v>
      </c>
      <c r="E20" s="2">
        <v>0</v>
      </c>
      <c r="F20" s="2">
        <v>0</v>
      </c>
      <c r="G20" s="2">
        <v>0</v>
      </c>
      <c r="H20" s="70">
        <v>0</v>
      </c>
      <c r="I20" s="70">
        <v>0</v>
      </c>
      <c r="J20" s="31">
        <v>0</v>
      </c>
      <c r="K20" s="2">
        <v>0</v>
      </c>
      <c r="L20" s="2">
        <v>0</v>
      </c>
      <c r="M20" s="2">
        <v>0</v>
      </c>
      <c r="N20" s="2">
        <v>0</v>
      </c>
      <c r="O20" s="70">
        <v>0</v>
      </c>
      <c r="P20" s="70">
        <v>0</v>
      </c>
      <c r="Q20" s="32">
        <v>0</v>
      </c>
    </row>
    <row r="21" spans="1:17" ht="15" customHeight="1">
      <c r="A21" s="22"/>
      <c r="B21" s="3" t="s">
        <v>24</v>
      </c>
      <c r="C21" s="23"/>
      <c r="D21" s="2">
        <v>0</v>
      </c>
      <c r="E21" s="2">
        <v>0</v>
      </c>
      <c r="F21" s="2">
        <v>0</v>
      </c>
      <c r="G21" s="2">
        <v>0</v>
      </c>
      <c r="H21" s="70">
        <v>0</v>
      </c>
      <c r="I21" s="70">
        <v>0</v>
      </c>
      <c r="J21" s="31">
        <v>0</v>
      </c>
      <c r="K21" s="2">
        <v>0</v>
      </c>
      <c r="L21" s="2">
        <v>0</v>
      </c>
      <c r="M21" s="2">
        <v>0</v>
      </c>
      <c r="N21" s="2">
        <v>0</v>
      </c>
      <c r="O21" s="70">
        <v>0</v>
      </c>
      <c r="P21" s="70">
        <v>0</v>
      </c>
      <c r="Q21" s="32">
        <v>0</v>
      </c>
    </row>
    <row r="22" spans="1:17" ht="15" customHeight="1">
      <c r="A22" s="46"/>
      <c r="B22" s="47" t="s">
        <v>25</v>
      </c>
      <c r="C22" s="48"/>
      <c r="D22" s="1">
        <v>1</v>
      </c>
      <c r="E22" s="1">
        <v>50</v>
      </c>
      <c r="F22" s="1">
        <v>2320</v>
      </c>
      <c r="G22" s="1">
        <v>268503</v>
      </c>
      <c r="H22" s="35">
        <f t="shared" ref="H22:I26" si="4">IF(D22=0,"",ROUND(E22/D22,1))</f>
        <v>50</v>
      </c>
      <c r="I22" s="35">
        <f t="shared" si="4"/>
        <v>46.4</v>
      </c>
      <c r="J22" s="36">
        <f>IF(F22=0,"",ROUND(G22/F22*1000,0))</f>
        <v>115734</v>
      </c>
      <c r="K22" s="1">
        <v>4</v>
      </c>
      <c r="L22" s="1">
        <v>28</v>
      </c>
      <c r="M22" s="1">
        <v>1268</v>
      </c>
      <c r="N22" s="1">
        <v>110846</v>
      </c>
      <c r="O22" s="30">
        <f t="shared" ref="O22:P26" si="5">IF(K22=0,"",ROUND(L22/K22,1))</f>
        <v>7</v>
      </c>
      <c r="P22" s="30">
        <f t="shared" si="5"/>
        <v>45.3</v>
      </c>
      <c r="Q22" s="32">
        <f>IF(M22=0,"",ROUND(N22/M22*1000,0))</f>
        <v>87418</v>
      </c>
    </row>
    <row r="23" spans="1:17" ht="15" customHeight="1">
      <c r="A23" s="37"/>
      <c r="B23" s="38" t="s">
        <v>26</v>
      </c>
      <c r="C23" s="39"/>
      <c r="D23" s="2">
        <v>4</v>
      </c>
      <c r="E23" s="2">
        <v>83</v>
      </c>
      <c r="F23" s="2">
        <v>4950</v>
      </c>
      <c r="G23" s="2">
        <v>553720</v>
      </c>
      <c r="H23" s="30">
        <f t="shared" si="4"/>
        <v>20.8</v>
      </c>
      <c r="I23" s="30">
        <f t="shared" si="4"/>
        <v>59.6</v>
      </c>
      <c r="J23" s="31">
        <f>IF(F23=0,"",ROUND(G23/F23*1000,0))</f>
        <v>111863</v>
      </c>
      <c r="K23" s="2">
        <v>2</v>
      </c>
      <c r="L23" s="2">
        <v>14</v>
      </c>
      <c r="M23" s="2">
        <v>712</v>
      </c>
      <c r="N23" s="2">
        <v>67866</v>
      </c>
      <c r="O23" s="40">
        <f t="shared" si="5"/>
        <v>7</v>
      </c>
      <c r="P23" s="40">
        <f t="shared" si="5"/>
        <v>50.9</v>
      </c>
      <c r="Q23" s="41">
        <f>IF(M23=0,"",ROUND(N23/M23*1000,0))</f>
        <v>95317</v>
      </c>
    </row>
    <row r="24" spans="1:17" ht="15" customHeight="1">
      <c r="A24" s="22"/>
      <c r="B24" s="3" t="s">
        <v>27</v>
      </c>
      <c r="C24" s="23"/>
      <c r="D24" s="2">
        <v>2</v>
      </c>
      <c r="E24" s="2">
        <v>49</v>
      </c>
      <c r="F24" s="2">
        <v>2110</v>
      </c>
      <c r="G24" s="2">
        <v>239931</v>
      </c>
      <c r="H24" s="30">
        <f t="shared" si="4"/>
        <v>24.5</v>
      </c>
      <c r="I24" s="30">
        <f t="shared" si="4"/>
        <v>43.1</v>
      </c>
      <c r="J24" s="31">
        <f>IF(F24=0,"",ROUND(G24/F24*1000,0))</f>
        <v>113711</v>
      </c>
      <c r="K24" s="2">
        <v>10</v>
      </c>
      <c r="L24" s="2">
        <v>64</v>
      </c>
      <c r="M24" s="2">
        <v>3908</v>
      </c>
      <c r="N24" s="2">
        <v>342196</v>
      </c>
      <c r="O24" s="30">
        <f t="shared" si="5"/>
        <v>6.4</v>
      </c>
      <c r="P24" s="30">
        <f t="shared" si="5"/>
        <v>61.1</v>
      </c>
      <c r="Q24" s="32">
        <f>IF(M24=0,"",ROUND(N24/M24*1000,0))</f>
        <v>87563</v>
      </c>
    </row>
    <row r="25" spans="1:17" ht="15" customHeight="1">
      <c r="A25" s="22"/>
      <c r="B25" s="3" t="s">
        <v>28</v>
      </c>
      <c r="C25" s="23"/>
      <c r="D25" s="2">
        <v>14</v>
      </c>
      <c r="E25" s="2">
        <v>832</v>
      </c>
      <c r="F25" s="2">
        <v>63228</v>
      </c>
      <c r="G25" s="2">
        <v>7379741</v>
      </c>
      <c r="H25" s="30">
        <f t="shared" si="4"/>
        <v>59.4</v>
      </c>
      <c r="I25" s="30">
        <f t="shared" si="4"/>
        <v>76</v>
      </c>
      <c r="J25" s="31">
        <f>IF(F25=0,"",ROUND(G25/F25*1000,0))</f>
        <v>116716</v>
      </c>
      <c r="K25" s="2">
        <v>6</v>
      </c>
      <c r="L25" s="2">
        <v>34</v>
      </c>
      <c r="M25" s="2">
        <v>2024</v>
      </c>
      <c r="N25" s="2">
        <v>185835</v>
      </c>
      <c r="O25" s="30">
        <f t="shared" si="5"/>
        <v>5.7</v>
      </c>
      <c r="P25" s="30">
        <f t="shared" si="5"/>
        <v>59.5</v>
      </c>
      <c r="Q25" s="32">
        <f>IF(M25=0,"",ROUND(N25/M25*1000,0))</f>
        <v>91816</v>
      </c>
    </row>
    <row r="26" spans="1:17" ht="15" customHeight="1">
      <c r="A26" s="22"/>
      <c r="B26" s="3" t="s">
        <v>29</v>
      </c>
      <c r="C26" s="23"/>
      <c r="D26" s="2">
        <v>2</v>
      </c>
      <c r="E26" s="2">
        <v>25</v>
      </c>
      <c r="F26" s="2">
        <v>3020</v>
      </c>
      <c r="G26" s="2">
        <v>403810</v>
      </c>
      <c r="H26" s="30">
        <f t="shared" si="4"/>
        <v>12.5</v>
      </c>
      <c r="I26" s="30">
        <f t="shared" si="4"/>
        <v>120.8</v>
      </c>
      <c r="J26" s="31">
        <f>IF(F26=0,"",ROUND(G26/F26*1000,0))</f>
        <v>133712</v>
      </c>
      <c r="K26" s="2">
        <v>1</v>
      </c>
      <c r="L26" s="2">
        <v>6</v>
      </c>
      <c r="M26" s="2">
        <v>301</v>
      </c>
      <c r="N26" s="2">
        <v>27208</v>
      </c>
      <c r="O26" s="30">
        <f t="shared" si="5"/>
        <v>6</v>
      </c>
      <c r="P26" s="30">
        <f t="shared" si="5"/>
        <v>50.2</v>
      </c>
      <c r="Q26" s="32">
        <f>IF(M26=0,"",ROUND(N26/M26*1000,0))</f>
        <v>90392</v>
      </c>
    </row>
    <row r="27" spans="1:17" ht="15" customHeight="1">
      <c r="A27" s="46"/>
      <c r="B27" s="47" t="s">
        <v>30</v>
      </c>
      <c r="C27" s="48"/>
      <c r="D27" s="1">
        <v>0</v>
      </c>
      <c r="E27" s="1">
        <v>0</v>
      </c>
      <c r="F27" s="1">
        <v>0</v>
      </c>
      <c r="G27" s="1">
        <v>0</v>
      </c>
      <c r="H27" s="71">
        <v>0</v>
      </c>
      <c r="I27" s="71">
        <v>0</v>
      </c>
      <c r="J27" s="36">
        <v>0</v>
      </c>
      <c r="K27" s="1">
        <v>0</v>
      </c>
      <c r="L27" s="1">
        <v>0</v>
      </c>
      <c r="M27" s="1">
        <v>0</v>
      </c>
      <c r="N27" s="1">
        <v>0</v>
      </c>
      <c r="O27" s="71">
        <v>0</v>
      </c>
      <c r="P27" s="71">
        <v>0</v>
      </c>
      <c r="Q27" s="49">
        <v>0</v>
      </c>
    </row>
    <row r="28" spans="1:17" ht="15" customHeight="1">
      <c r="A28" s="37"/>
      <c r="B28" s="38" t="s">
        <v>31</v>
      </c>
      <c r="C28" s="39"/>
      <c r="D28" s="2">
        <v>0</v>
      </c>
      <c r="E28" s="2">
        <v>0</v>
      </c>
      <c r="F28" s="2">
        <v>0</v>
      </c>
      <c r="G28" s="2">
        <v>0</v>
      </c>
      <c r="H28" s="70">
        <v>0</v>
      </c>
      <c r="I28" s="70">
        <v>0</v>
      </c>
      <c r="J28" s="31">
        <v>0</v>
      </c>
      <c r="K28" s="2">
        <v>2</v>
      </c>
      <c r="L28" s="2">
        <v>15</v>
      </c>
      <c r="M28" s="2">
        <v>684</v>
      </c>
      <c r="N28" s="2">
        <v>69298</v>
      </c>
      <c r="O28" s="30">
        <f>IF(K28=0,"",ROUND(L28/K28,1))</f>
        <v>7.5</v>
      </c>
      <c r="P28" s="30">
        <f>IF(L28=0,"",ROUND(M28/L28,1))</f>
        <v>45.6</v>
      </c>
      <c r="Q28" s="32">
        <f>IF(M28=0,"",ROUND(N28/M28*1000,0))</f>
        <v>101313</v>
      </c>
    </row>
    <row r="29" spans="1:17" ht="15" customHeight="1">
      <c r="A29" s="22"/>
      <c r="B29" s="3" t="s">
        <v>32</v>
      </c>
      <c r="C29" s="23"/>
      <c r="D29" s="2">
        <v>2</v>
      </c>
      <c r="E29" s="2">
        <v>194</v>
      </c>
      <c r="F29" s="2">
        <v>9397</v>
      </c>
      <c r="G29" s="2">
        <v>1119245</v>
      </c>
      <c r="H29" s="30">
        <f>IF(D29=0,"",ROUND(E29/D29,1))</f>
        <v>97</v>
      </c>
      <c r="I29" s="30">
        <f>IF(E29=0,"",ROUND(F29/E29,1))</f>
        <v>48.4</v>
      </c>
      <c r="J29" s="31">
        <f>IF(F29=0,"",ROUND(G29/F29*1000,0))</f>
        <v>119107</v>
      </c>
      <c r="K29" s="2">
        <v>0</v>
      </c>
      <c r="L29" s="2">
        <v>0</v>
      </c>
      <c r="M29" s="2">
        <v>0</v>
      </c>
      <c r="N29" s="2">
        <v>0</v>
      </c>
      <c r="O29" s="70">
        <v>0</v>
      </c>
      <c r="P29" s="70">
        <v>0</v>
      </c>
      <c r="Q29" s="32">
        <v>0</v>
      </c>
    </row>
    <row r="30" spans="1:17" ht="15" customHeight="1">
      <c r="A30" s="22"/>
      <c r="B30" s="3" t="s">
        <v>33</v>
      </c>
      <c r="C30" s="23"/>
      <c r="D30" s="2">
        <v>0</v>
      </c>
      <c r="E30" s="2">
        <v>0</v>
      </c>
      <c r="F30" s="2">
        <v>0</v>
      </c>
      <c r="G30" s="2">
        <v>0</v>
      </c>
      <c r="H30" s="70">
        <v>0</v>
      </c>
      <c r="I30" s="70">
        <v>0</v>
      </c>
      <c r="J30" s="31">
        <v>0</v>
      </c>
      <c r="K30" s="2">
        <v>2</v>
      </c>
      <c r="L30" s="2">
        <v>14</v>
      </c>
      <c r="M30" s="2">
        <v>899</v>
      </c>
      <c r="N30" s="2">
        <v>72916</v>
      </c>
      <c r="O30" s="30">
        <f>IF(K30=0,"",ROUND(L30/K30,1))</f>
        <v>7</v>
      </c>
      <c r="P30" s="30">
        <f>IF(L30=0,"",ROUND(M30/L30,1))</f>
        <v>64.2</v>
      </c>
      <c r="Q30" s="32">
        <f>IF(M30=0,"",ROUND(N30/M30*1000,0))</f>
        <v>81108</v>
      </c>
    </row>
    <row r="31" spans="1:17" ht="15" customHeight="1">
      <c r="A31" s="52"/>
      <c r="B31" s="3" t="s">
        <v>34</v>
      </c>
      <c r="C31" s="53"/>
      <c r="D31" s="2">
        <v>0</v>
      </c>
      <c r="E31" s="2">
        <v>0</v>
      </c>
      <c r="F31" s="2">
        <v>0</v>
      </c>
      <c r="G31" s="2">
        <v>0</v>
      </c>
      <c r="H31" s="70">
        <v>0</v>
      </c>
      <c r="I31" s="70">
        <v>0</v>
      </c>
      <c r="J31" s="31">
        <v>0</v>
      </c>
      <c r="K31" s="2">
        <v>0</v>
      </c>
      <c r="L31" s="2">
        <v>0</v>
      </c>
      <c r="M31" s="2">
        <v>0</v>
      </c>
      <c r="N31" s="2">
        <v>0</v>
      </c>
      <c r="O31" s="70">
        <v>0</v>
      </c>
      <c r="P31" s="70">
        <v>0</v>
      </c>
      <c r="Q31" s="32">
        <v>0</v>
      </c>
    </row>
    <row r="32" spans="1:17" ht="15" customHeight="1">
      <c r="A32" s="46"/>
      <c r="B32" s="47" t="s">
        <v>35</v>
      </c>
      <c r="C32" s="48"/>
      <c r="D32" s="1">
        <v>1</v>
      </c>
      <c r="E32" s="1">
        <v>12</v>
      </c>
      <c r="F32" s="1">
        <v>669</v>
      </c>
      <c r="G32" s="1">
        <v>62922</v>
      </c>
      <c r="H32" s="35">
        <f>IF(D32=0,"",ROUND(E32/D32,1))</f>
        <v>12</v>
      </c>
      <c r="I32" s="35">
        <f>IF(E32=0,"",ROUND(F32/E32,1))</f>
        <v>55.8</v>
      </c>
      <c r="J32" s="36">
        <f>IF(F32=0,"",ROUND(G32/F32*1000,0))</f>
        <v>94054</v>
      </c>
      <c r="K32" s="1">
        <v>1</v>
      </c>
      <c r="L32" s="1">
        <v>4</v>
      </c>
      <c r="M32" s="1">
        <v>262</v>
      </c>
      <c r="N32" s="1">
        <v>22572</v>
      </c>
      <c r="O32" s="30">
        <f>IF(K32=0,"",ROUND(L32/K32,1))</f>
        <v>4</v>
      </c>
      <c r="P32" s="30">
        <f>IF(L32=0,"",ROUND(M32/L32,1))</f>
        <v>65.5</v>
      </c>
      <c r="Q32" s="32">
        <f>IF(M32=0,"",ROUND(N32/M32*1000,0))</f>
        <v>86153</v>
      </c>
    </row>
    <row r="33" spans="1:17" ht="15" customHeight="1">
      <c r="A33" s="37"/>
      <c r="B33" s="38" t="s">
        <v>36</v>
      </c>
      <c r="C33" s="39"/>
      <c r="D33" s="2">
        <v>0</v>
      </c>
      <c r="E33" s="2">
        <v>0</v>
      </c>
      <c r="F33" s="2">
        <v>0</v>
      </c>
      <c r="G33" s="2">
        <v>0</v>
      </c>
      <c r="H33" s="70">
        <v>0</v>
      </c>
      <c r="I33" s="70">
        <v>0</v>
      </c>
      <c r="J33" s="31">
        <v>0</v>
      </c>
      <c r="K33" s="2">
        <v>0</v>
      </c>
      <c r="L33" s="2">
        <v>0</v>
      </c>
      <c r="M33" s="2">
        <v>0</v>
      </c>
      <c r="N33" s="2">
        <v>0</v>
      </c>
      <c r="O33" s="73">
        <v>0</v>
      </c>
      <c r="P33" s="73">
        <v>0</v>
      </c>
      <c r="Q33" s="41">
        <v>0</v>
      </c>
    </row>
    <row r="34" spans="1:17" ht="15" customHeight="1">
      <c r="A34" s="22"/>
      <c r="B34" s="3" t="s">
        <v>37</v>
      </c>
      <c r="C34" s="23"/>
      <c r="D34" s="2">
        <v>0</v>
      </c>
      <c r="E34" s="2">
        <v>0</v>
      </c>
      <c r="F34" s="2">
        <v>0</v>
      </c>
      <c r="G34" s="2">
        <v>0</v>
      </c>
      <c r="H34" s="70">
        <v>0</v>
      </c>
      <c r="I34" s="70">
        <v>0</v>
      </c>
      <c r="J34" s="31">
        <v>0</v>
      </c>
      <c r="K34" s="2">
        <v>0</v>
      </c>
      <c r="L34" s="2">
        <v>0</v>
      </c>
      <c r="M34" s="2">
        <v>0</v>
      </c>
      <c r="N34" s="2">
        <v>0</v>
      </c>
      <c r="O34" s="70">
        <v>0</v>
      </c>
      <c r="P34" s="70">
        <v>0</v>
      </c>
      <c r="Q34" s="32">
        <v>0</v>
      </c>
    </row>
    <row r="35" spans="1:17" ht="15" customHeight="1">
      <c r="A35" s="22"/>
      <c r="B35" s="3" t="s">
        <v>70</v>
      </c>
      <c r="C35" s="23"/>
      <c r="D35" s="2">
        <v>2</v>
      </c>
      <c r="E35" s="2">
        <v>41</v>
      </c>
      <c r="F35" s="2">
        <v>2741</v>
      </c>
      <c r="G35" s="2">
        <v>288540</v>
      </c>
      <c r="H35" s="30">
        <f>IF(D35=0,"",ROUND(E35/D35,1))</f>
        <v>20.5</v>
      </c>
      <c r="I35" s="30">
        <f>IF(E35=0,"",ROUND(F35/E35,1))</f>
        <v>66.900000000000006</v>
      </c>
      <c r="J35" s="31">
        <f>IF(F35=0,"",ROUND(G35/F35*1000,0))</f>
        <v>105268</v>
      </c>
      <c r="K35" s="2">
        <v>3</v>
      </c>
      <c r="L35" s="2">
        <v>30</v>
      </c>
      <c r="M35" s="2">
        <v>1832</v>
      </c>
      <c r="N35" s="2">
        <v>155639</v>
      </c>
      <c r="O35" s="30">
        <f t="shared" ref="O35:P37" si="6">IF(K35=0,"",ROUND(L35/K35,1))</f>
        <v>10</v>
      </c>
      <c r="P35" s="30">
        <f t="shared" si="6"/>
        <v>61.1</v>
      </c>
      <c r="Q35" s="32">
        <f>IF(M35=0,"",ROUND(N35/M35*1000,0))</f>
        <v>84956</v>
      </c>
    </row>
    <row r="36" spans="1:17" ht="15" customHeight="1">
      <c r="A36" s="22"/>
      <c r="B36" s="3" t="s">
        <v>73</v>
      </c>
      <c r="C36" s="23"/>
      <c r="D36" s="2">
        <v>2</v>
      </c>
      <c r="E36" s="2">
        <v>10</v>
      </c>
      <c r="F36" s="2">
        <v>867</v>
      </c>
      <c r="G36" s="2">
        <v>84724</v>
      </c>
      <c r="H36" s="30">
        <f>IF(D36=0,"",ROUND(E36/D36,1))</f>
        <v>5</v>
      </c>
      <c r="I36" s="30">
        <f>IF(E36=0,"",ROUND(F36/E36,1))</f>
        <v>86.7</v>
      </c>
      <c r="J36" s="31">
        <f>IF(F36=0,"",ROUND(G36/F36*1000,0))</f>
        <v>97721</v>
      </c>
      <c r="K36" s="2">
        <v>12</v>
      </c>
      <c r="L36" s="2">
        <v>33</v>
      </c>
      <c r="M36" s="2">
        <v>2777</v>
      </c>
      <c r="N36" s="2">
        <v>281643</v>
      </c>
      <c r="O36" s="30">
        <f t="shared" si="6"/>
        <v>2.8</v>
      </c>
      <c r="P36" s="30">
        <f t="shared" si="6"/>
        <v>84.2</v>
      </c>
      <c r="Q36" s="32">
        <f>IF(M36=0,"",ROUND(N36/M36*1000,0))</f>
        <v>101420</v>
      </c>
    </row>
    <row r="37" spans="1:17" ht="15" customHeight="1">
      <c r="A37" s="46"/>
      <c r="B37" s="47" t="s">
        <v>38</v>
      </c>
      <c r="C37" s="48"/>
      <c r="D37" s="1">
        <v>0</v>
      </c>
      <c r="E37" s="1">
        <v>0</v>
      </c>
      <c r="F37" s="1">
        <v>0</v>
      </c>
      <c r="G37" s="1">
        <v>0</v>
      </c>
      <c r="H37" s="71">
        <v>0</v>
      </c>
      <c r="I37" s="71">
        <v>0</v>
      </c>
      <c r="J37" s="36">
        <v>0</v>
      </c>
      <c r="K37" s="1">
        <v>1</v>
      </c>
      <c r="L37" s="1">
        <v>9</v>
      </c>
      <c r="M37" s="1">
        <v>431</v>
      </c>
      <c r="N37" s="1">
        <v>41721</v>
      </c>
      <c r="O37" s="35">
        <f t="shared" si="6"/>
        <v>9</v>
      </c>
      <c r="P37" s="35">
        <f t="shared" si="6"/>
        <v>47.9</v>
      </c>
      <c r="Q37" s="49">
        <f>IF(M37=0,"",ROUND(N37/M37*1000,0))</f>
        <v>96800</v>
      </c>
    </row>
    <row r="38" spans="1:17" ht="15" customHeight="1">
      <c r="A38" s="37"/>
      <c r="B38" s="38" t="s">
        <v>39</v>
      </c>
      <c r="C38" s="39"/>
      <c r="D38" s="2">
        <v>0</v>
      </c>
      <c r="E38" s="2">
        <v>0</v>
      </c>
      <c r="F38" s="2">
        <v>0</v>
      </c>
      <c r="G38" s="2">
        <v>0</v>
      </c>
      <c r="H38" s="70">
        <v>0</v>
      </c>
      <c r="I38" s="70">
        <v>0</v>
      </c>
      <c r="J38" s="31">
        <v>0</v>
      </c>
      <c r="K38" s="2">
        <v>0</v>
      </c>
      <c r="L38" s="2">
        <v>0</v>
      </c>
      <c r="M38" s="2">
        <v>0</v>
      </c>
      <c r="N38" s="2">
        <v>0</v>
      </c>
      <c r="O38" s="70">
        <v>0</v>
      </c>
      <c r="P38" s="70">
        <v>0</v>
      </c>
      <c r="Q38" s="32">
        <v>0</v>
      </c>
    </row>
    <row r="39" spans="1:17" ht="15" customHeight="1">
      <c r="A39" s="22"/>
      <c r="B39" s="3" t="s">
        <v>40</v>
      </c>
      <c r="C39" s="23"/>
      <c r="D39" s="2">
        <v>4</v>
      </c>
      <c r="E39" s="2">
        <v>83</v>
      </c>
      <c r="F39" s="2">
        <v>4426</v>
      </c>
      <c r="G39" s="2">
        <v>496287</v>
      </c>
      <c r="H39" s="30">
        <f>IF(D39=0,"",ROUND(E39/D39,1))</f>
        <v>20.8</v>
      </c>
      <c r="I39" s="30">
        <f>IF(E39=0,"",ROUND(F39/E39,1))</f>
        <v>53.3</v>
      </c>
      <c r="J39" s="31">
        <f>IF(F39=0,"",ROUND(G39/F39*1000,0))</f>
        <v>112130</v>
      </c>
      <c r="K39" s="2">
        <v>2</v>
      </c>
      <c r="L39" s="2">
        <v>16</v>
      </c>
      <c r="M39" s="2">
        <v>1188</v>
      </c>
      <c r="N39" s="2">
        <v>107892</v>
      </c>
      <c r="O39" s="30">
        <f>IF(K39=0,"",ROUND(L39/K39,1))</f>
        <v>8</v>
      </c>
      <c r="P39" s="30">
        <f>IF(L39=0,"",ROUND(M39/L39,1))</f>
        <v>74.3</v>
      </c>
      <c r="Q39" s="32">
        <f>IF(M39=0,"",ROUND(N39/M39*1000,0))</f>
        <v>90818</v>
      </c>
    </row>
    <row r="40" spans="1:17" ht="15" customHeight="1">
      <c r="A40" s="22"/>
      <c r="B40" s="3" t="s">
        <v>41</v>
      </c>
      <c r="C40" s="23"/>
      <c r="D40" s="2">
        <v>0</v>
      </c>
      <c r="E40" s="2">
        <v>0</v>
      </c>
      <c r="F40" s="2">
        <v>0</v>
      </c>
      <c r="G40" s="2">
        <v>0</v>
      </c>
      <c r="H40" s="70">
        <v>0</v>
      </c>
      <c r="I40" s="70">
        <v>0</v>
      </c>
      <c r="J40" s="31">
        <v>0</v>
      </c>
      <c r="K40" s="2">
        <v>0</v>
      </c>
      <c r="L40" s="2">
        <v>0</v>
      </c>
      <c r="M40" s="2">
        <v>0</v>
      </c>
      <c r="N40" s="2">
        <v>0</v>
      </c>
      <c r="O40" s="70">
        <v>0</v>
      </c>
      <c r="P40" s="70">
        <v>0</v>
      </c>
      <c r="Q40" s="32">
        <v>0</v>
      </c>
    </row>
    <row r="41" spans="1:17" ht="15" customHeight="1">
      <c r="A41" s="22"/>
      <c r="B41" s="3" t="s">
        <v>42</v>
      </c>
      <c r="C41" s="23"/>
      <c r="D41" s="2">
        <v>1</v>
      </c>
      <c r="E41" s="2">
        <v>20</v>
      </c>
      <c r="F41" s="2">
        <v>1181</v>
      </c>
      <c r="G41" s="2">
        <v>127201</v>
      </c>
      <c r="H41" s="30">
        <f>IF(D41=0,"",ROUND(E41/D41,1))</f>
        <v>20</v>
      </c>
      <c r="I41" s="30">
        <f>IF(E41=0,"",ROUND(F41/E41,1))</f>
        <v>59.1</v>
      </c>
      <c r="J41" s="31">
        <f>IF(F41=0,"",ROUND(G41/F41*1000,0))</f>
        <v>107706</v>
      </c>
      <c r="K41" s="2">
        <v>1</v>
      </c>
      <c r="L41" s="2">
        <v>18</v>
      </c>
      <c r="M41" s="2">
        <v>739</v>
      </c>
      <c r="N41" s="2">
        <v>71655</v>
      </c>
      <c r="O41" s="30">
        <f>IF(K41=0,"",ROUND(L41/K41,1))</f>
        <v>18</v>
      </c>
      <c r="P41" s="30">
        <f>IF(L41=0,"",ROUND(M41/L41,1))</f>
        <v>41.1</v>
      </c>
      <c r="Q41" s="32">
        <f>IF(M41=0,"",ROUND(N41/M41*1000,0))</f>
        <v>96962</v>
      </c>
    </row>
    <row r="42" spans="1:17" ht="15" customHeight="1">
      <c r="A42" s="46"/>
      <c r="B42" s="47" t="s">
        <v>43</v>
      </c>
      <c r="C42" s="48"/>
      <c r="D42" s="1">
        <v>0</v>
      </c>
      <c r="E42" s="1">
        <v>0</v>
      </c>
      <c r="F42" s="1">
        <v>0</v>
      </c>
      <c r="G42" s="1">
        <v>0</v>
      </c>
      <c r="H42" s="71">
        <v>0</v>
      </c>
      <c r="I42" s="71">
        <v>0</v>
      </c>
      <c r="J42" s="36">
        <v>0</v>
      </c>
      <c r="K42" s="1">
        <v>0</v>
      </c>
      <c r="L42" s="1">
        <v>0</v>
      </c>
      <c r="M42" s="1">
        <v>0</v>
      </c>
      <c r="N42" s="1">
        <v>0</v>
      </c>
      <c r="O42" s="70">
        <v>0</v>
      </c>
      <c r="P42" s="70">
        <v>0</v>
      </c>
      <c r="Q42" s="32">
        <v>0</v>
      </c>
    </row>
    <row r="43" spans="1:17" ht="15" customHeight="1">
      <c r="A43" s="37"/>
      <c r="B43" s="38" t="s">
        <v>44</v>
      </c>
      <c r="C43" s="39"/>
      <c r="D43" s="2">
        <v>2</v>
      </c>
      <c r="E43" s="2">
        <v>35</v>
      </c>
      <c r="F43" s="2">
        <v>2373</v>
      </c>
      <c r="G43" s="2">
        <v>237527</v>
      </c>
      <c r="H43" s="30">
        <f>IF(D43=0,"",ROUND(E43/D43,1))</f>
        <v>17.5</v>
      </c>
      <c r="I43" s="30">
        <f>IF(E43=0,"",ROUND(F43/E43,1))</f>
        <v>67.8</v>
      </c>
      <c r="J43" s="31">
        <f>IF(F43=0,"",ROUND(G43/F43*1000,0))</f>
        <v>100096</v>
      </c>
      <c r="K43" s="2">
        <v>9</v>
      </c>
      <c r="L43" s="2">
        <v>82</v>
      </c>
      <c r="M43" s="2">
        <v>4923</v>
      </c>
      <c r="N43" s="2">
        <v>403427</v>
      </c>
      <c r="O43" s="40">
        <f>IF(K43=0,"",ROUND(L43/K43,1))</f>
        <v>9.1</v>
      </c>
      <c r="P43" s="40">
        <f>IF(L43=0,"",ROUND(M43/L43,1))</f>
        <v>60</v>
      </c>
      <c r="Q43" s="41">
        <f>IF(M43=0,"",ROUND(N43/M43*1000,0))</f>
        <v>81947</v>
      </c>
    </row>
    <row r="44" spans="1:17" ht="15" customHeight="1">
      <c r="A44" s="22"/>
      <c r="B44" s="3" t="s">
        <v>45</v>
      </c>
      <c r="C44" s="23"/>
      <c r="D44" s="2">
        <v>0</v>
      </c>
      <c r="E44" s="2">
        <v>0</v>
      </c>
      <c r="F44" s="2">
        <v>0</v>
      </c>
      <c r="G44" s="2">
        <v>0</v>
      </c>
      <c r="H44" s="70">
        <v>0</v>
      </c>
      <c r="I44" s="70">
        <v>0</v>
      </c>
      <c r="J44" s="31">
        <v>0</v>
      </c>
      <c r="K44" s="2">
        <v>0</v>
      </c>
      <c r="L44" s="2">
        <v>0</v>
      </c>
      <c r="M44" s="2">
        <v>0</v>
      </c>
      <c r="N44" s="2">
        <v>0</v>
      </c>
      <c r="O44" s="70">
        <v>0</v>
      </c>
      <c r="P44" s="70">
        <v>0</v>
      </c>
      <c r="Q44" s="32">
        <v>0</v>
      </c>
    </row>
    <row r="45" spans="1:17" ht="15" customHeight="1">
      <c r="A45" s="22"/>
      <c r="B45" s="3" t="s">
        <v>46</v>
      </c>
      <c r="C45" s="23"/>
      <c r="D45" s="2">
        <v>0</v>
      </c>
      <c r="E45" s="2">
        <v>0</v>
      </c>
      <c r="F45" s="2">
        <v>0</v>
      </c>
      <c r="G45" s="2">
        <v>0</v>
      </c>
      <c r="H45" s="70">
        <v>0</v>
      </c>
      <c r="I45" s="70">
        <v>0</v>
      </c>
      <c r="J45" s="31">
        <v>0</v>
      </c>
      <c r="K45" s="2">
        <v>0</v>
      </c>
      <c r="L45" s="2">
        <v>0</v>
      </c>
      <c r="M45" s="2">
        <v>0</v>
      </c>
      <c r="N45" s="2">
        <v>0</v>
      </c>
      <c r="O45" s="70">
        <v>0</v>
      </c>
      <c r="P45" s="70">
        <v>0</v>
      </c>
      <c r="Q45" s="32">
        <v>0</v>
      </c>
    </row>
    <row r="46" spans="1:17" ht="15" customHeight="1">
      <c r="A46" s="22"/>
      <c r="B46" s="3" t="s">
        <v>47</v>
      </c>
      <c r="C46" s="23"/>
      <c r="D46" s="2">
        <v>0</v>
      </c>
      <c r="E46" s="2">
        <v>0</v>
      </c>
      <c r="F46" s="2">
        <v>0</v>
      </c>
      <c r="G46" s="2">
        <v>0</v>
      </c>
      <c r="H46" s="70">
        <v>0</v>
      </c>
      <c r="I46" s="70">
        <v>0</v>
      </c>
      <c r="J46" s="31">
        <v>0</v>
      </c>
      <c r="K46" s="2">
        <v>0</v>
      </c>
      <c r="L46" s="2">
        <v>0</v>
      </c>
      <c r="M46" s="2">
        <v>0</v>
      </c>
      <c r="N46" s="2">
        <v>0</v>
      </c>
      <c r="O46" s="70">
        <v>0</v>
      </c>
      <c r="P46" s="70">
        <v>0</v>
      </c>
      <c r="Q46" s="32">
        <v>0</v>
      </c>
    </row>
    <row r="47" spans="1:17" ht="15" customHeight="1">
      <c r="A47" s="46"/>
      <c r="B47" s="47" t="s">
        <v>48</v>
      </c>
      <c r="C47" s="48"/>
      <c r="D47" s="1">
        <v>0</v>
      </c>
      <c r="E47" s="1">
        <v>0</v>
      </c>
      <c r="F47" s="1">
        <v>0</v>
      </c>
      <c r="G47" s="1">
        <v>0</v>
      </c>
      <c r="H47" s="71">
        <v>0</v>
      </c>
      <c r="I47" s="71">
        <v>0</v>
      </c>
      <c r="J47" s="36">
        <v>0</v>
      </c>
      <c r="K47" s="1">
        <v>0</v>
      </c>
      <c r="L47" s="1">
        <v>0</v>
      </c>
      <c r="M47" s="1">
        <v>0</v>
      </c>
      <c r="N47" s="1">
        <v>0</v>
      </c>
      <c r="O47" s="71">
        <v>0</v>
      </c>
      <c r="P47" s="71">
        <v>0</v>
      </c>
      <c r="Q47" s="49">
        <v>0</v>
      </c>
    </row>
    <row r="48" spans="1:17" ht="15" customHeight="1">
      <c r="A48" s="37"/>
      <c r="B48" s="38" t="s">
        <v>49</v>
      </c>
      <c r="C48" s="39"/>
      <c r="D48" s="2">
        <v>0</v>
      </c>
      <c r="E48" s="2">
        <v>0</v>
      </c>
      <c r="F48" s="2">
        <v>0</v>
      </c>
      <c r="G48" s="2">
        <v>0</v>
      </c>
      <c r="H48" s="70">
        <v>0</v>
      </c>
      <c r="I48" s="70">
        <v>0</v>
      </c>
      <c r="J48" s="31">
        <v>0</v>
      </c>
      <c r="K48" s="2">
        <v>0</v>
      </c>
      <c r="L48" s="2">
        <v>0</v>
      </c>
      <c r="M48" s="2">
        <v>0</v>
      </c>
      <c r="N48" s="2">
        <v>0</v>
      </c>
      <c r="O48" s="70">
        <v>0</v>
      </c>
      <c r="P48" s="70">
        <v>0</v>
      </c>
      <c r="Q48" s="32">
        <v>0</v>
      </c>
    </row>
    <row r="49" spans="1:17" ht="15" customHeight="1">
      <c r="A49" s="22"/>
      <c r="B49" s="3" t="s">
        <v>50</v>
      </c>
      <c r="C49" s="23"/>
      <c r="D49" s="2">
        <v>0</v>
      </c>
      <c r="E49" s="2">
        <v>0</v>
      </c>
      <c r="F49" s="2">
        <v>0</v>
      </c>
      <c r="G49" s="2">
        <v>0</v>
      </c>
      <c r="H49" s="70">
        <v>0</v>
      </c>
      <c r="I49" s="70">
        <v>0</v>
      </c>
      <c r="J49" s="31">
        <v>0</v>
      </c>
      <c r="K49" s="2">
        <v>0</v>
      </c>
      <c r="L49" s="2">
        <v>0</v>
      </c>
      <c r="M49" s="2">
        <v>0</v>
      </c>
      <c r="N49" s="2">
        <v>0</v>
      </c>
      <c r="O49" s="70">
        <v>0</v>
      </c>
      <c r="P49" s="70">
        <v>0</v>
      </c>
      <c r="Q49" s="32">
        <v>0</v>
      </c>
    </row>
    <row r="50" spans="1:17" ht="15" customHeight="1">
      <c r="A50" s="22"/>
      <c r="B50" s="3" t="s">
        <v>51</v>
      </c>
      <c r="C50" s="23"/>
      <c r="D50" s="2">
        <v>0</v>
      </c>
      <c r="E50" s="2">
        <v>0</v>
      </c>
      <c r="F50" s="2">
        <v>0</v>
      </c>
      <c r="G50" s="2">
        <v>0</v>
      </c>
      <c r="H50" s="70">
        <v>0</v>
      </c>
      <c r="I50" s="70">
        <v>0</v>
      </c>
      <c r="J50" s="31">
        <v>0</v>
      </c>
      <c r="K50" s="2">
        <v>0</v>
      </c>
      <c r="L50" s="2">
        <v>0</v>
      </c>
      <c r="M50" s="2">
        <v>0</v>
      </c>
      <c r="N50" s="2">
        <v>0</v>
      </c>
      <c r="O50" s="70">
        <v>0</v>
      </c>
      <c r="P50" s="70">
        <v>0</v>
      </c>
      <c r="Q50" s="32">
        <v>0</v>
      </c>
    </row>
    <row r="51" spans="1:17" ht="15" customHeight="1">
      <c r="A51" s="22"/>
      <c r="B51" s="3" t="s">
        <v>52</v>
      </c>
      <c r="C51" s="23"/>
      <c r="D51" s="2">
        <v>0</v>
      </c>
      <c r="E51" s="2">
        <v>0</v>
      </c>
      <c r="F51" s="2">
        <v>0</v>
      </c>
      <c r="G51" s="2">
        <v>0</v>
      </c>
      <c r="H51" s="70">
        <v>0</v>
      </c>
      <c r="I51" s="70">
        <v>0</v>
      </c>
      <c r="J51" s="31">
        <v>0</v>
      </c>
      <c r="K51" s="2">
        <v>0</v>
      </c>
      <c r="L51" s="2">
        <v>0</v>
      </c>
      <c r="M51" s="2">
        <v>0</v>
      </c>
      <c r="N51" s="2">
        <v>0</v>
      </c>
      <c r="O51" s="70">
        <v>0</v>
      </c>
      <c r="P51" s="70">
        <v>0</v>
      </c>
      <c r="Q51" s="32">
        <v>0</v>
      </c>
    </row>
    <row r="52" spans="1:17" ht="15" customHeight="1">
      <c r="A52" s="46"/>
      <c r="B52" s="47" t="s">
        <v>53</v>
      </c>
      <c r="C52" s="48"/>
      <c r="D52" s="1">
        <v>0</v>
      </c>
      <c r="E52" s="1">
        <v>0</v>
      </c>
      <c r="F52" s="1">
        <v>0</v>
      </c>
      <c r="G52" s="1">
        <v>0</v>
      </c>
      <c r="H52" s="71">
        <v>0</v>
      </c>
      <c r="I52" s="71">
        <v>0</v>
      </c>
      <c r="J52" s="36">
        <v>0</v>
      </c>
      <c r="K52" s="1">
        <v>0</v>
      </c>
      <c r="L52" s="1">
        <v>0</v>
      </c>
      <c r="M52" s="1">
        <v>0</v>
      </c>
      <c r="N52" s="1">
        <v>0</v>
      </c>
      <c r="O52" s="70">
        <v>0</v>
      </c>
      <c r="P52" s="70">
        <v>0</v>
      </c>
      <c r="Q52" s="32">
        <v>0</v>
      </c>
    </row>
    <row r="53" spans="1:17" ht="15" customHeight="1">
      <c r="A53" s="37"/>
      <c r="B53" s="38" t="s">
        <v>54</v>
      </c>
      <c r="C53" s="39"/>
      <c r="D53" s="2">
        <v>0</v>
      </c>
      <c r="E53" s="2">
        <v>0</v>
      </c>
      <c r="F53" s="2">
        <v>0</v>
      </c>
      <c r="G53" s="2">
        <v>0</v>
      </c>
      <c r="H53" s="70">
        <v>0</v>
      </c>
      <c r="I53" s="70">
        <v>0</v>
      </c>
      <c r="J53" s="31">
        <v>0</v>
      </c>
      <c r="K53" s="2">
        <v>0</v>
      </c>
      <c r="L53" s="2">
        <v>0</v>
      </c>
      <c r="M53" s="2">
        <v>0</v>
      </c>
      <c r="N53" s="2">
        <v>0</v>
      </c>
      <c r="O53" s="73">
        <v>0</v>
      </c>
      <c r="P53" s="73">
        <v>0</v>
      </c>
      <c r="Q53" s="41">
        <v>0</v>
      </c>
    </row>
    <row r="54" spans="1:17" ht="15" customHeight="1">
      <c r="A54" s="22"/>
      <c r="B54" s="3" t="s">
        <v>55</v>
      </c>
      <c r="C54" s="23"/>
      <c r="D54" s="2">
        <v>0</v>
      </c>
      <c r="E54" s="2">
        <v>0</v>
      </c>
      <c r="F54" s="2">
        <v>0</v>
      </c>
      <c r="G54" s="2">
        <v>0</v>
      </c>
      <c r="H54" s="70">
        <v>0</v>
      </c>
      <c r="I54" s="70">
        <v>0</v>
      </c>
      <c r="J54" s="31">
        <v>0</v>
      </c>
      <c r="K54" s="2">
        <v>1</v>
      </c>
      <c r="L54" s="2">
        <v>2</v>
      </c>
      <c r="M54" s="2">
        <v>156</v>
      </c>
      <c r="N54" s="2">
        <v>15203</v>
      </c>
      <c r="O54" s="30">
        <f>IF(K54=0,"",ROUND(L54/K54,1))</f>
        <v>2</v>
      </c>
      <c r="P54" s="30">
        <f>IF(L54=0,"",ROUND(M54/L54,1))</f>
        <v>78</v>
      </c>
      <c r="Q54" s="32">
        <f>IF(M54=0,"",ROUND(N54/M54*1000,0))</f>
        <v>97455</v>
      </c>
    </row>
    <row r="55" spans="1:17" ht="15" customHeight="1">
      <c r="A55" s="22"/>
      <c r="B55" s="3" t="s">
        <v>56</v>
      </c>
      <c r="C55" s="23"/>
      <c r="D55" s="2">
        <v>0</v>
      </c>
      <c r="E55" s="2">
        <v>0</v>
      </c>
      <c r="F55" s="2">
        <v>0</v>
      </c>
      <c r="G55" s="2">
        <v>0</v>
      </c>
      <c r="H55" s="70">
        <v>0</v>
      </c>
      <c r="I55" s="70">
        <v>0</v>
      </c>
      <c r="J55" s="31">
        <v>0</v>
      </c>
      <c r="K55" s="2">
        <v>0</v>
      </c>
      <c r="L55" s="2">
        <v>0</v>
      </c>
      <c r="M55" s="2">
        <v>0</v>
      </c>
      <c r="N55" s="2">
        <v>0</v>
      </c>
      <c r="O55" s="70">
        <v>0</v>
      </c>
      <c r="P55" s="70">
        <v>0</v>
      </c>
      <c r="Q55" s="32">
        <v>0</v>
      </c>
    </row>
    <row r="56" spans="1:17" ht="15" customHeight="1">
      <c r="A56" s="22"/>
      <c r="B56" s="3" t="s">
        <v>57</v>
      </c>
      <c r="C56" s="23"/>
      <c r="D56" s="2">
        <v>0</v>
      </c>
      <c r="E56" s="2">
        <v>0</v>
      </c>
      <c r="F56" s="2">
        <v>0</v>
      </c>
      <c r="G56" s="2">
        <v>0</v>
      </c>
      <c r="H56" s="70">
        <v>0</v>
      </c>
      <c r="I56" s="70">
        <v>0</v>
      </c>
      <c r="J56" s="31">
        <v>0</v>
      </c>
      <c r="K56" s="2">
        <v>0</v>
      </c>
      <c r="L56" s="2">
        <v>0</v>
      </c>
      <c r="M56" s="2">
        <v>0</v>
      </c>
      <c r="N56" s="2">
        <v>0</v>
      </c>
      <c r="O56" s="70">
        <v>0</v>
      </c>
      <c r="P56" s="70">
        <v>0</v>
      </c>
      <c r="Q56" s="32">
        <v>0</v>
      </c>
    </row>
    <row r="57" spans="1:17" ht="15" customHeight="1">
      <c r="A57" s="46"/>
      <c r="B57" s="47" t="s">
        <v>58</v>
      </c>
      <c r="C57" s="48"/>
      <c r="D57" s="1">
        <v>0</v>
      </c>
      <c r="E57" s="1">
        <v>0</v>
      </c>
      <c r="F57" s="1">
        <v>0</v>
      </c>
      <c r="G57" s="1">
        <v>0</v>
      </c>
      <c r="H57" s="71">
        <v>0</v>
      </c>
      <c r="I57" s="71">
        <v>0</v>
      </c>
      <c r="J57" s="36">
        <v>0</v>
      </c>
      <c r="K57" s="1">
        <v>0</v>
      </c>
      <c r="L57" s="1">
        <v>0</v>
      </c>
      <c r="M57" s="1">
        <v>0</v>
      </c>
      <c r="N57" s="1">
        <v>0</v>
      </c>
      <c r="O57" s="71">
        <v>0</v>
      </c>
      <c r="P57" s="71">
        <v>0</v>
      </c>
      <c r="Q57" s="49">
        <v>0</v>
      </c>
    </row>
    <row r="58" spans="1:17" ht="15" customHeight="1">
      <c r="A58" s="37"/>
      <c r="B58" s="38" t="s">
        <v>59</v>
      </c>
      <c r="C58" s="39"/>
      <c r="D58" s="2">
        <v>0</v>
      </c>
      <c r="E58" s="2">
        <v>0</v>
      </c>
      <c r="F58" s="2">
        <v>0</v>
      </c>
      <c r="G58" s="2">
        <v>0</v>
      </c>
      <c r="H58" s="70">
        <v>0</v>
      </c>
      <c r="I58" s="70">
        <v>0</v>
      </c>
      <c r="J58" s="31">
        <v>0</v>
      </c>
      <c r="K58" s="2">
        <v>0</v>
      </c>
      <c r="L58" s="2">
        <v>0</v>
      </c>
      <c r="M58" s="2">
        <v>0</v>
      </c>
      <c r="N58" s="2">
        <v>0</v>
      </c>
      <c r="O58" s="70">
        <v>0</v>
      </c>
      <c r="P58" s="70">
        <v>0</v>
      </c>
      <c r="Q58" s="32">
        <v>0</v>
      </c>
    </row>
    <row r="59" spans="1:17" ht="15" customHeight="1">
      <c r="A59" s="22"/>
      <c r="B59" s="3" t="s">
        <v>60</v>
      </c>
      <c r="C59" s="23"/>
      <c r="D59" s="2">
        <v>0</v>
      </c>
      <c r="E59" s="2">
        <v>0</v>
      </c>
      <c r="F59" s="2">
        <v>0</v>
      </c>
      <c r="G59" s="2">
        <v>0</v>
      </c>
      <c r="H59" s="70">
        <v>0</v>
      </c>
      <c r="I59" s="70">
        <v>0</v>
      </c>
      <c r="J59" s="31">
        <v>0</v>
      </c>
      <c r="K59" s="2">
        <v>0</v>
      </c>
      <c r="L59" s="2">
        <v>0</v>
      </c>
      <c r="M59" s="2">
        <v>0</v>
      </c>
      <c r="N59" s="2">
        <v>0</v>
      </c>
      <c r="O59" s="70">
        <v>0</v>
      </c>
      <c r="P59" s="70">
        <v>0</v>
      </c>
      <c r="Q59" s="32">
        <v>0</v>
      </c>
    </row>
    <row r="60" spans="1:17" ht="15" customHeight="1">
      <c r="A60" s="22"/>
      <c r="B60" s="3" t="s">
        <v>61</v>
      </c>
      <c r="C60" s="23"/>
      <c r="D60" s="2">
        <v>0</v>
      </c>
      <c r="E60" s="2">
        <v>0</v>
      </c>
      <c r="F60" s="2">
        <v>0</v>
      </c>
      <c r="G60" s="2">
        <v>0</v>
      </c>
      <c r="H60" s="70">
        <v>0</v>
      </c>
      <c r="I60" s="70">
        <v>0</v>
      </c>
      <c r="J60" s="31">
        <v>0</v>
      </c>
      <c r="K60" s="2">
        <v>0</v>
      </c>
      <c r="L60" s="2">
        <v>0</v>
      </c>
      <c r="M60" s="2">
        <v>0</v>
      </c>
      <c r="N60" s="2">
        <v>0</v>
      </c>
      <c r="O60" s="70">
        <v>0</v>
      </c>
      <c r="P60" s="70">
        <v>0</v>
      </c>
      <c r="Q60" s="32">
        <v>0</v>
      </c>
    </row>
    <row r="61" spans="1:17" ht="15" customHeight="1">
      <c r="A61" s="22"/>
      <c r="B61" s="3" t="s">
        <v>62</v>
      </c>
      <c r="C61" s="23"/>
      <c r="D61" s="2">
        <v>0</v>
      </c>
      <c r="E61" s="2">
        <v>0</v>
      </c>
      <c r="F61" s="2">
        <v>0</v>
      </c>
      <c r="G61" s="2">
        <v>0</v>
      </c>
      <c r="H61" s="70">
        <v>0</v>
      </c>
      <c r="I61" s="70">
        <v>0</v>
      </c>
      <c r="J61" s="31">
        <v>0</v>
      </c>
      <c r="K61" s="2">
        <v>0</v>
      </c>
      <c r="L61" s="2">
        <v>0</v>
      </c>
      <c r="M61" s="2">
        <v>0</v>
      </c>
      <c r="N61" s="2">
        <v>0</v>
      </c>
      <c r="O61" s="70">
        <v>0</v>
      </c>
      <c r="P61" s="70">
        <v>0</v>
      </c>
      <c r="Q61" s="32">
        <v>0</v>
      </c>
    </row>
    <row r="62" spans="1:17" ht="15" customHeight="1">
      <c r="A62" s="46"/>
      <c r="B62" s="47" t="s">
        <v>63</v>
      </c>
      <c r="C62" s="48"/>
      <c r="D62" s="1">
        <v>0</v>
      </c>
      <c r="E62" s="1">
        <v>0</v>
      </c>
      <c r="F62" s="1">
        <v>0</v>
      </c>
      <c r="G62" s="1">
        <v>0</v>
      </c>
      <c r="H62" s="71">
        <v>0</v>
      </c>
      <c r="I62" s="71">
        <v>0</v>
      </c>
      <c r="J62" s="36">
        <v>0</v>
      </c>
      <c r="K62" s="1">
        <v>0</v>
      </c>
      <c r="L62" s="1">
        <v>0</v>
      </c>
      <c r="M62" s="1">
        <v>0</v>
      </c>
      <c r="N62" s="1">
        <v>0</v>
      </c>
      <c r="O62" s="70">
        <v>0</v>
      </c>
      <c r="P62" s="70">
        <v>0</v>
      </c>
      <c r="Q62" s="32">
        <v>0</v>
      </c>
    </row>
    <row r="63" spans="1:17" ht="15" customHeight="1">
      <c r="A63" s="37"/>
      <c r="B63" s="38" t="s">
        <v>64</v>
      </c>
      <c r="C63" s="39"/>
      <c r="D63" s="2">
        <v>1</v>
      </c>
      <c r="E63" s="2">
        <v>40</v>
      </c>
      <c r="F63" s="2">
        <v>1702</v>
      </c>
      <c r="G63" s="2">
        <v>193886</v>
      </c>
      <c r="H63" s="30">
        <f>IF(D63=0,"",ROUND(E63/D63,1))</f>
        <v>40</v>
      </c>
      <c r="I63" s="30">
        <f>IF(E63=0,"",ROUND(F63/E63,1))</f>
        <v>42.6</v>
      </c>
      <c r="J63" s="31">
        <f>IF(F63=0,"",ROUND(G63/F63*1000,0))</f>
        <v>113917</v>
      </c>
      <c r="K63" s="2">
        <v>2</v>
      </c>
      <c r="L63" s="2">
        <v>24</v>
      </c>
      <c r="M63" s="2">
        <v>1459</v>
      </c>
      <c r="N63" s="2">
        <v>122004</v>
      </c>
      <c r="O63" s="40">
        <f>IF(K63=0,"",ROUND(L63/K63,1))</f>
        <v>12</v>
      </c>
      <c r="P63" s="40">
        <f>IF(L63=0,"",ROUND(M63/L63,1))</f>
        <v>60.8</v>
      </c>
      <c r="Q63" s="41">
        <f>IF(M63=0,"",ROUND(N63/M63*1000,0))</f>
        <v>83622</v>
      </c>
    </row>
    <row r="64" spans="1:17" ht="15" customHeight="1">
      <c r="A64" s="22"/>
      <c r="B64" s="3" t="s">
        <v>65</v>
      </c>
      <c r="C64" s="23"/>
      <c r="D64" s="2">
        <v>0</v>
      </c>
      <c r="E64" s="2">
        <v>0</v>
      </c>
      <c r="F64" s="2">
        <v>0</v>
      </c>
      <c r="G64" s="2">
        <v>0</v>
      </c>
      <c r="H64" s="70">
        <v>0</v>
      </c>
      <c r="I64" s="70">
        <v>0</v>
      </c>
      <c r="J64" s="31">
        <v>0</v>
      </c>
      <c r="K64" s="2">
        <v>0</v>
      </c>
      <c r="L64" s="2">
        <v>0</v>
      </c>
      <c r="M64" s="2">
        <v>0</v>
      </c>
      <c r="N64" s="2">
        <v>0</v>
      </c>
      <c r="O64" s="70">
        <v>0</v>
      </c>
      <c r="P64" s="70">
        <v>0</v>
      </c>
      <c r="Q64" s="75">
        <v>0</v>
      </c>
    </row>
    <row r="65" spans="1:17" ht="15" customHeight="1">
      <c r="A65" s="22"/>
      <c r="B65" s="3" t="s">
        <v>66</v>
      </c>
      <c r="C65" s="23"/>
      <c r="D65" s="2">
        <v>0</v>
      </c>
      <c r="E65" s="2">
        <v>0</v>
      </c>
      <c r="F65" s="2">
        <v>0</v>
      </c>
      <c r="G65" s="2">
        <v>0</v>
      </c>
      <c r="H65" s="70">
        <v>0</v>
      </c>
      <c r="I65" s="70">
        <v>0</v>
      </c>
      <c r="J65" s="31">
        <v>0</v>
      </c>
      <c r="K65" s="2">
        <v>0</v>
      </c>
      <c r="L65" s="2">
        <v>0</v>
      </c>
      <c r="M65" s="2">
        <v>0</v>
      </c>
      <c r="N65" s="2">
        <v>0</v>
      </c>
      <c r="O65" s="70">
        <v>0</v>
      </c>
      <c r="P65" s="70">
        <v>0</v>
      </c>
      <c r="Q65" s="75">
        <v>0</v>
      </c>
    </row>
    <row r="66" spans="1:17" ht="15" customHeight="1">
      <c r="A66" s="22"/>
      <c r="B66" s="3" t="s">
        <v>67</v>
      </c>
      <c r="C66" s="23"/>
      <c r="D66" s="2">
        <v>0</v>
      </c>
      <c r="E66" s="2">
        <v>0</v>
      </c>
      <c r="F66" s="2">
        <v>0</v>
      </c>
      <c r="G66" s="2">
        <v>0</v>
      </c>
      <c r="H66" s="70">
        <v>0</v>
      </c>
      <c r="I66" s="70">
        <v>0</v>
      </c>
      <c r="J66" s="31">
        <v>0</v>
      </c>
      <c r="K66" s="2">
        <v>0</v>
      </c>
      <c r="L66" s="2">
        <v>0</v>
      </c>
      <c r="M66" s="2">
        <v>0</v>
      </c>
      <c r="N66" s="2">
        <v>0</v>
      </c>
      <c r="O66" s="70">
        <v>0</v>
      </c>
      <c r="P66" s="70">
        <v>0</v>
      </c>
      <c r="Q66" s="75">
        <v>0</v>
      </c>
    </row>
    <row r="67" spans="1:17" ht="15" customHeight="1">
      <c r="A67" s="46"/>
      <c r="B67" s="47" t="s">
        <v>68</v>
      </c>
      <c r="C67" s="48"/>
      <c r="D67" s="1">
        <v>0</v>
      </c>
      <c r="E67" s="1">
        <v>0</v>
      </c>
      <c r="F67" s="1">
        <v>0</v>
      </c>
      <c r="G67" s="1">
        <v>0</v>
      </c>
      <c r="H67" s="71">
        <v>0</v>
      </c>
      <c r="I67" s="71">
        <v>0</v>
      </c>
      <c r="J67" s="36">
        <v>0</v>
      </c>
      <c r="K67" s="1">
        <v>0</v>
      </c>
      <c r="L67" s="1">
        <v>0</v>
      </c>
      <c r="M67" s="1">
        <v>0</v>
      </c>
      <c r="N67" s="1">
        <v>0</v>
      </c>
      <c r="O67" s="71">
        <v>0</v>
      </c>
      <c r="P67" s="71">
        <v>0</v>
      </c>
      <c r="Q67" s="76">
        <v>0</v>
      </c>
    </row>
    <row r="68" spans="1:17" ht="15" customHeight="1">
      <c r="A68" s="54"/>
      <c r="B68" s="55" t="s">
        <v>69</v>
      </c>
      <c r="C68" s="56"/>
      <c r="D68" s="26">
        <f>D8+D9</f>
        <v>313</v>
      </c>
      <c r="E68" s="26">
        <f>E8+E9</f>
        <v>13134</v>
      </c>
      <c r="F68" s="26">
        <f>F8+F9</f>
        <v>722757</v>
      </c>
      <c r="G68" s="26">
        <f>G8+G9</f>
        <v>90798139</v>
      </c>
      <c r="H68" s="25">
        <f t="shared" ref="H68:I71" si="7">IF(D68=0,"",ROUND(E68/D68,1))</f>
        <v>42</v>
      </c>
      <c r="I68" s="25">
        <f t="shared" si="7"/>
        <v>55</v>
      </c>
      <c r="J68" s="26">
        <f>IF(F68=0,"",ROUND(G68/F68*1000,0))</f>
        <v>125627</v>
      </c>
      <c r="K68" s="26">
        <f>K8+K9</f>
        <v>158</v>
      </c>
      <c r="L68" s="26">
        <f>L8+L9</f>
        <v>960</v>
      </c>
      <c r="M68" s="26">
        <f>M8+M9</f>
        <v>46423</v>
      </c>
      <c r="N68" s="26">
        <f>N8+N9</f>
        <v>4282943</v>
      </c>
      <c r="O68" s="25">
        <f t="shared" ref="O68:P71" si="8">IF(K68=0,"",ROUND(L68/K68,1))</f>
        <v>6.1</v>
      </c>
      <c r="P68" s="25">
        <f t="shared" si="8"/>
        <v>48.4</v>
      </c>
      <c r="Q68" s="27">
        <f>IF(M68=0,"",ROUND(N68/M68*1000,0))</f>
        <v>92259</v>
      </c>
    </row>
    <row r="69" spans="1:17" ht="15" customHeight="1">
      <c r="A69" s="58"/>
      <c r="B69" s="59" t="s">
        <v>90</v>
      </c>
      <c r="C69" s="60"/>
      <c r="D69" s="31">
        <f>SUM(D10:D36)</f>
        <v>59</v>
      </c>
      <c r="E69" s="31">
        <f>SUM(E10:E36)</f>
        <v>1885</v>
      </c>
      <c r="F69" s="31">
        <f>SUM(F10:F36)</f>
        <v>121701</v>
      </c>
      <c r="G69" s="31">
        <f>SUM(G10:G36)</f>
        <v>13636979</v>
      </c>
      <c r="H69" s="30">
        <f t="shared" si="7"/>
        <v>31.9</v>
      </c>
      <c r="I69" s="30">
        <f t="shared" si="7"/>
        <v>64.599999999999994</v>
      </c>
      <c r="J69" s="31">
        <f>IF(F69=0,"",ROUND(G69/F69*1000,0))</f>
        <v>112053</v>
      </c>
      <c r="K69" s="31">
        <f>SUM(K10:K36)</f>
        <v>71</v>
      </c>
      <c r="L69" s="31">
        <f>SUM(L10:L36)</f>
        <v>454</v>
      </c>
      <c r="M69" s="31">
        <f>SUM(M10:M36)</f>
        <v>27045</v>
      </c>
      <c r="N69" s="31">
        <f>SUM(N10:N36)</f>
        <v>2457179</v>
      </c>
      <c r="O69" s="30">
        <f t="shared" si="8"/>
        <v>6.4</v>
      </c>
      <c r="P69" s="30">
        <f t="shared" si="8"/>
        <v>59.6</v>
      </c>
      <c r="Q69" s="31">
        <f>IF(M69=0,"",ROUND(N69/M69*1000,0))</f>
        <v>90855</v>
      </c>
    </row>
    <row r="70" spans="1:17" ht="15" customHeight="1">
      <c r="A70" s="58"/>
      <c r="B70" s="59" t="s">
        <v>92</v>
      </c>
      <c r="C70" s="60"/>
      <c r="D70" s="31">
        <f>SUM(D37:D67)</f>
        <v>8</v>
      </c>
      <c r="E70" s="31">
        <f>SUM(E37:E67)</f>
        <v>178</v>
      </c>
      <c r="F70" s="31">
        <f>SUM(F37:F67)</f>
        <v>9682</v>
      </c>
      <c r="G70" s="31">
        <f>SUM(G37:G67)</f>
        <v>1054901</v>
      </c>
      <c r="H70" s="30">
        <f t="shared" si="7"/>
        <v>22.3</v>
      </c>
      <c r="I70" s="30">
        <f t="shared" si="7"/>
        <v>54.4</v>
      </c>
      <c r="J70" s="31">
        <f>IF(F70=0,"",ROUND(G70/F70*1000,0))</f>
        <v>108955</v>
      </c>
      <c r="K70" s="31">
        <f>SUM(K37:K67)</f>
        <v>16</v>
      </c>
      <c r="L70" s="31">
        <f>SUM(L37:L67)</f>
        <v>151</v>
      </c>
      <c r="M70" s="31">
        <f>SUM(M37:M67)</f>
        <v>8896</v>
      </c>
      <c r="N70" s="31">
        <f>SUM(N37:N67)</f>
        <v>761902</v>
      </c>
      <c r="O70" s="30">
        <f t="shared" si="8"/>
        <v>9.4</v>
      </c>
      <c r="P70" s="30">
        <f t="shared" si="8"/>
        <v>58.9</v>
      </c>
      <c r="Q70" s="31">
        <f>IF(M70=0,"",ROUND(N70/M70*1000,0))</f>
        <v>85645</v>
      </c>
    </row>
    <row r="71" spans="1:17" ht="15" customHeight="1">
      <c r="A71" s="61"/>
      <c r="B71" s="62" t="s">
        <v>93</v>
      </c>
      <c r="C71" s="63"/>
      <c r="D71" s="64">
        <f>SUM(D8:D67)</f>
        <v>380</v>
      </c>
      <c r="E71" s="64">
        <f>SUM(E8:E67)</f>
        <v>15197</v>
      </c>
      <c r="F71" s="64">
        <f>SUM(F8:F67)</f>
        <v>854140</v>
      </c>
      <c r="G71" s="64">
        <f>SUM(G8:G67)</f>
        <v>105490019</v>
      </c>
      <c r="H71" s="65">
        <f t="shared" si="7"/>
        <v>40</v>
      </c>
      <c r="I71" s="65">
        <f t="shared" si="7"/>
        <v>56.2</v>
      </c>
      <c r="J71" s="64">
        <f>IF(F71=0,"",ROUND(G71/F71*1000,0))</f>
        <v>123504</v>
      </c>
      <c r="K71" s="64">
        <f>SUM(K8:K67)</f>
        <v>245</v>
      </c>
      <c r="L71" s="64">
        <f>SUM(L8:L67)</f>
        <v>1565</v>
      </c>
      <c r="M71" s="64">
        <f>SUM(M8:M67)</f>
        <v>82364</v>
      </c>
      <c r="N71" s="64">
        <f>SUM(N8:N67)</f>
        <v>7502024</v>
      </c>
      <c r="O71" s="65">
        <f t="shared" si="8"/>
        <v>6.4</v>
      </c>
      <c r="P71" s="65">
        <f t="shared" si="8"/>
        <v>52.6</v>
      </c>
      <c r="Q71" s="66">
        <f>IF(M71=0,"",ROUND(N71/M71*1000,0))</f>
        <v>91084</v>
      </c>
    </row>
    <row r="72" spans="1:17" ht="15" customHeight="1">
      <c r="D72" s="78"/>
      <c r="E72" s="78"/>
      <c r="F72" s="78"/>
      <c r="G72" s="78"/>
      <c r="K72" s="78"/>
      <c r="L72" s="78"/>
      <c r="M72" s="78"/>
      <c r="N72" s="78"/>
    </row>
    <row r="73" spans="1:17" ht="15" customHeight="1">
      <c r="D73" s="79"/>
      <c r="E73" s="79"/>
      <c r="F73" s="79"/>
      <c r="G73" s="79"/>
      <c r="K73" s="79"/>
      <c r="L73" s="79"/>
      <c r="M73" s="79"/>
      <c r="N73" s="79"/>
    </row>
  </sheetData>
  <mergeCells count="3">
    <mergeCell ref="B4:B7"/>
    <mergeCell ref="D4:J4"/>
    <mergeCell ref="K4:Q4"/>
  </mergeCells>
  <phoneticPr fontId="2"/>
  <pageMargins left="0.59055118110236227" right="0.59055118110236227" top="0.86614173228346458" bottom="0.59055118110236227" header="0.59055118110236227" footer="0.31496062992125984"/>
  <pageSetup paperSize="9" scale="79" fitToWidth="0" orientation="portrait" horizontalDpi="1200" verticalDpi="1200" r:id="rId1"/>
  <headerFooter alignWithMargins="0">
    <oddHeader>&amp;L１８　新築家屋に関する調
　（３）共同住宅</oddHeader>
  </headerFooter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zoomScaleNormal="100" zoomScaleSheetLayoutView="100" workbookViewId="0">
      <pane xSplit="3" ySplit="7" topLeftCell="D8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5" customHeight="1"/>
  <cols>
    <col min="1" max="1" width="1" style="5" customWidth="1"/>
    <col min="2" max="2" width="7.5" style="5" customWidth="1"/>
    <col min="3" max="3" width="1" style="5" customWidth="1"/>
    <col min="4" max="13" width="10.25" style="5" customWidth="1"/>
    <col min="14" max="16384" width="9" style="82"/>
  </cols>
  <sheetData>
    <row r="1" spans="1:13" ht="15" customHeight="1">
      <c r="B1" s="80" t="s">
        <v>102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" customHeight="1">
      <c r="B2" s="81" t="s">
        <v>95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5" customHeight="1">
      <c r="A3" s="6"/>
      <c r="B3" s="6"/>
      <c r="C3" s="6"/>
      <c r="D3" s="6"/>
      <c r="E3" s="4"/>
      <c r="F3" s="4"/>
      <c r="G3" s="4"/>
      <c r="H3" s="4"/>
      <c r="I3" s="4"/>
      <c r="J3" s="4"/>
      <c r="K3" s="4"/>
      <c r="L3" s="4"/>
      <c r="M3" s="4"/>
    </row>
    <row r="4" spans="1:13" ht="15" customHeight="1">
      <c r="A4" s="7"/>
      <c r="B4" s="85" t="s">
        <v>4</v>
      </c>
      <c r="C4" s="8"/>
      <c r="D4" s="99" t="s">
        <v>75</v>
      </c>
      <c r="E4" s="100"/>
      <c r="F4" s="100"/>
      <c r="G4" s="100"/>
      <c r="H4" s="102"/>
      <c r="I4" s="99" t="s">
        <v>76</v>
      </c>
      <c r="J4" s="100"/>
      <c r="K4" s="100"/>
      <c r="L4" s="100"/>
      <c r="M4" s="101"/>
    </row>
    <row r="5" spans="1:13" ht="15" customHeight="1">
      <c r="A5" s="9"/>
      <c r="B5" s="86"/>
      <c r="C5" s="10"/>
      <c r="D5" s="84" t="s">
        <v>77</v>
      </c>
      <c r="E5" s="84" t="s">
        <v>84</v>
      </c>
      <c r="F5" s="84" t="s">
        <v>80</v>
      </c>
      <c r="G5" s="11" t="s">
        <v>1</v>
      </c>
      <c r="H5" s="12" t="s">
        <v>2</v>
      </c>
      <c r="I5" s="84" t="s">
        <v>77</v>
      </c>
      <c r="J5" s="84" t="s">
        <v>81</v>
      </c>
      <c r="K5" s="84" t="s">
        <v>80</v>
      </c>
      <c r="L5" s="11" t="s">
        <v>1</v>
      </c>
      <c r="M5" s="13" t="s">
        <v>2</v>
      </c>
    </row>
    <row r="6" spans="1:13" ht="15" customHeight="1">
      <c r="A6" s="9"/>
      <c r="B6" s="86"/>
      <c r="C6" s="10"/>
      <c r="D6" s="11" t="s">
        <v>85</v>
      </c>
      <c r="E6" s="11" t="s">
        <v>88</v>
      </c>
      <c r="F6" s="11" t="s">
        <v>87</v>
      </c>
      <c r="G6" s="11"/>
      <c r="H6" s="14"/>
      <c r="I6" s="11" t="s">
        <v>85</v>
      </c>
      <c r="J6" s="11" t="s">
        <v>88</v>
      </c>
      <c r="K6" s="11" t="s">
        <v>87</v>
      </c>
      <c r="L6" s="15"/>
      <c r="M6" s="16"/>
    </row>
    <row r="7" spans="1:13" ht="15" customHeight="1">
      <c r="A7" s="18"/>
      <c r="B7" s="87"/>
      <c r="C7" s="19"/>
      <c r="D7" s="20" t="s">
        <v>71</v>
      </c>
      <c r="E7" s="20" t="s">
        <v>5</v>
      </c>
      <c r="F7" s="20" t="s">
        <v>6</v>
      </c>
      <c r="G7" s="20" t="s">
        <v>7</v>
      </c>
      <c r="H7" s="20" t="s">
        <v>8</v>
      </c>
      <c r="I7" s="20" t="s">
        <v>71</v>
      </c>
      <c r="J7" s="20" t="s">
        <v>5</v>
      </c>
      <c r="K7" s="20" t="s">
        <v>6</v>
      </c>
      <c r="L7" s="20" t="s">
        <v>7</v>
      </c>
      <c r="M7" s="20" t="s">
        <v>8</v>
      </c>
    </row>
    <row r="8" spans="1:13" ht="15" customHeight="1">
      <c r="A8" s="22"/>
      <c r="B8" s="3" t="s">
        <v>11</v>
      </c>
      <c r="C8" s="23"/>
      <c r="D8" s="24">
        <v>32</v>
      </c>
      <c r="E8" s="28">
        <v>15076</v>
      </c>
      <c r="F8" s="28">
        <v>1530086</v>
      </c>
      <c r="G8" s="29">
        <f>IF(D8=0,"",ROUND(E8/D8,1))</f>
        <v>471.1</v>
      </c>
      <c r="H8" s="26">
        <f>IF(E8=0,"",ROUND(F8/E8*1000,0))</f>
        <v>101492</v>
      </c>
      <c r="I8" s="28">
        <v>89</v>
      </c>
      <c r="J8" s="28">
        <v>79600</v>
      </c>
      <c r="K8" s="28">
        <v>5797792</v>
      </c>
      <c r="L8" s="29">
        <f t="shared" ref="L8:L20" si="0">IF(I8=0,"",ROUND(J8/I8,1))</f>
        <v>894.4</v>
      </c>
      <c r="M8" s="26">
        <f t="shared" ref="M8:M20" si="1">IF(J8=0,"",ROUND(K8/J8*1000,0))</f>
        <v>72837</v>
      </c>
    </row>
    <row r="9" spans="1:13" ht="15" customHeight="1">
      <c r="A9" s="22"/>
      <c r="B9" s="3" t="s">
        <v>12</v>
      </c>
      <c r="C9" s="23"/>
      <c r="D9" s="2">
        <v>94</v>
      </c>
      <c r="E9" s="33">
        <v>118744</v>
      </c>
      <c r="F9" s="33">
        <v>14384620</v>
      </c>
      <c r="G9" s="34">
        <f>IF(D9=0,"",ROUND(E9/D9,1))</f>
        <v>1263.2</v>
      </c>
      <c r="H9" s="31">
        <f>IF(E9=0,"",ROUND(F9/E9*1000,0))</f>
        <v>121140</v>
      </c>
      <c r="I9" s="33">
        <v>29</v>
      </c>
      <c r="J9" s="33">
        <v>119044</v>
      </c>
      <c r="K9" s="33">
        <v>7836239</v>
      </c>
      <c r="L9" s="34">
        <f t="shared" si="0"/>
        <v>4105</v>
      </c>
      <c r="M9" s="32">
        <f t="shared" si="1"/>
        <v>65826</v>
      </c>
    </row>
    <row r="10" spans="1:13" ht="15" customHeight="1">
      <c r="A10" s="22"/>
      <c r="B10" s="3" t="s">
        <v>13</v>
      </c>
      <c r="C10" s="23"/>
      <c r="D10" s="2">
        <v>6</v>
      </c>
      <c r="E10" s="33">
        <v>3455</v>
      </c>
      <c r="F10" s="33">
        <v>324648</v>
      </c>
      <c r="G10" s="34">
        <f>IF(D10=0,"",ROUND(E10/D10,1))</f>
        <v>575.79999999999995</v>
      </c>
      <c r="H10" s="31">
        <f>IF(E10=0,"",ROUND(F10/E10*1000,0))</f>
        <v>93965</v>
      </c>
      <c r="I10" s="33">
        <v>17</v>
      </c>
      <c r="J10" s="33">
        <v>9714</v>
      </c>
      <c r="K10" s="33">
        <v>822920</v>
      </c>
      <c r="L10" s="34">
        <f t="shared" si="0"/>
        <v>571.4</v>
      </c>
      <c r="M10" s="32">
        <f t="shared" si="1"/>
        <v>84715</v>
      </c>
    </row>
    <row r="11" spans="1:13" ht="15" customHeight="1">
      <c r="A11" s="22"/>
      <c r="B11" s="3" t="s">
        <v>14</v>
      </c>
      <c r="C11" s="23"/>
      <c r="D11" s="2">
        <v>15</v>
      </c>
      <c r="E11" s="33">
        <v>11358</v>
      </c>
      <c r="F11" s="33">
        <v>1036090</v>
      </c>
      <c r="G11" s="34">
        <f>IF(D11=0,"",ROUND(E11/D11,1))</f>
        <v>757.2</v>
      </c>
      <c r="H11" s="31">
        <f>IF(E11=0,"",ROUND(F11/E11*1000,0))</f>
        <v>91221</v>
      </c>
      <c r="I11" s="33">
        <v>27</v>
      </c>
      <c r="J11" s="33">
        <v>15606</v>
      </c>
      <c r="K11" s="33">
        <v>1173995</v>
      </c>
      <c r="L11" s="34">
        <f t="shared" si="0"/>
        <v>578</v>
      </c>
      <c r="M11" s="32">
        <f t="shared" si="1"/>
        <v>75227</v>
      </c>
    </row>
    <row r="12" spans="1:13" ht="15" customHeight="1">
      <c r="A12" s="22"/>
      <c r="B12" s="3" t="s">
        <v>15</v>
      </c>
      <c r="C12" s="23"/>
      <c r="D12" s="2">
        <v>0</v>
      </c>
      <c r="E12" s="33">
        <v>0</v>
      </c>
      <c r="F12" s="33">
        <v>0</v>
      </c>
      <c r="G12" s="69">
        <v>0</v>
      </c>
      <c r="H12" s="31">
        <v>0</v>
      </c>
      <c r="I12" s="33">
        <v>8</v>
      </c>
      <c r="J12" s="33">
        <v>4187</v>
      </c>
      <c r="K12" s="33">
        <v>292749</v>
      </c>
      <c r="L12" s="34">
        <f t="shared" si="0"/>
        <v>523.4</v>
      </c>
      <c r="M12" s="32">
        <f t="shared" si="1"/>
        <v>69919</v>
      </c>
    </row>
    <row r="13" spans="1:13" ht="15" customHeight="1">
      <c r="A13" s="37"/>
      <c r="B13" s="38" t="s">
        <v>16</v>
      </c>
      <c r="C13" s="39"/>
      <c r="D13" s="42">
        <v>8</v>
      </c>
      <c r="E13" s="43">
        <v>6992</v>
      </c>
      <c r="F13" s="43">
        <v>751763</v>
      </c>
      <c r="G13" s="44">
        <f>IF(D13=0,"",ROUND(E13/D13,1))</f>
        <v>874</v>
      </c>
      <c r="H13" s="45">
        <f>IF(E13=0,"",ROUND(F13/E13*1000,0))</f>
        <v>107518</v>
      </c>
      <c r="I13" s="43">
        <v>11</v>
      </c>
      <c r="J13" s="43">
        <v>9686</v>
      </c>
      <c r="K13" s="43">
        <v>1192010</v>
      </c>
      <c r="L13" s="44">
        <f t="shared" si="0"/>
        <v>880.5</v>
      </c>
      <c r="M13" s="41">
        <f t="shared" si="1"/>
        <v>123065</v>
      </c>
    </row>
    <row r="14" spans="1:13" ht="15" customHeight="1">
      <c r="A14" s="22"/>
      <c r="B14" s="3" t="s">
        <v>17</v>
      </c>
      <c r="C14" s="23"/>
      <c r="D14" s="2">
        <v>1</v>
      </c>
      <c r="E14" s="33">
        <v>1884</v>
      </c>
      <c r="F14" s="33">
        <v>141089</v>
      </c>
      <c r="G14" s="34">
        <f>IF(D14=0,"",ROUND(E14/D14,1))</f>
        <v>1884</v>
      </c>
      <c r="H14" s="31">
        <f>IF(E14=0,"",ROUND(F14/E14*1000,0))</f>
        <v>74888</v>
      </c>
      <c r="I14" s="33">
        <v>1</v>
      </c>
      <c r="J14" s="33">
        <v>252</v>
      </c>
      <c r="K14" s="33">
        <v>13304</v>
      </c>
      <c r="L14" s="34">
        <f t="shared" si="0"/>
        <v>252</v>
      </c>
      <c r="M14" s="32">
        <f t="shared" si="1"/>
        <v>52794</v>
      </c>
    </row>
    <row r="15" spans="1:13" ht="15" customHeight="1">
      <c r="A15" s="22"/>
      <c r="B15" s="3" t="s">
        <v>18</v>
      </c>
      <c r="C15" s="23"/>
      <c r="D15" s="2">
        <v>3</v>
      </c>
      <c r="E15" s="33">
        <v>2254</v>
      </c>
      <c r="F15" s="33">
        <v>174101</v>
      </c>
      <c r="G15" s="34">
        <f>IF(D15=0,"",ROUND(E15/D15,1))</f>
        <v>751.3</v>
      </c>
      <c r="H15" s="31">
        <f>IF(E15=0,"",ROUND(F15/E15*1000,0))</f>
        <v>77241</v>
      </c>
      <c r="I15" s="33">
        <v>20</v>
      </c>
      <c r="J15" s="33">
        <v>15438</v>
      </c>
      <c r="K15" s="33">
        <v>931893</v>
      </c>
      <c r="L15" s="34">
        <f t="shared" si="0"/>
        <v>771.9</v>
      </c>
      <c r="M15" s="32">
        <f t="shared" si="1"/>
        <v>60364</v>
      </c>
    </row>
    <row r="16" spans="1:13" ht="15" customHeight="1">
      <c r="A16" s="22"/>
      <c r="B16" s="3" t="s">
        <v>19</v>
      </c>
      <c r="C16" s="23"/>
      <c r="D16" s="2">
        <v>6</v>
      </c>
      <c r="E16" s="33">
        <v>4605</v>
      </c>
      <c r="F16" s="33">
        <v>445192</v>
      </c>
      <c r="G16" s="34">
        <f>IF(D16=0,"",ROUND(E16/D16,1))</f>
        <v>767.5</v>
      </c>
      <c r="H16" s="31">
        <f>IF(E16=0,"",ROUND(F16/E16*1000,0))</f>
        <v>96676</v>
      </c>
      <c r="I16" s="33">
        <v>10</v>
      </c>
      <c r="J16" s="33">
        <v>2363</v>
      </c>
      <c r="K16" s="33">
        <v>164772</v>
      </c>
      <c r="L16" s="34">
        <f t="shared" si="0"/>
        <v>236.3</v>
      </c>
      <c r="M16" s="32">
        <f t="shared" si="1"/>
        <v>69730</v>
      </c>
    </row>
    <row r="17" spans="1:13" ht="15" customHeight="1">
      <c r="A17" s="46"/>
      <c r="B17" s="47" t="s">
        <v>20</v>
      </c>
      <c r="C17" s="48"/>
      <c r="D17" s="1">
        <v>6</v>
      </c>
      <c r="E17" s="50">
        <v>6377</v>
      </c>
      <c r="F17" s="50">
        <v>611730</v>
      </c>
      <c r="G17" s="51">
        <f>IF(D17=0,"",ROUND(E17/D17,1))</f>
        <v>1062.8</v>
      </c>
      <c r="H17" s="36">
        <f>IF(E17=0,"",ROUND(F17/E17*1000,0))</f>
        <v>95928</v>
      </c>
      <c r="I17" s="50">
        <v>13</v>
      </c>
      <c r="J17" s="50">
        <v>14939</v>
      </c>
      <c r="K17" s="50">
        <v>1355541</v>
      </c>
      <c r="L17" s="51">
        <f t="shared" si="0"/>
        <v>1149.2</v>
      </c>
      <c r="M17" s="49">
        <f t="shared" si="1"/>
        <v>90738</v>
      </c>
    </row>
    <row r="18" spans="1:13" ht="15" customHeight="1">
      <c r="A18" s="37"/>
      <c r="B18" s="38" t="s">
        <v>21</v>
      </c>
      <c r="C18" s="39"/>
      <c r="D18" s="2">
        <v>0</v>
      </c>
      <c r="E18" s="33">
        <v>0</v>
      </c>
      <c r="F18" s="33">
        <v>0</v>
      </c>
      <c r="G18" s="69">
        <v>0</v>
      </c>
      <c r="H18" s="31">
        <v>0</v>
      </c>
      <c r="I18" s="33">
        <v>5</v>
      </c>
      <c r="J18" s="33">
        <v>782</v>
      </c>
      <c r="K18" s="33">
        <v>22947</v>
      </c>
      <c r="L18" s="34">
        <f t="shared" si="0"/>
        <v>156.4</v>
      </c>
      <c r="M18" s="32">
        <f t="shared" si="1"/>
        <v>29344</v>
      </c>
    </row>
    <row r="19" spans="1:13" ht="15" customHeight="1">
      <c r="A19" s="22"/>
      <c r="B19" s="3" t="s">
        <v>22</v>
      </c>
      <c r="C19" s="23"/>
      <c r="D19" s="2">
        <v>7</v>
      </c>
      <c r="E19" s="33">
        <v>11182</v>
      </c>
      <c r="F19" s="33">
        <v>780747</v>
      </c>
      <c r="G19" s="34">
        <f t="shared" ref="G19:G31" si="2">IF(D19=0,"",ROUND(E19/D19,1))</f>
        <v>1597.4</v>
      </c>
      <c r="H19" s="31">
        <f t="shared" ref="H19:H31" si="3">IF(E19=0,"",ROUND(F19/E19*1000,0))</f>
        <v>69822</v>
      </c>
      <c r="I19" s="33">
        <v>9</v>
      </c>
      <c r="J19" s="33">
        <v>11136</v>
      </c>
      <c r="K19" s="33">
        <v>707828</v>
      </c>
      <c r="L19" s="34">
        <f t="shared" si="0"/>
        <v>1237.3</v>
      </c>
      <c r="M19" s="32">
        <f t="shared" si="1"/>
        <v>63562</v>
      </c>
    </row>
    <row r="20" spans="1:13" ht="15" customHeight="1">
      <c r="A20" s="22"/>
      <c r="B20" s="3" t="s">
        <v>23</v>
      </c>
      <c r="C20" s="23"/>
      <c r="D20" s="2">
        <v>2</v>
      </c>
      <c r="E20" s="33">
        <v>1917</v>
      </c>
      <c r="F20" s="33">
        <v>153371</v>
      </c>
      <c r="G20" s="34">
        <f t="shared" si="2"/>
        <v>958.5</v>
      </c>
      <c r="H20" s="31">
        <f t="shared" si="3"/>
        <v>80006</v>
      </c>
      <c r="I20" s="33">
        <v>4</v>
      </c>
      <c r="J20" s="33">
        <v>1710</v>
      </c>
      <c r="K20" s="33">
        <v>124263</v>
      </c>
      <c r="L20" s="34">
        <f t="shared" si="0"/>
        <v>427.5</v>
      </c>
      <c r="M20" s="32">
        <f t="shared" si="1"/>
        <v>72668</v>
      </c>
    </row>
    <row r="21" spans="1:13" ht="15" customHeight="1">
      <c r="A21" s="22"/>
      <c r="B21" s="3" t="s">
        <v>24</v>
      </c>
      <c r="C21" s="23"/>
      <c r="D21" s="2">
        <v>3</v>
      </c>
      <c r="E21" s="33">
        <v>4016</v>
      </c>
      <c r="F21" s="33">
        <v>185805</v>
      </c>
      <c r="G21" s="34">
        <f t="shared" si="2"/>
        <v>1338.7</v>
      </c>
      <c r="H21" s="31">
        <f t="shared" si="3"/>
        <v>46266</v>
      </c>
      <c r="I21" s="33">
        <v>0</v>
      </c>
      <c r="J21" s="33">
        <v>0</v>
      </c>
      <c r="K21" s="33">
        <v>0</v>
      </c>
      <c r="L21" s="69">
        <v>0</v>
      </c>
      <c r="M21" s="32">
        <v>0</v>
      </c>
    </row>
    <row r="22" spans="1:13" ht="15" customHeight="1">
      <c r="A22" s="46"/>
      <c r="B22" s="47" t="s">
        <v>25</v>
      </c>
      <c r="C22" s="48"/>
      <c r="D22" s="2">
        <v>3</v>
      </c>
      <c r="E22" s="33">
        <v>856</v>
      </c>
      <c r="F22" s="33">
        <v>77696</v>
      </c>
      <c r="G22" s="34">
        <f t="shared" si="2"/>
        <v>285.3</v>
      </c>
      <c r="H22" s="31">
        <f t="shared" si="3"/>
        <v>90766</v>
      </c>
      <c r="I22" s="33">
        <v>5</v>
      </c>
      <c r="J22" s="33">
        <v>25720</v>
      </c>
      <c r="K22" s="33">
        <v>1337412</v>
      </c>
      <c r="L22" s="34">
        <f t="shared" ref="L22:L28" si="4">IF(I22=0,"",ROUND(J22/I22,1))</f>
        <v>5144</v>
      </c>
      <c r="M22" s="32">
        <f t="shared" ref="M22:M28" si="5">IF(J22=0,"",ROUND(K22/J22*1000,0))</f>
        <v>51999</v>
      </c>
    </row>
    <row r="23" spans="1:13" ht="15" customHeight="1">
      <c r="A23" s="37"/>
      <c r="B23" s="38" t="s">
        <v>26</v>
      </c>
      <c r="C23" s="39"/>
      <c r="D23" s="42">
        <v>3</v>
      </c>
      <c r="E23" s="43">
        <v>1044</v>
      </c>
      <c r="F23" s="43">
        <v>122693</v>
      </c>
      <c r="G23" s="44">
        <f t="shared" si="2"/>
        <v>348</v>
      </c>
      <c r="H23" s="45">
        <f t="shared" si="3"/>
        <v>117522</v>
      </c>
      <c r="I23" s="43">
        <v>1</v>
      </c>
      <c r="J23" s="43">
        <v>81</v>
      </c>
      <c r="K23" s="43">
        <v>27777</v>
      </c>
      <c r="L23" s="77">
        <f t="shared" si="4"/>
        <v>81</v>
      </c>
      <c r="M23" s="41">
        <f t="shared" si="5"/>
        <v>342926</v>
      </c>
    </row>
    <row r="24" spans="1:13" ht="15" customHeight="1">
      <c r="A24" s="22"/>
      <c r="B24" s="3" t="s">
        <v>27</v>
      </c>
      <c r="C24" s="23"/>
      <c r="D24" s="2">
        <v>3</v>
      </c>
      <c r="E24" s="33">
        <v>2132</v>
      </c>
      <c r="F24" s="33">
        <v>337472</v>
      </c>
      <c r="G24" s="34">
        <f t="shared" si="2"/>
        <v>710.7</v>
      </c>
      <c r="H24" s="31">
        <f t="shared" si="3"/>
        <v>158289</v>
      </c>
      <c r="I24" s="33">
        <v>2</v>
      </c>
      <c r="J24" s="33">
        <v>2505</v>
      </c>
      <c r="K24" s="33">
        <v>330732</v>
      </c>
      <c r="L24" s="34">
        <f t="shared" si="4"/>
        <v>1252.5</v>
      </c>
      <c r="M24" s="32">
        <f t="shared" si="5"/>
        <v>132029</v>
      </c>
    </row>
    <row r="25" spans="1:13" ht="15" customHeight="1">
      <c r="A25" s="22"/>
      <c r="B25" s="3" t="s">
        <v>28</v>
      </c>
      <c r="C25" s="23"/>
      <c r="D25" s="2">
        <v>9</v>
      </c>
      <c r="E25" s="33">
        <v>5616</v>
      </c>
      <c r="F25" s="33">
        <v>574135</v>
      </c>
      <c r="G25" s="34">
        <f t="shared" si="2"/>
        <v>624</v>
      </c>
      <c r="H25" s="31">
        <f t="shared" si="3"/>
        <v>102232</v>
      </c>
      <c r="I25" s="33">
        <v>2</v>
      </c>
      <c r="J25" s="33">
        <v>168</v>
      </c>
      <c r="K25" s="33">
        <v>70622</v>
      </c>
      <c r="L25" s="34">
        <f t="shared" si="4"/>
        <v>84</v>
      </c>
      <c r="M25" s="32">
        <f t="shared" si="5"/>
        <v>420369</v>
      </c>
    </row>
    <row r="26" spans="1:13" ht="15" customHeight="1">
      <c r="A26" s="22"/>
      <c r="B26" s="3" t="s">
        <v>29</v>
      </c>
      <c r="C26" s="23"/>
      <c r="D26" s="2">
        <v>3</v>
      </c>
      <c r="E26" s="33">
        <v>4264</v>
      </c>
      <c r="F26" s="33">
        <v>306712</v>
      </c>
      <c r="G26" s="34">
        <f t="shared" si="2"/>
        <v>1421.3</v>
      </c>
      <c r="H26" s="31">
        <f t="shared" si="3"/>
        <v>71931</v>
      </c>
      <c r="I26" s="33">
        <v>1</v>
      </c>
      <c r="J26" s="33">
        <v>111</v>
      </c>
      <c r="K26" s="33">
        <v>5871</v>
      </c>
      <c r="L26" s="34">
        <f t="shared" si="4"/>
        <v>111</v>
      </c>
      <c r="M26" s="32">
        <f t="shared" si="5"/>
        <v>52892</v>
      </c>
    </row>
    <row r="27" spans="1:13" ht="15" customHeight="1">
      <c r="A27" s="46"/>
      <c r="B27" s="47" t="s">
        <v>30</v>
      </c>
      <c r="C27" s="48"/>
      <c r="D27" s="1">
        <v>7</v>
      </c>
      <c r="E27" s="50">
        <v>2965</v>
      </c>
      <c r="F27" s="50">
        <v>297649</v>
      </c>
      <c r="G27" s="51">
        <f t="shared" si="2"/>
        <v>423.6</v>
      </c>
      <c r="H27" s="36">
        <f t="shared" si="3"/>
        <v>100388</v>
      </c>
      <c r="I27" s="50">
        <v>4</v>
      </c>
      <c r="J27" s="50">
        <v>1975</v>
      </c>
      <c r="K27" s="50">
        <v>140207</v>
      </c>
      <c r="L27" s="51">
        <f t="shared" si="4"/>
        <v>493.8</v>
      </c>
      <c r="M27" s="49">
        <f t="shared" si="5"/>
        <v>70991</v>
      </c>
    </row>
    <row r="28" spans="1:13" ht="15" customHeight="1">
      <c r="A28" s="37"/>
      <c r="B28" s="38" t="s">
        <v>31</v>
      </c>
      <c r="C28" s="39"/>
      <c r="D28" s="2">
        <v>3</v>
      </c>
      <c r="E28" s="33">
        <v>1051</v>
      </c>
      <c r="F28" s="33">
        <v>102923</v>
      </c>
      <c r="G28" s="34">
        <f t="shared" si="2"/>
        <v>350.3</v>
      </c>
      <c r="H28" s="31">
        <f t="shared" si="3"/>
        <v>97929</v>
      </c>
      <c r="I28" s="33">
        <v>19</v>
      </c>
      <c r="J28" s="33">
        <v>59347</v>
      </c>
      <c r="K28" s="33">
        <v>4020837</v>
      </c>
      <c r="L28" s="34">
        <f t="shared" si="4"/>
        <v>3123.5</v>
      </c>
      <c r="M28" s="32">
        <f t="shared" si="5"/>
        <v>67751</v>
      </c>
    </row>
    <row r="29" spans="1:13" ht="15" customHeight="1">
      <c r="A29" s="22"/>
      <c r="B29" s="3" t="s">
        <v>32</v>
      </c>
      <c r="C29" s="23"/>
      <c r="D29" s="2">
        <v>2</v>
      </c>
      <c r="E29" s="33">
        <v>2301</v>
      </c>
      <c r="F29" s="33">
        <v>197178</v>
      </c>
      <c r="G29" s="34">
        <f t="shared" si="2"/>
        <v>1150.5</v>
      </c>
      <c r="H29" s="31">
        <f t="shared" si="3"/>
        <v>85692</v>
      </c>
      <c r="I29" s="33">
        <v>0</v>
      </c>
      <c r="J29" s="33">
        <v>0</v>
      </c>
      <c r="K29" s="33">
        <v>0</v>
      </c>
      <c r="L29" s="69">
        <v>0</v>
      </c>
      <c r="M29" s="32">
        <v>0</v>
      </c>
    </row>
    <row r="30" spans="1:13" ht="15" customHeight="1">
      <c r="A30" s="22"/>
      <c r="B30" s="3" t="s">
        <v>33</v>
      </c>
      <c r="C30" s="23"/>
      <c r="D30" s="2">
        <v>1</v>
      </c>
      <c r="E30" s="33">
        <v>173</v>
      </c>
      <c r="F30" s="33">
        <v>17982</v>
      </c>
      <c r="G30" s="34">
        <f t="shared" si="2"/>
        <v>173</v>
      </c>
      <c r="H30" s="31">
        <f t="shared" si="3"/>
        <v>103942</v>
      </c>
      <c r="I30" s="33">
        <v>6</v>
      </c>
      <c r="J30" s="33">
        <v>7922</v>
      </c>
      <c r="K30" s="33">
        <v>477904</v>
      </c>
      <c r="L30" s="34">
        <f t="shared" ref="L30:L43" si="6">IF(I30=0,"",ROUND(J30/I30,1))</f>
        <v>1320.3</v>
      </c>
      <c r="M30" s="32">
        <f t="shared" ref="M30:M43" si="7">IF(J30=0,"",ROUND(K30/J30*1000,0))</f>
        <v>60326</v>
      </c>
    </row>
    <row r="31" spans="1:13" ht="15" customHeight="1">
      <c r="A31" s="52"/>
      <c r="B31" s="3" t="s">
        <v>34</v>
      </c>
      <c r="C31" s="53"/>
      <c r="D31" s="2">
        <v>2</v>
      </c>
      <c r="E31" s="33">
        <v>616</v>
      </c>
      <c r="F31" s="33">
        <v>60228</v>
      </c>
      <c r="G31" s="34">
        <f t="shared" si="2"/>
        <v>308</v>
      </c>
      <c r="H31" s="31">
        <f t="shared" si="3"/>
        <v>97773</v>
      </c>
      <c r="I31" s="33">
        <v>10</v>
      </c>
      <c r="J31" s="33">
        <v>7883</v>
      </c>
      <c r="K31" s="33">
        <v>543223</v>
      </c>
      <c r="L31" s="34">
        <f t="shared" si="6"/>
        <v>788.3</v>
      </c>
      <c r="M31" s="32">
        <f t="shared" si="7"/>
        <v>68911</v>
      </c>
    </row>
    <row r="32" spans="1:13" ht="15" customHeight="1">
      <c r="A32" s="46"/>
      <c r="B32" s="47" t="s">
        <v>35</v>
      </c>
      <c r="C32" s="48"/>
      <c r="D32" s="2">
        <v>0</v>
      </c>
      <c r="E32" s="33">
        <v>0</v>
      </c>
      <c r="F32" s="33">
        <v>0</v>
      </c>
      <c r="G32" s="69">
        <v>0</v>
      </c>
      <c r="H32" s="31">
        <v>0</v>
      </c>
      <c r="I32" s="33">
        <v>2</v>
      </c>
      <c r="J32" s="33">
        <v>1312</v>
      </c>
      <c r="K32" s="33">
        <v>83021</v>
      </c>
      <c r="L32" s="34">
        <f t="shared" si="6"/>
        <v>656</v>
      </c>
      <c r="M32" s="32">
        <f t="shared" si="7"/>
        <v>63278</v>
      </c>
    </row>
    <row r="33" spans="1:13" ht="15" customHeight="1">
      <c r="A33" s="37"/>
      <c r="B33" s="38" t="s">
        <v>36</v>
      </c>
      <c r="C33" s="39"/>
      <c r="D33" s="42">
        <v>1</v>
      </c>
      <c r="E33" s="43">
        <v>36</v>
      </c>
      <c r="F33" s="43">
        <v>3128</v>
      </c>
      <c r="G33" s="44">
        <f t="shared" ref="G33:G41" si="8">IF(D33=0,"",ROUND(E33/D33,1))</f>
        <v>36</v>
      </c>
      <c r="H33" s="45">
        <f t="shared" ref="H33:H41" si="9">IF(E33=0,"",ROUND(F33/E33*1000,0))</f>
        <v>86889</v>
      </c>
      <c r="I33" s="43">
        <v>11</v>
      </c>
      <c r="J33" s="43">
        <v>4017</v>
      </c>
      <c r="K33" s="43">
        <v>254013</v>
      </c>
      <c r="L33" s="44">
        <f t="shared" si="6"/>
        <v>365.2</v>
      </c>
      <c r="M33" s="41">
        <f t="shared" si="7"/>
        <v>63235</v>
      </c>
    </row>
    <row r="34" spans="1:13" ht="15" customHeight="1">
      <c r="A34" s="22"/>
      <c r="B34" s="3" t="s">
        <v>37</v>
      </c>
      <c r="C34" s="23"/>
      <c r="D34" s="2">
        <v>1</v>
      </c>
      <c r="E34" s="33">
        <v>617</v>
      </c>
      <c r="F34" s="33">
        <v>46050</v>
      </c>
      <c r="G34" s="34">
        <f t="shared" si="8"/>
        <v>617</v>
      </c>
      <c r="H34" s="31">
        <f t="shared" si="9"/>
        <v>74635</v>
      </c>
      <c r="I34" s="33">
        <v>7</v>
      </c>
      <c r="J34" s="33">
        <v>2222</v>
      </c>
      <c r="K34" s="33">
        <v>169195</v>
      </c>
      <c r="L34" s="34">
        <f t="shared" si="6"/>
        <v>317.39999999999998</v>
      </c>
      <c r="M34" s="32">
        <f t="shared" si="7"/>
        <v>76145</v>
      </c>
    </row>
    <row r="35" spans="1:13" ht="15" customHeight="1">
      <c r="A35" s="22"/>
      <c r="B35" s="3" t="s">
        <v>70</v>
      </c>
      <c r="C35" s="23"/>
      <c r="D35" s="2">
        <v>8</v>
      </c>
      <c r="E35" s="33">
        <v>2168</v>
      </c>
      <c r="F35" s="33">
        <v>110770</v>
      </c>
      <c r="G35" s="34">
        <f t="shared" si="8"/>
        <v>271</v>
      </c>
      <c r="H35" s="31">
        <f t="shared" si="9"/>
        <v>51093</v>
      </c>
      <c r="I35" s="33">
        <v>12</v>
      </c>
      <c r="J35" s="33">
        <v>2630</v>
      </c>
      <c r="K35" s="33">
        <v>249165</v>
      </c>
      <c r="L35" s="34">
        <f t="shared" si="6"/>
        <v>219.2</v>
      </c>
      <c r="M35" s="32">
        <f t="shared" si="7"/>
        <v>94740</v>
      </c>
    </row>
    <row r="36" spans="1:13" ht="15" customHeight="1">
      <c r="A36" s="22"/>
      <c r="B36" s="3" t="s">
        <v>73</v>
      </c>
      <c r="C36" s="23"/>
      <c r="D36" s="2">
        <v>1</v>
      </c>
      <c r="E36" s="33">
        <v>1180</v>
      </c>
      <c r="F36" s="33">
        <v>106885</v>
      </c>
      <c r="G36" s="34">
        <f t="shared" si="8"/>
        <v>1180</v>
      </c>
      <c r="H36" s="31">
        <f t="shared" si="9"/>
        <v>90581</v>
      </c>
      <c r="I36" s="33">
        <v>4</v>
      </c>
      <c r="J36" s="33">
        <v>1701</v>
      </c>
      <c r="K36" s="33">
        <v>135094</v>
      </c>
      <c r="L36" s="34">
        <f t="shared" si="6"/>
        <v>425.3</v>
      </c>
      <c r="M36" s="32">
        <f t="shared" si="7"/>
        <v>79420</v>
      </c>
    </row>
    <row r="37" spans="1:13" ht="15" customHeight="1">
      <c r="A37" s="46"/>
      <c r="B37" s="47" t="s">
        <v>38</v>
      </c>
      <c r="C37" s="48"/>
      <c r="D37" s="1">
        <v>4</v>
      </c>
      <c r="E37" s="50">
        <v>2753</v>
      </c>
      <c r="F37" s="50">
        <v>239908</v>
      </c>
      <c r="G37" s="51">
        <f t="shared" si="8"/>
        <v>688.3</v>
      </c>
      <c r="H37" s="36">
        <f t="shared" si="9"/>
        <v>87144</v>
      </c>
      <c r="I37" s="50">
        <v>13</v>
      </c>
      <c r="J37" s="50">
        <v>11947</v>
      </c>
      <c r="K37" s="50">
        <v>851191</v>
      </c>
      <c r="L37" s="51">
        <f t="shared" si="6"/>
        <v>919</v>
      </c>
      <c r="M37" s="49">
        <f t="shared" si="7"/>
        <v>71247</v>
      </c>
    </row>
    <row r="38" spans="1:13" ht="15" customHeight="1">
      <c r="A38" s="37"/>
      <c r="B38" s="38" t="s">
        <v>39</v>
      </c>
      <c r="C38" s="39"/>
      <c r="D38" s="2">
        <v>2</v>
      </c>
      <c r="E38" s="33">
        <v>4040</v>
      </c>
      <c r="F38" s="33">
        <v>514488</v>
      </c>
      <c r="G38" s="34">
        <f t="shared" si="8"/>
        <v>2020</v>
      </c>
      <c r="H38" s="31">
        <f t="shared" si="9"/>
        <v>127349</v>
      </c>
      <c r="I38" s="33">
        <v>3</v>
      </c>
      <c r="J38" s="33">
        <v>80098</v>
      </c>
      <c r="K38" s="33">
        <v>6568639</v>
      </c>
      <c r="L38" s="34">
        <f t="shared" si="6"/>
        <v>26699.3</v>
      </c>
      <c r="M38" s="32">
        <f t="shared" si="7"/>
        <v>82008</v>
      </c>
    </row>
    <row r="39" spans="1:13" ht="15" customHeight="1">
      <c r="A39" s="22"/>
      <c r="B39" s="3" t="s">
        <v>40</v>
      </c>
      <c r="C39" s="23"/>
      <c r="D39" s="2">
        <v>3</v>
      </c>
      <c r="E39" s="33">
        <v>1027</v>
      </c>
      <c r="F39" s="33">
        <v>94981</v>
      </c>
      <c r="G39" s="34">
        <f t="shared" si="8"/>
        <v>342.3</v>
      </c>
      <c r="H39" s="31">
        <f t="shared" si="9"/>
        <v>92484</v>
      </c>
      <c r="I39" s="33">
        <v>3</v>
      </c>
      <c r="J39" s="33">
        <v>535</v>
      </c>
      <c r="K39" s="33">
        <v>41937</v>
      </c>
      <c r="L39" s="34">
        <f t="shared" si="6"/>
        <v>178.3</v>
      </c>
      <c r="M39" s="32">
        <f t="shared" si="7"/>
        <v>78387</v>
      </c>
    </row>
    <row r="40" spans="1:13" ht="15" customHeight="1">
      <c r="A40" s="22"/>
      <c r="B40" s="3" t="s">
        <v>41</v>
      </c>
      <c r="C40" s="23"/>
      <c r="D40" s="2">
        <v>3</v>
      </c>
      <c r="E40" s="33">
        <v>1283</v>
      </c>
      <c r="F40" s="33">
        <v>123028</v>
      </c>
      <c r="G40" s="34">
        <f t="shared" si="8"/>
        <v>427.7</v>
      </c>
      <c r="H40" s="31">
        <f t="shared" si="9"/>
        <v>95891</v>
      </c>
      <c r="I40" s="33">
        <v>6</v>
      </c>
      <c r="J40" s="33">
        <v>22280</v>
      </c>
      <c r="K40" s="33">
        <v>1660691</v>
      </c>
      <c r="L40" s="34">
        <f t="shared" si="6"/>
        <v>3713.3</v>
      </c>
      <c r="M40" s="32">
        <f t="shared" si="7"/>
        <v>74537</v>
      </c>
    </row>
    <row r="41" spans="1:13" ht="15" customHeight="1">
      <c r="A41" s="22"/>
      <c r="B41" s="3" t="s">
        <v>42</v>
      </c>
      <c r="C41" s="23"/>
      <c r="D41" s="2">
        <v>4</v>
      </c>
      <c r="E41" s="33">
        <v>1126</v>
      </c>
      <c r="F41" s="33">
        <v>131673</v>
      </c>
      <c r="G41" s="34">
        <f t="shared" si="8"/>
        <v>281.5</v>
      </c>
      <c r="H41" s="31">
        <f t="shared" si="9"/>
        <v>116939</v>
      </c>
      <c r="I41" s="33">
        <v>1</v>
      </c>
      <c r="J41" s="33">
        <v>6723</v>
      </c>
      <c r="K41" s="33">
        <v>735649</v>
      </c>
      <c r="L41" s="34">
        <f t="shared" si="6"/>
        <v>6723</v>
      </c>
      <c r="M41" s="32">
        <f t="shared" si="7"/>
        <v>109423</v>
      </c>
    </row>
    <row r="42" spans="1:13" ht="15" customHeight="1">
      <c r="A42" s="46"/>
      <c r="B42" s="47" t="s">
        <v>43</v>
      </c>
      <c r="C42" s="48"/>
      <c r="D42" s="2">
        <v>0</v>
      </c>
      <c r="E42" s="33">
        <v>0</v>
      </c>
      <c r="F42" s="33">
        <v>0</v>
      </c>
      <c r="G42" s="69">
        <v>0</v>
      </c>
      <c r="H42" s="31">
        <v>0</v>
      </c>
      <c r="I42" s="33">
        <v>1</v>
      </c>
      <c r="J42" s="33">
        <v>21258</v>
      </c>
      <c r="K42" s="33">
        <v>1464336</v>
      </c>
      <c r="L42" s="34">
        <f t="shared" si="6"/>
        <v>21258</v>
      </c>
      <c r="M42" s="32">
        <f t="shared" si="7"/>
        <v>68884</v>
      </c>
    </row>
    <row r="43" spans="1:13" ht="15" customHeight="1">
      <c r="A43" s="37"/>
      <c r="B43" s="38" t="s">
        <v>44</v>
      </c>
      <c r="C43" s="39"/>
      <c r="D43" s="42">
        <v>4</v>
      </c>
      <c r="E43" s="43">
        <v>1988</v>
      </c>
      <c r="F43" s="43">
        <v>185503</v>
      </c>
      <c r="G43" s="44">
        <f>IF(D43=0,"",ROUND(E43/D43,1))</f>
        <v>497</v>
      </c>
      <c r="H43" s="45">
        <f>IF(E43=0,"",ROUND(F43/E43*1000,0))</f>
        <v>93311</v>
      </c>
      <c r="I43" s="43">
        <v>5</v>
      </c>
      <c r="J43" s="43">
        <v>82428</v>
      </c>
      <c r="K43" s="43">
        <v>6154489</v>
      </c>
      <c r="L43" s="44">
        <f t="shared" si="6"/>
        <v>16485.599999999999</v>
      </c>
      <c r="M43" s="41">
        <f t="shared" si="7"/>
        <v>74665</v>
      </c>
    </row>
    <row r="44" spans="1:13" ht="15" customHeight="1">
      <c r="A44" s="22"/>
      <c r="B44" s="3" t="s">
        <v>45</v>
      </c>
      <c r="C44" s="23"/>
      <c r="D44" s="2">
        <v>0</v>
      </c>
      <c r="E44" s="33">
        <v>0</v>
      </c>
      <c r="F44" s="33">
        <v>0</v>
      </c>
      <c r="G44" s="69">
        <v>0</v>
      </c>
      <c r="H44" s="31">
        <v>0</v>
      </c>
      <c r="I44" s="33">
        <v>0</v>
      </c>
      <c r="J44" s="33">
        <v>0</v>
      </c>
      <c r="K44" s="33">
        <v>0</v>
      </c>
      <c r="L44" s="69">
        <v>0</v>
      </c>
      <c r="M44" s="32">
        <v>0</v>
      </c>
    </row>
    <row r="45" spans="1:13" ht="15" customHeight="1">
      <c r="A45" s="22"/>
      <c r="B45" s="3" t="s">
        <v>46</v>
      </c>
      <c r="C45" s="23"/>
      <c r="D45" s="2">
        <v>1</v>
      </c>
      <c r="E45" s="33">
        <v>2247</v>
      </c>
      <c r="F45" s="33">
        <v>246033</v>
      </c>
      <c r="G45" s="34">
        <f>IF(D45=0,"",ROUND(E45/D45,1))</f>
        <v>2247</v>
      </c>
      <c r="H45" s="31">
        <f>IF(E45=0,"",ROUND(F45/E45*1000,0))</f>
        <v>109494</v>
      </c>
      <c r="I45" s="33">
        <v>1</v>
      </c>
      <c r="J45" s="33">
        <v>81</v>
      </c>
      <c r="K45" s="33">
        <v>4565</v>
      </c>
      <c r="L45" s="34">
        <f>IF(I45=0,"",ROUND(J45/I45,1))</f>
        <v>81</v>
      </c>
      <c r="M45" s="32">
        <f>IF(J45=0,"",ROUND(K45/J45*1000,0))</f>
        <v>56358</v>
      </c>
    </row>
    <row r="46" spans="1:13" ht="15" customHeight="1">
      <c r="A46" s="22"/>
      <c r="B46" s="3" t="s">
        <v>47</v>
      </c>
      <c r="C46" s="23"/>
      <c r="D46" s="2">
        <v>1</v>
      </c>
      <c r="E46" s="33">
        <v>88</v>
      </c>
      <c r="F46" s="33">
        <v>9447</v>
      </c>
      <c r="G46" s="34">
        <f>IF(D46=0,"",ROUND(E46/D46,1))</f>
        <v>88</v>
      </c>
      <c r="H46" s="31">
        <f>IF(E46=0,"",ROUND(F46/E46*1000,0))</f>
        <v>107352</v>
      </c>
      <c r="I46" s="33">
        <v>2</v>
      </c>
      <c r="J46" s="33">
        <v>5249</v>
      </c>
      <c r="K46" s="33">
        <v>500210</v>
      </c>
      <c r="L46" s="34">
        <f>IF(I46=0,"",ROUND(J46/I46,1))</f>
        <v>2624.5</v>
      </c>
      <c r="M46" s="32">
        <f>IF(J46=0,"",ROUND(K46/J46*1000,0))</f>
        <v>95296</v>
      </c>
    </row>
    <row r="47" spans="1:13" ht="15" customHeight="1">
      <c r="A47" s="46"/>
      <c r="B47" s="47" t="s">
        <v>48</v>
      </c>
      <c r="C47" s="48"/>
      <c r="D47" s="1">
        <v>0</v>
      </c>
      <c r="E47" s="50">
        <v>0</v>
      </c>
      <c r="F47" s="50">
        <v>0</v>
      </c>
      <c r="G47" s="74">
        <v>0</v>
      </c>
      <c r="H47" s="36">
        <v>0</v>
      </c>
      <c r="I47" s="50">
        <v>7</v>
      </c>
      <c r="J47" s="50">
        <v>2538</v>
      </c>
      <c r="K47" s="50">
        <v>136657</v>
      </c>
      <c r="L47" s="51">
        <f>IF(I47=0,"",ROUND(J47/I47,1))</f>
        <v>362.6</v>
      </c>
      <c r="M47" s="49">
        <f>IF(J47=0,"",ROUND(K47/J47*1000,0))</f>
        <v>53844</v>
      </c>
    </row>
    <row r="48" spans="1:13" ht="15" customHeight="1">
      <c r="A48" s="37"/>
      <c r="B48" s="38" t="s">
        <v>49</v>
      </c>
      <c r="C48" s="39"/>
      <c r="D48" s="2">
        <v>0</v>
      </c>
      <c r="E48" s="33">
        <v>0</v>
      </c>
      <c r="F48" s="33">
        <v>0</v>
      </c>
      <c r="G48" s="69">
        <v>0</v>
      </c>
      <c r="H48" s="31">
        <v>0</v>
      </c>
      <c r="I48" s="33">
        <v>2</v>
      </c>
      <c r="J48" s="33">
        <v>204</v>
      </c>
      <c r="K48" s="33">
        <v>11837</v>
      </c>
      <c r="L48" s="34">
        <f>IF(I48=0,"",ROUND(J48/I48,1))</f>
        <v>102</v>
      </c>
      <c r="M48" s="32">
        <f>IF(J48=0,"",ROUND(K48/J48*1000,0))</f>
        <v>58025</v>
      </c>
    </row>
    <row r="49" spans="1:13" ht="15" customHeight="1">
      <c r="A49" s="22"/>
      <c r="B49" s="3" t="s">
        <v>50</v>
      </c>
      <c r="C49" s="23"/>
      <c r="D49" s="2">
        <v>0</v>
      </c>
      <c r="E49" s="33">
        <v>0</v>
      </c>
      <c r="F49" s="33">
        <v>0</v>
      </c>
      <c r="G49" s="69">
        <v>0</v>
      </c>
      <c r="H49" s="31">
        <v>0</v>
      </c>
      <c r="I49" s="33">
        <v>2</v>
      </c>
      <c r="J49" s="33">
        <v>542</v>
      </c>
      <c r="K49" s="33">
        <v>38868</v>
      </c>
      <c r="L49" s="34">
        <f>IF(I49=0,"",ROUND(J49/I49,1))</f>
        <v>271</v>
      </c>
      <c r="M49" s="32">
        <f>IF(J49=0,"",ROUND(K49/J49*1000,0))</f>
        <v>71712</v>
      </c>
    </row>
    <row r="50" spans="1:13" ht="15" customHeight="1">
      <c r="A50" s="22"/>
      <c r="B50" s="3" t="s">
        <v>51</v>
      </c>
      <c r="C50" s="23"/>
      <c r="D50" s="2">
        <v>0</v>
      </c>
      <c r="E50" s="33">
        <v>0</v>
      </c>
      <c r="F50" s="33">
        <v>0</v>
      </c>
      <c r="G50" s="69">
        <v>0</v>
      </c>
      <c r="H50" s="31">
        <v>0</v>
      </c>
      <c r="I50" s="33">
        <v>0</v>
      </c>
      <c r="J50" s="33">
        <v>0</v>
      </c>
      <c r="K50" s="33">
        <v>0</v>
      </c>
      <c r="L50" s="69">
        <v>0</v>
      </c>
      <c r="M50" s="32">
        <v>0</v>
      </c>
    </row>
    <row r="51" spans="1:13" ht="15" customHeight="1">
      <c r="A51" s="22"/>
      <c r="B51" s="3" t="s">
        <v>52</v>
      </c>
      <c r="C51" s="23"/>
      <c r="D51" s="2">
        <v>0</v>
      </c>
      <c r="E51" s="33">
        <v>0</v>
      </c>
      <c r="F51" s="33">
        <v>0</v>
      </c>
      <c r="G51" s="69">
        <v>0</v>
      </c>
      <c r="H51" s="31">
        <v>0</v>
      </c>
      <c r="I51" s="33">
        <v>5</v>
      </c>
      <c r="J51" s="33">
        <v>7250</v>
      </c>
      <c r="K51" s="33">
        <v>678260</v>
      </c>
      <c r="L51" s="34">
        <f>IF(I51=0,"",ROUND(J51/I51,1))</f>
        <v>1450</v>
      </c>
      <c r="M51" s="32">
        <f>IF(J51=0,"",ROUND(K51/J51*1000,0))</f>
        <v>93553</v>
      </c>
    </row>
    <row r="52" spans="1:13" ht="15" customHeight="1">
      <c r="A52" s="46"/>
      <c r="B52" s="47" t="s">
        <v>53</v>
      </c>
      <c r="C52" s="48"/>
      <c r="D52" s="2">
        <v>0</v>
      </c>
      <c r="E52" s="33">
        <v>0</v>
      </c>
      <c r="F52" s="33">
        <v>0</v>
      </c>
      <c r="G52" s="69">
        <v>0</v>
      </c>
      <c r="H52" s="31">
        <v>0</v>
      </c>
      <c r="I52" s="33">
        <v>0</v>
      </c>
      <c r="J52" s="33">
        <v>0</v>
      </c>
      <c r="K52" s="33">
        <v>0</v>
      </c>
      <c r="L52" s="69">
        <v>0</v>
      </c>
      <c r="M52" s="32">
        <v>0</v>
      </c>
    </row>
    <row r="53" spans="1:13" ht="15" customHeight="1">
      <c r="A53" s="37"/>
      <c r="B53" s="38" t="s">
        <v>54</v>
      </c>
      <c r="C53" s="39"/>
      <c r="D53" s="42">
        <v>0</v>
      </c>
      <c r="E53" s="43">
        <v>0</v>
      </c>
      <c r="F53" s="43">
        <v>0</v>
      </c>
      <c r="G53" s="72">
        <v>0</v>
      </c>
      <c r="H53" s="45">
        <v>0</v>
      </c>
      <c r="I53" s="43">
        <v>4</v>
      </c>
      <c r="J53" s="43">
        <v>2958</v>
      </c>
      <c r="K53" s="43">
        <v>198955</v>
      </c>
      <c r="L53" s="44">
        <f>IF(I53=0,"",ROUND(J53/I53,1))</f>
        <v>739.5</v>
      </c>
      <c r="M53" s="41">
        <f>IF(J53=0,"",ROUND(K53/J53*1000,0))</f>
        <v>67260</v>
      </c>
    </row>
    <row r="54" spans="1:13" ht="15" customHeight="1">
      <c r="A54" s="22"/>
      <c r="B54" s="3" t="s">
        <v>55</v>
      </c>
      <c r="C54" s="23"/>
      <c r="D54" s="2">
        <v>0</v>
      </c>
      <c r="E54" s="33">
        <v>0</v>
      </c>
      <c r="F54" s="33">
        <v>0</v>
      </c>
      <c r="G54" s="69">
        <v>0</v>
      </c>
      <c r="H54" s="31">
        <v>0</v>
      </c>
      <c r="I54" s="33">
        <v>3</v>
      </c>
      <c r="J54" s="33">
        <v>618</v>
      </c>
      <c r="K54" s="33">
        <v>30200</v>
      </c>
      <c r="L54" s="34">
        <f>IF(I54=0,"",ROUND(J54/I54,1))</f>
        <v>206</v>
      </c>
      <c r="M54" s="32">
        <f>IF(J54=0,"",ROUND(K54/J54*1000,0))</f>
        <v>48867</v>
      </c>
    </row>
    <row r="55" spans="1:13" ht="15" customHeight="1">
      <c r="A55" s="22"/>
      <c r="B55" s="3" t="s">
        <v>56</v>
      </c>
      <c r="C55" s="23"/>
      <c r="D55" s="2">
        <v>1</v>
      </c>
      <c r="E55" s="33">
        <v>636</v>
      </c>
      <c r="F55" s="33">
        <v>61123</v>
      </c>
      <c r="G55" s="34">
        <f>IF(D55=0,"",ROUND(E55/D55,1))</f>
        <v>636</v>
      </c>
      <c r="H55" s="31">
        <f>IF(E55=0,"",ROUND(F55/E55*1000,0))</f>
        <v>96105</v>
      </c>
      <c r="I55" s="33">
        <v>6</v>
      </c>
      <c r="J55" s="33">
        <v>3144</v>
      </c>
      <c r="K55" s="33">
        <v>182298</v>
      </c>
      <c r="L55" s="34">
        <f>IF(I55=0,"",ROUND(J55/I55,1))</f>
        <v>524</v>
      </c>
      <c r="M55" s="32">
        <f>IF(J55=0,"",ROUND(K55/J55*1000,0))</f>
        <v>57983</v>
      </c>
    </row>
    <row r="56" spans="1:13" ht="15" customHeight="1">
      <c r="A56" s="22"/>
      <c r="B56" s="3" t="s">
        <v>57</v>
      </c>
      <c r="C56" s="23"/>
      <c r="D56" s="2">
        <v>0</v>
      </c>
      <c r="E56" s="33">
        <v>0</v>
      </c>
      <c r="F56" s="33">
        <v>0</v>
      </c>
      <c r="G56" s="69">
        <v>0</v>
      </c>
      <c r="H56" s="31">
        <v>0</v>
      </c>
      <c r="I56" s="33">
        <v>1</v>
      </c>
      <c r="J56" s="33">
        <v>120</v>
      </c>
      <c r="K56" s="33">
        <v>4702</v>
      </c>
      <c r="L56" s="34">
        <f>IF(I56=0,"",ROUND(J56/I56,1))</f>
        <v>120</v>
      </c>
      <c r="M56" s="32">
        <f>IF(J56=0,"",ROUND(K56/J56*1000,0))</f>
        <v>39183</v>
      </c>
    </row>
    <row r="57" spans="1:13" ht="15" customHeight="1">
      <c r="A57" s="46"/>
      <c r="B57" s="47" t="s">
        <v>58</v>
      </c>
      <c r="C57" s="48"/>
      <c r="D57" s="1">
        <v>0</v>
      </c>
      <c r="E57" s="50">
        <v>0</v>
      </c>
      <c r="F57" s="50">
        <v>0</v>
      </c>
      <c r="G57" s="74">
        <v>0</v>
      </c>
      <c r="H57" s="36">
        <v>0</v>
      </c>
      <c r="I57" s="50">
        <v>0</v>
      </c>
      <c r="J57" s="50">
        <v>0</v>
      </c>
      <c r="K57" s="50">
        <v>0</v>
      </c>
      <c r="L57" s="74">
        <v>0</v>
      </c>
      <c r="M57" s="49">
        <v>0</v>
      </c>
    </row>
    <row r="58" spans="1:13" ht="15" customHeight="1">
      <c r="A58" s="37"/>
      <c r="B58" s="38" t="s">
        <v>59</v>
      </c>
      <c r="C58" s="39"/>
      <c r="D58" s="2">
        <v>0</v>
      </c>
      <c r="E58" s="33">
        <v>0</v>
      </c>
      <c r="F58" s="33">
        <v>0</v>
      </c>
      <c r="G58" s="69">
        <v>0</v>
      </c>
      <c r="H58" s="31">
        <v>0</v>
      </c>
      <c r="I58" s="33">
        <v>0</v>
      </c>
      <c r="J58" s="33">
        <v>0</v>
      </c>
      <c r="K58" s="33">
        <v>0</v>
      </c>
      <c r="L58" s="69">
        <v>0</v>
      </c>
      <c r="M58" s="32">
        <v>0</v>
      </c>
    </row>
    <row r="59" spans="1:13" ht="15" customHeight="1">
      <c r="A59" s="22"/>
      <c r="B59" s="3" t="s">
        <v>60</v>
      </c>
      <c r="C59" s="23"/>
      <c r="D59" s="2">
        <v>0</v>
      </c>
      <c r="E59" s="33">
        <v>0</v>
      </c>
      <c r="F59" s="33">
        <v>0</v>
      </c>
      <c r="G59" s="69">
        <v>0</v>
      </c>
      <c r="H59" s="31">
        <v>0</v>
      </c>
      <c r="I59" s="33">
        <v>1</v>
      </c>
      <c r="J59" s="33">
        <v>328</v>
      </c>
      <c r="K59" s="33">
        <v>20428</v>
      </c>
      <c r="L59" s="34">
        <f>IF(I59=0,"",ROUND(J59/I59,1))</f>
        <v>328</v>
      </c>
      <c r="M59" s="32">
        <f>IF(J59=0,"",ROUND(K59/J59*1000,0))</f>
        <v>62280</v>
      </c>
    </row>
    <row r="60" spans="1:13" ht="15" customHeight="1">
      <c r="A60" s="22"/>
      <c r="B60" s="3" t="s">
        <v>61</v>
      </c>
      <c r="C60" s="23"/>
      <c r="D60" s="2">
        <v>0</v>
      </c>
      <c r="E60" s="33">
        <v>0</v>
      </c>
      <c r="F60" s="33">
        <v>0</v>
      </c>
      <c r="G60" s="69">
        <v>0</v>
      </c>
      <c r="H60" s="31">
        <v>0</v>
      </c>
      <c r="I60" s="33">
        <v>0</v>
      </c>
      <c r="J60" s="33">
        <v>0</v>
      </c>
      <c r="K60" s="33">
        <v>0</v>
      </c>
      <c r="L60" s="69">
        <v>0</v>
      </c>
      <c r="M60" s="32">
        <v>0</v>
      </c>
    </row>
    <row r="61" spans="1:13" ht="15" customHeight="1">
      <c r="A61" s="22"/>
      <c r="B61" s="3" t="s">
        <v>62</v>
      </c>
      <c r="C61" s="23"/>
      <c r="D61" s="2">
        <v>0</v>
      </c>
      <c r="E61" s="33">
        <v>0</v>
      </c>
      <c r="F61" s="33">
        <v>0</v>
      </c>
      <c r="G61" s="69">
        <v>0</v>
      </c>
      <c r="H61" s="31">
        <v>0</v>
      </c>
      <c r="I61" s="33">
        <v>0</v>
      </c>
      <c r="J61" s="33">
        <v>0</v>
      </c>
      <c r="K61" s="33">
        <v>0</v>
      </c>
      <c r="L61" s="69">
        <v>0</v>
      </c>
      <c r="M61" s="32">
        <v>0</v>
      </c>
    </row>
    <row r="62" spans="1:13" ht="15" customHeight="1">
      <c r="A62" s="46"/>
      <c r="B62" s="47" t="s">
        <v>63</v>
      </c>
      <c r="C62" s="48"/>
      <c r="D62" s="2">
        <v>0</v>
      </c>
      <c r="E62" s="33">
        <v>0</v>
      </c>
      <c r="F62" s="33">
        <v>0</v>
      </c>
      <c r="G62" s="69">
        <v>0</v>
      </c>
      <c r="H62" s="31">
        <v>0</v>
      </c>
      <c r="I62" s="33">
        <v>1</v>
      </c>
      <c r="J62" s="33">
        <v>106</v>
      </c>
      <c r="K62" s="33">
        <v>5667</v>
      </c>
      <c r="L62" s="34">
        <f t="shared" ref="L62:L71" si="10">IF(I62=0,"",ROUND(J62/I62,1))</f>
        <v>106</v>
      </c>
      <c r="M62" s="32">
        <f t="shared" ref="M62:M71" si="11">IF(J62=0,"",ROUND(K62/J62*1000,0))</f>
        <v>53462</v>
      </c>
    </row>
    <row r="63" spans="1:13" ht="15" customHeight="1">
      <c r="A63" s="37"/>
      <c r="B63" s="38" t="s">
        <v>64</v>
      </c>
      <c r="C63" s="39"/>
      <c r="D63" s="42">
        <v>2</v>
      </c>
      <c r="E63" s="43">
        <v>1150</v>
      </c>
      <c r="F63" s="43">
        <v>129656</v>
      </c>
      <c r="G63" s="44">
        <f>IF(D63=0,"",ROUND(E63/D63,1))</f>
        <v>575</v>
      </c>
      <c r="H63" s="45">
        <f>IF(E63=0,"",ROUND(F63/E63*1000,0))</f>
        <v>112744</v>
      </c>
      <c r="I63" s="43">
        <v>14</v>
      </c>
      <c r="J63" s="43">
        <v>33863</v>
      </c>
      <c r="K63" s="43">
        <v>1971920</v>
      </c>
      <c r="L63" s="44">
        <f t="shared" si="10"/>
        <v>2418.8000000000002</v>
      </c>
      <c r="M63" s="41">
        <f t="shared" si="11"/>
        <v>58232</v>
      </c>
    </row>
    <row r="64" spans="1:13" ht="15" customHeight="1">
      <c r="A64" s="22"/>
      <c r="B64" s="3" t="s">
        <v>65</v>
      </c>
      <c r="C64" s="23"/>
      <c r="D64" s="2">
        <v>0</v>
      </c>
      <c r="E64" s="33">
        <v>0</v>
      </c>
      <c r="F64" s="33">
        <v>0</v>
      </c>
      <c r="G64" s="69">
        <v>0</v>
      </c>
      <c r="H64" s="70">
        <v>0</v>
      </c>
      <c r="I64" s="33">
        <v>3</v>
      </c>
      <c r="J64" s="33">
        <v>971</v>
      </c>
      <c r="K64" s="33">
        <v>72324</v>
      </c>
      <c r="L64" s="34">
        <f t="shared" si="10"/>
        <v>323.7</v>
      </c>
      <c r="M64" s="32">
        <f t="shared" si="11"/>
        <v>74484</v>
      </c>
    </row>
    <row r="65" spans="1:13" ht="15" customHeight="1">
      <c r="A65" s="22"/>
      <c r="B65" s="3" t="s">
        <v>66</v>
      </c>
      <c r="C65" s="23"/>
      <c r="D65" s="2">
        <v>0</v>
      </c>
      <c r="E65" s="33">
        <v>0</v>
      </c>
      <c r="F65" s="33">
        <v>0</v>
      </c>
      <c r="G65" s="69">
        <v>0</v>
      </c>
      <c r="H65" s="70">
        <v>0</v>
      </c>
      <c r="I65" s="33">
        <v>1</v>
      </c>
      <c r="J65" s="33">
        <v>242</v>
      </c>
      <c r="K65" s="33">
        <v>18461</v>
      </c>
      <c r="L65" s="34">
        <f t="shared" si="10"/>
        <v>242</v>
      </c>
      <c r="M65" s="32">
        <f t="shared" si="11"/>
        <v>76285</v>
      </c>
    </row>
    <row r="66" spans="1:13" ht="15" customHeight="1">
      <c r="A66" s="22"/>
      <c r="B66" s="3" t="s">
        <v>67</v>
      </c>
      <c r="C66" s="23"/>
      <c r="D66" s="2">
        <v>0</v>
      </c>
      <c r="E66" s="33">
        <v>0</v>
      </c>
      <c r="F66" s="33">
        <v>0</v>
      </c>
      <c r="G66" s="69">
        <v>0</v>
      </c>
      <c r="H66" s="70">
        <v>0</v>
      </c>
      <c r="I66" s="33">
        <v>2</v>
      </c>
      <c r="J66" s="33">
        <v>197</v>
      </c>
      <c r="K66" s="33">
        <v>8459</v>
      </c>
      <c r="L66" s="34">
        <f t="shared" si="10"/>
        <v>98.5</v>
      </c>
      <c r="M66" s="32">
        <f t="shared" si="11"/>
        <v>42939</v>
      </c>
    </row>
    <row r="67" spans="1:13" ht="15" customHeight="1">
      <c r="A67" s="46"/>
      <c r="B67" s="47" t="s">
        <v>68</v>
      </c>
      <c r="C67" s="48"/>
      <c r="D67" s="1">
        <v>1</v>
      </c>
      <c r="E67" s="50">
        <v>295</v>
      </c>
      <c r="F67" s="50">
        <v>24282</v>
      </c>
      <c r="G67" s="51">
        <f>IF(D67=0,"",ROUND(E67/D67,1))</f>
        <v>295</v>
      </c>
      <c r="H67" s="36">
        <f>IF(E67=0,"",ROUND(F67/E67*1000,0))</f>
        <v>82312</v>
      </c>
      <c r="I67" s="50">
        <v>2</v>
      </c>
      <c r="J67" s="50">
        <v>115</v>
      </c>
      <c r="K67" s="50">
        <v>4290</v>
      </c>
      <c r="L67" s="51">
        <f t="shared" si="10"/>
        <v>57.5</v>
      </c>
      <c r="M67" s="49">
        <f t="shared" si="11"/>
        <v>37304</v>
      </c>
    </row>
    <row r="68" spans="1:13" ht="15" customHeight="1">
      <c r="A68" s="54"/>
      <c r="B68" s="55" t="s">
        <v>69</v>
      </c>
      <c r="C68" s="56"/>
      <c r="D68" s="26">
        <f>D8+D9</f>
        <v>126</v>
      </c>
      <c r="E68" s="57">
        <f>E8+E9</f>
        <v>133820</v>
      </c>
      <c r="F68" s="57">
        <f>F8+F9</f>
        <v>15914706</v>
      </c>
      <c r="G68" s="29">
        <f>IF(D68=0,"",ROUND(E68/D68,1))</f>
        <v>1062.0999999999999</v>
      </c>
      <c r="H68" s="26">
        <f>IF(E68=0,"",ROUND(F68/E68*1000,0))</f>
        <v>118926</v>
      </c>
      <c r="I68" s="57">
        <f>I8+I9</f>
        <v>118</v>
      </c>
      <c r="J68" s="57">
        <f>J8+J9</f>
        <v>198644</v>
      </c>
      <c r="K68" s="57">
        <f>K8+K9</f>
        <v>13634031</v>
      </c>
      <c r="L68" s="29">
        <f t="shared" si="10"/>
        <v>1683.4</v>
      </c>
      <c r="M68" s="27">
        <f t="shared" si="11"/>
        <v>68636</v>
      </c>
    </row>
    <row r="69" spans="1:13" ht="15" customHeight="1">
      <c r="A69" s="58"/>
      <c r="B69" s="59" t="s">
        <v>90</v>
      </c>
      <c r="C69" s="60"/>
      <c r="D69" s="31">
        <f>SUM(D10:D36)</f>
        <v>104</v>
      </c>
      <c r="E69" s="31">
        <f>SUM(E10:E36)</f>
        <v>79059</v>
      </c>
      <c r="F69" s="31">
        <f>SUM(F10:F36)</f>
        <v>6966037</v>
      </c>
      <c r="G69" s="30">
        <f>IF(D69=0,"",ROUND(E69/D69,1))</f>
        <v>760.2</v>
      </c>
      <c r="H69" s="31">
        <f>IF(E69=0,"",ROUND(F69/E69*1000,0))</f>
        <v>88112</v>
      </c>
      <c r="I69" s="31">
        <f>SUM(I10:I36)</f>
        <v>211</v>
      </c>
      <c r="J69" s="31">
        <f>SUM(J10:J36)</f>
        <v>203407</v>
      </c>
      <c r="K69" s="31">
        <f>SUM(K10:K36)</f>
        <v>14647295</v>
      </c>
      <c r="L69" s="30">
        <f t="shared" si="10"/>
        <v>964</v>
      </c>
      <c r="M69" s="31">
        <f t="shared" si="11"/>
        <v>72010</v>
      </c>
    </row>
    <row r="70" spans="1:13" ht="15" customHeight="1">
      <c r="A70" s="58"/>
      <c r="B70" s="59" t="s">
        <v>91</v>
      </c>
      <c r="C70" s="60"/>
      <c r="D70" s="31">
        <f>SUM(D37:D67)</f>
        <v>26</v>
      </c>
      <c r="E70" s="31">
        <f>SUM(E37:E67)</f>
        <v>16633</v>
      </c>
      <c r="F70" s="31">
        <f>SUM(F37:F67)</f>
        <v>1760122</v>
      </c>
      <c r="G70" s="30">
        <f>IF(D70=0,"",ROUND(E70/D70,1))</f>
        <v>639.70000000000005</v>
      </c>
      <c r="H70" s="31">
        <f>IF(E70=0,"",ROUND(F70/E70*1000,0))</f>
        <v>105821</v>
      </c>
      <c r="I70" s="31">
        <f>SUM(I37:I67)</f>
        <v>89</v>
      </c>
      <c r="J70" s="31">
        <f>SUM(J37:J67)</f>
        <v>283795</v>
      </c>
      <c r="K70" s="31">
        <f>SUM(K37:K67)</f>
        <v>21365033</v>
      </c>
      <c r="L70" s="30">
        <f t="shared" si="10"/>
        <v>3188.7</v>
      </c>
      <c r="M70" s="31">
        <f t="shared" si="11"/>
        <v>75283</v>
      </c>
    </row>
    <row r="71" spans="1:13" ht="15" customHeight="1">
      <c r="A71" s="61"/>
      <c r="B71" s="62" t="s">
        <v>93</v>
      </c>
      <c r="C71" s="63"/>
      <c r="D71" s="64">
        <f>SUM(D8:D67)</f>
        <v>256</v>
      </c>
      <c r="E71" s="67">
        <f>SUM(E8:E67)</f>
        <v>229512</v>
      </c>
      <c r="F71" s="67">
        <f>SUM(F8:F67)</f>
        <v>24640865</v>
      </c>
      <c r="G71" s="68">
        <f>IF(D71=0,"",ROUND(E71/D71,1))</f>
        <v>896.5</v>
      </c>
      <c r="H71" s="64">
        <f>IF(E71=0,"",ROUND(F71/E71*1000,0))</f>
        <v>107362</v>
      </c>
      <c r="I71" s="67">
        <f>SUM(I8:I67)</f>
        <v>418</v>
      </c>
      <c r="J71" s="67">
        <f>SUM(J8:J67)</f>
        <v>685846</v>
      </c>
      <c r="K71" s="67">
        <f>SUM(K8:K67)</f>
        <v>49646359</v>
      </c>
      <c r="L71" s="68">
        <f t="shared" si="10"/>
        <v>1640.8</v>
      </c>
      <c r="M71" s="66">
        <f t="shared" si="11"/>
        <v>72387</v>
      </c>
    </row>
    <row r="72" spans="1:13" ht="15" customHeight="1">
      <c r="D72" s="78"/>
      <c r="E72" s="78"/>
      <c r="F72" s="78"/>
      <c r="I72" s="78"/>
      <c r="J72" s="78"/>
      <c r="K72" s="78"/>
    </row>
    <row r="73" spans="1:13" ht="15" customHeight="1">
      <c r="D73" s="79"/>
      <c r="E73" s="79"/>
      <c r="F73" s="79"/>
      <c r="I73" s="79"/>
      <c r="J73" s="79"/>
      <c r="K73" s="79"/>
    </row>
  </sheetData>
  <mergeCells count="3">
    <mergeCell ref="I4:M4"/>
    <mergeCell ref="B4:B7"/>
    <mergeCell ref="D4:H4"/>
  </mergeCells>
  <phoneticPr fontId="2"/>
  <pageMargins left="0.59055118110236227" right="0.59055118110236227" top="0.86614173228346458" bottom="0.59055118110236227" header="0.59055118110236227" footer="0.31496062992125984"/>
  <pageSetup paperSize="9" scale="79" fitToWidth="0" orientation="portrait" horizontalDpi="1200" verticalDpi="1200" r:id="rId1"/>
  <headerFooter alignWithMargins="0">
    <oddHeader>&amp;L１８　新築家屋に関する調
　（４）その他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家屋9（1）</vt:lpstr>
      <vt:lpstr>家屋9（2）</vt:lpstr>
      <vt:lpstr>家屋9（3）</vt:lpstr>
      <vt:lpstr>家屋9（4）</vt:lpstr>
      <vt:lpstr>'家屋9（1）'!Print_Area</vt:lpstr>
      <vt:lpstr>'家屋9（2）'!Print_Area</vt:lpstr>
      <vt:lpstr>'家屋9（3）'!Print_Area</vt:lpstr>
      <vt:lpstr>'家屋9（4）'!Print_Area</vt:lpstr>
      <vt:lpstr>'家屋9（3）'!Print_Titles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2024-03-14T00:56:09Z</cp:lastPrinted>
  <dcterms:created xsi:type="dcterms:W3CDTF">2008-11-25T06:12:51Z</dcterms:created>
  <dcterms:modified xsi:type="dcterms:W3CDTF">2024-03-18T01:34:03Z</dcterms:modified>
</cp:coreProperties>
</file>