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歳出" sheetId="1" r:id="rId1"/>
    <sheet name="Sheet1" sheetId="2" r:id="rId2"/>
  </sheets>
  <definedNames>
    <definedName name="_xlnm.Print_Area" localSheetId="0">'歳出'!$D$1:$L$38</definedName>
  </definedNames>
  <calcPr fullCalcOnLoad="1"/>
</workbook>
</file>

<file path=xl/sharedStrings.xml><?xml version="1.0" encoding="utf-8"?>
<sst xmlns="http://schemas.openxmlformats.org/spreadsheetml/2006/main" count="31" uniqueCount="27">
  <si>
    <t>表４　　歳出の状況</t>
  </si>
  <si>
    <t xml:space="preserve">     (単位：百万円、％）</t>
  </si>
  <si>
    <t>区　　　　     分</t>
  </si>
  <si>
    <t xml:space="preserve"> 増減額</t>
  </si>
  <si>
    <t>増減率</t>
  </si>
  <si>
    <t xml:space="preserve"> </t>
  </si>
  <si>
    <t xml:space="preserve"> 構成比</t>
  </si>
  <si>
    <t>義務的経費</t>
  </si>
  <si>
    <t>　人　件　費</t>
  </si>
  <si>
    <t>　扶　助　費</t>
  </si>
  <si>
    <t>　公　債　費</t>
  </si>
  <si>
    <t>投資的経費</t>
  </si>
  <si>
    <t>　普通建設事業費</t>
  </si>
  <si>
    <t>うち補助事業費</t>
  </si>
  <si>
    <t>うち単独事業費</t>
  </si>
  <si>
    <t>　失業対策事業費</t>
  </si>
  <si>
    <t>　災害復旧事業費</t>
  </si>
  <si>
    <t>その他の経費</t>
  </si>
  <si>
    <t>その他</t>
  </si>
  <si>
    <t>歳出計</t>
  </si>
  <si>
    <t>うち補助費等</t>
  </si>
  <si>
    <t>うち積立金</t>
  </si>
  <si>
    <t>うち繰出金</t>
  </si>
  <si>
    <t>平成１４年度</t>
  </si>
  <si>
    <t>平成１３年度</t>
  </si>
  <si>
    <t>うち物件費</t>
  </si>
  <si>
    <t>歳  出  合  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</si>
</sst>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;\-#,##0.0"/>
    <numFmt numFmtId="179" formatCode="0.0_ "/>
    <numFmt numFmtId="180" formatCode="#,##0;&quot;△ &quot;#,##0"/>
    <numFmt numFmtId="181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5.25"/>
      <name val="ＭＳ Ｐゴシック"/>
      <family val="3"/>
    </font>
    <font>
      <sz val="16.75"/>
      <name val="ＭＳ Ｐゴシック"/>
      <family val="3"/>
    </font>
    <font>
      <sz val="14.25"/>
      <name val="ＭＳ Ｐゴシック"/>
      <family val="3"/>
    </font>
    <font>
      <sz val="14.5"/>
      <name val="ＭＳ Ｐゴシック"/>
      <family val="3"/>
    </font>
    <font>
      <sz val="13.25"/>
      <name val="ＭＳ Ｐ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 applyProtection="1">
      <alignment vertical="center"/>
      <protection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0" fillId="0" borderId="11" xfId="0" applyNumberForma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1" fontId="3" fillId="0" borderId="7" xfId="0" applyNumberFormat="1" applyFont="1" applyBorder="1" applyAlignment="1" applyProtection="1">
      <alignment vertical="center"/>
      <protection/>
    </xf>
    <xf numFmtId="0" fontId="0" fillId="0" borderId="11" xfId="0" applyBorder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17475"/>
          <c:w val="0.48075"/>
          <c:h val="0.656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Sheet1!$A$2:$A$12</c:f>
              <c:strCache>
                <c:ptCount val="11"/>
                <c:pt idx="0">
                  <c:v>　人　件　費</c:v>
                </c:pt>
                <c:pt idx="1">
                  <c:v>　扶　助　費</c:v>
                </c:pt>
                <c:pt idx="2">
                  <c:v>　公　債　費</c:v>
                </c:pt>
                <c:pt idx="3">
                  <c:v>　普通建設事業費</c:v>
                </c:pt>
                <c:pt idx="4">
                  <c:v>　失業対策事業費</c:v>
                </c:pt>
                <c:pt idx="5">
                  <c:v>　災害復旧事業費</c:v>
                </c:pt>
                <c:pt idx="6">
                  <c:v>うち物件費</c:v>
                </c:pt>
                <c:pt idx="7">
                  <c:v>うち補助費等</c:v>
                </c:pt>
                <c:pt idx="8">
                  <c:v>うち積立金</c:v>
                </c:pt>
                <c:pt idx="9">
                  <c:v>うち繰出金</c:v>
                </c:pt>
                <c:pt idx="10">
                  <c:v>その他</c:v>
                </c:pt>
              </c:strCache>
            </c:strRef>
          </c:cat>
          <c:val>
            <c:numRef>
              <c:f>Sheet1!$B$2:$B$12</c:f>
              <c:numCache>
                <c:ptCount val="11"/>
                <c:pt idx="0">
                  <c:v>186819</c:v>
                </c:pt>
                <c:pt idx="1">
                  <c:v>116316</c:v>
                </c:pt>
                <c:pt idx="2">
                  <c:v>118462</c:v>
                </c:pt>
                <c:pt idx="3">
                  <c:v>187567</c:v>
                </c:pt>
                <c:pt idx="4">
                  <c:v>16321</c:v>
                </c:pt>
                <c:pt idx="5">
                  <c:v>2133</c:v>
                </c:pt>
                <c:pt idx="6">
                  <c:v>113866</c:v>
                </c:pt>
                <c:pt idx="7">
                  <c:v>112432</c:v>
                </c:pt>
                <c:pt idx="8">
                  <c:v>22953</c:v>
                </c:pt>
                <c:pt idx="9">
                  <c:v>70987</c:v>
                </c:pt>
                <c:pt idx="10">
                  <c:v>25452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0.43025</cdr:y>
    </cdr:from>
    <cdr:to>
      <cdr:x>0.566</cdr:x>
      <cdr:y>0.478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27717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25" b="0" i="0" u="none" baseline="0">
              <a:latin typeface="ＭＳ Ｐゴシック"/>
              <a:ea typeface="ＭＳ Ｐゴシック"/>
              <a:cs typeface="ＭＳ Ｐゴシック"/>
            </a:rPr>
            <a:t>歳出総額</a:t>
          </a:r>
        </a:p>
      </cdr:txBody>
    </cdr:sp>
  </cdr:relSizeAnchor>
  <cdr:relSizeAnchor xmlns:cdr="http://schemas.openxmlformats.org/drawingml/2006/chartDrawing">
    <cdr:from>
      <cdr:x>0.43</cdr:x>
      <cdr:y>0.5115</cdr:y>
    </cdr:from>
    <cdr:to>
      <cdr:x>0.6005</cdr:x>
      <cdr:y>0.56375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0" y="3295650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９，７３３億円</a:t>
          </a:r>
        </a:p>
      </cdr:txBody>
    </cdr:sp>
  </cdr:relSizeAnchor>
  <cdr:relSizeAnchor xmlns:cdr="http://schemas.openxmlformats.org/drawingml/2006/chartDrawing">
    <cdr:from>
      <cdr:x>0.822</cdr:x>
      <cdr:y>0.18275</cdr:y>
    </cdr:from>
    <cdr:to>
      <cdr:x>0.9655</cdr:x>
      <cdr:y>0.32025</cdr:y>
    </cdr:to>
    <cdr:sp>
      <cdr:nvSpPr>
        <cdr:cNvPr id="3" name="AutoShape 3"/>
        <cdr:cNvSpPr>
          <a:spLocks/>
        </cdr:cNvSpPr>
      </cdr:nvSpPr>
      <cdr:spPr>
        <a:xfrm>
          <a:off x="7286625" y="1171575"/>
          <a:ext cx="1276350" cy="885825"/>
        </a:xfrm>
        <a:prstGeom prst="wedgeRectCallout">
          <a:avLst>
            <a:gd name="adj1" fmla="val -171796"/>
            <a:gd name="adj2" fmla="val 10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7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 人件費
１，８６８億円
 （１９．２％）</a:t>
          </a:r>
        </a:p>
      </cdr:txBody>
    </cdr:sp>
  </cdr:relSizeAnchor>
  <cdr:relSizeAnchor xmlns:cdr="http://schemas.openxmlformats.org/drawingml/2006/chartDrawing">
    <cdr:from>
      <cdr:x>0.811</cdr:x>
      <cdr:y>0.46425</cdr:y>
    </cdr:from>
    <cdr:to>
      <cdr:x>0.965</cdr:x>
      <cdr:y>0.58725</cdr:y>
    </cdr:to>
    <cdr:sp>
      <cdr:nvSpPr>
        <cdr:cNvPr id="4" name="AutoShape 4"/>
        <cdr:cNvSpPr>
          <a:spLocks/>
        </cdr:cNvSpPr>
      </cdr:nvSpPr>
      <cdr:spPr>
        <a:xfrm>
          <a:off x="7191375" y="2990850"/>
          <a:ext cx="1362075" cy="790575"/>
        </a:xfrm>
        <a:prstGeom prst="wedgeRectCallout">
          <a:avLst>
            <a:gd name="adj1" fmla="val -154763"/>
            <a:gd name="adj2" fmla="val -21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　　扶助費
　１，１６３億円
　（１２．０％）</a:t>
          </a:r>
        </a:p>
      </cdr:txBody>
    </cdr:sp>
  </cdr:relSizeAnchor>
  <cdr:relSizeAnchor xmlns:cdr="http://schemas.openxmlformats.org/drawingml/2006/chartDrawing">
    <cdr:from>
      <cdr:x>0.811</cdr:x>
      <cdr:y>0.69675</cdr:y>
    </cdr:from>
    <cdr:to>
      <cdr:x>0.965</cdr:x>
      <cdr:y>0.81525</cdr:y>
    </cdr:to>
    <cdr:sp>
      <cdr:nvSpPr>
        <cdr:cNvPr id="5" name="AutoShape 5"/>
        <cdr:cNvSpPr>
          <a:spLocks/>
        </cdr:cNvSpPr>
      </cdr:nvSpPr>
      <cdr:spPr>
        <a:xfrm>
          <a:off x="7191375" y="4486275"/>
          <a:ext cx="1362075" cy="762000"/>
        </a:xfrm>
        <a:prstGeom prst="wedgeRectCallout">
          <a:avLst>
            <a:gd name="adj1" fmla="val -169046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　　公債費
  １，１８５億円
   （１２．２％）</a:t>
          </a:r>
        </a:p>
      </cdr:txBody>
    </cdr:sp>
  </cdr:relSizeAnchor>
  <cdr:relSizeAnchor xmlns:cdr="http://schemas.openxmlformats.org/drawingml/2006/chartDrawing">
    <cdr:from>
      <cdr:x>0.61625</cdr:x>
      <cdr:y>0.87025</cdr:y>
    </cdr:from>
    <cdr:to>
      <cdr:x>0.79975</cdr:x>
      <cdr:y>0.99975</cdr:y>
    </cdr:to>
    <cdr:sp>
      <cdr:nvSpPr>
        <cdr:cNvPr id="6" name="AutoShape 6"/>
        <cdr:cNvSpPr>
          <a:spLocks/>
        </cdr:cNvSpPr>
      </cdr:nvSpPr>
      <cdr:spPr>
        <a:xfrm>
          <a:off x="5457825" y="5610225"/>
          <a:ext cx="1628775" cy="838200"/>
        </a:xfrm>
        <a:prstGeom prst="wedgeRectCallout">
          <a:avLst>
            <a:gd name="adj1" fmla="val -78430"/>
            <a:gd name="adj2" fmla="val -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普通建設事業費</a:t>
          </a: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　１，８７６億円
  　（１９．３％）</a:t>
          </a:r>
        </a:p>
      </cdr:txBody>
    </cdr:sp>
  </cdr:relSizeAnchor>
  <cdr:relSizeAnchor xmlns:cdr="http://schemas.openxmlformats.org/drawingml/2006/chartDrawing">
    <cdr:from>
      <cdr:x>0.0255</cdr:x>
      <cdr:y>0.69675</cdr:y>
    </cdr:from>
    <cdr:to>
      <cdr:x>0.21125</cdr:x>
      <cdr:y>0.81325</cdr:y>
    </cdr:to>
    <cdr:sp>
      <cdr:nvSpPr>
        <cdr:cNvPr id="7" name="AutoShape 7"/>
        <cdr:cNvSpPr>
          <a:spLocks/>
        </cdr:cNvSpPr>
      </cdr:nvSpPr>
      <cdr:spPr>
        <a:xfrm>
          <a:off x="219075" y="4486275"/>
          <a:ext cx="1647825" cy="752475"/>
        </a:xfrm>
        <a:prstGeom prst="wedgeRectCallout">
          <a:avLst>
            <a:gd name="adj1" fmla="val 128430"/>
            <a:gd name="adj2" fmla="val -143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 　物件費
 １，１３９億円
  （１１．７％）</a:t>
          </a: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0.018</cdr:x>
      <cdr:y>0.47675</cdr:y>
    </cdr:from>
    <cdr:to>
      <cdr:x>0.19325</cdr:x>
      <cdr:y>0.588</cdr:y>
    </cdr:to>
    <cdr:sp>
      <cdr:nvSpPr>
        <cdr:cNvPr id="8" name="AutoShape 8"/>
        <cdr:cNvSpPr>
          <a:spLocks/>
        </cdr:cNvSpPr>
      </cdr:nvSpPr>
      <cdr:spPr>
        <a:xfrm>
          <a:off x="152400" y="3067050"/>
          <a:ext cx="1552575" cy="714375"/>
        </a:xfrm>
        <a:prstGeom prst="wedgeRectCallout">
          <a:avLst>
            <a:gd name="adj1" fmla="val 144791"/>
            <a:gd name="adj2" fmla="val -6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 補助費等
 １，１２４億円
 （１１．６％）</a:t>
          </a:r>
        </a:p>
      </cdr:txBody>
    </cdr:sp>
  </cdr:relSizeAnchor>
  <cdr:relSizeAnchor xmlns:cdr="http://schemas.openxmlformats.org/drawingml/2006/chartDrawing">
    <cdr:from>
      <cdr:x>0.0255</cdr:x>
      <cdr:y>0.2495</cdr:y>
    </cdr:from>
    <cdr:to>
      <cdr:x>0.1935</cdr:x>
      <cdr:y>0.3575</cdr:y>
    </cdr:to>
    <cdr:sp>
      <cdr:nvSpPr>
        <cdr:cNvPr id="9" name="AutoShape 9"/>
        <cdr:cNvSpPr>
          <a:spLocks/>
        </cdr:cNvSpPr>
      </cdr:nvSpPr>
      <cdr:spPr>
        <a:xfrm>
          <a:off x="219075" y="1600200"/>
          <a:ext cx="1485900" cy="695325"/>
        </a:xfrm>
        <a:prstGeom prst="wedgeRectCallout">
          <a:avLst>
            <a:gd name="adj1" fmla="val 169564"/>
            <a:gd name="adj2" fmla="val 38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  積立金
　２３０億円
  （２．４％）</a:t>
          </a:r>
        </a:p>
      </cdr:txBody>
    </cdr:sp>
  </cdr:relSizeAnchor>
  <cdr:relSizeAnchor xmlns:cdr="http://schemas.openxmlformats.org/drawingml/2006/chartDrawing">
    <cdr:from>
      <cdr:x>0.27075</cdr:x>
      <cdr:y>0.035</cdr:y>
    </cdr:from>
    <cdr:to>
      <cdr:x>0.4015</cdr:x>
      <cdr:y>0.15275</cdr:y>
    </cdr:to>
    <cdr:sp>
      <cdr:nvSpPr>
        <cdr:cNvPr id="10" name="AutoShape 10"/>
        <cdr:cNvSpPr>
          <a:spLocks/>
        </cdr:cNvSpPr>
      </cdr:nvSpPr>
      <cdr:spPr>
        <a:xfrm>
          <a:off x="2400300" y="219075"/>
          <a:ext cx="1162050" cy="762000"/>
        </a:xfrm>
        <a:prstGeom prst="wedgeRectCallout">
          <a:avLst>
            <a:gd name="adj1" fmla="val 123972"/>
            <a:gd name="adj2" fmla="val 143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 その他経費
　２５５億円
 （２．６％）</a:t>
          </a:r>
        </a:p>
      </cdr:txBody>
    </cdr:sp>
  </cdr:relSizeAnchor>
  <cdr:relSizeAnchor xmlns:cdr="http://schemas.openxmlformats.org/drawingml/2006/chartDrawing">
    <cdr:from>
      <cdr:x>0.43</cdr:x>
      <cdr:y>0.56375</cdr:y>
    </cdr:from>
    <cdr:to>
      <cdr:x>0.5755</cdr:x>
      <cdr:y>0.60425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810000" y="3629025"/>
          <a:ext cx="1285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0.87775</cdr:y>
    </cdr:from>
    <cdr:to>
      <cdr:x>0.45025</cdr:x>
      <cdr:y>0.99975</cdr:y>
    </cdr:to>
    <cdr:sp>
      <cdr:nvSpPr>
        <cdr:cNvPr id="12" name="AutoShape 12"/>
        <cdr:cNvSpPr>
          <a:spLocks/>
        </cdr:cNvSpPr>
      </cdr:nvSpPr>
      <cdr:spPr>
        <a:xfrm>
          <a:off x="2428875" y="5657850"/>
          <a:ext cx="1562100" cy="790575"/>
        </a:xfrm>
        <a:prstGeom prst="wedgeRectCallout">
          <a:avLst>
            <a:gd name="adj1" fmla="val -3060"/>
            <a:gd name="adj2" fmla="val -182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失業対策事業費</a:t>
          </a: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
 　　１６３億円
  　（１．７％）</a:t>
          </a:r>
        </a:p>
      </cdr:txBody>
    </cdr:sp>
  </cdr:relSizeAnchor>
  <cdr:relSizeAnchor xmlns:cdr="http://schemas.openxmlformats.org/drawingml/2006/chartDrawing">
    <cdr:from>
      <cdr:x>0.066</cdr:x>
      <cdr:y>0.875</cdr:y>
    </cdr:from>
    <cdr:to>
      <cdr:x>0.2415</cdr:x>
      <cdr:y>1</cdr:y>
    </cdr:to>
    <cdr:sp>
      <cdr:nvSpPr>
        <cdr:cNvPr id="13" name="AutoShape 13"/>
        <cdr:cNvSpPr>
          <a:spLocks/>
        </cdr:cNvSpPr>
      </cdr:nvSpPr>
      <cdr:spPr>
        <a:xfrm>
          <a:off x="581025" y="5638800"/>
          <a:ext cx="1552575" cy="809625"/>
        </a:xfrm>
        <a:prstGeom prst="wedgeRectCallout">
          <a:avLst>
            <a:gd name="adj1" fmla="val 110416"/>
            <a:gd name="adj2" fmla="val -1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 災害復旧事業費
 　　２１億円
   （０．２％）</a:t>
          </a: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0.066</cdr:x>
      <cdr:y>0.09025</cdr:y>
    </cdr:from>
    <cdr:to>
      <cdr:x>0.2125</cdr:x>
      <cdr:y>0.21275</cdr:y>
    </cdr:to>
    <cdr:sp>
      <cdr:nvSpPr>
        <cdr:cNvPr id="14" name="AutoShape 14"/>
        <cdr:cNvSpPr>
          <a:spLocks/>
        </cdr:cNvSpPr>
      </cdr:nvSpPr>
      <cdr:spPr>
        <a:xfrm>
          <a:off x="581025" y="581025"/>
          <a:ext cx="1295400" cy="790575"/>
        </a:xfrm>
        <a:prstGeom prst="wedgeRectCallout">
          <a:avLst>
            <a:gd name="adj1" fmla="val 198546"/>
            <a:gd name="adj2" fmla="val 110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7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   繰出金
　７１０億円
　（７．３％）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142875</xdr:rowOff>
    </xdr:from>
    <xdr:to>
      <xdr:col>12</xdr:col>
      <xdr:colOff>95250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2057400" y="6762750"/>
        <a:ext cx="88677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20"/>
  <sheetViews>
    <sheetView tabSelected="1" zoomScale="75" zoomScaleNormal="75" workbookViewId="0" topLeftCell="A1">
      <selection activeCell="F8" sqref="F8"/>
    </sheetView>
  </sheetViews>
  <sheetFormatPr defaultColWidth="9.00390625" defaultRowHeight="13.5"/>
  <cols>
    <col min="4" max="5" width="4.625" style="0" customWidth="1"/>
    <col min="6" max="6" width="30.625" style="33" customWidth="1"/>
    <col min="7" max="7" width="14.625" style="0" customWidth="1"/>
    <col min="8" max="8" width="10.875" style="0" customWidth="1"/>
    <col min="9" max="9" width="14.625" style="0" customWidth="1"/>
    <col min="10" max="10" width="10.875" style="0" customWidth="1"/>
    <col min="11" max="11" width="13.375" style="0" customWidth="1"/>
    <col min="12" max="12" width="10.875" style="0" customWidth="1"/>
    <col min="15" max="15" width="20.375" style="0" bestFit="1" customWidth="1"/>
    <col min="16" max="16" width="11.125" style="0" bestFit="1" customWidth="1"/>
  </cols>
  <sheetData>
    <row r="1" spans="4:12" ht="37.5" customHeight="1">
      <c r="D1" s="1" t="s">
        <v>0</v>
      </c>
      <c r="E1" s="1"/>
      <c r="F1" s="2"/>
      <c r="G1" s="3"/>
      <c r="H1" s="3"/>
      <c r="I1" s="3"/>
      <c r="J1" s="3"/>
      <c r="K1" s="3" t="s">
        <v>1</v>
      </c>
      <c r="L1" s="4"/>
    </row>
    <row r="2" spans="4:12" ht="26.25" customHeight="1">
      <c r="D2" s="34" t="s">
        <v>2</v>
      </c>
      <c r="E2" s="35"/>
      <c r="F2" s="6"/>
      <c r="G2" s="34" t="s">
        <v>23</v>
      </c>
      <c r="H2" s="36"/>
      <c r="I2" s="34" t="s">
        <v>24</v>
      </c>
      <c r="J2" s="36"/>
      <c r="K2" s="5" t="s">
        <v>3</v>
      </c>
      <c r="L2" s="7" t="s">
        <v>4</v>
      </c>
    </row>
    <row r="3" spans="4:12" ht="26.25" customHeight="1">
      <c r="D3" s="8"/>
      <c r="E3" s="9"/>
      <c r="F3" s="9"/>
      <c r="G3" s="10" t="s">
        <v>5</v>
      </c>
      <c r="H3" s="11" t="s">
        <v>6</v>
      </c>
      <c r="I3" s="10" t="s">
        <v>5</v>
      </c>
      <c r="J3" s="11" t="s">
        <v>6</v>
      </c>
      <c r="K3" s="10" t="s">
        <v>5</v>
      </c>
      <c r="L3" s="12" t="s">
        <v>5</v>
      </c>
    </row>
    <row r="4" spans="4:12" ht="26.25" customHeight="1">
      <c r="D4" s="13" t="s">
        <v>7</v>
      </c>
      <c r="E4" s="14"/>
      <c r="F4" s="15"/>
      <c r="G4" s="16">
        <v>421597</v>
      </c>
      <c r="H4" s="17">
        <f aca="true" t="shared" si="0" ref="H4:H18">ROUND(G4/G$19*100,1)</f>
        <v>43.3</v>
      </c>
      <c r="I4" s="16">
        <v>419710</v>
      </c>
      <c r="J4" s="17">
        <f aca="true" t="shared" si="1" ref="J4:J18">ROUND(I4/I$19*100,1)</f>
        <v>41</v>
      </c>
      <c r="K4" s="18">
        <f aca="true" t="shared" si="2" ref="K4:K19">G4-I4</f>
        <v>1887</v>
      </c>
      <c r="L4" s="19">
        <f aca="true" t="shared" si="3" ref="L4:L19">ROUND(K4/I4*100,1)</f>
        <v>0.4</v>
      </c>
    </row>
    <row r="5" spans="4:12" ht="26.25" customHeight="1">
      <c r="D5" s="22"/>
      <c r="E5" s="14" t="s">
        <v>8</v>
      </c>
      <c r="F5" s="15"/>
      <c r="G5" s="16">
        <v>186819</v>
      </c>
      <c r="H5" s="17">
        <f t="shared" si="0"/>
        <v>19.2</v>
      </c>
      <c r="I5" s="16">
        <v>190668</v>
      </c>
      <c r="J5" s="17">
        <f t="shared" si="1"/>
        <v>18.6</v>
      </c>
      <c r="K5" s="18">
        <f t="shared" si="2"/>
        <v>-3849</v>
      </c>
      <c r="L5" s="19">
        <f t="shared" si="3"/>
        <v>-2</v>
      </c>
    </row>
    <row r="6" spans="4:12" ht="26.25" customHeight="1">
      <c r="D6" s="22"/>
      <c r="E6" s="14" t="s">
        <v>9</v>
      </c>
      <c r="F6" s="15"/>
      <c r="G6" s="16">
        <v>116316</v>
      </c>
      <c r="H6" s="17">
        <f t="shared" si="0"/>
        <v>12</v>
      </c>
      <c r="I6" s="16">
        <v>111069</v>
      </c>
      <c r="J6" s="17">
        <f t="shared" si="1"/>
        <v>10.9</v>
      </c>
      <c r="K6" s="18">
        <f t="shared" si="2"/>
        <v>5247</v>
      </c>
      <c r="L6" s="19">
        <f t="shared" si="3"/>
        <v>4.7</v>
      </c>
    </row>
    <row r="7" spans="4:12" ht="26.25" customHeight="1">
      <c r="D7" s="23"/>
      <c r="E7" s="14" t="s">
        <v>10</v>
      </c>
      <c r="F7" s="15"/>
      <c r="G7" s="16">
        <v>118462</v>
      </c>
      <c r="H7" s="17">
        <f t="shared" si="0"/>
        <v>12.2</v>
      </c>
      <c r="I7" s="16">
        <v>117973</v>
      </c>
      <c r="J7" s="17">
        <f t="shared" si="1"/>
        <v>11.5</v>
      </c>
      <c r="K7" s="18">
        <f t="shared" si="2"/>
        <v>489</v>
      </c>
      <c r="L7" s="19">
        <f t="shared" si="3"/>
        <v>0.4</v>
      </c>
    </row>
    <row r="8" spans="4:12" ht="26.25" customHeight="1">
      <c r="D8" s="13" t="s">
        <v>11</v>
      </c>
      <c r="E8" s="14"/>
      <c r="F8" s="15"/>
      <c r="G8" s="16">
        <v>206021</v>
      </c>
      <c r="H8" s="17">
        <f t="shared" si="0"/>
        <v>21.2</v>
      </c>
      <c r="I8" s="16">
        <v>238686</v>
      </c>
      <c r="J8" s="17">
        <f t="shared" si="1"/>
        <v>23.3</v>
      </c>
      <c r="K8" s="18">
        <f t="shared" si="2"/>
        <v>-32665</v>
      </c>
      <c r="L8" s="19">
        <f t="shared" si="3"/>
        <v>-13.7</v>
      </c>
    </row>
    <row r="9" spans="4:12" ht="26.25" customHeight="1">
      <c r="D9" s="22"/>
      <c r="E9" s="24" t="s">
        <v>12</v>
      </c>
      <c r="F9" s="15"/>
      <c r="G9" s="16">
        <v>187567</v>
      </c>
      <c r="H9" s="17">
        <f t="shared" si="0"/>
        <v>19.3</v>
      </c>
      <c r="I9" s="16">
        <v>204655</v>
      </c>
      <c r="J9" s="17">
        <f t="shared" si="1"/>
        <v>20</v>
      </c>
      <c r="K9" s="18">
        <f t="shared" si="2"/>
        <v>-17088</v>
      </c>
      <c r="L9" s="19">
        <f t="shared" si="3"/>
        <v>-8.3</v>
      </c>
    </row>
    <row r="10" spans="4:12" ht="26.25" customHeight="1">
      <c r="D10" s="22"/>
      <c r="E10" s="22"/>
      <c r="F10" s="20" t="s">
        <v>13</v>
      </c>
      <c r="G10" s="16">
        <v>57518</v>
      </c>
      <c r="H10" s="17">
        <f t="shared" si="0"/>
        <v>5.9</v>
      </c>
      <c r="I10" s="16">
        <v>66688</v>
      </c>
      <c r="J10" s="17">
        <f t="shared" si="1"/>
        <v>6.5</v>
      </c>
      <c r="K10" s="18">
        <f t="shared" si="2"/>
        <v>-9170</v>
      </c>
      <c r="L10" s="19">
        <f t="shared" si="3"/>
        <v>-13.8</v>
      </c>
    </row>
    <row r="11" spans="4:12" ht="26.25" customHeight="1">
      <c r="D11" s="22"/>
      <c r="E11" s="23"/>
      <c r="F11" s="20" t="s">
        <v>14</v>
      </c>
      <c r="G11" s="16">
        <v>120541</v>
      </c>
      <c r="H11" s="17">
        <f t="shared" si="0"/>
        <v>12.4</v>
      </c>
      <c r="I11" s="16">
        <v>129316</v>
      </c>
      <c r="J11" s="17">
        <f t="shared" si="1"/>
        <v>12.6</v>
      </c>
      <c r="K11" s="18">
        <f t="shared" si="2"/>
        <v>-8775</v>
      </c>
      <c r="L11" s="19">
        <f t="shared" si="3"/>
        <v>-6.8</v>
      </c>
    </row>
    <row r="12" spans="4:12" ht="26.25" customHeight="1">
      <c r="D12" s="22"/>
      <c r="E12" s="24" t="s">
        <v>15</v>
      </c>
      <c r="F12" s="15"/>
      <c r="G12" s="25">
        <v>16321</v>
      </c>
      <c r="H12" s="17">
        <f t="shared" si="0"/>
        <v>1.7</v>
      </c>
      <c r="I12" s="25">
        <v>27095</v>
      </c>
      <c r="J12" s="17">
        <f t="shared" si="1"/>
        <v>2.6</v>
      </c>
      <c r="K12" s="26">
        <f t="shared" si="2"/>
        <v>-10774</v>
      </c>
      <c r="L12" s="27">
        <f t="shared" si="3"/>
        <v>-39.8</v>
      </c>
    </row>
    <row r="13" spans="4:12" ht="26.25" customHeight="1">
      <c r="D13" s="22"/>
      <c r="E13" s="24" t="s">
        <v>16</v>
      </c>
      <c r="F13" s="15"/>
      <c r="G13" s="25">
        <v>2133</v>
      </c>
      <c r="H13" s="17">
        <f t="shared" si="0"/>
        <v>0.2</v>
      </c>
      <c r="I13" s="25">
        <v>6936</v>
      </c>
      <c r="J13" s="17">
        <f t="shared" si="1"/>
        <v>0.7</v>
      </c>
      <c r="K13" s="26">
        <f t="shared" si="2"/>
        <v>-4803</v>
      </c>
      <c r="L13" s="27">
        <f t="shared" si="3"/>
        <v>-69.2</v>
      </c>
    </row>
    <row r="14" spans="4:12" ht="26.25" customHeight="1">
      <c r="D14" s="13" t="s">
        <v>17</v>
      </c>
      <c r="E14" s="14"/>
      <c r="F14" s="15"/>
      <c r="G14" s="16">
        <v>345689</v>
      </c>
      <c r="H14" s="17">
        <f t="shared" si="0"/>
        <v>35.5</v>
      </c>
      <c r="I14" s="16">
        <v>364574</v>
      </c>
      <c r="J14" s="17">
        <f t="shared" si="1"/>
        <v>35.6</v>
      </c>
      <c r="K14" s="18">
        <f t="shared" si="2"/>
        <v>-18885</v>
      </c>
      <c r="L14" s="19">
        <f t="shared" si="3"/>
        <v>-5.2</v>
      </c>
    </row>
    <row r="15" spans="4:12" ht="26.25" customHeight="1">
      <c r="D15" s="22"/>
      <c r="E15" s="14" t="s">
        <v>25</v>
      </c>
      <c r="F15" s="15"/>
      <c r="G15" s="16">
        <v>113866</v>
      </c>
      <c r="H15" s="17">
        <f t="shared" si="0"/>
        <v>11.7</v>
      </c>
      <c r="I15" s="16">
        <v>110261</v>
      </c>
      <c r="J15" s="17">
        <f t="shared" si="1"/>
        <v>10.8</v>
      </c>
      <c r="K15" s="18">
        <f t="shared" si="2"/>
        <v>3605</v>
      </c>
      <c r="L15" s="19">
        <f t="shared" si="3"/>
        <v>3.3</v>
      </c>
    </row>
    <row r="16" spans="4:12" ht="26.25" customHeight="1">
      <c r="D16" s="22"/>
      <c r="E16" s="14" t="s">
        <v>20</v>
      </c>
      <c r="F16" s="15"/>
      <c r="G16" s="16">
        <v>112432</v>
      </c>
      <c r="H16" s="17">
        <f t="shared" si="0"/>
        <v>11.6</v>
      </c>
      <c r="I16" s="16">
        <v>111357</v>
      </c>
      <c r="J16" s="17">
        <f t="shared" si="1"/>
        <v>10.9</v>
      </c>
      <c r="K16" s="18">
        <f t="shared" si="2"/>
        <v>1075</v>
      </c>
      <c r="L16" s="19">
        <f t="shared" si="3"/>
        <v>1</v>
      </c>
    </row>
    <row r="17" spans="4:12" ht="26.25" customHeight="1">
      <c r="D17" s="22"/>
      <c r="E17" s="14" t="s">
        <v>21</v>
      </c>
      <c r="F17" s="15"/>
      <c r="G17" s="16">
        <v>22953</v>
      </c>
      <c r="H17" s="17">
        <f t="shared" si="0"/>
        <v>2.4</v>
      </c>
      <c r="I17" s="16">
        <v>46205</v>
      </c>
      <c r="J17" s="17">
        <f t="shared" si="1"/>
        <v>4.5</v>
      </c>
      <c r="K17" s="18">
        <f t="shared" si="2"/>
        <v>-23252</v>
      </c>
      <c r="L17" s="19">
        <f t="shared" si="3"/>
        <v>-50.3</v>
      </c>
    </row>
    <row r="18" spans="4:12" ht="26.25" customHeight="1">
      <c r="D18" s="23"/>
      <c r="E18" s="14" t="s">
        <v>22</v>
      </c>
      <c r="F18" s="15"/>
      <c r="G18" s="16">
        <v>70987</v>
      </c>
      <c r="H18" s="17">
        <f t="shared" si="0"/>
        <v>7.3</v>
      </c>
      <c r="I18" s="16">
        <v>71564</v>
      </c>
      <c r="J18" s="17">
        <f t="shared" si="1"/>
        <v>7</v>
      </c>
      <c r="K18" s="18">
        <f t="shared" si="2"/>
        <v>-577</v>
      </c>
      <c r="L18" s="19">
        <f t="shared" si="3"/>
        <v>-0.8</v>
      </c>
    </row>
    <row r="19" spans="4:12" ht="37.5" customHeight="1">
      <c r="D19" s="20" t="s">
        <v>26</v>
      </c>
      <c r="E19" s="14"/>
      <c r="F19" s="15"/>
      <c r="G19" s="16">
        <v>973308</v>
      </c>
      <c r="H19" s="17">
        <v>100</v>
      </c>
      <c r="I19" s="16">
        <v>1022970</v>
      </c>
      <c r="J19" s="17">
        <v>100</v>
      </c>
      <c r="K19" s="18">
        <f t="shared" si="2"/>
        <v>-49662</v>
      </c>
      <c r="L19" s="19">
        <f t="shared" si="3"/>
        <v>-4.9</v>
      </c>
    </row>
    <row r="20" spans="4:12" ht="26.25" customHeight="1">
      <c r="D20" s="3"/>
      <c r="E20" s="3"/>
      <c r="F20" s="32"/>
      <c r="G20" s="3"/>
      <c r="H20" s="3"/>
      <c r="I20" s="3"/>
      <c r="J20" s="3"/>
      <c r="K20" s="3"/>
      <c r="L20" s="3"/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</sheetData>
  <mergeCells count="3">
    <mergeCell ref="D2:E2"/>
    <mergeCell ref="G2:H2"/>
    <mergeCell ref="I2:J2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5" r:id="rId2"/>
  <headerFooter alignWithMargins="0">
    <oddFooter>&amp;L&amp;8&amp;D　&amp;T&amp;R&amp;8&amp;F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:D14"/>
    </sheetView>
  </sheetViews>
  <sheetFormatPr defaultColWidth="9.00390625" defaultRowHeight="13.5"/>
  <sheetData>
    <row r="2" spans="1:2" ht="17.25">
      <c r="A2" s="20" t="str">
        <f>'歳出'!E5</f>
        <v>　人　件　費</v>
      </c>
      <c r="B2" s="21">
        <f>'歳出'!G5</f>
        <v>186819</v>
      </c>
    </row>
    <row r="3" spans="1:2" ht="17.25">
      <c r="A3" s="20" t="str">
        <f>'歳出'!E6</f>
        <v>　扶　助　費</v>
      </c>
      <c r="B3" s="21">
        <f>'歳出'!G6</f>
        <v>116316</v>
      </c>
    </row>
    <row r="4" spans="1:2" ht="17.25">
      <c r="A4" s="20" t="str">
        <f>'歳出'!E7</f>
        <v>　公　債　費</v>
      </c>
      <c r="B4" s="21">
        <f>'歳出'!G7</f>
        <v>118462</v>
      </c>
    </row>
    <row r="5" spans="1:2" ht="17.25">
      <c r="A5" s="20" t="str">
        <f>'歳出'!E9</f>
        <v>　普通建設事業費</v>
      </c>
      <c r="B5" s="21">
        <f>'歳出'!G9</f>
        <v>187567</v>
      </c>
    </row>
    <row r="6" spans="1:3" ht="17.25">
      <c r="A6" s="20" t="str">
        <f>'歳出'!E12</f>
        <v>　失業対策事業費</v>
      </c>
      <c r="B6" s="21">
        <f>'歳出'!G12</f>
        <v>16321</v>
      </c>
      <c r="C6">
        <v>27094821</v>
      </c>
    </row>
    <row r="7" spans="1:2" ht="17.25">
      <c r="A7" s="20" t="str">
        <f>'歳出'!E13</f>
        <v>　災害復旧事業費</v>
      </c>
      <c r="B7" s="21">
        <f>'歳出'!G13</f>
        <v>2133</v>
      </c>
    </row>
    <row r="8" spans="1:2" ht="17.25">
      <c r="A8" s="20" t="str">
        <f>'歳出'!E15</f>
        <v>うち物件費</v>
      </c>
      <c r="B8" s="21">
        <f>'歳出'!G15</f>
        <v>113866</v>
      </c>
    </row>
    <row r="9" spans="1:2" ht="17.25">
      <c r="A9" s="20" t="str">
        <f>'歳出'!E16</f>
        <v>うち補助費等</v>
      </c>
      <c r="B9" s="21">
        <f>'歳出'!G16</f>
        <v>112432</v>
      </c>
    </row>
    <row r="10" spans="1:2" ht="17.25">
      <c r="A10" s="20" t="str">
        <f>'歳出'!E17</f>
        <v>うち積立金</v>
      </c>
      <c r="B10" s="21">
        <f>'歳出'!G17</f>
        <v>22953</v>
      </c>
    </row>
    <row r="11" spans="1:2" ht="13.5">
      <c r="A11" s="28" t="str">
        <f>'歳出'!E18</f>
        <v>うち繰出金</v>
      </c>
      <c r="B11" s="21">
        <f>'歳出'!G18</f>
        <v>70987</v>
      </c>
    </row>
    <row r="12" spans="1:3" ht="14.25">
      <c r="A12" t="s">
        <v>18</v>
      </c>
      <c r="B12" s="29">
        <f>B13-SUM(B2:B11)</f>
        <v>25452</v>
      </c>
      <c r="C12" s="30">
        <f>ROUND((B12/B13)*100,1)</f>
        <v>2.6</v>
      </c>
    </row>
    <row r="13" spans="1:2" ht="13.5">
      <c r="A13" t="s">
        <v>19</v>
      </c>
      <c r="B13" s="31">
        <f>'歳出'!G19</f>
        <v>973308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2003-12-12T01:43:12Z</dcterms:created>
  <dcterms:modified xsi:type="dcterms:W3CDTF">2003-12-12T07:53:40Z</dcterms:modified>
  <cp:category/>
  <cp:version/>
  <cp:contentType/>
  <cp:contentStatus/>
</cp:coreProperties>
</file>