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679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'地区計，福岡地区'!$A$1:$AE$39</definedName>
    <definedName name="_xlnm.Print_Area" localSheetId="1">'筑後地区'!$A$1:$AF$43</definedName>
    <definedName name="_xlnm.Print_Area" localSheetId="2">'筑豊地区'!$A$1:$AF$33</definedName>
    <definedName name="_xlnm.Print_Area" localSheetId="3">'北九州地区'!$A$1:$AF$24</definedName>
  </definedNames>
  <calcPr fullCalcOnLoad="1"/>
</workbook>
</file>

<file path=xl/sharedStrings.xml><?xml version="1.0" encoding="utf-8"?>
<sst xmlns="http://schemas.openxmlformats.org/spreadsheetml/2006/main" count="688" uniqueCount="191">
  <si>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</si>
  <si>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</si>
  <si>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</si>
  <si>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</si>
  <si>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</si>
  <si>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</si>
  <si>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</si>
  <si>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</si>
  <si>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</si>
  <si>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</si>
  <si>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</si>
  <si>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</si>
  <si>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</si>
  <si>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</si>
  <si>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</si>
  <si>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</si>
  <si>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</si>
  <si>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</si>
  <si>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</si>
  <si>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</si>
  <si>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</si>
  <si>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</si>
  <si>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</si>
  <si>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</si>
  <si>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</si>
  <si>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</si>
  <si>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</si>
  <si>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</si>
  <si>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</si>
  <si>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</si>
  <si>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</si>
  <si>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</si>
  <si>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</si>
  <si>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</si>
  <si>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</si>
  <si>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</si>
  <si>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</si>
  <si>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</si>
  <si>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</si>
  <si>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</si>
  <si>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</si>
  <si>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</si>
  <si>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</si>
  <si>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</si>
  <si>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</si>
  <si>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</si>
  <si>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</si>
  <si>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</si>
  <si>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</si>
  <si>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</si>
  <si>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</si>
  <si>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</si>
  <si>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</si>
  <si>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</si>
  <si>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</si>
  <si>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</si>
  <si>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</si>
  <si>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</si>
  <si>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</si>
  <si>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</si>
  <si>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</si>
  <si>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</si>
  <si>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</si>
  <si>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</si>
  <si>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</si>
  <si>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</si>
  <si>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</si>
  <si>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</si>
  <si>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</si>
  <si>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</si>
  <si>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</si>
  <si>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</si>
  <si>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</si>
  <si>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</si>
  <si>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</si>
  <si>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</si>
  <si>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</si>
  <si>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</si>
  <si>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</si>
  <si>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</si>
  <si>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</si>
  <si>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</si>
  <si>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</si>
  <si>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</si>
  <si>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</si>
  <si>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</si>
  <si>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</si>
  <si>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</si>
  <si>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</si>
  <si>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</si>
  <si>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</si>
  <si>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</si>
  <si>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</si>
  <si>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</si>
  <si>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</si>
  <si>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</si>
  <si>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</si>
  <si>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</si>
  <si>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</si>
  <si>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</si>
  <si>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</si>
  <si>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</si>
  <si>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</si>
  <si>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</si>
  <si>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　筑 豊 地 区　　　　　　　　　　　　　　　　　　　　　　　　　　　　　　　　　　　　　　　　　　　　　　　　　　　　　　　　　　　　　　　　　　　</t>
  </si>
  <si>
    <t xml:space="preserve">  北 九 州 地 区　　</t>
  </si>
  <si>
    <t xml:space="preserve"> 北九州市</t>
  </si>
  <si>
    <t>地  区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</si>
  <si>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</si>
  <si>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</si>
  <si>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</si>
  <si>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</si>
  <si>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</si>
  <si>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</si>
  <si>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</si>
  <si>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宗像市に計上</t>
  </si>
  <si>
    <t>-</t>
  </si>
  <si>
    <t xml:space="preserve">      -</t>
  </si>
  <si>
    <t>久留米市へ計上</t>
  </si>
  <si>
    <t>柳川市へ計上</t>
  </si>
  <si>
    <t>-</t>
  </si>
  <si>
    <t>-</t>
  </si>
  <si>
    <t>-</t>
  </si>
  <si>
    <t xml:space="preserve"> 福津市</t>
  </si>
  <si>
    <t>福津市に計上</t>
  </si>
  <si>
    <t>築上町へ計上</t>
  </si>
  <si>
    <t xml:space="preserve"> 築上町</t>
  </si>
  <si>
    <t xml:space="preserve"> 宮若市</t>
  </si>
  <si>
    <t>宮若市へ計上</t>
  </si>
  <si>
    <t xml:space="preserve"> 福智町</t>
  </si>
  <si>
    <t>福智町へ計上</t>
  </si>
  <si>
    <t xml:space="preserve"> 朝倉市</t>
  </si>
  <si>
    <t>朝倉市へ計上</t>
  </si>
  <si>
    <t>東峰村へ計上</t>
  </si>
  <si>
    <t xml:space="preserve"> 東峰村</t>
  </si>
  <si>
    <t>筑前町へ計上</t>
  </si>
  <si>
    <t xml:space="preserve"> 筑前町</t>
  </si>
  <si>
    <t>飯塚市へ計上</t>
  </si>
  <si>
    <t>うきは市</t>
  </si>
  <si>
    <t>うきは市へ計上</t>
  </si>
  <si>
    <t>八女市へ計上</t>
  </si>
  <si>
    <t>みやま市へ計上</t>
  </si>
  <si>
    <t>みやま市</t>
  </si>
  <si>
    <t xml:space="preserve"> 嘉麻市</t>
  </si>
  <si>
    <t>嘉麻市へ計上</t>
  </si>
  <si>
    <t xml:space="preserve"> みやこ町</t>
  </si>
  <si>
    <t>みやこ町へ計上</t>
  </si>
  <si>
    <t xml:space="preserve"> 上毛町</t>
  </si>
  <si>
    <t>上毛町へ計上</t>
  </si>
  <si>
    <t>築上町へ計上</t>
  </si>
  <si>
    <t>-</t>
  </si>
  <si>
    <t>-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</si>
  <si>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</si>
  <si>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</si>
  <si>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</si>
  <si>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</si>
  <si>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</si>
  <si>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</si>
  <si>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2004　　　　　Ｈ16</t>
  </si>
  <si>
    <t>2005　　　　　Ｈ17</t>
  </si>
  <si>
    <t>2006　　　　Ｈ18</t>
  </si>
  <si>
    <t>2007　　　　Ｈ19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</si>
  <si>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</si>
  <si>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</si>
  <si>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</si>
  <si>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</si>
  <si>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</si>
  <si>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</si>
  <si>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2008　　　　Ｈ20</t>
  </si>
  <si>
    <t>福津市に計上</t>
  </si>
  <si>
    <t>宗像市に計上</t>
  </si>
  <si>
    <t>朝倉市へ計上</t>
  </si>
  <si>
    <t>筑前町へ計上</t>
  </si>
  <si>
    <t>東峰村へ計上</t>
  </si>
  <si>
    <t>うきは市へ計上</t>
  </si>
  <si>
    <t>久留米市へ計上</t>
  </si>
  <si>
    <t>八女市へ計上</t>
  </si>
  <si>
    <t>みやま市へ計上</t>
  </si>
  <si>
    <t>柳川市へ計上</t>
  </si>
  <si>
    <t>2006　　　　　Ｈ18</t>
  </si>
  <si>
    <t>嘉麻市へ計上</t>
  </si>
  <si>
    <t>宮若市へ計上</t>
  </si>
  <si>
    <t>飯塚市へ計上</t>
  </si>
  <si>
    <t>福智町へ計上</t>
  </si>
  <si>
    <t>みやこ町へ計上</t>
  </si>
  <si>
    <t>築上町へ計上</t>
  </si>
  <si>
    <t>上毛町へ計上</t>
  </si>
  <si>
    <t>－</t>
  </si>
  <si>
    <t>2008　　　　Ｈ20</t>
  </si>
  <si>
    <t>-</t>
  </si>
  <si>
    <t>北 九 州 地 区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</si>
</sst>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  <numFmt numFmtId="186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7" fontId="5" fillId="0" borderId="2" xfId="0" applyNumberFormat="1" applyFont="1" applyFill="1" applyBorder="1" applyAlignment="1" applyProtection="1">
      <alignment horizontal="center" vertical="center"/>
      <protection/>
    </xf>
    <xf numFmtId="177" fontId="9" fillId="0" borderId="3" xfId="0" applyNumberFormat="1" applyFont="1" applyFill="1" applyBorder="1" applyAlignment="1" applyProtection="1" quotePrefix="1">
      <alignment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6" fontId="9" fillId="0" borderId="5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7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176" fontId="5" fillId="0" borderId="16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20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3" xfId="0" applyNumberFormat="1" applyFont="1" applyFill="1" applyBorder="1" applyAlignment="1" applyProtection="1" quotePrefix="1">
      <alignment vertical="center"/>
      <protection/>
    </xf>
    <xf numFmtId="176" fontId="9" fillId="0" borderId="14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9" fillId="0" borderId="2" xfId="0" applyNumberFormat="1" applyFont="1" applyFill="1" applyBorder="1" applyAlignment="1" applyProtection="1" quotePrefix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16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vertical="center"/>
      <protection/>
    </xf>
    <xf numFmtId="3" fontId="9" fillId="0" borderId="18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3" fontId="9" fillId="0" borderId="22" xfId="0" applyNumberFormat="1" applyFont="1" applyFill="1" applyBorder="1" applyAlignment="1" applyProtection="1">
      <alignment vertical="center"/>
      <protection/>
    </xf>
    <xf numFmtId="3" fontId="9" fillId="0" borderId="16" xfId="0" applyNumberFormat="1" applyFont="1" applyFill="1" applyBorder="1" applyAlignment="1" applyProtection="1">
      <alignment vertical="center"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23" xfId="0" applyNumberFormat="1" applyFont="1" applyFill="1" applyBorder="1" applyAlignment="1" applyProtection="1" quotePrefix="1">
      <alignment vertical="center"/>
      <protection/>
    </xf>
    <xf numFmtId="3" fontId="9" fillId="0" borderId="24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 quotePrefix="1">
      <alignment vertical="center"/>
      <protection/>
    </xf>
    <xf numFmtId="3" fontId="9" fillId="0" borderId="20" xfId="0" applyNumberFormat="1" applyFont="1" applyFill="1" applyBorder="1" applyAlignment="1" applyProtection="1" quotePrefix="1">
      <alignment vertical="center"/>
      <protection/>
    </xf>
    <xf numFmtId="3" fontId="9" fillId="0" borderId="12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/>
      <protection/>
    </xf>
    <xf numFmtId="3" fontId="9" fillId="0" borderId="14" xfId="0" applyNumberFormat="1" applyFont="1" applyFill="1" applyBorder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21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 quotePrefix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177" fontId="5" fillId="0" borderId="20" xfId="0" applyNumberFormat="1" applyFont="1" applyFill="1" applyBorder="1" applyAlignment="1" applyProtection="1" quotePrefix="1">
      <alignment vertical="center"/>
      <protection/>
    </xf>
    <xf numFmtId="177" fontId="5" fillId="0" borderId="26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29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31" xfId="0" applyNumberFormat="1" applyFont="1" applyFill="1" applyBorder="1" applyAlignment="1" applyProtection="1" quotePrefix="1">
      <alignment vertical="center"/>
      <protection/>
    </xf>
    <xf numFmtId="177" fontId="5" fillId="0" borderId="23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3" xfId="0" applyNumberFormat="1" applyFont="1" applyFill="1" applyBorder="1" applyAlignment="1" applyProtection="1" quotePrefix="1">
      <alignment vertical="center"/>
      <protection/>
    </xf>
    <xf numFmtId="177" fontId="5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vertical="center"/>
      <protection/>
    </xf>
    <xf numFmtId="176" fontId="9" fillId="0" borderId="32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33" xfId="0" applyFont="1" applyBorder="1" applyAlignment="1">
      <alignment vertical="center"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 quotePrefix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0" fontId="5" fillId="2" borderId="34" xfId="0" applyNumberFormat="1" applyFont="1" applyFill="1" applyBorder="1" applyAlignment="1" applyProtection="1">
      <alignment horizontal="center" vertical="center"/>
      <protection/>
    </xf>
    <xf numFmtId="0" fontId="5" fillId="2" borderId="35" xfId="0" applyNumberFormat="1" applyFont="1" applyFill="1" applyBorder="1" applyAlignment="1" applyProtection="1" quotePrefix="1">
      <alignment vertical="center"/>
      <protection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0" fontId="5" fillId="2" borderId="28" xfId="0" applyNumberFormat="1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30" xfId="0" applyNumberFormat="1" applyFont="1" applyFill="1" applyBorder="1" applyAlignment="1" applyProtection="1">
      <alignment horizontal="center" vertical="center"/>
      <protection/>
    </xf>
    <xf numFmtId="0" fontId="5" fillId="2" borderId="31" xfId="0" applyNumberFormat="1" applyFont="1" applyFill="1" applyBorder="1" applyAlignment="1" applyProtection="1">
      <alignment horizontal="center" vertical="center"/>
      <protection/>
    </xf>
    <xf numFmtId="0" fontId="5" fillId="3" borderId="36" xfId="0" applyNumberFormat="1" applyFont="1" applyFill="1" applyBorder="1" applyAlignment="1" applyProtection="1" quotePrefix="1">
      <alignment vertical="center"/>
      <protection/>
    </xf>
    <xf numFmtId="0" fontId="5" fillId="3" borderId="9" xfId="0" applyNumberFormat="1" applyFont="1" applyFill="1" applyBorder="1" applyAlignment="1" applyProtection="1">
      <alignment horizontal="center" vertical="center"/>
      <protection/>
    </xf>
    <xf numFmtId="0" fontId="5" fillId="3" borderId="34" xfId="0" applyNumberFormat="1" applyFont="1" applyFill="1" applyBorder="1" applyAlignment="1" applyProtection="1">
      <alignment horizontal="center" vertical="center"/>
      <protection/>
    </xf>
    <xf numFmtId="0" fontId="5" fillId="3" borderId="28" xfId="0" applyNumberFormat="1" applyFont="1" applyFill="1" applyBorder="1" applyAlignment="1" applyProtection="1">
      <alignment horizontal="center" vertical="center"/>
      <protection/>
    </xf>
    <xf numFmtId="0" fontId="5" fillId="3" borderId="10" xfId="0" applyNumberFormat="1" applyFont="1" applyFill="1" applyBorder="1" applyAlignment="1" applyProtection="1">
      <alignment horizontal="center" vertical="center"/>
      <protection/>
    </xf>
    <xf numFmtId="0" fontId="5" fillId="3" borderId="30" xfId="0" applyNumberFormat="1" applyFont="1" applyFill="1" applyBorder="1" applyAlignment="1" applyProtection="1">
      <alignment horizontal="center" vertical="center"/>
      <protection/>
    </xf>
    <xf numFmtId="0" fontId="5" fillId="3" borderId="31" xfId="0" applyNumberFormat="1" applyFont="1" applyFill="1" applyBorder="1" applyAlignment="1" applyProtection="1">
      <alignment horizontal="center" vertical="center"/>
      <protection/>
    </xf>
    <xf numFmtId="177" fontId="5" fillId="0" borderId="22" xfId="0" applyNumberFormat="1" applyFont="1" applyFill="1" applyBorder="1" applyAlignment="1" applyProtection="1">
      <alignment horizontal="right" vertical="center"/>
      <protection/>
    </xf>
    <xf numFmtId="177" fontId="5" fillId="0" borderId="37" xfId="0" applyNumberFormat="1" applyFont="1" applyFill="1" applyBorder="1" applyAlignment="1" applyProtection="1" quotePrefix="1">
      <alignment vertical="center"/>
      <protection/>
    </xf>
    <xf numFmtId="177" fontId="5" fillId="0" borderId="4" xfId="0" applyNumberFormat="1" applyFont="1" applyFill="1" applyBorder="1" applyAlignment="1" applyProtection="1" quotePrefix="1">
      <alignment vertical="center"/>
      <protection/>
    </xf>
    <xf numFmtId="177" fontId="5" fillId="0" borderId="38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right" vertical="center"/>
      <protection/>
    </xf>
    <xf numFmtId="176" fontId="9" fillId="0" borderId="25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 quotePrefix="1">
      <alignment vertical="center"/>
      <protection/>
    </xf>
    <xf numFmtId="177" fontId="6" fillId="0" borderId="39" xfId="0" applyNumberFormat="1" applyFont="1" applyFill="1" applyBorder="1" applyAlignment="1" applyProtection="1" quotePrefix="1">
      <alignment vertical="center"/>
      <protection/>
    </xf>
    <xf numFmtId="177" fontId="6" fillId="0" borderId="34" xfId="0" applyNumberFormat="1" applyFont="1" applyFill="1" applyBorder="1" applyAlignment="1" applyProtection="1" quotePrefix="1">
      <alignment vertical="center"/>
      <protection/>
    </xf>
    <xf numFmtId="177" fontId="6" fillId="0" borderId="12" xfId="0" applyNumberFormat="1" applyFont="1" applyFill="1" applyBorder="1" applyAlignment="1" applyProtection="1" quotePrefix="1">
      <alignment vertical="center"/>
      <protection/>
    </xf>
    <xf numFmtId="177" fontId="6" fillId="0" borderId="13" xfId="0" applyNumberFormat="1" applyFont="1" applyFill="1" applyBorder="1" applyAlignment="1" applyProtection="1" quotePrefix="1">
      <alignment vertical="center"/>
      <protection/>
    </xf>
    <xf numFmtId="177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22" xfId="0" applyNumberFormat="1" applyFont="1" applyFill="1" applyBorder="1" applyAlignment="1" applyProtection="1">
      <alignment vertical="center"/>
      <protection/>
    </xf>
    <xf numFmtId="177" fontId="6" fillId="0" borderId="16" xfId="0" applyNumberFormat="1" applyFont="1" applyFill="1" applyBorder="1" applyAlignment="1" applyProtection="1" quotePrefix="1">
      <alignment vertical="center"/>
      <protection/>
    </xf>
    <xf numFmtId="177" fontId="6" fillId="0" borderId="18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 quotePrefix="1">
      <alignment vertical="center"/>
      <protection/>
    </xf>
    <xf numFmtId="177" fontId="6" fillId="0" borderId="22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>
      <alignment horizontal="right" vertical="center"/>
      <protection/>
    </xf>
    <xf numFmtId="177" fontId="6" fillId="0" borderId="16" xfId="0" applyNumberFormat="1" applyFont="1" applyFill="1" applyBorder="1" applyAlignment="1" applyProtection="1">
      <alignment vertical="center"/>
      <protection/>
    </xf>
    <xf numFmtId="177" fontId="6" fillId="0" borderId="29" xfId="0" applyNumberFormat="1" applyFont="1" applyFill="1" applyBorder="1" applyAlignment="1" applyProtection="1" quotePrefix="1">
      <alignment vertical="center"/>
      <protection/>
    </xf>
    <xf numFmtId="177" fontId="6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31" xfId="0" applyNumberFormat="1" applyFont="1" applyFill="1" applyBorder="1" applyAlignment="1" applyProtection="1" quotePrefix="1">
      <alignment vertical="center"/>
      <protection/>
    </xf>
    <xf numFmtId="3" fontId="6" fillId="0" borderId="5" xfId="0" applyNumberFormat="1" applyFont="1" applyFill="1" applyBorder="1" applyAlignment="1" applyProtection="1" quotePrefix="1">
      <alignment vertical="center"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6" fillId="0" borderId="16" xfId="0" applyNumberFormat="1" applyFont="1" applyFill="1" applyBorder="1" applyAlignment="1" applyProtection="1" quotePrefix="1">
      <alignment vertical="center"/>
      <protection/>
    </xf>
    <xf numFmtId="3" fontId="6" fillId="0" borderId="18" xfId="0" applyNumberFormat="1" applyFont="1" applyFill="1" applyBorder="1" applyAlignment="1" applyProtection="1" quotePrefix="1">
      <alignment vertical="center"/>
      <protection/>
    </xf>
    <xf numFmtId="3" fontId="6" fillId="0" borderId="17" xfId="0" applyNumberFormat="1" applyFont="1" applyFill="1" applyBorder="1" applyAlignment="1" applyProtection="1" quotePrefix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3" fontId="6" fillId="0" borderId="40" xfId="0" applyNumberFormat="1" applyFont="1" applyFill="1" applyBorder="1" applyAlignment="1" applyProtection="1" quotePrefix="1">
      <alignment horizontal="center" vertical="center"/>
      <protection/>
    </xf>
    <xf numFmtId="3" fontId="6" fillId="0" borderId="40" xfId="0" applyNumberFormat="1" applyFont="1" applyFill="1" applyBorder="1" applyAlignment="1" applyProtection="1" quotePrefix="1">
      <alignment vertical="center"/>
      <protection/>
    </xf>
    <xf numFmtId="3" fontId="6" fillId="0" borderId="41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>
      <alignment vertical="center"/>
      <protection/>
    </xf>
    <xf numFmtId="3" fontId="6" fillId="0" borderId="41" xfId="0" applyNumberFormat="1" applyFont="1" applyFill="1" applyBorder="1" applyAlignment="1" applyProtection="1" quotePrefix="1">
      <alignment horizontal="right" vertical="center"/>
      <protection/>
    </xf>
    <xf numFmtId="3" fontId="6" fillId="0" borderId="42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 quotePrefix="1">
      <alignment vertical="center"/>
      <protection/>
    </xf>
    <xf numFmtId="3" fontId="6" fillId="0" borderId="19" xfId="0" applyNumberFormat="1" applyFont="1" applyFill="1" applyBorder="1" applyAlignment="1" applyProtection="1" quotePrefix="1">
      <alignment vertical="center"/>
      <protection/>
    </xf>
    <xf numFmtId="3" fontId="6" fillId="0" borderId="20" xfId="0" applyNumberFormat="1" applyFont="1" applyFill="1" applyBorder="1" applyAlignment="1" applyProtection="1" quotePrefix="1">
      <alignment vertical="center"/>
      <protection/>
    </xf>
    <xf numFmtId="3" fontId="6" fillId="0" borderId="43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6" fillId="0" borderId="25" xfId="0" applyNumberFormat="1" applyFont="1" applyFill="1" applyBorder="1" applyAlignment="1" applyProtection="1" quotePrefix="1">
      <alignment vertical="center"/>
      <protection/>
    </xf>
    <xf numFmtId="3" fontId="6" fillId="0" borderId="13" xfId="0" applyNumberFormat="1" applyFont="1" applyFill="1" applyBorder="1" applyAlignment="1" applyProtection="1" quotePrefix="1">
      <alignment vertical="center"/>
      <protection/>
    </xf>
    <xf numFmtId="3" fontId="6" fillId="0" borderId="14" xfId="0" applyNumberFormat="1" applyFont="1" applyFill="1" applyBorder="1" applyAlignment="1" applyProtection="1" quotePrefix="1">
      <alignment vertical="center"/>
      <protection/>
    </xf>
    <xf numFmtId="3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44" xfId="0" applyNumberFormat="1" applyFont="1" applyFill="1" applyBorder="1" applyAlignment="1" applyProtection="1" quotePrefix="1">
      <alignment vertical="center"/>
      <protection/>
    </xf>
    <xf numFmtId="177" fontId="6" fillId="0" borderId="4" xfId="0" applyNumberFormat="1" applyFont="1" applyFill="1" applyBorder="1" applyAlignment="1" applyProtection="1" quotePrefix="1">
      <alignment vertical="center"/>
      <protection/>
    </xf>
    <xf numFmtId="177" fontId="6" fillId="0" borderId="38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 quotePrefix="1">
      <alignment vertical="center"/>
      <protection/>
    </xf>
    <xf numFmtId="177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25" xfId="0" applyNumberFormat="1" applyFont="1" applyFill="1" applyBorder="1" applyAlignment="1" applyProtection="1" quotePrefix="1">
      <alignment vertical="center"/>
      <protection/>
    </xf>
    <xf numFmtId="176" fontId="6" fillId="0" borderId="5" xfId="0" applyNumberFormat="1" applyFont="1" applyFill="1" applyBorder="1" applyAlignment="1" applyProtection="1" quotePrefix="1">
      <alignment horizontal="right" vertical="center"/>
      <protection/>
    </xf>
    <xf numFmtId="176" fontId="6" fillId="0" borderId="16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 applyProtection="1" quotePrefix="1">
      <alignment horizontal="right" vertical="center"/>
      <protection/>
    </xf>
    <xf numFmtId="176" fontId="6" fillId="0" borderId="17" xfId="0" applyNumberFormat="1" applyFont="1" applyFill="1" applyBorder="1" applyAlignment="1" applyProtection="1">
      <alignment horizontal="right" vertical="center"/>
      <protection/>
    </xf>
    <xf numFmtId="176" fontId="6" fillId="0" borderId="17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176" fontId="6" fillId="0" borderId="42" xfId="0" applyNumberFormat="1" applyFont="1" applyFill="1" applyBorder="1" applyAlignment="1" applyProtection="1">
      <alignment vertical="center"/>
      <protection/>
    </xf>
    <xf numFmtId="176" fontId="6" fillId="0" borderId="40" xfId="0" applyNumberFormat="1" applyFont="1" applyFill="1" applyBorder="1" applyAlignment="1" applyProtection="1" quotePrefix="1">
      <alignment vertical="center"/>
      <protection/>
    </xf>
    <xf numFmtId="176" fontId="6" fillId="0" borderId="41" xfId="0" applyNumberFormat="1" applyFont="1" applyFill="1" applyBorder="1" applyAlignment="1" applyProtection="1" quotePrefix="1">
      <alignment vertical="center"/>
      <protection/>
    </xf>
    <xf numFmtId="176" fontId="6" fillId="0" borderId="40" xfId="0" applyNumberFormat="1" applyFont="1" applyFill="1" applyBorder="1" applyAlignment="1" applyProtection="1" quotePrefix="1">
      <alignment horizontal="right" vertical="center"/>
      <protection/>
    </xf>
    <xf numFmtId="176" fontId="6" fillId="0" borderId="23" xfId="0" applyNumberFormat="1" applyFont="1" applyFill="1" applyBorder="1" applyAlignment="1" applyProtection="1" quotePrefix="1">
      <alignment horizontal="right" vertical="center"/>
      <protection/>
    </xf>
    <xf numFmtId="176" fontId="6" fillId="0" borderId="19" xfId="0" applyNumberFormat="1" applyFont="1" applyFill="1" applyBorder="1" applyAlignment="1" applyProtection="1" quotePrefix="1">
      <alignment horizontal="right" vertical="center"/>
      <protection/>
    </xf>
    <xf numFmtId="176" fontId="6" fillId="0" borderId="20" xfId="0" applyNumberFormat="1" applyFont="1" applyFill="1" applyBorder="1" applyAlignment="1" applyProtection="1" quotePrefix="1">
      <alignment horizontal="right" vertical="center"/>
      <protection/>
    </xf>
    <xf numFmtId="176" fontId="6" fillId="0" borderId="43" xfId="0" applyNumberFormat="1" applyFont="1" applyFill="1" applyBorder="1" applyAlignment="1" applyProtection="1">
      <alignment horizontal="right" vertical="center"/>
      <protection/>
    </xf>
    <xf numFmtId="176" fontId="6" fillId="0" borderId="5" xfId="0" applyNumberFormat="1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5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35" xfId="0" applyNumberFormat="1" applyFont="1" applyFill="1" applyBorder="1" applyAlignment="1" applyProtection="1" quotePrefix="1">
      <alignment vertical="center"/>
      <protection/>
    </xf>
    <xf numFmtId="177" fontId="5" fillId="0" borderId="45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19" xfId="0" applyNumberFormat="1" applyFont="1" applyFill="1" applyBorder="1" applyAlignment="1" applyProtection="1" quotePrefix="1">
      <alignment vertical="center"/>
      <protection/>
    </xf>
    <xf numFmtId="177" fontId="5" fillId="0" borderId="43" xfId="0" applyNumberFormat="1" applyFont="1" applyFill="1" applyBorder="1" applyAlignment="1" applyProtection="1" quotePrefix="1">
      <alignment vertical="center"/>
      <protection/>
    </xf>
    <xf numFmtId="177" fontId="6" fillId="0" borderId="45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 quotePrefix="1">
      <alignment vertical="center"/>
      <protection/>
    </xf>
    <xf numFmtId="177" fontId="6" fillId="0" borderId="19" xfId="0" applyNumberFormat="1" applyFont="1" applyFill="1" applyBorder="1" applyAlignment="1" applyProtection="1" quotePrefix="1">
      <alignment vertical="center"/>
      <protection/>
    </xf>
    <xf numFmtId="177" fontId="6" fillId="0" borderId="20" xfId="0" applyNumberFormat="1" applyFont="1" applyFill="1" applyBorder="1" applyAlignment="1" applyProtection="1" quotePrefix="1">
      <alignment vertical="center"/>
      <protection/>
    </xf>
    <xf numFmtId="177" fontId="6" fillId="0" borderId="43" xfId="0" applyNumberFormat="1" applyFont="1" applyFill="1" applyBorder="1" applyAlignment="1" applyProtection="1" quotePrefix="1">
      <alignment vertical="center"/>
      <protection/>
    </xf>
    <xf numFmtId="177" fontId="5" fillId="0" borderId="32" xfId="0" applyNumberFormat="1" applyFont="1" applyFill="1" applyBorder="1" applyAlignment="1" applyProtection="1">
      <alignment horizontal="right" vertical="center"/>
      <protection/>
    </xf>
    <xf numFmtId="177" fontId="5" fillId="0" borderId="46" xfId="0" applyNumberFormat="1" applyFont="1" applyFill="1" applyBorder="1" applyAlignment="1" applyProtection="1">
      <alignment horizontal="righ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47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/>
    </xf>
    <xf numFmtId="177" fontId="6" fillId="0" borderId="32" xfId="0" applyNumberFormat="1" applyFont="1" applyFill="1" applyBorder="1" applyAlignment="1" applyProtection="1">
      <alignment horizontal="right" vertical="center"/>
      <protection/>
    </xf>
    <xf numFmtId="177" fontId="6" fillId="0" borderId="46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47" xfId="0" applyNumberFormat="1" applyFont="1" applyFill="1" applyBorder="1" applyAlignment="1" applyProtection="1">
      <alignment horizontal="right" vertical="center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177" fontId="5" fillId="0" borderId="48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7" xfId="0" applyNumberFormat="1" applyFont="1" applyFill="1" applyBorder="1" applyAlignment="1" applyProtection="1">
      <alignment horizontal="right" vertical="center"/>
      <protection/>
    </xf>
    <xf numFmtId="177" fontId="5" fillId="0" borderId="8" xfId="0" applyNumberFormat="1" applyFont="1" applyFill="1" applyBorder="1" applyAlignment="1" applyProtection="1">
      <alignment horizontal="right" vertical="center"/>
      <protection/>
    </xf>
    <xf numFmtId="177" fontId="5" fillId="0" borderId="6" xfId="0" applyNumberFormat="1" applyFont="1" applyFill="1" applyBorder="1" applyAlignment="1" applyProtection="1">
      <alignment horizontal="right" vertical="center"/>
      <protection/>
    </xf>
    <xf numFmtId="177" fontId="5" fillId="0" borderId="49" xfId="0" applyNumberFormat="1" applyFont="1" applyFill="1" applyBorder="1" applyAlignment="1" applyProtection="1">
      <alignment horizontal="right" vertical="center"/>
      <protection/>
    </xf>
    <xf numFmtId="177" fontId="5" fillId="0" borderId="26" xfId="0" applyNumberFormat="1" applyFont="1" applyFill="1" applyBorder="1" applyAlignment="1" applyProtection="1">
      <alignment horizontal="right" vertical="center"/>
      <protection/>
    </xf>
    <xf numFmtId="3" fontId="9" fillId="0" borderId="5" xfId="0" applyNumberFormat="1" applyFont="1" applyFill="1" applyBorder="1" applyAlignment="1" applyProtection="1">
      <alignment horizontal="right" vertical="center"/>
      <protection/>
    </xf>
    <xf numFmtId="3" fontId="9" fillId="0" borderId="22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9" fillId="0" borderId="18" xfId="0" applyNumberFormat="1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>
      <alignment horizontal="right" vertical="center"/>
      <protection/>
    </xf>
    <xf numFmtId="3" fontId="9" fillId="0" borderId="7" xfId="0" applyNumberFormat="1" applyFont="1" applyFill="1" applyBorder="1" applyAlignment="1" applyProtection="1">
      <alignment horizontal="right" vertical="center"/>
      <protection/>
    </xf>
    <xf numFmtId="3" fontId="9" fillId="0" borderId="8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 quotePrefix="1">
      <alignment horizontal="right" vertical="center"/>
      <protection/>
    </xf>
    <xf numFmtId="3" fontId="6" fillId="0" borderId="8" xfId="0" applyNumberFormat="1" applyFont="1" applyFill="1" applyBorder="1" applyAlignment="1" applyProtection="1" quotePrefix="1">
      <alignment horizontal="right" vertical="center"/>
      <protection/>
    </xf>
    <xf numFmtId="3" fontId="6" fillId="0" borderId="42" xfId="0" applyNumberFormat="1" applyFont="1" applyFill="1" applyBorder="1" applyAlignment="1" applyProtection="1">
      <alignment horizontal="left" vertical="center"/>
      <protection/>
    </xf>
    <xf numFmtId="3" fontId="6" fillId="0" borderId="40" xfId="0" applyNumberFormat="1" applyFont="1" applyFill="1" applyBorder="1" applyAlignment="1" applyProtection="1" quotePrefix="1">
      <alignment horizontal="left" vertical="center"/>
      <protection/>
    </xf>
    <xf numFmtId="3" fontId="6" fillId="0" borderId="41" xfId="0" applyNumberFormat="1" applyFont="1" applyFill="1" applyBorder="1" applyAlignment="1" applyProtection="1" quotePrefix="1">
      <alignment horizontal="left" vertical="center"/>
      <protection/>
    </xf>
    <xf numFmtId="176" fontId="6" fillId="0" borderId="42" xfId="0" applyNumberFormat="1" applyFont="1" applyFill="1" applyBorder="1" applyAlignment="1" applyProtection="1">
      <alignment horizontal="left" vertical="center"/>
      <protection/>
    </xf>
    <xf numFmtId="176" fontId="6" fillId="0" borderId="40" xfId="0" applyNumberFormat="1" applyFont="1" applyFill="1" applyBorder="1" applyAlignment="1" applyProtection="1">
      <alignment horizontal="left" vertical="center"/>
      <protection/>
    </xf>
    <xf numFmtId="176" fontId="9" fillId="0" borderId="42" xfId="0" applyNumberFormat="1" applyFont="1" applyFill="1" applyBorder="1" applyAlignment="1" applyProtection="1" quotePrefix="1">
      <alignment horizontal="left" vertical="center"/>
      <protection/>
    </xf>
    <xf numFmtId="176" fontId="9" fillId="0" borderId="40" xfId="0" applyNumberFormat="1" applyFont="1" applyFill="1" applyBorder="1" applyAlignment="1" applyProtection="1" quotePrefix="1">
      <alignment horizontal="left" vertical="center"/>
      <protection/>
    </xf>
    <xf numFmtId="176" fontId="9" fillId="0" borderId="41" xfId="0" applyNumberFormat="1" applyFont="1" applyFill="1" applyBorder="1" applyAlignment="1" applyProtection="1" quotePrefix="1">
      <alignment horizontal="left" vertical="center"/>
      <protection/>
    </xf>
    <xf numFmtId="3" fontId="9" fillId="0" borderId="2" xfId="0" applyNumberFormat="1" applyFont="1" applyFill="1" applyBorder="1" applyAlignment="1" applyProtection="1">
      <alignment horizontal="center" vertical="center"/>
      <protection/>
    </xf>
    <xf numFmtId="177" fontId="5" fillId="0" borderId="2" xfId="0" applyNumberFormat="1" applyFont="1" applyFill="1" applyBorder="1" applyAlignment="1" applyProtection="1">
      <alignment vertical="center"/>
      <protection/>
    </xf>
    <xf numFmtId="38" fontId="6" fillId="0" borderId="50" xfId="16" applyFont="1" applyFill="1" applyBorder="1" applyAlignment="1" applyProtection="1" quotePrefix="1">
      <alignment horizontal="right" vertical="center"/>
      <protection/>
    </xf>
    <xf numFmtId="38" fontId="6" fillId="0" borderId="27" xfId="16" applyFont="1" applyFill="1" applyBorder="1" applyAlignment="1" applyProtection="1" quotePrefix="1">
      <alignment horizontal="right" vertical="center"/>
      <protection/>
    </xf>
    <xf numFmtId="38" fontId="6" fillId="0" borderId="7" xfId="16" applyFont="1" applyFill="1" applyBorder="1" applyAlignment="1" applyProtection="1" quotePrefix="1">
      <alignment horizontal="right" vertical="center"/>
      <protection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176" fontId="6" fillId="0" borderId="41" xfId="0" applyNumberFormat="1" applyFont="1" applyFill="1" applyBorder="1" applyAlignment="1" applyProtection="1">
      <alignment horizontal="left" vertical="center"/>
      <protection/>
    </xf>
    <xf numFmtId="177" fontId="6" fillId="0" borderId="41" xfId="0" applyNumberFormat="1" applyFont="1" applyFill="1" applyBorder="1" applyAlignment="1" applyProtection="1" quotePrefix="1">
      <alignment horizontal="left" vertical="center"/>
      <protection/>
    </xf>
    <xf numFmtId="176" fontId="6" fillId="0" borderId="40" xfId="0" applyNumberFormat="1" applyFont="1" applyFill="1" applyBorder="1" applyAlignment="1" applyProtection="1" quotePrefix="1">
      <alignment horizontal="left" vertical="center"/>
      <protection/>
    </xf>
    <xf numFmtId="176" fontId="6" fillId="0" borderId="41" xfId="0" applyNumberFormat="1" applyFont="1" applyFill="1" applyBorder="1" applyAlignment="1" applyProtection="1" quotePrefix="1">
      <alignment horizontal="left" vertical="center"/>
      <protection/>
    </xf>
    <xf numFmtId="3" fontId="6" fillId="0" borderId="5" xfId="0" applyNumberFormat="1" applyFont="1" applyFill="1" applyBorder="1" applyAlignment="1" applyProtection="1">
      <alignment horizontal="right" vertical="center"/>
      <protection/>
    </xf>
    <xf numFmtId="3" fontId="6" fillId="0" borderId="22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3" fontId="6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6" xfId="0" applyNumberFormat="1" applyFont="1" applyFill="1" applyBorder="1" applyAlignment="1" applyProtection="1" quotePrefix="1">
      <alignment vertical="center"/>
      <protection/>
    </xf>
    <xf numFmtId="3" fontId="6" fillId="0" borderId="24" xfId="0" applyNumberFormat="1" applyFont="1" applyFill="1" applyBorder="1" applyAlignment="1" applyProtection="1" quotePrefix="1">
      <alignment vertical="center"/>
      <protection/>
    </xf>
    <xf numFmtId="177" fontId="6" fillId="0" borderId="37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>
      <alignment horizontal="right" vertical="center"/>
      <protection/>
    </xf>
    <xf numFmtId="177" fontId="6" fillId="0" borderId="22" xfId="0" applyNumberFormat="1" applyFont="1" applyFill="1" applyBorder="1" applyAlignment="1" applyProtection="1">
      <alignment horizontal="right" vertical="center"/>
      <protection/>
    </xf>
    <xf numFmtId="177" fontId="6" fillId="0" borderId="42" xfId="0" applyNumberFormat="1" applyFont="1" applyFill="1" applyBorder="1" applyAlignment="1" applyProtection="1">
      <alignment horizontal="left" vertical="center"/>
      <protection/>
    </xf>
    <xf numFmtId="177" fontId="6" fillId="0" borderId="40" xfId="0" applyNumberFormat="1" applyFont="1" applyFill="1" applyBorder="1" applyAlignment="1" applyProtection="1" quotePrefix="1">
      <alignment horizontal="left" vertical="center"/>
      <protection/>
    </xf>
    <xf numFmtId="177" fontId="6" fillId="0" borderId="7" xfId="0" applyNumberFormat="1" applyFont="1" applyFill="1" applyBorder="1" applyAlignment="1" applyProtection="1">
      <alignment horizontal="right" vertical="center"/>
      <protection/>
    </xf>
    <xf numFmtId="177" fontId="6" fillId="0" borderId="5" xfId="0" applyNumberFormat="1" applyFont="1" applyFill="1" applyBorder="1" applyAlignment="1" applyProtection="1">
      <alignment horizontal="right" vertical="center"/>
      <protection/>
    </xf>
    <xf numFmtId="177" fontId="6" fillId="0" borderId="16" xfId="0" applyNumberFormat="1" applyFont="1" applyFill="1" applyBorder="1" applyAlignment="1" applyProtection="1">
      <alignment horizontal="right"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7" fontId="6" fillId="0" borderId="27" xfId="0" applyNumberFormat="1" applyFont="1" applyFill="1" applyBorder="1" applyAlignment="1" applyProtection="1" quotePrefix="1">
      <alignment vertical="center"/>
      <protection/>
    </xf>
    <xf numFmtId="177" fontId="6" fillId="0" borderId="49" xfId="0" applyNumberFormat="1" applyFont="1" applyFill="1" applyBorder="1" applyAlignment="1" applyProtection="1" quotePrefix="1">
      <alignment vertical="center"/>
      <protection/>
    </xf>
    <xf numFmtId="177" fontId="6" fillId="0" borderId="7" xfId="0" applyNumberFormat="1" applyFont="1" applyFill="1" applyBorder="1" applyAlignment="1" applyProtection="1">
      <alignment vertical="center"/>
      <protection/>
    </xf>
    <xf numFmtId="177" fontId="6" fillId="0" borderId="7" xfId="0" applyNumberFormat="1" applyFont="1" applyFill="1" applyBorder="1" applyAlignment="1" applyProtection="1" quotePrefix="1">
      <alignment vertical="center"/>
      <protection/>
    </xf>
    <xf numFmtId="177" fontId="6" fillId="0" borderId="8" xfId="0" applyNumberFormat="1" applyFont="1" applyFill="1" applyBorder="1" applyAlignment="1" applyProtection="1">
      <alignment horizontal="right" vertical="center"/>
      <protection/>
    </xf>
    <xf numFmtId="177" fontId="6" fillId="0" borderId="28" xfId="0" applyNumberFormat="1" applyFont="1" applyFill="1" applyBorder="1" applyAlignment="1" applyProtection="1" quotePrefix="1">
      <alignment vertical="center"/>
      <protection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177" fontId="6" fillId="0" borderId="46" xfId="0" applyNumberFormat="1" applyFont="1" applyFill="1" applyBorder="1" applyAlignment="1" applyProtection="1" quotePrefix="1">
      <alignment vertical="center"/>
      <protection/>
    </xf>
    <xf numFmtId="177" fontId="6" fillId="0" borderId="10" xfId="0" applyNumberFormat="1" applyFont="1" applyFill="1" applyBorder="1" applyAlignment="1" applyProtection="1" quotePrefix="1">
      <alignment vertical="center"/>
      <protection/>
    </xf>
    <xf numFmtId="177" fontId="6" fillId="0" borderId="47" xfId="0" applyNumberFormat="1" applyFont="1" applyFill="1" applyBorder="1" applyAlignment="1" applyProtection="1" quotePrefix="1">
      <alignment vertical="center"/>
      <protection/>
    </xf>
    <xf numFmtId="177" fontId="6" fillId="0" borderId="11" xfId="0" applyNumberFormat="1" applyFont="1" applyFill="1" applyBorder="1" applyAlignment="1" applyProtection="1" quotePrefix="1">
      <alignment vertical="center"/>
      <protection/>
    </xf>
    <xf numFmtId="0" fontId="6" fillId="3" borderId="34" xfId="0" applyNumberFormat="1" applyFont="1" applyFill="1" applyBorder="1" applyAlignment="1" applyProtection="1">
      <alignment horizontal="center" vertical="center"/>
      <protection/>
    </xf>
    <xf numFmtId="0" fontId="6" fillId="3" borderId="28" xfId="0" applyNumberFormat="1" applyFont="1" applyFill="1" applyBorder="1" applyAlignment="1" applyProtection="1">
      <alignment horizontal="center" vertical="center"/>
      <protection/>
    </xf>
    <xf numFmtId="0" fontId="6" fillId="3" borderId="10" xfId="0" applyNumberFormat="1" applyFont="1" applyFill="1" applyBorder="1" applyAlignment="1" applyProtection="1">
      <alignment horizontal="center" vertical="center"/>
      <protection/>
    </xf>
    <xf numFmtId="0" fontId="6" fillId="3" borderId="30" xfId="0" applyNumberFormat="1" applyFont="1" applyFill="1" applyBorder="1" applyAlignment="1" applyProtection="1">
      <alignment horizontal="center" vertical="center"/>
      <protection/>
    </xf>
    <xf numFmtId="0" fontId="6" fillId="3" borderId="31" xfId="0" applyNumberFormat="1" applyFont="1" applyFill="1" applyBorder="1" applyAlignment="1" applyProtection="1">
      <alignment horizontal="center" vertical="center"/>
      <protection/>
    </xf>
    <xf numFmtId="0" fontId="6" fillId="2" borderId="34" xfId="0" applyNumberFormat="1" applyFont="1" applyFill="1" applyBorder="1" applyAlignment="1" applyProtection="1">
      <alignment horizontal="center" vertical="center"/>
      <protection/>
    </xf>
    <xf numFmtId="0" fontId="6" fillId="2" borderId="28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30" xfId="0" applyNumberFormat="1" applyFont="1" applyFill="1" applyBorder="1" applyAlignment="1" applyProtection="1">
      <alignment horizontal="center" vertical="center"/>
      <protection/>
    </xf>
    <xf numFmtId="0" fontId="6" fillId="2" borderId="31" xfId="0" applyNumberFormat="1" applyFont="1" applyFill="1" applyBorder="1" applyAlignment="1" applyProtection="1">
      <alignment horizontal="center" vertical="center"/>
      <protection/>
    </xf>
    <xf numFmtId="3" fontId="14" fillId="0" borderId="1" xfId="0" applyNumberFormat="1" applyFont="1" applyFill="1" applyBorder="1" applyAlignment="1" applyProtection="1">
      <alignment horizontal="center" vertical="center"/>
      <protection/>
    </xf>
    <xf numFmtId="177" fontId="6" fillId="0" borderId="42" xfId="0" applyNumberFormat="1" applyFont="1" applyFill="1" applyBorder="1" applyAlignment="1" applyProtection="1">
      <alignment horizontal="left" vertical="center"/>
      <protection/>
    </xf>
    <xf numFmtId="177" fontId="6" fillId="0" borderId="40" xfId="0" applyNumberFormat="1" applyFont="1" applyFill="1" applyBorder="1" applyAlignment="1" applyProtection="1" quotePrefix="1">
      <alignment horizontal="left" vertical="center"/>
      <protection/>
    </xf>
    <xf numFmtId="177" fontId="6" fillId="0" borderId="41" xfId="0" applyNumberFormat="1" applyFont="1" applyFill="1" applyBorder="1" applyAlignment="1" applyProtection="1" quotePrefix="1">
      <alignment horizontal="left" vertical="center"/>
      <protection/>
    </xf>
    <xf numFmtId="177" fontId="6" fillId="0" borderId="1" xfId="0" applyNumberFormat="1" applyFont="1" applyBorder="1" applyAlignment="1">
      <alignment horizontal="center" vertical="center"/>
    </xf>
    <xf numFmtId="176" fontId="6" fillId="0" borderId="5" xfId="0" applyNumberFormat="1" applyFont="1" applyFill="1" applyBorder="1" applyAlignment="1" applyProtection="1" quotePrefix="1">
      <alignment horizontal="left" vertical="center"/>
      <protection/>
    </xf>
    <xf numFmtId="176" fontId="6" fillId="0" borderId="22" xfId="0" applyNumberFormat="1" applyFont="1" applyFill="1" applyBorder="1" applyAlignment="1" applyProtection="1" quotePrefix="1">
      <alignment horizontal="right" vertical="center"/>
      <protection/>
    </xf>
    <xf numFmtId="176" fontId="6" fillId="0" borderId="50" xfId="0" applyNumberFormat="1" applyFont="1" applyFill="1" applyBorder="1" applyAlignment="1" applyProtection="1" quotePrefix="1">
      <alignment horizontal="right" vertical="center"/>
      <protection/>
    </xf>
    <xf numFmtId="176" fontId="6" fillId="0" borderId="27" xfId="0" applyNumberFormat="1" applyFont="1" applyFill="1" applyBorder="1" applyAlignment="1" applyProtection="1">
      <alignment horizontal="right" vertical="center"/>
      <protection/>
    </xf>
    <xf numFmtId="176" fontId="5" fillId="0" borderId="22" xfId="0" applyNumberFormat="1" applyFont="1" applyFill="1" applyBorder="1" applyAlignment="1" applyProtection="1" quotePrefix="1">
      <alignment vertical="center"/>
      <protection/>
    </xf>
    <xf numFmtId="176" fontId="5" fillId="0" borderId="40" xfId="0" applyNumberFormat="1" applyFont="1" applyFill="1" applyBorder="1" applyAlignment="1" applyProtection="1" quotePrefix="1">
      <alignment vertical="center"/>
      <protection/>
    </xf>
    <xf numFmtId="3" fontId="5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19" xfId="0" applyNumberFormat="1" applyFont="1" applyFill="1" applyBorder="1" applyAlignment="1" applyProtection="1" quotePrefix="1">
      <alignment horizontal="right" vertical="center"/>
      <protection/>
    </xf>
    <xf numFmtId="186" fontId="9" fillId="0" borderId="5" xfId="0" applyNumberFormat="1" applyFont="1" applyFill="1" applyBorder="1" applyAlignment="1" applyProtection="1" quotePrefix="1">
      <alignment vertical="center"/>
      <protection/>
    </xf>
    <xf numFmtId="186" fontId="5" fillId="0" borderId="16" xfId="0" applyNumberFormat="1" applyFont="1" applyFill="1" applyBorder="1" applyAlignment="1" applyProtection="1" quotePrefix="1">
      <alignment vertical="center"/>
      <protection/>
    </xf>
    <xf numFmtId="186" fontId="5" fillId="0" borderId="18" xfId="0" applyNumberFormat="1" applyFont="1" applyFill="1" applyBorder="1" applyAlignment="1" applyProtection="1" quotePrefix="1">
      <alignment vertical="center"/>
      <protection/>
    </xf>
    <xf numFmtId="186" fontId="5" fillId="0" borderId="17" xfId="0" applyNumberFormat="1" applyFont="1" applyFill="1" applyBorder="1" applyAlignment="1" applyProtection="1">
      <alignment horizontal="right" vertical="center"/>
      <protection/>
    </xf>
    <xf numFmtId="186" fontId="6" fillId="0" borderId="5" xfId="0" applyNumberFormat="1" applyFont="1" applyFill="1" applyBorder="1" applyAlignment="1" applyProtection="1" quotePrefix="1">
      <alignment horizontal="right" vertical="center"/>
      <protection/>
    </xf>
    <xf numFmtId="0" fontId="5" fillId="3" borderId="51" xfId="0" applyNumberFormat="1" applyFont="1" applyFill="1" applyBorder="1" applyAlignment="1" applyProtection="1" quotePrefix="1">
      <alignment horizontal="center" vertical="center"/>
      <protection/>
    </xf>
    <xf numFmtId="0" fontId="5" fillId="3" borderId="52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86" fontId="6" fillId="0" borderId="16" xfId="0" applyNumberFormat="1" applyFont="1" applyFill="1" applyBorder="1" applyAlignment="1" applyProtection="1" quotePrefix="1">
      <alignment horizontal="right" vertical="center"/>
      <protection/>
    </xf>
    <xf numFmtId="186" fontId="6" fillId="0" borderId="18" xfId="0" applyNumberFormat="1" applyFont="1" applyFill="1" applyBorder="1" applyAlignment="1" applyProtection="1" quotePrefix="1">
      <alignment horizontal="right" vertical="center"/>
      <protection/>
    </xf>
    <xf numFmtId="186" fontId="6" fillId="0" borderId="17" xfId="0" applyNumberFormat="1" applyFont="1" applyFill="1" applyBorder="1" applyAlignment="1" applyProtection="1">
      <alignment horizontal="right" vertical="center"/>
      <protection/>
    </xf>
    <xf numFmtId="186" fontId="5" fillId="0" borderId="16" xfId="0" applyNumberFormat="1" applyFont="1" applyFill="1" applyBorder="1" applyAlignment="1" applyProtection="1">
      <alignment vertical="center"/>
      <protection/>
    </xf>
    <xf numFmtId="186" fontId="5" fillId="0" borderId="18" xfId="0" applyNumberFormat="1" applyFont="1" applyFill="1" applyBorder="1" applyAlignment="1" applyProtection="1">
      <alignment vertical="center"/>
      <protection/>
    </xf>
    <xf numFmtId="186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 quotePrefix="1">
      <alignment horizontal="right" vertical="center"/>
      <protection/>
    </xf>
    <xf numFmtId="176" fontId="6" fillId="0" borderId="42" xfId="0" applyNumberFormat="1" applyFont="1" applyFill="1" applyBorder="1" applyAlignment="1" applyProtection="1">
      <alignment horizontal="left" vertical="center"/>
      <protection/>
    </xf>
    <xf numFmtId="176" fontId="6" fillId="0" borderId="40" xfId="0" applyNumberFormat="1" applyFont="1" applyFill="1" applyBorder="1" applyAlignment="1" applyProtection="1">
      <alignment horizontal="left" vertical="center"/>
      <protection/>
    </xf>
    <xf numFmtId="176" fontId="6" fillId="0" borderId="41" xfId="0" applyNumberFormat="1" applyFont="1" applyFill="1" applyBorder="1" applyAlignment="1" applyProtection="1">
      <alignment horizontal="left" vertical="center"/>
      <protection/>
    </xf>
    <xf numFmtId="176" fontId="6" fillId="0" borderId="40" xfId="0" applyNumberFormat="1" applyFont="1" applyFill="1" applyBorder="1" applyAlignment="1" applyProtection="1" quotePrefix="1">
      <alignment horizontal="left" vertical="center"/>
      <protection/>
    </xf>
    <xf numFmtId="176" fontId="6" fillId="0" borderId="41" xfId="0" applyNumberFormat="1" applyFont="1" applyFill="1" applyBorder="1" applyAlignment="1" applyProtection="1" quotePrefix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53" xfId="0" applyNumberFormat="1" applyFont="1" applyFill="1" applyBorder="1" applyAlignment="1" applyProtection="1">
      <alignment horizontal="center" vertical="center"/>
      <protection/>
    </xf>
    <xf numFmtId="0" fontId="5" fillId="2" borderId="51" xfId="0" applyNumberFormat="1" applyFont="1" applyFill="1" applyBorder="1" applyAlignment="1" applyProtection="1">
      <alignment horizontal="center" vertical="center"/>
      <protection/>
    </xf>
    <xf numFmtId="0" fontId="5" fillId="2" borderId="52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3" borderId="53" xfId="0" applyNumberFormat="1" applyFont="1" applyFill="1" applyBorder="1" applyAlignment="1" applyProtection="1">
      <alignment horizontal="center" vertical="center"/>
      <protection/>
    </xf>
    <xf numFmtId="0" fontId="5" fillId="3" borderId="51" xfId="0" applyNumberFormat="1" applyFont="1" applyFill="1" applyBorder="1" applyAlignment="1" applyProtection="1">
      <alignment horizontal="center" vertical="center"/>
      <protection/>
    </xf>
    <xf numFmtId="0" fontId="5" fillId="3" borderId="52" xfId="0" applyNumberFormat="1" applyFont="1" applyFill="1" applyBorder="1" applyAlignment="1" applyProtection="1">
      <alignment horizontal="center" vertical="center"/>
      <protection/>
    </xf>
    <xf numFmtId="0" fontId="6" fillId="2" borderId="53" xfId="0" applyNumberFormat="1" applyFont="1" applyFill="1" applyBorder="1" applyAlignment="1" applyProtection="1">
      <alignment horizontal="center" vertical="center"/>
      <protection/>
    </xf>
    <xf numFmtId="0" fontId="6" fillId="2" borderId="51" xfId="0" applyNumberFormat="1" applyFont="1" applyFill="1" applyBorder="1" applyAlignment="1" applyProtection="1">
      <alignment horizontal="center" vertical="center"/>
      <protection/>
    </xf>
    <xf numFmtId="0" fontId="6" fillId="2" borderId="52" xfId="0" applyNumberFormat="1" applyFont="1" applyFill="1" applyBorder="1" applyAlignment="1" applyProtection="1">
      <alignment horizontal="center" vertical="center"/>
      <protection/>
    </xf>
    <xf numFmtId="0" fontId="6" fillId="3" borderId="53" xfId="0" applyNumberFormat="1" applyFont="1" applyFill="1" applyBorder="1" applyAlignment="1" applyProtection="1">
      <alignment horizontal="center" vertical="center"/>
      <protection/>
    </xf>
    <xf numFmtId="0" fontId="6" fillId="3" borderId="51" xfId="0" applyNumberFormat="1" applyFont="1" applyFill="1" applyBorder="1" applyAlignment="1" applyProtection="1">
      <alignment horizontal="center" vertical="center"/>
      <protection/>
    </xf>
    <xf numFmtId="0" fontId="6" fillId="3" borderId="52" xfId="0" applyNumberFormat="1" applyFont="1" applyFill="1" applyBorder="1" applyAlignment="1" applyProtection="1">
      <alignment horizontal="center" vertical="center"/>
      <protection/>
    </xf>
    <xf numFmtId="0" fontId="14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42" xfId="0" applyNumberFormat="1" applyFont="1" applyFill="1" applyBorder="1" applyAlignment="1" applyProtection="1">
      <alignment horizontal="left" vertical="center"/>
      <protection/>
    </xf>
    <xf numFmtId="3" fontId="6" fillId="0" borderId="40" xfId="0" applyNumberFormat="1" applyFont="1" applyFill="1" applyBorder="1" applyAlignment="1" applyProtection="1" quotePrefix="1">
      <alignment horizontal="left" vertical="center"/>
      <protection/>
    </xf>
    <xf numFmtId="3" fontId="6" fillId="0" borderId="41" xfId="0" applyNumberFormat="1" applyFont="1" applyFill="1" applyBorder="1" applyAlignment="1" applyProtection="1" quotePrefix="1">
      <alignment horizontal="left" vertical="center"/>
      <protection/>
    </xf>
    <xf numFmtId="3" fontId="6" fillId="0" borderId="40" xfId="0" applyNumberFormat="1" applyFont="1" applyFill="1" applyBorder="1" applyAlignment="1" applyProtection="1">
      <alignment horizontal="left" vertical="center"/>
      <protection/>
    </xf>
    <xf numFmtId="3" fontId="6" fillId="0" borderId="4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="75" zoomScaleSheetLayoutView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1.75390625" style="6" customWidth="1"/>
    <col min="2" max="2" width="11.625" style="6" customWidth="1"/>
    <col min="3" max="6" width="11.125" style="6" customWidth="1"/>
    <col min="7" max="8" width="11.625" style="6" customWidth="1"/>
    <col min="9" max="12" width="11.125" style="6" customWidth="1"/>
    <col min="13" max="13" width="11.625" style="6" customWidth="1"/>
    <col min="14" max="14" width="11.50390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101</v>
      </c>
    </row>
    <row r="3" spans="1:32" ht="24" customHeight="1" thickBot="1">
      <c r="A3" s="4"/>
      <c r="B3" s="4"/>
      <c r="C3" s="4"/>
      <c r="D3" s="4"/>
      <c r="E3" s="4"/>
      <c r="F3" s="4"/>
      <c r="G3" s="4"/>
      <c r="H3" s="4"/>
      <c r="I3" s="5"/>
      <c r="J3" s="320"/>
      <c r="K3" s="320"/>
      <c r="L3" s="320"/>
      <c r="M3" s="320"/>
      <c r="N3" s="4"/>
      <c r="O3" s="5"/>
      <c r="P3" s="320"/>
      <c r="Q3" s="320"/>
      <c r="R3" s="320"/>
      <c r="S3" s="320"/>
      <c r="T3" s="4"/>
      <c r="U3" s="5"/>
      <c r="V3" s="320"/>
      <c r="W3" s="320"/>
      <c r="X3" s="320"/>
      <c r="Y3" s="320"/>
      <c r="AB3" s="334" t="s">
        <v>103</v>
      </c>
      <c r="AC3" s="334"/>
      <c r="AD3" s="334"/>
      <c r="AE3" s="334"/>
      <c r="AF3" s="108"/>
    </row>
    <row r="4" spans="1:32" s="7" customFormat="1" ht="50.25" customHeight="1">
      <c r="A4" s="114" t="s">
        <v>1</v>
      </c>
      <c r="B4" s="321" t="s">
        <v>158</v>
      </c>
      <c r="C4" s="322"/>
      <c r="D4" s="322"/>
      <c r="E4" s="322"/>
      <c r="F4" s="322"/>
      <c r="G4" s="323"/>
      <c r="H4" s="321" t="s">
        <v>159</v>
      </c>
      <c r="I4" s="322"/>
      <c r="J4" s="322"/>
      <c r="K4" s="322"/>
      <c r="L4" s="322"/>
      <c r="M4" s="323"/>
      <c r="N4" s="321" t="s">
        <v>160</v>
      </c>
      <c r="O4" s="322"/>
      <c r="P4" s="322"/>
      <c r="Q4" s="322"/>
      <c r="R4" s="322"/>
      <c r="S4" s="323"/>
      <c r="T4" s="321" t="s">
        <v>161</v>
      </c>
      <c r="U4" s="322"/>
      <c r="V4" s="322"/>
      <c r="W4" s="322"/>
      <c r="X4" s="322"/>
      <c r="Y4" s="323"/>
      <c r="Z4" s="328" t="s">
        <v>168</v>
      </c>
      <c r="AA4" s="329"/>
      <c r="AB4" s="329"/>
      <c r="AC4" s="329"/>
      <c r="AD4" s="329"/>
      <c r="AE4" s="330"/>
      <c r="AF4" s="109"/>
    </row>
    <row r="5" spans="1:31" s="7" customFormat="1" ht="26.25" customHeight="1" thickBot="1">
      <c r="A5" s="115" t="s">
        <v>107</v>
      </c>
      <c r="B5" s="113" t="s">
        <v>162</v>
      </c>
      <c r="C5" s="116" t="s">
        <v>163</v>
      </c>
      <c r="D5" s="117" t="s">
        <v>164</v>
      </c>
      <c r="E5" s="117" t="s">
        <v>165</v>
      </c>
      <c r="F5" s="118" t="s">
        <v>166</v>
      </c>
      <c r="G5" s="119" t="s">
        <v>167</v>
      </c>
      <c r="H5" s="113" t="s">
        <v>162</v>
      </c>
      <c r="I5" s="116" t="s">
        <v>163</v>
      </c>
      <c r="J5" s="117" t="s">
        <v>164</v>
      </c>
      <c r="K5" s="117" t="s">
        <v>165</v>
      </c>
      <c r="L5" s="118" t="s">
        <v>166</v>
      </c>
      <c r="M5" s="119" t="s">
        <v>167</v>
      </c>
      <c r="N5" s="113" t="s">
        <v>162</v>
      </c>
      <c r="O5" s="116" t="s">
        <v>163</v>
      </c>
      <c r="P5" s="117" t="s">
        <v>164</v>
      </c>
      <c r="Q5" s="117" t="s">
        <v>165</v>
      </c>
      <c r="R5" s="118" t="s">
        <v>166</v>
      </c>
      <c r="S5" s="119" t="s">
        <v>167</v>
      </c>
      <c r="T5" s="113" t="s">
        <v>162</v>
      </c>
      <c r="U5" s="116" t="s">
        <v>163</v>
      </c>
      <c r="V5" s="117" t="s">
        <v>164</v>
      </c>
      <c r="W5" s="117" t="s">
        <v>165</v>
      </c>
      <c r="X5" s="118" t="s">
        <v>166</v>
      </c>
      <c r="Y5" s="119" t="s">
        <v>167</v>
      </c>
      <c r="Z5" s="281" t="s">
        <v>152</v>
      </c>
      <c r="AA5" s="282" t="s">
        <v>153</v>
      </c>
      <c r="AB5" s="283" t="s">
        <v>154</v>
      </c>
      <c r="AC5" s="283" t="s">
        <v>155</v>
      </c>
      <c r="AD5" s="284" t="s">
        <v>156</v>
      </c>
      <c r="AE5" s="285" t="s">
        <v>157</v>
      </c>
    </row>
    <row r="6" spans="1:31" ht="44.25" customHeight="1">
      <c r="A6" s="8" t="s">
        <v>108</v>
      </c>
      <c r="B6" s="11">
        <f>SUM(C6:D6)</f>
        <v>42801</v>
      </c>
      <c r="C6" s="10">
        <f>C39</f>
        <v>37297</v>
      </c>
      <c r="D6" s="10">
        <f>D39</f>
        <v>5504</v>
      </c>
      <c r="E6" s="10">
        <f>E39</f>
        <v>13884</v>
      </c>
      <c r="F6" s="10">
        <f>F39</f>
        <v>28917</v>
      </c>
      <c r="G6" s="9">
        <f>G39</f>
        <v>312005</v>
      </c>
      <c r="H6" s="11">
        <f>SUM(I6:J6)</f>
        <v>42968</v>
      </c>
      <c r="I6" s="10">
        <f>I39</f>
        <v>37568</v>
      </c>
      <c r="J6" s="10">
        <f>J39</f>
        <v>5400</v>
      </c>
      <c r="K6" s="10">
        <f>K39</f>
        <v>14102</v>
      </c>
      <c r="L6" s="10">
        <f>L39</f>
        <v>28866</v>
      </c>
      <c r="M6" s="9">
        <f>M39</f>
        <v>310667</v>
      </c>
      <c r="N6" s="171">
        <f>SUM(Q6:R6)</f>
        <v>45220</v>
      </c>
      <c r="O6" s="172">
        <f>O39</f>
        <v>39598</v>
      </c>
      <c r="P6" s="173">
        <f>P39</f>
        <v>5612</v>
      </c>
      <c r="Q6" s="172">
        <f>Q39</f>
        <v>15381</v>
      </c>
      <c r="R6" s="173">
        <f>R39</f>
        <v>29839</v>
      </c>
      <c r="S6" s="174">
        <f>S39</f>
        <v>320527</v>
      </c>
      <c r="T6" s="171">
        <f>+T39</f>
        <v>46053</v>
      </c>
      <c r="U6" s="172">
        <f>U39</f>
        <v>40517</v>
      </c>
      <c r="V6" s="173">
        <f>V39</f>
        <v>5536</v>
      </c>
      <c r="W6" s="172">
        <f>W39</f>
        <v>15680</v>
      </c>
      <c r="X6" s="173">
        <f>X39</f>
        <v>30373</v>
      </c>
      <c r="Y6" s="174">
        <f>Y39</f>
        <v>341216</v>
      </c>
      <c r="Z6" s="171">
        <f>+Z39</f>
        <v>45975</v>
      </c>
      <c r="AA6" s="172">
        <f>AA39</f>
        <v>40394</v>
      </c>
      <c r="AB6" s="173">
        <f>AB39</f>
        <v>5581</v>
      </c>
      <c r="AC6" s="172">
        <f>AC39</f>
        <v>14796</v>
      </c>
      <c r="AD6" s="173">
        <f>AD39</f>
        <v>31179</v>
      </c>
      <c r="AE6" s="174">
        <f>AE39</f>
        <v>346564</v>
      </c>
    </row>
    <row r="7" spans="1:31" ht="39.75" customHeight="1">
      <c r="A7" s="8" t="s">
        <v>109</v>
      </c>
      <c r="B7" s="12">
        <f>SUM(C7:D7)</f>
        <v>19235</v>
      </c>
      <c r="C7" s="13">
        <f>'筑後地区'!D43</f>
        <v>17722</v>
      </c>
      <c r="D7" s="13">
        <f>'筑後地区'!E43</f>
        <v>1513</v>
      </c>
      <c r="E7" s="13">
        <f>'筑後地区'!F43</f>
        <v>5406</v>
      </c>
      <c r="F7" s="13">
        <f>'筑後地区'!G43</f>
        <v>13829</v>
      </c>
      <c r="G7" s="14">
        <f>'筑後地区'!H43</f>
        <v>38008</v>
      </c>
      <c r="H7" s="12">
        <f>SUM(I7:J7)</f>
        <v>19578</v>
      </c>
      <c r="I7" s="13">
        <f>'筑後地区'!J43</f>
        <v>17990</v>
      </c>
      <c r="J7" s="13">
        <f>'筑後地区'!K43</f>
        <v>1588</v>
      </c>
      <c r="K7" s="13">
        <f>'筑後地区'!L43</f>
        <v>5578</v>
      </c>
      <c r="L7" s="13">
        <f>'筑後地区'!M43</f>
        <v>14000</v>
      </c>
      <c r="M7" s="14">
        <f>'筑後地区'!N43</f>
        <v>37882</v>
      </c>
      <c r="N7" s="175">
        <f>SUM(O7:P7)</f>
        <v>19602</v>
      </c>
      <c r="O7" s="140">
        <f>'筑後地区'!P43</f>
        <v>18153</v>
      </c>
      <c r="P7" s="141">
        <f>'筑後地区'!Q43</f>
        <v>1449</v>
      </c>
      <c r="Q7" s="140">
        <f>'筑後地区'!R43</f>
        <v>5511</v>
      </c>
      <c r="R7" s="141">
        <f>'筑後地区'!S43</f>
        <v>14091</v>
      </c>
      <c r="S7" s="142">
        <f>'筑後地区'!T43</f>
        <v>41035</v>
      </c>
      <c r="T7" s="175">
        <f>SUM(U7:V7)</f>
        <v>19584</v>
      </c>
      <c r="U7" s="140">
        <f>'筑後地区'!V43</f>
        <v>18173</v>
      </c>
      <c r="V7" s="141">
        <f>'筑後地区'!W43</f>
        <v>1411</v>
      </c>
      <c r="W7" s="140">
        <f>'筑後地区'!X43</f>
        <v>5113</v>
      </c>
      <c r="X7" s="141">
        <f>'筑後地区'!Y43</f>
        <v>14471</v>
      </c>
      <c r="Y7" s="142">
        <f>'筑後地区'!Z43</f>
        <v>40064</v>
      </c>
      <c r="Z7" s="175">
        <f>SUM(AA7:AB7)</f>
        <v>20117</v>
      </c>
      <c r="AA7" s="140">
        <f>'筑後地区'!AB43</f>
        <v>18738</v>
      </c>
      <c r="AB7" s="141">
        <f>'筑後地区'!AC43</f>
        <v>1379</v>
      </c>
      <c r="AC7" s="140">
        <f>'筑後地区'!AD43</f>
        <v>5422</v>
      </c>
      <c r="AD7" s="141">
        <f>'筑後地区'!AE43</f>
        <v>14695</v>
      </c>
      <c r="AE7" s="142">
        <f>'筑後地区'!AF43</f>
        <v>36770</v>
      </c>
    </row>
    <row r="8" spans="1:31" ht="34.5" customHeight="1">
      <c r="A8" s="8" t="s">
        <v>110</v>
      </c>
      <c r="B8" s="12">
        <f>SUM(C8:D8)</f>
        <v>7792</v>
      </c>
      <c r="C8" s="13">
        <f>'筑豊地区'!D33</f>
        <v>7153</v>
      </c>
      <c r="D8" s="13">
        <f>'筑豊地区'!E33</f>
        <v>639</v>
      </c>
      <c r="E8" s="13">
        <f>'筑豊地区'!F33</f>
        <v>861</v>
      </c>
      <c r="F8" s="13">
        <f>'筑豊地区'!G33</f>
        <v>6931</v>
      </c>
      <c r="G8" s="14">
        <f>'筑豊地区'!H33</f>
        <v>8544</v>
      </c>
      <c r="H8" s="12">
        <f>SUM(I8:J8)</f>
        <v>8669</v>
      </c>
      <c r="I8" s="13">
        <f>'筑豊地区'!J33</f>
        <v>7986</v>
      </c>
      <c r="J8" s="13">
        <f>'筑豊地区'!K33</f>
        <v>683</v>
      </c>
      <c r="K8" s="13">
        <f>'筑豊地区'!L33</f>
        <v>983</v>
      </c>
      <c r="L8" s="13">
        <f>'筑豊地区'!M33</f>
        <v>7686</v>
      </c>
      <c r="M8" s="14">
        <f>'筑豊地区'!N33</f>
        <v>9955</v>
      </c>
      <c r="N8" s="175">
        <f>SUM(O8:P8)</f>
        <v>9041</v>
      </c>
      <c r="O8" s="140">
        <f>'筑豊地区'!P33</f>
        <v>8423</v>
      </c>
      <c r="P8" s="141">
        <f>'筑豊地区'!Q33</f>
        <v>618</v>
      </c>
      <c r="Q8" s="140">
        <f>'筑豊地区'!R33</f>
        <v>1032</v>
      </c>
      <c r="R8" s="141">
        <f>'筑豊地区'!S33</f>
        <v>8009</v>
      </c>
      <c r="S8" s="142">
        <f>'筑豊地区'!T33</f>
        <v>9964</v>
      </c>
      <c r="T8" s="175">
        <f>SUM(U8:V8)</f>
        <v>9566</v>
      </c>
      <c r="U8" s="140">
        <f>'筑豊地区'!V33</f>
        <v>8804</v>
      </c>
      <c r="V8" s="141">
        <f>'筑豊地区'!W33</f>
        <v>762</v>
      </c>
      <c r="W8" s="140">
        <f>'筑豊地区'!X33</f>
        <v>1003</v>
      </c>
      <c r="X8" s="141">
        <f>'筑豊地区'!Y33</f>
        <v>8563</v>
      </c>
      <c r="Y8" s="142">
        <f>'筑豊地区'!Z33</f>
        <v>11427</v>
      </c>
      <c r="Z8" s="175">
        <f>SUM(AA8:AB8)</f>
        <v>9593</v>
      </c>
      <c r="AA8" s="140">
        <f>'筑豊地区'!AB33</f>
        <v>8763</v>
      </c>
      <c r="AB8" s="141">
        <f>'筑豊地区'!AC33</f>
        <v>830</v>
      </c>
      <c r="AC8" s="140">
        <f>'筑豊地区'!AD33</f>
        <v>1208</v>
      </c>
      <c r="AD8" s="141">
        <f>'筑豊地区'!AE33</f>
        <v>8385</v>
      </c>
      <c r="AE8" s="142">
        <f>'筑豊地区'!AF33</f>
        <v>11867</v>
      </c>
    </row>
    <row r="9" spans="1:31" ht="39.75" customHeight="1" thickBot="1">
      <c r="A9" s="15" t="s">
        <v>111</v>
      </c>
      <c r="B9" s="107">
        <f>SUM(C9:D9)</f>
        <v>24247</v>
      </c>
      <c r="C9" s="16">
        <f>'北九州地区'!D24</f>
        <v>23133</v>
      </c>
      <c r="D9" s="16">
        <f>'北九州地区'!E24</f>
        <v>1114</v>
      </c>
      <c r="E9" s="16">
        <f>'北九州地区'!F24</f>
        <v>9100</v>
      </c>
      <c r="F9" s="16">
        <f>'北九州地区'!G24</f>
        <v>15147</v>
      </c>
      <c r="G9" s="17">
        <f>'北九州地区'!H24</f>
        <v>68106</v>
      </c>
      <c r="H9" s="107">
        <f>SUM(I9:J9)</f>
        <v>24461</v>
      </c>
      <c r="I9" s="16">
        <f>'北九州地区'!J24</f>
        <v>23368</v>
      </c>
      <c r="J9" s="16">
        <f>'北九州地区'!K24</f>
        <v>1093</v>
      </c>
      <c r="K9" s="16">
        <f>'北九州地区'!L24</f>
        <v>9017</v>
      </c>
      <c r="L9" s="16">
        <f>'北九州地区'!M24</f>
        <v>15444</v>
      </c>
      <c r="M9" s="17">
        <f>'北九州地区'!N24</f>
        <v>65971</v>
      </c>
      <c r="N9" s="175">
        <f>SUM(O9:P9)</f>
        <v>23167</v>
      </c>
      <c r="O9" s="146">
        <f>'北九州地区'!P24</f>
        <v>22069</v>
      </c>
      <c r="P9" s="147">
        <f>'北九州地区'!Q24</f>
        <v>1098</v>
      </c>
      <c r="Q9" s="146">
        <f>'北九州地区'!R24</f>
        <v>8851</v>
      </c>
      <c r="R9" s="147">
        <f>'北九州地区'!S24</f>
        <v>14316</v>
      </c>
      <c r="S9" s="148">
        <f>'北九州地区'!T24</f>
        <v>67441</v>
      </c>
      <c r="T9" s="175">
        <f>SUM(U9:V9)</f>
        <v>24041</v>
      </c>
      <c r="U9" s="146">
        <f>'北九州地区'!V24</f>
        <v>23022</v>
      </c>
      <c r="V9" s="147">
        <f>'北九州地区'!W24</f>
        <v>1019</v>
      </c>
      <c r="W9" s="146">
        <f>'北九州地区'!X24</f>
        <v>8852</v>
      </c>
      <c r="X9" s="147">
        <f>'北九州地区'!Y24</f>
        <v>15189</v>
      </c>
      <c r="Y9" s="148">
        <f>'北九州地区'!Z24</f>
        <v>66622</v>
      </c>
      <c r="Z9" s="175">
        <f>SUM(AA9:AB9)</f>
        <v>24221</v>
      </c>
      <c r="AA9" s="146">
        <f>'北九州地区'!AB24</f>
        <v>23222</v>
      </c>
      <c r="AB9" s="147">
        <f>'北九州地区'!AC24</f>
        <v>999</v>
      </c>
      <c r="AC9" s="146">
        <f>'北九州地区'!AD24</f>
        <v>8849</v>
      </c>
      <c r="AD9" s="147">
        <f>'北九州地区'!AE24</f>
        <v>15372</v>
      </c>
      <c r="AE9" s="148">
        <f>'北九州地区'!AF24</f>
        <v>66487</v>
      </c>
    </row>
    <row r="10" spans="1:31" ht="70.5" customHeight="1" thickBot="1">
      <c r="A10" s="15" t="s">
        <v>112</v>
      </c>
      <c r="B10" s="18">
        <f aca="true" t="shared" si="0" ref="B10:Y10">SUM(B6:B9)</f>
        <v>94075</v>
      </c>
      <c r="C10" s="19">
        <f t="shared" si="0"/>
        <v>85305</v>
      </c>
      <c r="D10" s="19">
        <f t="shared" si="0"/>
        <v>8770</v>
      </c>
      <c r="E10" s="19">
        <f t="shared" si="0"/>
        <v>29251</v>
      </c>
      <c r="F10" s="20">
        <f t="shared" si="0"/>
        <v>64824</v>
      </c>
      <c r="G10" s="21">
        <f t="shared" si="0"/>
        <v>426663</v>
      </c>
      <c r="H10" s="18">
        <f t="shared" si="0"/>
        <v>95676</v>
      </c>
      <c r="I10" s="19">
        <f t="shared" si="0"/>
        <v>86912</v>
      </c>
      <c r="J10" s="19">
        <f t="shared" si="0"/>
        <v>8764</v>
      </c>
      <c r="K10" s="19">
        <f t="shared" si="0"/>
        <v>29680</v>
      </c>
      <c r="L10" s="20">
        <f t="shared" si="0"/>
        <v>65996</v>
      </c>
      <c r="M10" s="21">
        <f t="shared" si="0"/>
        <v>424475</v>
      </c>
      <c r="N10" s="136">
        <f t="shared" si="0"/>
        <v>97030</v>
      </c>
      <c r="O10" s="176">
        <f t="shared" si="0"/>
        <v>88243</v>
      </c>
      <c r="P10" s="137">
        <f t="shared" si="0"/>
        <v>8777</v>
      </c>
      <c r="Q10" s="176">
        <f t="shared" si="0"/>
        <v>30775</v>
      </c>
      <c r="R10" s="137">
        <f t="shared" si="0"/>
        <v>66255</v>
      </c>
      <c r="S10" s="138">
        <f t="shared" si="0"/>
        <v>438967</v>
      </c>
      <c r="T10" s="136">
        <f t="shared" si="0"/>
        <v>99244</v>
      </c>
      <c r="U10" s="176">
        <f t="shared" si="0"/>
        <v>90516</v>
      </c>
      <c r="V10" s="137">
        <f t="shared" si="0"/>
        <v>8728</v>
      </c>
      <c r="W10" s="176">
        <f t="shared" si="0"/>
        <v>30648</v>
      </c>
      <c r="X10" s="137">
        <f t="shared" si="0"/>
        <v>68596</v>
      </c>
      <c r="Y10" s="138">
        <f t="shared" si="0"/>
        <v>459329</v>
      </c>
      <c r="Z10" s="136">
        <f aca="true" t="shared" si="1" ref="Z10:AE10">SUM(Z6:Z9)</f>
        <v>99906</v>
      </c>
      <c r="AA10" s="176">
        <f t="shared" si="1"/>
        <v>91117</v>
      </c>
      <c r="AB10" s="137">
        <f t="shared" si="1"/>
        <v>8789</v>
      </c>
      <c r="AC10" s="176">
        <f t="shared" si="1"/>
        <v>30275</v>
      </c>
      <c r="AD10" s="137">
        <f t="shared" si="1"/>
        <v>69631</v>
      </c>
      <c r="AE10" s="138">
        <f t="shared" si="1"/>
        <v>461688</v>
      </c>
    </row>
    <row r="11" spans="1:25" ht="30" customHeight="1" hidden="1">
      <c r="A11" s="22"/>
      <c r="B11" s="23" t="e">
        <f>B10/#REF!</f>
        <v>#REF!</v>
      </c>
      <c r="C11" s="24"/>
      <c r="D11" s="24"/>
      <c r="E11" s="24"/>
      <c r="F11" s="24"/>
      <c r="G11" s="24"/>
      <c r="H11" s="23" t="e">
        <f>H10/#REF!</f>
        <v>#REF!</v>
      </c>
      <c r="I11" s="24"/>
      <c r="J11" s="24"/>
      <c r="K11" s="24"/>
      <c r="L11" s="24"/>
      <c r="M11" s="24"/>
      <c r="N11" s="23" t="e">
        <f>N10/#REF!</f>
        <v>#REF!</v>
      </c>
      <c r="O11" s="24"/>
      <c r="P11" s="24"/>
      <c r="Q11" s="24"/>
      <c r="R11" s="24"/>
      <c r="S11" s="24"/>
      <c r="T11" s="23" t="e">
        <f>T10/#REF!</f>
        <v>#REF!</v>
      </c>
      <c r="U11" s="24"/>
      <c r="V11" s="24"/>
      <c r="W11" s="24"/>
      <c r="X11" s="24"/>
      <c r="Y11" s="24"/>
    </row>
    <row r="12" spans="1:25" ht="22.5" customHeight="1">
      <c r="A12" s="5"/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31" s="29" customFormat="1" ht="33" customHeight="1" thickBot="1">
      <c r="A13" s="27" t="s">
        <v>113</v>
      </c>
      <c r="B13" s="28"/>
      <c r="C13" s="28"/>
      <c r="D13" s="28"/>
      <c r="E13" s="28"/>
      <c r="F13" s="28"/>
      <c r="G13" s="28"/>
      <c r="H13" s="28"/>
      <c r="I13" s="28"/>
      <c r="J13" s="324"/>
      <c r="K13" s="324"/>
      <c r="L13" s="324"/>
      <c r="M13" s="324"/>
      <c r="N13" s="28"/>
      <c r="O13" s="28"/>
      <c r="P13" s="324"/>
      <c r="Q13" s="324"/>
      <c r="R13" s="324"/>
      <c r="S13" s="324"/>
      <c r="T13" s="28"/>
      <c r="U13" s="28"/>
      <c r="V13" s="324"/>
      <c r="W13" s="324"/>
      <c r="X13" s="324"/>
      <c r="Y13" s="324"/>
      <c r="AB13" s="334" t="s">
        <v>103</v>
      </c>
      <c r="AC13" s="334"/>
      <c r="AD13" s="334"/>
      <c r="AE13" s="334"/>
    </row>
    <row r="14" spans="1:31" s="7" customFormat="1" ht="28.5" customHeight="1">
      <c r="A14" s="120" t="s">
        <v>1</v>
      </c>
      <c r="B14" s="325" t="s">
        <v>158</v>
      </c>
      <c r="C14" s="326"/>
      <c r="D14" s="326"/>
      <c r="E14" s="326"/>
      <c r="F14" s="326"/>
      <c r="G14" s="327"/>
      <c r="H14" s="325" t="s">
        <v>159</v>
      </c>
      <c r="I14" s="326"/>
      <c r="J14" s="326"/>
      <c r="K14" s="326"/>
      <c r="L14" s="326"/>
      <c r="M14" s="327"/>
      <c r="N14" s="325" t="s">
        <v>160</v>
      </c>
      <c r="O14" s="326"/>
      <c r="P14" s="326"/>
      <c r="Q14" s="326"/>
      <c r="R14" s="326"/>
      <c r="S14" s="327"/>
      <c r="T14" s="325" t="s">
        <v>161</v>
      </c>
      <c r="U14" s="326"/>
      <c r="V14" s="326"/>
      <c r="W14" s="326"/>
      <c r="X14" s="326"/>
      <c r="Y14" s="327"/>
      <c r="Z14" s="331" t="s">
        <v>168</v>
      </c>
      <c r="AA14" s="332"/>
      <c r="AB14" s="332"/>
      <c r="AC14" s="332"/>
      <c r="AD14" s="332"/>
      <c r="AE14" s="333"/>
    </row>
    <row r="15" spans="1:31" s="7" customFormat="1" ht="28.5" customHeight="1" thickBot="1">
      <c r="A15" s="121" t="s">
        <v>114</v>
      </c>
      <c r="B15" s="122" t="s">
        <v>162</v>
      </c>
      <c r="C15" s="123" t="s">
        <v>163</v>
      </c>
      <c r="D15" s="124" t="s">
        <v>164</v>
      </c>
      <c r="E15" s="124" t="s">
        <v>165</v>
      </c>
      <c r="F15" s="125" t="s">
        <v>166</v>
      </c>
      <c r="G15" s="126" t="s">
        <v>167</v>
      </c>
      <c r="H15" s="122" t="s">
        <v>162</v>
      </c>
      <c r="I15" s="123" t="s">
        <v>163</v>
      </c>
      <c r="J15" s="124" t="s">
        <v>164</v>
      </c>
      <c r="K15" s="124" t="s">
        <v>165</v>
      </c>
      <c r="L15" s="125" t="s">
        <v>166</v>
      </c>
      <c r="M15" s="126" t="s">
        <v>167</v>
      </c>
      <c r="N15" s="122" t="s">
        <v>162</v>
      </c>
      <c r="O15" s="123" t="s">
        <v>163</v>
      </c>
      <c r="P15" s="124" t="s">
        <v>164</v>
      </c>
      <c r="Q15" s="124" t="s">
        <v>165</v>
      </c>
      <c r="R15" s="125" t="s">
        <v>166</v>
      </c>
      <c r="S15" s="126" t="s">
        <v>167</v>
      </c>
      <c r="T15" s="122" t="s">
        <v>162</v>
      </c>
      <c r="U15" s="123" t="s">
        <v>163</v>
      </c>
      <c r="V15" s="124" t="s">
        <v>164</v>
      </c>
      <c r="W15" s="124" t="s">
        <v>165</v>
      </c>
      <c r="X15" s="125" t="s">
        <v>166</v>
      </c>
      <c r="Y15" s="126" t="s">
        <v>167</v>
      </c>
      <c r="Z15" s="276" t="s">
        <v>152</v>
      </c>
      <c r="AA15" s="277" t="s">
        <v>153</v>
      </c>
      <c r="AB15" s="278" t="s">
        <v>154</v>
      </c>
      <c r="AC15" s="278" t="s">
        <v>155</v>
      </c>
      <c r="AD15" s="279" t="s">
        <v>156</v>
      </c>
      <c r="AE15" s="280" t="s">
        <v>157</v>
      </c>
    </row>
    <row r="16" spans="1:31" ht="38.25" customHeight="1">
      <c r="A16" s="30" t="s">
        <v>0</v>
      </c>
      <c r="B16" s="11">
        <f aca="true" t="shared" si="2" ref="B16:B23">SUM(C16:D16)</f>
        <v>16349</v>
      </c>
      <c r="C16" s="34">
        <v>11505</v>
      </c>
      <c r="D16" s="35">
        <v>4844</v>
      </c>
      <c r="E16" s="31">
        <v>9482</v>
      </c>
      <c r="F16" s="33">
        <v>6867</v>
      </c>
      <c r="G16" s="36">
        <v>296403</v>
      </c>
      <c r="H16" s="177">
        <f aca="true" t="shared" si="3" ref="H16:H23">SUM(I16:J16)</f>
        <v>16423</v>
      </c>
      <c r="I16" s="178">
        <v>11694</v>
      </c>
      <c r="J16" s="179">
        <v>4729</v>
      </c>
      <c r="K16" s="178">
        <v>9525</v>
      </c>
      <c r="L16" s="179">
        <v>6898</v>
      </c>
      <c r="M16" s="180">
        <v>295300</v>
      </c>
      <c r="N16" s="177">
        <v>16700</v>
      </c>
      <c r="O16" s="178">
        <v>11860</v>
      </c>
      <c r="P16" s="179">
        <v>4830</v>
      </c>
      <c r="Q16" s="178">
        <v>9690</v>
      </c>
      <c r="R16" s="179">
        <v>7010</v>
      </c>
      <c r="S16" s="180">
        <v>300600</v>
      </c>
      <c r="T16" s="177">
        <f>SUM(U16:V16)</f>
        <v>16860</v>
      </c>
      <c r="U16" s="178">
        <v>11950</v>
      </c>
      <c r="V16" s="179">
        <v>4910</v>
      </c>
      <c r="W16" s="178">
        <v>9780</v>
      </c>
      <c r="X16" s="179">
        <v>7080</v>
      </c>
      <c r="Y16" s="180">
        <v>304100</v>
      </c>
      <c r="Z16" s="177">
        <f>SUM(AA16:AB16)</f>
        <v>16600</v>
      </c>
      <c r="AA16" s="178">
        <v>11610</v>
      </c>
      <c r="AB16" s="179">
        <v>4990</v>
      </c>
      <c r="AC16" s="178">
        <v>9630</v>
      </c>
      <c r="AD16" s="179">
        <v>6970</v>
      </c>
      <c r="AE16" s="180">
        <v>302200</v>
      </c>
    </row>
    <row r="17" spans="1:31" ht="38.25" customHeight="1">
      <c r="A17" s="30" t="s">
        <v>2</v>
      </c>
      <c r="B17" s="11">
        <f t="shared" si="2"/>
        <v>1466</v>
      </c>
      <c r="C17" s="31">
        <v>1378</v>
      </c>
      <c r="D17" s="33">
        <v>88</v>
      </c>
      <c r="E17" s="31">
        <v>269</v>
      </c>
      <c r="F17" s="33">
        <v>1197</v>
      </c>
      <c r="G17" s="32">
        <v>3326</v>
      </c>
      <c r="H17" s="177">
        <f t="shared" si="3"/>
        <v>1052</v>
      </c>
      <c r="I17" s="178">
        <v>965</v>
      </c>
      <c r="J17" s="179">
        <v>87</v>
      </c>
      <c r="K17" s="178">
        <v>236</v>
      </c>
      <c r="L17" s="179">
        <v>816</v>
      </c>
      <c r="M17" s="181">
        <v>3051</v>
      </c>
      <c r="N17" s="177">
        <f>SUM(O17:P17)</f>
        <v>1841</v>
      </c>
      <c r="O17" s="178">
        <v>1760</v>
      </c>
      <c r="P17" s="179">
        <v>81</v>
      </c>
      <c r="Q17" s="178">
        <v>473</v>
      </c>
      <c r="R17" s="179">
        <v>1368</v>
      </c>
      <c r="S17" s="181">
        <v>3400</v>
      </c>
      <c r="T17" s="177">
        <f>SUM(U17:V17)</f>
        <v>1922</v>
      </c>
      <c r="U17" s="178">
        <v>1841</v>
      </c>
      <c r="V17" s="179">
        <v>81</v>
      </c>
      <c r="W17" s="178">
        <v>240</v>
      </c>
      <c r="X17" s="179">
        <v>1682</v>
      </c>
      <c r="Y17" s="181">
        <v>4139</v>
      </c>
      <c r="Z17" s="177">
        <f>SUM(AA17:AB17)</f>
        <v>1929</v>
      </c>
      <c r="AA17" s="178">
        <v>1854</v>
      </c>
      <c r="AB17" s="179">
        <v>75</v>
      </c>
      <c r="AC17" s="178">
        <v>197</v>
      </c>
      <c r="AD17" s="179">
        <v>1732</v>
      </c>
      <c r="AE17" s="181">
        <v>4318</v>
      </c>
    </row>
    <row r="18" spans="1:31" ht="38.25" customHeight="1">
      <c r="A18" s="30" t="s">
        <v>3</v>
      </c>
      <c r="B18" s="299">
        <f t="shared" si="2"/>
        <v>594</v>
      </c>
      <c r="C18" s="300">
        <v>594</v>
      </c>
      <c r="D18" s="301">
        <v>0</v>
      </c>
      <c r="E18" s="300">
        <v>1</v>
      </c>
      <c r="F18" s="301">
        <v>593</v>
      </c>
      <c r="G18" s="302">
        <v>397</v>
      </c>
      <c r="H18" s="303">
        <f t="shared" si="3"/>
        <v>652</v>
      </c>
      <c r="I18" s="308">
        <v>652</v>
      </c>
      <c r="J18" s="309">
        <v>0</v>
      </c>
      <c r="K18" s="308">
        <v>1</v>
      </c>
      <c r="L18" s="309">
        <v>651</v>
      </c>
      <c r="M18" s="310">
        <v>321</v>
      </c>
      <c r="N18" s="303">
        <f aca="true" t="shared" si="4" ref="N18:N32">SUM(O18:P18)</f>
        <v>620</v>
      </c>
      <c r="O18" s="308">
        <v>620</v>
      </c>
      <c r="P18" s="309">
        <v>0</v>
      </c>
      <c r="Q18" s="308">
        <v>0</v>
      </c>
      <c r="R18" s="309">
        <v>620</v>
      </c>
      <c r="S18" s="310">
        <v>249</v>
      </c>
      <c r="T18" s="303">
        <f aca="true" t="shared" si="5" ref="T18:T32">SUM(U18:V18)</f>
        <v>602</v>
      </c>
      <c r="U18" s="308">
        <v>602</v>
      </c>
      <c r="V18" s="309">
        <v>0</v>
      </c>
      <c r="W18" s="308">
        <v>0</v>
      </c>
      <c r="X18" s="309">
        <v>602</v>
      </c>
      <c r="Y18" s="310">
        <v>260</v>
      </c>
      <c r="Z18" s="303">
        <f aca="true" t="shared" si="6" ref="Z18:Z32">SUM(AA18:AB18)</f>
        <v>565</v>
      </c>
      <c r="AA18" s="308">
        <v>555</v>
      </c>
      <c r="AB18" s="309">
        <v>10</v>
      </c>
      <c r="AC18" s="308">
        <v>0</v>
      </c>
      <c r="AD18" s="309">
        <v>565</v>
      </c>
      <c r="AE18" s="310">
        <v>252</v>
      </c>
    </row>
    <row r="19" spans="1:31" ht="38.25" customHeight="1">
      <c r="A19" s="30" t="s">
        <v>4</v>
      </c>
      <c r="B19" s="299">
        <f t="shared" si="2"/>
        <v>358</v>
      </c>
      <c r="C19" s="311">
        <v>345</v>
      </c>
      <c r="D19" s="312">
        <v>13</v>
      </c>
      <c r="E19" s="311">
        <v>6</v>
      </c>
      <c r="F19" s="312">
        <v>352</v>
      </c>
      <c r="G19" s="313">
        <v>76</v>
      </c>
      <c r="H19" s="303">
        <f t="shared" si="3"/>
        <v>384</v>
      </c>
      <c r="I19" s="308">
        <v>365</v>
      </c>
      <c r="J19" s="309">
        <v>19</v>
      </c>
      <c r="K19" s="308">
        <v>0</v>
      </c>
      <c r="L19" s="309">
        <v>384</v>
      </c>
      <c r="M19" s="310">
        <v>82</v>
      </c>
      <c r="N19" s="303">
        <f t="shared" si="4"/>
        <v>366</v>
      </c>
      <c r="O19" s="308">
        <v>350</v>
      </c>
      <c r="P19" s="309">
        <v>16</v>
      </c>
      <c r="Q19" s="308">
        <v>0</v>
      </c>
      <c r="R19" s="309">
        <v>366</v>
      </c>
      <c r="S19" s="310">
        <v>81</v>
      </c>
      <c r="T19" s="303">
        <f t="shared" si="5"/>
        <v>142</v>
      </c>
      <c r="U19" s="308">
        <v>122</v>
      </c>
      <c r="V19" s="309">
        <v>20</v>
      </c>
      <c r="W19" s="308">
        <v>0</v>
      </c>
      <c r="X19" s="309">
        <v>142</v>
      </c>
      <c r="Y19" s="310">
        <v>86</v>
      </c>
      <c r="Z19" s="303">
        <f t="shared" si="6"/>
        <v>143</v>
      </c>
      <c r="AA19" s="308">
        <v>122</v>
      </c>
      <c r="AB19" s="309">
        <v>21</v>
      </c>
      <c r="AC19" s="308">
        <v>0</v>
      </c>
      <c r="AD19" s="309">
        <v>143</v>
      </c>
      <c r="AE19" s="310">
        <v>88</v>
      </c>
    </row>
    <row r="20" spans="1:31" ht="38.25" customHeight="1">
      <c r="A20" s="30" t="s">
        <v>5</v>
      </c>
      <c r="B20" s="11">
        <f t="shared" si="2"/>
        <v>5676</v>
      </c>
      <c r="C20" s="31">
        <v>5397</v>
      </c>
      <c r="D20" s="33">
        <v>279</v>
      </c>
      <c r="E20" s="31">
        <v>287</v>
      </c>
      <c r="F20" s="33">
        <v>5389</v>
      </c>
      <c r="G20" s="32">
        <v>9285</v>
      </c>
      <c r="H20" s="177">
        <f t="shared" si="3"/>
        <v>5421</v>
      </c>
      <c r="I20" s="178">
        <v>5116</v>
      </c>
      <c r="J20" s="179">
        <v>305</v>
      </c>
      <c r="K20" s="178">
        <v>271</v>
      </c>
      <c r="L20" s="179">
        <v>5150</v>
      </c>
      <c r="M20" s="181">
        <v>9314</v>
      </c>
      <c r="N20" s="177">
        <f t="shared" si="4"/>
        <v>5578</v>
      </c>
      <c r="O20" s="178">
        <v>5103</v>
      </c>
      <c r="P20" s="179">
        <v>475</v>
      </c>
      <c r="Q20" s="178">
        <v>283</v>
      </c>
      <c r="R20" s="179">
        <v>5295</v>
      </c>
      <c r="S20" s="181">
        <v>13553</v>
      </c>
      <c r="T20" s="177">
        <f t="shared" si="5"/>
        <v>5834</v>
      </c>
      <c r="U20" s="178">
        <v>5551</v>
      </c>
      <c r="V20" s="179">
        <v>283</v>
      </c>
      <c r="W20" s="178">
        <v>804</v>
      </c>
      <c r="X20" s="179">
        <v>5030</v>
      </c>
      <c r="Y20" s="181">
        <v>29939</v>
      </c>
      <c r="Z20" s="177">
        <f t="shared" si="6"/>
        <v>6320</v>
      </c>
      <c r="AA20" s="178">
        <v>6062</v>
      </c>
      <c r="AB20" s="179">
        <v>258</v>
      </c>
      <c r="AC20" s="178">
        <v>532</v>
      </c>
      <c r="AD20" s="179">
        <v>5788</v>
      </c>
      <c r="AE20" s="181">
        <v>37658</v>
      </c>
    </row>
    <row r="21" spans="1:31" ht="38.25" customHeight="1">
      <c r="A21" s="30" t="s">
        <v>6</v>
      </c>
      <c r="B21" s="11">
        <f t="shared" si="2"/>
        <v>5671</v>
      </c>
      <c r="C21" s="31">
        <v>5658</v>
      </c>
      <c r="D21" s="33">
        <v>13</v>
      </c>
      <c r="E21" s="31">
        <v>1065</v>
      </c>
      <c r="F21" s="33">
        <v>4606</v>
      </c>
      <c r="G21" s="37" t="s">
        <v>116</v>
      </c>
      <c r="H21" s="177">
        <f t="shared" si="3"/>
        <v>5966</v>
      </c>
      <c r="I21" s="178">
        <v>5949</v>
      </c>
      <c r="J21" s="179">
        <v>17</v>
      </c>
      <c r="K21" s="178">
        <v>1259</v>
      </c>
      <c r="L21" s="179">
        <v>4707</v>
      </c>
      <c r="M21" s="154" t="s">
        <v>116</v>
      </c>
      <c r="N21" s="177">
        <f t="shared" si="4"/>
        <v>6923</v>
      </c>
      <c r="O21" s="178">
        <v>6907</v>
      </c>
      <c r="P21" s="179">
        <v>16</v>
      </c>
      <c r="Q21" s="178">
        <v>1959</v>
      </c>
      <c r="R21" s="179">
        <v>4964</v>
      </c>
      <c r="S21" s="154" t="s">
        <v>116</v>
      </c>
      <c r="T21" s="177">
        <f t="shared" si="5"/>
        <v>7254</v>
      </c>
      <c r="U21" s="178">
        <v>7246</v>
      </c>
      <c r="V21" s="179">
        <v>8</v>
      </c>
      <c r="W21" s="178">
        <v>1874</v>
      </c>
      <c r="X21" s="179">
        <v>5380</v>
      </c>
      <c r="Y21" s="154" t="s">
        <v>116</v>
      </c>
      <c r="Z21" s="177">
        <f t="shared" si="6"/>
        <v>6669</v>
      </c>
      <c r="AA21" s="178">
        <v>6658</v>
      </c>
      <c r="AB21" s="179">
        <v>11</v>
      </c>
      <c r="AC21" s="178">
        <v>1615</v>
      </c>
      <c r="AD21" s="179">
        <v>5054</v>
      </c>
      <c r="AE21" s="154" t="s">
        <v>120</v>
      </c>
    </row>
    <row r="22" spans="1:31" ht="38.25" customHeight="1">
      <c r="A22" s="30" t="s">
        <v>7</v>
      </c>
      <c r="B22" s="11">
        <f t="shared" si="2"/>
        <v>965</v>
      </c>
      <c r="C22" s="31">
        <v>929</v>
      </c>
      <c r="D22" s="33">
        <v>36</v>
      </c>
      <c r="E22" s="31">
        <v>239</v>
      </c>
      <c r="F22" s="33">
        <v>726</v>
      </c>
      <c r="G22" s="37" t="s">
        <v>116</v>
      </c>
      <c r="H22" s="177">
        <f t="shared" si="3"/>
        <v>988</v>
      </c>
      <c r="I22" s="178">
        <v>950</v>
      </c>
      <c r="J22" s="179">
        <v>38</v>
      </c>
      <c r="K22" s="178">
        <v>250</v>
      </c>
      <c r="L22" s="179">
        <v>738</v>
      </c>
      <c r="M22" s="154" t="s">
        <v>116</v>
      </c>
      <c r="N22" s="177">
        <f t="shared" si="4"/>
        <v>1179</v>
      </c>
      <c r="O22" s="178">
        <v>1176</v>
      </c>
      <c r="P22" s="179">
        <v>3</v>
      </c>
      <c r="Q22" s="178">
        <v>307</v>
      </c>
      <c r="R22" s="179">
        <v>872</v>
      </c>
      <c r="S22" s="154" t="s">
        <v>116</v>
      </c>
      <c r="T22" s="177">
        <f t="shared" si="5"/>
        <v>1352</v>
      </c>
      <c r="U22" s="178">
        <v>1329</v>
      </c>
      <c r="V22" s="179">
        <v>23</v>
      </c>
      <c r="W22" s="178">
        <v>293</v>
      </c>
      <c r="X22" s="179">
        <v>1059</v>
      </c>
      <c r="Y22" s="154" t="s">
        <v>116</v>
      </c>
      <c r="Z22" s="177">
        <f t="shared" si="6"/>
        <v>1466</v>
      </c>
      <c r="AA22" s="178">
        <v>1443</v>
      </c>
      <c r="AB22" s="179">
        <v>23</v>
      </c>
      <c r="AC22" s="178">
        <v>278</v>
      </c>
      <c r="AD22" s="179">
        <v>1188</v>
      </c>
      <c r="AE22" s="154" t="s">
        <v>120</v>
      </c>
    </row>
    <row r="23" spans="1:31" ht="38.25" customHeight="1">
      <c r="A23" s="30" t="s">
        <v>8</v>
      </c>
      <c r="B23" s="11">
        <f t="shared" si="2"/>
        <v>524</v>
      </c>
      <c r="C23" s="31">
        <v>522</v>
      </c>
      <c r="D23" s="33">
        <v>2</v>
      </c>
      <c r="E23" s="31">
        <v>20</v>
      </c>
      <c r="F23" s="33">
        <v>504</v>
      </c>
      <c r="G23" s="32">
        <v>791</v>
      </c>
      <c r="H23" s="177">
        <f t="shared" si="3"/>
        <v>563</v>
      </c>
      <c r="I23" s="178">
        <v>559</v>
      </c>
      <c r="J23" s="179">
        <v>4</v>
      </c>
      <c r="K23" s="178">
        <v>10</v>
      </c>
      <c r="L23" s="179">
        <v>553</v>
      </c>
      <c r="M23" s="154">
        <v>1103</v>
      </c>
      <c r="N23" s="177">
        <f t="shared" si="4"/>
        <v>633</v>
      </c>
      <c r="O23" s="178">
        <v>629</v>
      </c>
      <c r="P23" s="179">
        <v>4</v>
      </c>
      <c r="Q23" s="178">
        <v>10</v>
      </c>
      <c r="R23" s="179">
        <v>623</v>
      </c>
      <c r="S23" s="154">
        <v>1156</v>
      </c>
      <c r="T23" s="177">
        <f t="shared" si="5"/>
        <v>631</v>
      </c>
      <c r="U23" s="178">
        <v>628</v>
      </c>
      <c r="V23" s="179">
        <v>3</v>
      </c>
      <c r="W23" s="178">
        <v>11</v>
      </c>
      <c r="X23" s="179">
        <v>620</v>
      </c>
      <c r="Y23" s="154">
        <v>1156</v>
      </c>
      <c r="Z23" s="177">
        <f t="shared" si="6"/>
        <v>618</v>
      </c>
      <c r="AA23" s="178">
        <v>616</v>
      </c>
      <c r="AB23" s="179">
        <v>2</v>
      </c>
      <c r="AC23" s="178">
        <v>2</v>
      </c>
      <c r="AD23" s="179">
        <v>616</v>
      </c>
      <c r="AE23" s="180">
        <v>619</v>
      </c>
    </row>
    <row r="24" spans="1:31" ht="38.25" customHeight="1">
      <c r="A24" s="30" t="s">
        <v>123</v>
      </c>
      <c r="B24" s="193" t="s">
        <v>116</v>
      </c>
      <c r="C24" s="194" t="s">
        <v>116</v>
      </c>
      <c r="D24" s="112" t="s">
        <v>116</v>
      </c>
      <c r="E24" s="194" t="s">
        <v>116</v>
      </c>
      <c r="F24" s="112" t="s">
        <v>116</v>
      </c>
      <c r="G24" s="110" t="s">
        <v>116</v>
      </c>
      <c r="H24" s="191">
        <v>5246</v>
      </c>
      <c r="I24" s="192">
        <v>5215</v>
      </c>
      <c r="J24" s="182">
        <v>31</v>
      </c>
      <c r="K24" s="192">
        <v>1126</v>
      </c>
      <c r="L24" s="182">
        <v>4120</v>
      </c>
      <c r="M24" s="154" t="s">
        <v>116</v>
      </c>
      <c r="N24" s="177">
        <f t="shared" si="4"/>
        <v>5001</v>
      </c>
      <c r="O24" s="178">
        <v>4972</v>
      </c>
      <c r="P24" s="179">
        <v>29</v>
      </c>
      <c r="Q24" s="178">
        <v>1129</v>
      </c>
      <c r="R24" s="179">
        <v>3872</v>
      </c>
      <c r="S24" s="154" t="s">
        <v>116</v>
      </c>
      <c r="T24" s="177">
        <f t="shared" si="5"/>
        <v>4960</v>
      </c>
      <c r="U24" s="178">
        <v>4931</v>
      </c>
      <c r="V24" s="179">
        <v>29</v>
      </c>
      <c r="W24" s="178">
        <v>1029</v>
      </c>
      <c r="X24" s="179">
        <v>3931</v>
      </c>
      <c r="Y24" s="154" t="s">
        <v>116</v>
      </c>
      <c r="Z24" s="177">
        <f t="shared" si="6"/>
        <v>4877</v>
      </c>
      <c r="AA24" s="178">
        <v>4847</v>
      </c>
      <c r="AB24" s="179">
        <v>30</v>
      </c>
      <c r="AC24" s="178">
        <v>1017</v>
      </c>
      <c r="AD24" s="179">
        <v>3860</v>
      </c>
      <c r="AE24" s="154" t="s">
        <v>120</v>
      </c>
    </row>
    <row r="25" spans="1:31" ht="38.25" customHeight="1">
      <c r="A25" s="30" t="s">
        <v>9</v>
      </c>
      <c r="B25" s="11">
        <f aca="true" t="shared" si="7" ref="B25:B34">SUM(C25:D25)</f>
        <v>425</v>
      </c>
      <c r="C25" s="31">
        <v>401</v>
      </c>
      <c r="D25" s="33">
        <v>24</v>
      </c>
      <c r="E25" s="31">
        <v>64</v>
      </c>
      <c r="F25" s="33">
        <v>361</v>
      </c>
      <c r="G25" s="37" t="s">
        <v>116</v>
      </c>
      <c r="H25" s="177">
        <f aca="true" t="shared" si="8" ref="H25:H32">SUM(I25:J25)</f>
        <v>401</v>
      </c>
      <c r="I25" s="178">
        <v>379</v>
      </c>
      <c r="J25" s="179">
        <v>22</v>
      </c>
      <c r="K25" s="178">
        <v>60</v>
      </c>
      <c r="L25" s="179">
        <v>341</v>
      </c>
      <c r="M25" s="154" t="s">
        <v>116</v>
      </c>
      <c r="N25" s="177">
        <f t="shared" si="4"/>
        <v>499</v>
      </c>
      <c r="O25" s="178">
        <v>493</v>
      </c>
      <c r="P25" s="179">
        <v>6</v>
      </c>
      <c r="Q25" s="178">
        <v>72</v>
      </c>
      <c r="R25" s="179">
        <v>427</v>
      </c>
      <c r="S25" s="154" t="s">
        <v>116</v>
      </c>
      <c r="T25" s="177">
        <f t="shared" si="5"/>
        <v>473</v>
      </c>
      <c r="U25" s="178">
        <v>470</v>
      </c>
      <c r="V25" s="179">
        <v>3</v>
      </c>
      <c r="W25" s="178">
        <v>68</v>
      </c>
      <c r="X25" s="179">
        <v>405</v>
      </c>
      <c r="Y25" s="154" t="s">
        <v>116</v>
      </c>
      <c r="Z25" s="177">
        <f t="shared" si="6"/>
        <v>477</v>
      </c>
      <c r="AA25" s="178">
        <v>474</v>
      </c>
      <c r="AB25" s="179">
        <v>3</v>
      </c>
      <c r="AC25" s="178">
        <v>66</v>
      </c>
      <c r="AD25" s="179">
        <v>411</v>
      </c>
      <c r="AE25" s="154" t="s">
        <v>120</v>
      </c>
    </row>
    <row r="26" spans="1:31" ht="38.25" customHeight="1">
      <c r="A26" s="30" t="s">
        <v>10</v>
      </c>
      <c r="B26" s="11">
        <f t="shared" si="7"/>
        <v>698</v>
      </c>
      <c r="C26" s="31">
        <v>697</v>
      </c>
      <c r="D26" s="33">
        <v>1</v>
      </c>
      <c r="E26" s="31">
        <v>19</v>
      </c>
      <c r="F26" s="33">
        <v>679</v>
      </c>
      <c r="G26" s="111" t="s">
        <v>116</v>
      </c>
      <c r="H26" s="177">
        <f t="shared" si="8"/>
        <v>785</v>
      </c>
      <c r="I26" s="178">
        <v>781</v>
      </c>
      <c r="J26" s="179">
        <v>4</v>
      </c>
      <c r="K26" s="178">
        <v>20</v>
      </c>
      <c r="L26" s="179">
        <v>765</v>
      </c>
      <c r="M26" s="180">
        <v>0</v>
      </c>
      <c r="N26" s="177">
        <f t="shared" si="4"/>
        <v>778</v>
      </c>
      <c r="O26" s="178">
        <v>771</v>
      </c>
      <c r="P26" s="179">
        <v>7</v>
      </c>
      <c r="Q26" s="178">
        <v>29</v>
      </c>
      <c r="R26" s="179">
        <v>749</v>
      </c>
      <c r="S26" s="180">
        <v>5</v>
      </c>
      <c r="T26" s="177">
        <f t="shared" si="5"/>
        <v>813</v>
      </c>
      <c r="U26" s="178">
        <v>804</v>
      </c>
      <c r="V26" s="179">
        <v>9</v>
      </c>
      <c r="W26" s="178">
        <v>153</v>
      </c>
      <c r="X26" s="179">
        <v>660</v>
      </c>
      <c r="Y26" s="180">
        <v>0</v>
      </c>
      <c r="Z26" s="177">
        <f t="shared" si="6"/>
        <v>885</v>
      </c>
      <c r="AA26" s="178">
        <v>883</v>
      </c>
      <c r="AB26" s="179">
        <v>2</v>
      </c>
      <c r="AC26" s="178">
        <v>37</v>
      </c>
      <c r="AD26" s="179">
        <v>848</v>
      </c>
      <c r="AE26" s="180">
        <v>1</v>
      </c>
    </row>
    <row r="27" spans="1:31" ht="38.25" customHeight="1">
      <c r="A27" s="30" t="s">
        <v>11</v>
      </c>
      <c r="B27" s="11">
        <f t="shared" si="7"/>
        <v>1560</v>
      </c>
      <c r="C27" s="31">
        <v>1479</v>
      </c>
      <c r="D27" s="33">
        <v>81</v>
      </c>
      <c r="E27" s="31">
        <v>877</v>
      </c>
      <c r="F27" s="33">
        <v>683</v>
      </c>
      <c r="G27" s="37" t="s">
        <v>116</v>
      </c>
      <c r="H27" s="177">
        <f t="shared" si="8"/>
        <v>1599</v>
      </c>
      <c r="I27" s="178">
        <v>1519</v>
      </c>
      <c r="J27" s="179">
        <v>80</v>
      </c>
      <c r="K27" s="178">
        <v>893</v>
      </c>
      <c r="L27" s="179">
        <v>706</v>
      </c>
      <c r="M27" s="154" t="s">
        <v>116</v>
      </c>
      <c r="N27" s="177">
        <f t="shared" si="4"/>
        <v>1652</v>
      </c>
      <c r="O27" s="178">
        <v>1574</v>
      </c>
      <c r="P27" s="179">
        <v>78</v>
      </c>
      <c r="Q27" s="178">
        <v>945</v>
      </c>
      <c r="R27" s="179">
        <v>707</v>
      </c>
      <c r="S27" s="154" t="s">
        <v>116</v>
      </c>
      <c r="T27" s="177">
        <f t="shared" si="5"/>
        <v>1654</v>
      </c>
      <c r="U27" s="178">
        <v>1565</v>
      </c>
      <c r="V27" s="179">
        <v>89</v>
      </c>
      <c r="W27" s="178">
        <v>953</v>
      </c>
      <c r="X27" s="179">
        <v>701</v>
      </c>
      <c r="Y27" s="154" t="s">
        <v>116</v>
      </c>
      <c r="Z27" s="177">
        <f t="shared" si="6"/>
        <v>1689</v>
      </c>
      <c r="AA27" s="178">
        <v>1602</v>
      </c>
      <c r="AB27" s="179">
        <v>87</v>
      </c>
      <c r="AC27" s="178">
        <v>966</v>
      </c>
      <c r="AD27" s="179">
        <v>723</v>
      </c>
      <c r="AE27" s="154" t="s">
        <v>120</v>
      </c>
    </row>
    <row r="28" spans="1:31" ht="38.25" customHeight="1">
      <c r="A28" s="30" t="s">
        <v>12</v>
      </c>
      <c r="B28" s="11">
        <f t="shared" si="7"/>
        <v>3</v>
      </c>
      <c r="C28" s="31">
        <v>3</v>
      </c>
      <c r="D28" s="33">
        <v>0</v>
      </c>
      <c r="E28" s="31">
        <v>0</v>
      </c>
      <c r="F28" s="33">
        <v>3</v>
      </c>
      <c r="G28" s="37" t="s">
        <v>116</v>
      </c>
      <c r="H28" s="177">
        <f t="shared" si="8"/>
        <v>6</v>
      </c>
      <c r="I28" s="178">
        <v>6</v>
      </c>
      <c r="J28" s="182">
        <v>0</v>
      </c>
      <c r="K28" s="178">
        <v>0</v>
      </c>
      <c r="L28" s="179">
        <v>6</v>
      </c>
      <c r="M28" s="154" t="s">
        <v>116</v>
      </c>
      <c r="N28" s="177">
        <f t="shared" si="4"/>
        <v>7</v>
      </c>
      <c r="O28" s="178">
        <v>7</v>
      </c>
      <c r="P28" s="182">
        <v>0</v>
      </c>
      <c r="Q28" s="178">
        <v>0</v>
      </c>
      <c r="R28" s="179">
        <v>7</v>
      </c>
      <c r="S28" s="154" t="s">
        <v>116</v>
      </c>
      <c r="T28" s="177">
        <f t="shared" si="5"/>
        <v>6</v>
      </c>
      <c r="U28" s="178">
        <v>6</v>
      </c>
      <c r="V28" s="182">
        <v>0</v>
      </c>
      <c r="W28" s="178">
        <v>0</v>
      </c>
      <c r="X28" s="179">
        <v>6</v>
      </c>
      <c r="Y28" s="154" t="s">
        <v>116</v>
      </c>
      <c r="Z28" s="177">
        <f t="shared" si="6"/>
        <v>17</v>
      </c>
      <c r="AA28" s="178">
        <v>17</v>
      </c>
      <c r="AB28" s="182">
        <v>0</v>
      </c>
      <c r="AC28" s="178">
        <v>0</v>
      </c>
      <c r="AD28" s="179">
        <v>17</v>
      </c>
      <c r="AE28" s="154" t="s">
        <v>120</v>
      </c>
    </row>
    <row r="29" spans="1:31" ht="38.25" customHeight="1">
      <c r="A29" s="30" t="s">
        <v>13</v>
      </c>
      <c r="B29" s="11">
        <f t="shared" si="7"/>
        <v>90</v>
      </c>
      <c r="C29" s="31">
        <v>90</v>
      </c>
      <c r="D29" s="33">
        <v>0</v>
      </c>
      <c r="E29" s="31">
        <v>8</v>
      </c>
      <c r="F29" s="33">
        <v>82</v>
      </c>
      <c r="G29" s="32">
        <v>62</v>
      </c>
      <c r="H29" s="177">
        <f t="shared" si="8"/>
        <v>90</v>
      </c>
      <c r="I29" s="178">
        <v>90</v>
      </c>
      <c r="J29" s="182">
        <v>0</v>
      </c>
      <c r="K29" s="178">
        <v>8</v>
      </c>
      <c r="L29" s="179">
        <v>82</v>
      </c>
      <c r="M29" s="180">
        <v>0</v>
      </c>
      <c r="N29" s="177">
        <f t="shared" si="4"/>
        <v>90</v>
      </c>
      <c r="O29" s="178">
        <v>90</v>
      </c>
      <c r="P29" s="182">
        <v>0</v>
      </c>
      <c r="Q29" s="178">
        <v>9</v>
      </c>
      <c r="R29" s="179">
        <v>81</v>
      </c>
      <c r="S29" s="180">
        <v>0</v>
      </c>
      <c r="T29" s="177">
        <f t="shared" si="5"/>
        <v>87</v>
      </c>
      <c r="U29" s="178">
        <v>87</v>
      </c>
      <c r="V29" s="182">
        <v>0</v>
      </c>
      <c r="W29" s="192">
        <v>9</v>
      </c>
      <c r="X29" s="179">
        <v>78</v>
      </c>
      <c r="Y29" s="180">
        <v>0</v>
      </c>
      <c r="Z29" s="177">
        <f t="shared" si="6"/>
        <v>90</v>
      </c>
      <c r="AA29" s="178">
        <v>90</v>
      </c>
      <c r="AB29" s="182">
        <v>0</v>
      </c>
      <c r="AC29" s="192">
        <v>9</v>
      </c>
      <c r="AD29" s="179">
        <v>81</v>
      </c>
      <c r="AE29" s="180" t="s">
        <v>189</v>
      </c>
    </row>
    <row r="30" spans="1:31" ht="38.25" customHeight="1">
      <c r="A30" s="30" t="s">
        <v>14</v>
      </c>
      <c r="B30" s="11">
        <f t="shared" si="7"/>
        <v>108</v>
      </c>
      <c r="C30" s="31">
        <v>107</v>
      </c>
      <c r="D30" s="33">
        <v>1</v>
      </c>
      <c r="E30" s="31">
        <v>12</v>
      </c>
      <c r="F30" s="33">
        <v>96</v>
      </c>
      <c r="G30" s="32">
        <v>27</v>
      </c>
      <c r="H30" s="177">
        <f t="shared" si="8"/>
        <v>190</v>
      </c>
      <c r="I30" s="178">
        <v>190</v>
      </c>
      <c r="J30" s="179">
        <v>0</v>
      </c>
      <c r="K30" s="178">
        <v>11</v>
      </c>
      <c r="L30" s="179">
        <v>179</v>
      </c>
      <c r="M30" s="181">
        <v>18</v>
      </c>
      <c r="N30" s="177">
        <f t="shared" si="4"/>
        <v>248</v>
      </c>
      <c r="O30" s="178">
        <v>248</v>
      </c>
      <c r="P30" s="179">
        <v>0</v>
      </c>
      <c r="Q30" s="178">
        <v>12</v>
      </c>
      <c r="R30" s="179">
        <v>236</v>
      </c>
      <c r="S30" s="181">
        <v>12</v>
      </c>
      <c r="T30" s="177">
        <f t="shared" si="5"/>
        <v>285</v>
      </c>
      <c r="U30" s="178">
        <v>285</v>
      </c>
      <c r="V30" s="179">
        <v>0</v>
      </c>
      <c r="W30" s="178">
        <v>12</v>
      </c>
      <c r="X30" s="179">
        <v>273</v>
      </c>
      <c r="Y30" s="181">
        <v>33</v>
      </c>
      <c r="Z30" s="177">
        <f t="shared" si="6"/>
        <v>312</v>
      </c>
      <c r="AA30" s="178">
        <v>312</v>
      </c>
      <c r="AB30" s="179">
        <v>0</v>
      </c>
      <c r="AC30" s="178">
        <v>8</v>
      </c>
      <c r="AD30" s="179">
        <v>304</v>
      </c>
      <c r="AE30" s="181">
        <v>32</v>
      </c>
    </row>
    <row r="31" spans="1:31" ht="38.25" customHeight="1">
      <c r="A31" s="30" t="s">
        <v>15</v>
      </c>
      <c r="B31" s="11">
        <f t="shared" si="7"/>
        <v>359</v>
      </c>
      <c r="C31" s="31">
        <v>329</v>
      </c>
      <c r="D31" s="33">
        <v>30</v>
      </c>
      <c r="E31" s="31">
        <v>33</v>
      </c>
      <c r="F31" s="33">
        <v>326</v>
      </c>
      <c r="G31" s="32">
        <v>1635</v>
      </c>
      <c r="H31" s="177">
        <f t="shared" si="8"/>
        <v>401</v>
      </c>
      <c r="I31" s="178">
        <v>365</v>
      </c>
      <c r="J31" s="179">
        <v>36</v>
      </c>
      <c r="K31" s="178">
        <v>34</v>
      </c>
      <c r="L31" s="179">
        <v>367</v>
      </c>
      <c r="M31" s="181">
        <v>1474</v>
      </c>
      <c r="N31" s="177">
        <f t="shared" si="4"/>
        <v>419</v>
      </c>
      <c r="O31" s="178">
        <v>384</v>
      </c>
      <c r="P31" s="179">
        <v>35</v>
      </c>
      <c r="Q31" s="178">
        <v>30</v>
      </c>
      <c r="R31" s="179">
        <v>389</v>
      </c>
      <c r="S31" s="181">
        <v>1471</v>
      </c>
      <c r="T31" s="177">
        <f t="shared" si="5"/>
        <v>440</v>
      </c>
      <c r="U31" s="178">
        <v>391</v>
      </c>
      <c r="V31" s="179">
        <v>49</v>
      </c>
      <c r="W31" s="178">
        <v>32</v>
      </c>
      <c r="X31" s="179">
        <v>408</v>
      </c>
      <c r="Y31" s="181">
        <v>1503</v>
      </c>
      <c r="Z31" s="177">
        <f t="shared" si="6"/>
        <v>390</v>
      </c>
      <c r="AA31" s="178">
        <v>343</v>
      </c>
      <c r="AB31" s="179">
        <v>47</v>
      </c>
      <c r="AC31" s="178">
        <v>32</v>
      </c>
      <c r="AD31" s="179">
        <v>358</v>
      </c>
      <c r="AE31" s="181">
        <v>1396</v>
      </c>
    </row>
    <row r="32" spans="1:31" ht="38.25" customHeight="1">
      <c r="A32" s="30" t="s">
        <v>16</v>
      </c>
      <c r="B32" s="11">
        <f t="shared" si="7"/>
        <v>241</v>
      </c>
      <c r="C32" s="31">
        <v>241</v>
      </c>
      <c r="D32" s="33">
        <v>0</v>
      </c>
      <c r="E32" s="38">
        <v>12</v>
      </c>
      <c r="F32" s="39">
        <v>229</v>
      </c>
      <c r="G32" s="32">
        <v>3</v>
      </c>
      <c r="H32" s="177">
        <f t="shared" si="8"/>
        <v>230</v>
      </c>
      <c r="I32" s="178">
        <v>230</v>
      </c>
      <c r="J32" s="179">
        <v>0</v>
      </c>
      <c r="K32" s="178">
        <v>12</v>
      </c>
      <c r="L32" s="179">
        <v>218</v>
      </c>
      <c r="M32" s="154">
        <v>4</v>
      </c>
      <c r="N32" s="177">
        <f t="shared" si="4"/>
        <v>44</v>
      </c>
      <c r="O32" s="178">
        <v>44</v>
      </c>
      <c r="P32" s="179">
        <v>0</v>
      </c>
      <c r="Q32" s="178">
        <v>2</v>
      </c>
      <c r="R32" s="179">
        <v>42</v>
      </c>
      <c r="S32" s="154" t="s">
        <v>116</v>
      </c>
      <c r="T32" s="177">
        <f t="shared" si="5"/>
        <v>49</v>
      </c>
      <c r="U32" s="178">
        <v>49</v>
      </c>
      <c r="V32" s="179">
        <v>0</v>
      </c>
      <c r="W32" s="178">
        <v>3</v>
      </c>
      <c r="X32" s="179">
        <v>46</v>
      </c>
      <c r="Y32" s="154" t="s">
        <v>116</v>
      </c>
      <c r="Z32" s="177">
        <f t="shared" si="6"/>
        <v>56</v>
      </c>
      <c r="AA32" s="178">
        <v>56</v>
      </c>
      <c r="AB32" s="179">
        <v>0</v>
      </c>
      <c r="AC32" s="178">
        <v>3</v>
      </c>
      <c r="AD32" s="179">
        <v>53</v>
      </c>
      <c r="AE32" s="154" t="s">
        <v>120</v>
      </c>
    </row>
    <row r="33" spans="1:31" ht="38.25" customHeight="1">
      <c r="A33" s="30" t="s">
        <v>17</v>
      </c>
      <c r="B33" s="11">
        <f t="shared" si="7"/>
        <v>865</v>
      </c>
      <c r="C33" s="31">
        <v>842</v>
      </c>
      <c r="D33" s="33">
        <v>23</v>
      </c>
      <c r="E33" s="31">
        <v>39</v>
      </c>
      <c r="F33" s="33">
        <v>826</v>
      </c>
      <c r="G33" s="37" t="s">
        <v>116</v>
      </c>
      <c r="H33" s="291" t="s">
        <v>169</v>
      </c>
      <c r="I33" s="292"/>
      <c r="J33" s="186"/>
      <c r="K33" s="186"/>
      <c r="L33" s="186"/>
      <c r="M33" s="157"/>
      <c r="N33" s="235" t="s">
        <v>169</v>
      </c>
      <c r="O33" s="236"/>
      <c r="P33" s="236"/>
      <c r="Q33" s="236"/>
      <c r="R33" s="236"/>
      <c r="S33" s="246"/>
      <c r="T33" s="315" t="s">
        <v>169</v>
      </c>
      <c r="U33" s="316"/>
      <c r="V33" s="316"/>
      <c r="W33" s="316"/>
      <c r="X33" s="316"/>
      <c r="Y33" s="317"/>
      <c r="Z33" s="315" t="s">
        <v>124</v>
      </c>
      <c r="AA33" s="316"/>
      <c r="AB33" s="316"/>
      <c r="AC33" s="316"/>
      <c r="AD33" s="316"/>
      <c r="AE33" s="317"/>
    </row>
    <row r="34" spans="1:31" ht="38.25" customHeight="1">
      <c r="A34" s="30" t="s">
        <v>18</v>
      </c>
      <c r="B34" s="11">
        <f t="shared" si="7"/>
        <v>4370</v>
      </c>
      <c r="C34" s="31">
        <v>4349</v>
      </c>
      <c r="D34" s="33">
        <v>21</v>
      </c>
      <c r="E34" s="31">
        <v>1095</v>
      </c>
      <c r="F34" s="33">
        <v>3275</v>
      </c>
      <c r="G34" s="36" t="s">
        <v>116</v>
      </c>
      <c r="H34" s="291" t="s">
        <v>169</v>
      </c>
      <c r="I34" s="292"/>
      <c r="J34" s="293"/>
      <c r="K34" s="293"/>
      <c r="L34" s="293"/>
      <c r="M34" s="294"/>
      <c r="N34" s="235" t="s">
        <v>169</v>
      </c>
      <c r="O34" s="248"/>
      <c r="P34" s="248"/>
      <c r="Q34" s="248"/>
      <c r="R34" s="248"/>
      <c r="S34" s="249"/>
      <c r="T34" s="315" t="s">
        <v>169</v>
      </c>
      <c r="U34" s="318"/>
      <c r="V34" s="318"/>
      <c r="W34" s="318"/>
      <c r="X34" s="318"/>
      <c r="Y34" s="319"/>
      <c r="Z34" s="315" t="s">
        <v>124</v>
      </c>
      <c r="AA34" s="318"/>
      <c r="AB34" s="318"/>
      <c r="AC34" s="318"/>
      <c r="AD34" s="318"/>
      <c r="AE34" s="319"/>
    </row>
    <row r="35" spans="1:31" ht="38.25" customHeight="1">
      <c r="A35" s="30" t="s">
        <v>19</v>
      </c>
      <c r="B35" s="237" t="s">
        <v>170</v>
      </c>
      <c r="C35" s="238"/>
      <c r="D35" s="238"/>
      <c r="E35" s="238"/>
      <c r="F35" s="238"/>
      <c r="G35" s="239"/>
      <c r="H35" s="183" t="s">
        <v>170</v>
      </c>
      <c r="I35" s="184"/>
      <c r="J35" s="184"/>
      <c r="K35" s="184"/>
      <c r="L35" s="184"/>
      <c r="M35" s="185"/>
      <c r="N35" s="183" t="s">
        <v>170</v>
      </c>
      <c r="O35" s="184"/>
      <c r="P35" s="184"/>
      <c r="Q35" s="184"/>
      <c r="R35" s="184"/>
      <c r="S35" s="185"/>
      <c r="T35" s="183" t="s">
        <v>170</v>
      </c>
      <c r="U35" s="184"/>
      <c r="V35" s="184"/>
      <c r="W35" s="184"/>
      <c r="X35" s="184"/>
      <c r="Y35" s="185"/>
      <c r="Z35" s="183" t="s">
        <v>115</v>
      </c>
      <c r="AA35" s="184"/>
      <c r="AB35" s="184"/>
      <c r="AC35" s="184"/>
      <c r="AD35" s="184"/>
      <c r="AE35" s="185"/>
    </row>
    <row r="36" spans="1:31" ht="38.25" customHeight="1">
      <c r="A36" s="30" t="s">
        <v>20</v>
      </c>
      <c r="B36" s="11" t="s">
        <v>170</v>
      </c>
      <c r="C36" s="295"/>
      <c r="D36" s="296"/>
      <c r="E36" s="296"/>
      <c r="F36" s="296"/>
      <c r="G36" s="297"/>
      <c r="H36" s="235" t="s">
        <v>170</v>
      </c>
      <c r="I36" s="236"/>
      <c r="J36" s="186"/>
      <c r="K36" s="186"/>
      <c r="L36" s="186"/>
      <c r="M36" s="157"/>
      <c r="N36" s="235" t="s">
        <v>170</v>
      </c>
      <c r="O36" s="236"/>
      <c r="P36" s="186"/>
      <c r="Q36" s="186"/>
      <c r="R36" s="186"/>
      <c r="S36" s="157"/>
      <c r="T36" s="315" t="s">
        <v>170</v>
      </c>
      <c r="U36" s="316"/>
      <c r="V36" s="186"/>
      <c r="W36" s="186"/>
      <c r="X36" s="186"/>
      <c r="Y36" s="157"/>
      <c r="Z36" s="315" t="s">
        <v>115</v>
      </c>
      <c r="AA36" s="316"/>
      <c r="AB36" s="186"/>
      <c r="AC36" s="186"/>
      <c r="AD36" s="186"/>
      <c r="AE36" s="157"/>
    </row>
    <row r="37" spans="1:31" ht="38.25" customHeight="1">
      <c r="A37" s="30" t="s">
        <v>21</v>
      </c>
      <c r="B37" s="11">
        <f>SUM(C37:D37)</f>
        <v>1164</v>
      </c>
      <c r="C37" s="31">
        <v>1138</v>
      </c>
      <c r="D37" s="33">
        <v>26</v>
      </c>
      <c r="E37" s="31">
        <v>188</v>
      </c>
      <c r="F37" s="33">
        <v>976</v>
      </c>
      <c r="G37" s="37" t="s">
        <v>116</v>
      </c>
      <c r="H37" s="177">
        <f>SUM(I37:J37)</f>
        <v>1296</v>
      </c>
      <c r="I37" s="178">
        <v>1287</v>
      </c>
      <c r="J37" s="179">
        <v>9</v>
      </c>
      <c r="K37" s="178">
        <v>220</v>
      </c>
      <c r="L37" s="179">
        <v>1076</v>
      </c>
      <c r="M37" s="154" t="s">
        <v>116</v>
      </c>
      <c r="N37" s="177">
        <f>SUM(O37:P37)</f>
        <v>1368</v>
      </c>
      <c r="O37" s="178">
        <v>1355</v>
      </c>
      <c r="P37" s="179">
        <v>13</v>
      </c>
      <c r="Q37" s="178">
        <v>260</v>
      </c>
      <c r="R37" s="179">
        <v>1108</v>
      </c>
      <c r="S37" s="154" t="s">
        <v>116</v>
      </c>
      <c r="T37" s="177">
        <f>SUM(U37:V37)</f>
        <v>1208</v>
      </c>
      <c r="U37" s="178">
        <v>1196</v>
      </c>
      <c r="V37" s="179">
        <v>12</v>
      </c>
      <c r="W37" s="178">
        <v>230</v>
      </c>
      <c r="X37" s="179">
        <v>978</v>
      </c>
      <c r="Y37" s="154" t="s">
        <v>116</v>
      </c>
      <c r="Z37" s="177">
        <f>SUM(AA37:AB37)</f>
        <v>1178</v>
      </c>
      <c r="AA37" s="178">
        <v>1170</v>
      </c>
      <c r="AB37" s="179">
        <v>8</v>
      </c>
      <c r="AC37" s="178">
        <v>224</v>
      </c>
      <c r="AD37" s="179">
        <v>954</v>
      </c>
      <c r="AE37" s="154" t="s">
        <v>122</v>
      </c>
    </row>
    <row r="38" spans="1:31" ht="38.25" customHeight="1" thickBot="1">
      <c r="A38" s="40" t="s">
        <v>22</v>
      </c>
      <c r="B38" s="11">
        <f>SUM(C38:D38)</f>
        <v>1315</v>
      </c>
      <c r="C38" s="41">
        <v>1293</v>
      </c>
      <c r="D38" s="42">
        <v>22</v>
      </c>
      <c r="E38" s="41">
        <v>168</v>
      </c>
      <c r="F38" s="42">
        <v>1147</v>
      </c>
      <c r="G38" s="37" t="s">
        <v>116</v>
      </c>
      <c r="H38" s="187">
        <f>SUM(I38:J38)</f>
        <v>1275</v>
      </c>
      <c r="I38" s="188">
        <v>1256</v>
      </c>
      <c r="J38" s="189">
        <v>19</v>
      </c>
      <c r="K38" s="188">
        <v>166</v>
      </c>
      <c r="L38" s="189">
        <v>1109</v>
      </c>
      <c r="M38" s="190" t="s">
        <v>116</v>
      </c>
      <c r="N38" s="187">
        <f>SUM(O38:P38)</f>
        <v>1274</v>
      </c>
      <c r="O38" s="188">
        <v>1255</v>
      </c>
      <c r="P38" s="189">
        <v>19</v>
      </c>
      <c r="Q38" s="188">
        <v>171</v>
      </c>
      <c r="R38" s="189">
        <v>1103</v>
      </c>
      <c r="S38" s="190" t="s">
        <v>116</v>
      </c>
      <c r="T38" s="187">
        <f>SUM(U38:V38)</f>
        <v>1481</v>
      </c>
      <c r="U38" s="188">
        <v>1464</v>
      </c>
      <c r="V38" s="189">
        <v>17</v>
      </c>
      <c r="W38" s="188">
        <v>189</v>
      </c>
      <c r="X38" s="189">
        <v>1292</v>
      </c>
      <c r="Y38" s="190" t="s">
        <v>116</v>
      </c>
      <c r="Z38" s="187">
        <f>SUM(AA38:AB38)</f>
        <v>1694</v>
      </c>
      <c r="AA38" s="188">
        <v>1680</v>
      </c>
      <c r="AB38" s="189">
        <v>14</v>
      </c>
      <c r="AC38" s="188">
        <v>180</v>
      </c>
      <c r="AD38" s="189">
        <v>1514</v>
      </c>
      <c r="AE38" s="190" t="s">
        <v>122</v>
      </c>
    </row>
    <row r="39" spans="1:31" ht="38.25" customHeight="1" thickBot="1">
      <c r="A39" s="40" t="s">
        <v>23</v>
      </c>
      <c r="B39" s="43">
        <f aca="true" t="shared" si="9" ref="B39:Y39">SUM(B16:B38)</f>
        <v>42801</v>
      </c>
      <c r="C39" s="44">
        <f t="shared" si="9"/>
        <v>37297</v>
      </c>
      <c r="D39" s="45">
        <f t="shared" si="9"/>
        <v>5504</v>
      </c>
      <c r="E39" s="44">
        <f t="shared" si="9"/>
        <v>13884</v>
      </c>
      <c r="F39" s="45">
        <f t="shared" si="9"/>
        <v>28917</v>
      </c>
      <c r="G39" s="132">
        <f t="shared" si="9"/>
        <v>312005</v>
      </c>
      <c r="H39" s="166">
        <f t="shared" si="9"/>
        <v>42968</v>
      </c>
      <c r="I39" s="168">
        <f t="shared" si="9"/>
        <v>37568</v>
      </c>
      <c r="J39" s="168">
        <f t="shared" si="9"/>
        <v>5400</v>
      </c>
      <c r="K39" s="168">
        <f t="shared" si="9"/>
        <v>14102</v>
      </c>
      <c r="L39" s="168">
        <f t="shared" si="9"/>
        <v>28866</v>
      </c>
      <c r="M39" s="170">
        <f t="shared" si="9"/>
        <v>310667</v>
      </c>
      <c r="N39" s="166">
        <f t="shared" si="9"/>
        <v>45220</v>
      </c>
      <c r="O39" s="168">
        <f t="shared" si="9"/>
        <v>39598</v>
      </c>
      <c r="P39" s="168">
        <f t="shared" si="9"/>
        <v>5612</v>
      </c>
      <c r="Q39" s="168">
        <f t="shared" si="9"/>
        <v>15381</v>
      </c>
      <c r="R39" s="168">
        <f t="shared" si="9"/>
        <v>29839</v>
      </c>
      <c r="S39" s="170">
        <f t="shared" si="9"/>
        <v>320527</v>
      </c>
      <c r="T39" s="166">
        <f t="shared" si="9"/>
        <v>46053</v>
      </c>
      <c r="U39" s="168">
        <f t="shared" si="9"/>
        <v>40517</v>
      </c>
      <c r="V39" s="168">
        <f t="shared" si="9"/>
        <v>5536</v>
      </c>
      <c r="W39" s="168">
        <f t="shared" si="9"/>
        <v>15680</v>
      </c>
      <c r="X39" s="168">
        <f t="shared" si="9"/>
        <v>30373</v>
      </c>
      <c r="Y39" s="170">
        <f t="shared" si="9"/>
        <v>341216</v>
      </c>
      <c r="Z39" s="166">
        <f aca="true" t="shared" si="10" ref="Z39:AE39">SUM(Z16:Z38)</f>
        <v>45975</v>
      </c>
      <c r="AA39" s="168">
        <f t="shared" si="10"/>
        <v>40394</v>
      </c>
      <c r="AB39" s="168">
        <f t="shared" si="10"/>
        <v>5581</v>
      </c>
      <c r="AC39" s="168">
        <f t="shared" si="10"/>
        <v>14796</v>
      </c>
      <c r="AD39" s="168">
        <f t="shared" si="10"/>
        <v>31179</v>
      </c>
      <c r="AE39" s="170">
        <f t="shared" si="10"/>
        <v>346564</v>
      </c>
    </row>
  </sheetData>
  <mergeCells count="24">
    <mergeCell ref="Z36:AA36"/>
    <mergeCell ref="Z4:AE4"/>
    <mergeCell ref="Z14:AE14"/>
    <mergeCell ref="V3:Y3"/>
    <mergeCell ref="T4:Y4"/>
    <mergeCell ref="V13:Y13"/>
    <mergeCell ref="T14:Y14"/>
    <mergeCell ref="AB3:AE3"/>
    <mergeCell ref="AB13:AE13"/>
    <mergeCell ref="T36:U36"/>
    <mergeCell ref="J13:M13"/>
    <mergeCell ref="P13:S13"/>
    <mergeCell ref="B14:G14"/>
    <mergeCell ref="H14:M14"/>
    <mergeCell ref="N14:S14"/>
    <mergeCell ref="J3:M3"/>
    <mergeCell ref="P3:S3"/>
    <mergeCell ref="B4:G4"/>
    <mergeCell ref="H4:M4"/>
    <mergeCell ref="N4:S4"/>
    <mergeCell ref="Z33:AE33"/>
    <mergeCell ref="Z34:AE34"/>
    <mergeCell ref="T33:Y33"/>
    <mergeCell ref="T34:Y34"/>
  </mergeCells>
  <printOptions/>
  <pageMargins left="0.8" right="0.31496062992125984" top="0.7" bottom="0.31496062992125984" header="0.2755905511811024" footer="0.1968503937007874"/>
  <pageSetup firstPageNumber="5" useFirstPageNumber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43"/>
  <sheetViews>
    <sheetView view="pageBreakPreview" zoomScale="75" zoomScaleNormal="75" zoomScaleSheetLayoutView="75" workbookViewId="0" topLeftCell="A2">
      <pane xSplit="2" ySplit="3" topLeftCell="C20" activePane="bottomRight" state="frozen"/>
      <selection pane="topLeft" activeCell="A2" sqref="A2"/>
      <selection pane="topRight" activeCell="C2" sqref="C2"/>
      <selection pane="bottomLeft" activeCell="A5" sqref="A5"/>
      <selection pane="bottomRight" activeCell="B2" sqref="B2"/>
    </sheetView>
  </sheetViews>
  <sheetFormatPr defaultColWidth="9.00390625" defaultRowHeight="31.5" customHeight="1"/>
  <cols>
    <col min="1" max="1" width="3.25390625" style="57" customWidth="1"/>
    <col min="2" max="3" width="11.625" style="57" customWidth="1"/>
    <col min="4" max="7" width="11.125" style="57" customWidth="1"/>
    <col min="8" max="9" width="11.625" style="57" customWidth="1"/>
    <col min="10" max="13" width="11.125" style="57" customWidth="1"/>
    <col min="14" max="15" width="11.625" style="57" customWidth="1"/>
    <col min="16" max="19" width="11.125" style="57" customWidth="1"/>
    <col min="20" max="21" width="11.625" style="57" customWidth="1"/>
    <col min="22" max="25" width="11.125" style="57" customWidth="1"/>
    <col min="26" max="27" width="11.625" style="57" customWidth="1"/>
    <col min="28" max="28" width="11.25390625" style="57" customWidth="1"/>
    <col min="29" max="29" width="11.625" style="57" customWidth="1"/>
    <col min="30" max="30" width="12.00390625" style="57" customWidth="1"/>
    <col min="31" max="31" width="11.375" style="57" customWidth="1"/>
    <col min="32" max="32" width="11.00390625" style="57" customWidth="1"/>
    <col min="33" max="16384" width="9.00390625" style="57" customWidth="1"/>
  </cols>
  <sheetData>
    <row r="2" spans="2:32" s="46" customFormat="1" ht="38.25" customHeight="1" thickBot="1">
      <c r="B2" s="47" t="s">
        <v>102</v>
      </c>
      <c r="C2" s="48"/>
      <c r="D2" s="48"/>
      <c r="E2" s="48"/>
      <c r="F2" s="48"/>
      <c r="G2" s="48"/>
      <c r="H2" s="48"/>
      <c r="I2" s="48"/>
      <c r="J2" s="48"/>
      <c r="K2" s="307"/>
      <c r="L2" s="307"/>
      <c r="M2" s="307"/>
      <c r="N2" s="307"/>
      <c r="O2" s="48"/>
      <c r="P2" s="48"/>
      <c r="Q2" s="307"/>
      <c r="R2" s="307"/>
      <c r="S2" s="307"/>
      <c r="T2" s="307"/>
      <c r="U2" s="48"/>
      <c r="V2" s="48"/>
      <c r="W2" s="306"/>
      <c r="X2" s="306"/>
      <c r="Y2" s="306"/>
      <c r="Z2" s="306"/>
      <c r="AC2" s="286" t="s">
        <v>103</v>
      </c>
      <c r="AD2" s="286"/>
      <c r="AE2" s="286"/>
      <c r="AF2" s="286"/>
    </row>
    <row r="3" spans="1:32" s="46" customFormat="1" ht="31.5" customHeight="1">
      <c r="A3" s="49"/>
      <c r="B3" s="120" t="s">
        <v>1</v>
      </c>
      <c r="C3" s="325" t="s">
        <v>158</v>
      </c>
      <c r="D3" s="304"/>
      <c r="E3" s="304"/>
      <c r="F3" s="304"/>
      <c r="G3" s="304"/>
      <c r="H3" s="305"/>
      <c r="I3" s="325" t="s">
        <v>159</v>
      </c>
      <c r="J3" s="326"/>
      <c r="K3" s="326"/>
      <c r="L3" s="326"/>
      <c r="M3" s="326"/>
      <c r="N3" s="327"/>
      <c r="O3" s="325" t="s">
        <v>160</v>
      </c>
      <c r="P3" s="326"/>
      <c r="Q3" s="326"/>
      <c r="R3" s="326"/>
      <c r="S3" s="326"/>
      <c r="T3" s="327"/>
      <c r="U3" s="325" t="s">
        <v>161</v>
      </c>
      <c r="V3" s="326"/>
      <c r="W3" s="326"/>
      <c r="X3" s="326"/>
      <c r="Y3" s="326"/>
      <c r="Z3" s="327"/>
      <c r="AA3" s="331" t="s">
        <v>168</v>
      </c>
      <c r="AB3" s="332"/>
      <c r="AC3" s="332"/>
      <c r="AD3" s="332"/>
      <c r="AE3" s="332"/>
      <c r="AF3" s="333"/>
    </row>
    <row r="4" spans="1:32" s="46" customFormat="1" ht="31.5" customHeight="1" thickBot="1">
      <c r="A4" s="49"/>
      <c r="B4" s="121" t="s">
        <v>114</v>
      </c>
      <c r="C4" s="122" t="s">
        <v>162</v>
      </c>
      <c r="D4" s="123" t="s">
        <v>163</v>
      </c>
      <c r="E4" s="124" t="s">
        <v>164</v>
      </c>
      <c r="F4" s="124" t="s">
        <v>165</v>
      </c>
      <c r="G4" s="125" t="s">
        <v>166</v>
      </c>
      <c r="H4" s="126" t="s">
        <v>167</v>
      </c>
      <c r="I4" s="122" t="s">
        <v>162</v>
      </c>
      <c r="J4" s="123" t="s">
        <v>163</v>
      </c>
      <c r="K4" s="124" t="s">
        <v>164</v>
      </c>
      <c r="L4" s="124" t="s">
        <v>165</v>
      </c>
      <c r="M4" s="125" t="s">
        <v>166</v>
      </c>
      <c r="N4" s="126" t="s">
        <v>167</v>
      </c>
      <c r="O4" s="122" t="s">
        <v>162</v>
      </c>
      <c r="P4" s="123" t="s">
        <v>163</v>
      </c>
      <c r="Q4" s="124" t="s">
        <v>164</v>
      </c>
      <c r="R4" s="124" t="s">
        <v>165</v>
      </c>
      <c r="S4" s="125" t="s">
        <v>166</v>
      </c>
      <c r="T4" s="126" t="s">
        <v>167</v>
      </c>
      <c r="U4" s="122" t="s">
        <v>162</v>
      </c>
      <c r="V4" s="123" t="s">
        <v>163</v>
      </c>
      <c r="W4" s="124" t="s">
        <v>164</v>
      </c>
      <c r="X4" s="124" t="s">
        <v>165</v>
      </c>
      <c r="Y4" s="125" t="s">
        <v>166</v>
      </c>
      <c r="Z4" s="126" t="s">
        <v>167</v>
      </c>
      <c r="AA4" s="276" t="s">
        <v>152</v>
      </c>
      <c r="AB4" s="277" t="s">
        <v>153</v>
      </c>
      <c r="AC4" s="278" t="s">
        <v>154</v>
      </c>
      <c r="AD4" s="278" t="s">
        <v>155</v>
      </c>
      <c r="AE4" s="279" t="s">
        <v>156</v>
      </c>
      <c r="AF4" s="280" t="s">
        <v>157</v>
      </c>
    </row>
    <row r="5" spans="1:32" ht="33" customHeight="1">
      <c r="A5" s="50"/>
      <c r="B5" s="51" t="s">
        <v>24</v>
      </c>
      <c r="C5" s="52">
        <f>SUM(D5:E5)</f>
        <v>2453</v>
      </c>
      <c r="D5" s="53">
        <v>2236</v>
      </c>
      <c r="E5" s="54">
        <v>217</v>
      </c>
      <c r="F5" s="54">
        <v>956</v>
      </c>
      <c r="G5" s="56">
        <v>1497</v>
      </c>
      <c r="H5" s="55">
        <v>2617</v>
      </c>
      <c r="I5" s="149">
        <f>SUM(J5:K5)</f>
        <v>2515</v>
      </c>
      <c r="J5" s="150">
        <v>2278</v>
      </c>
      <c r="K5" s="151">
        <v>237</v>
      </c>
      <c r="L5" s="151">
        <v>1476</v>
      </c>
      <c r="M5" s="152">
        <v>1039</v>
      </c>
      <c r="N5" s="153">
        <v>2687</v>
      </c>
      <c r="O5" s="149">
        <f>SUM(P5:Q5)</f>
        <v>2393</v>
      </c>
      <c r="P5" s="150">
        <v>2208</v>
      </c>
      <c r="Q5" s="151">
        <v>185</v>
      </c>
      <c r="R5" s="151">
        <v>1103</v>
      </c>
      <c r="S5" s="152">
        <v>1290</v>
      </c>
      <c r="T5" s="153">
        <v>2461</v>
      </c>
      <c r="U5" s="149">
        <f>SUM(V5:W5)</f>
        <v>2410</v>
      </c>
      <c r="V5" s="150">
        <v>2221</v>
      </c>
      <c r="W5" s="151">
        <v>189</v>
      </c>
      <c r="X5" s="151">
        <v>857</v>
      </c>
      <c r="Y5" s="152">
        <v>1553</v>
      </c>
      <c r="Z5" s="153">
        <v>2702</v>
      </c>
      <c r="AA5" s="149">
        <f>SUM(AB5:AC5)</f>
        <v>2389</v>
      </c>
      <c r="AB5" s="150">
        <v>2214</v>
      </c>
      <c r="AC5" s="151">
        <v>175</v>
      </c>
      <c r="AD5" s="151">
        <v>1045</v>
      </c>
      <c r="AE5" s="152">
        <v>1344</v>
      </c>
      <c r="AF5" s="153">
        <v>2676</v>
      </c>
    </row>
    <row r="6" spans="1:32" ht="33" customHeight="1">
      <c r="A6" s="50"/>
      <c r="B6" s="51" t="s">
        <v>25</v>
      </c>
      <c r="C6" s="52">
        <f>SUM(D6:E6)</f>
        <v>4426</v>
      </c>
      <c r="D6" s="53">
        <v>3951</v>
      </c>
      <c r="E6" s="54">
        <v>475</v>
      </c>
      <c r="F6" s="54">
        <v>1194</v>
      </c>
      <c r="G6" s="56">
        <v>3232</v>
      </c>
      <c r="H6" s="55">
        <v>11121</v>
      </c>
      <c r="I6" s="149">
        <f>SUM(J6:K6)</f>
        <v>4436</v>
      </c>
      <c r="J6" s="150">
        <v>3970</v>
      </c>
      <c r="K6" s="151">
        <v>466</v>
      </c>
      <c r="L6" s="151">
        <v>1193</v>
      </c>
      <c r="M6" s="152">
        <v>3243</v>
      </c>
      <c r="N6" s="153">
        <v>11072</v>
      </c>
      <c r="O6" s="149">
        <f>SUM(P6:Q6)</f>
        <v>4640</v>
      </c>
      <c r="P6" s="150">
        <v>4174</v>
      </c>
      <c r="Q6" s="151">
        <v>466</v>
      </c>
      <c r="R6" s="151">
        <v>1335</v>
      </c>
      <c r="S6" s="152">
        <v>3305</v>
      </c>
      <c r="T6" s="153">
        <v>11472</v>
      </c>
      <c r="U6" s="149">
        <f>SUM(V6:W6)</f>
        <v>4642</v>
      </c>
      <c r="V6" s="150">
        <v>4147</v>
      </c>
      <c r="W6" s="151">
        <v>495</v>
      </c>
      <c r="X6" s="151">
        <v>1295</v>
      </c>
      <c r="Y6" s="152">
        <v>3347</v>
      </c>
      <c r="Z6" s="153">
        <v>11670</v>
      </c>
      <c r="AA6" s="149">
        <f>SUM(AB6:AC6)</f>
        <v>5092</v>
      </c>
      <c r="AB6" s="150">
        <v>4590</v>
      </c>
      <c r="AC6" s="151">
        <v>502</v>
      </c>
      <c r="AD6" s="151">
        <v>1408</v>
      </c>
      <c r="AE6" s="152">
        <v>3684</v>
      </c>
      <c r="AF6" s="153">
        <v>12317</v>
      </c>
    </row>
    <row r="7" spans="1:32" ht="33" customHeight="1">
      <c r="A7" s="50"/>
      <c r="B7" s="51" t="s">
        <v>26</v>
      </c>
      <c r="C7" s="52">
        <f>SUM(D7:E7)</f>
        <v>1295</v>
      </c>
      <c r="D7" s="53">
        <v>1229</v>
      </c>
      <c r="E7" s="54">
        <v>66</v>
      </c>
      <c r="F7" s="54">
        <v>583</v>
      </c>
      <c r="G7" s="56">
        <v>712</v>
      </c>
      <c r="H7" s="55">
        <v>6248</v>
      </c>
      <c r="I7" s="149">
        <f aca="true" t="shared" si="0" ref="I7:I12">SUM(J7:K7)</f>
        <v>1203</v>
      </c>
      <c r="J7" s="150">
        <v>1143</v>
      </c>
      <c r="K7" s="151">
        <v>60</v>
      </c>
      <c r="L7" s="151">
        <v>541</v>
      </c>
      <c r="M7" s="152">
        <v>662</v>
      </c>
      <c r="N7" s="153">
        <v>5138</v>
      </c>
      <c r="O7" s="149">
        <f aca="true" t="shared" si="1" ref="O7:O12">SUM(P7:Q7)</f>
        <v>1254</v>
      </c>
      <c r="P7" s="150">
        <v>1192</v>
      </c>
      <c r="Q7" s="151">
        <v>62</v>
      </c>
      <c r="R7" s="151">
        <v>564</v>
      </c>
      <c r="S7" s="152">
        <v>690</v>
      </c>
      <c r="T7" s="153">
        <v>5236</v>
      </c>
      <c r="U7" s="149">
        <f aca="true" t="shared" si="2" ref="U7:U12">SUM(V7:W7)</f>
        <v>1219</v>
      </c>
      <c r="V7" s="150">
        <v>1164</v>
      </c>
      <c r="W7" s="151">
        <v>55</v>
      </c>
      <c r="X7" s="151">
        <v>549</v>
      </c>
      <c r="Y7" s="152">
        <v>670</v>
      </c>
      <c r="Z7" s="153">
        <v>5236</v>
      </c>
      <c r="AA7" s="149">
        <f aca="true" t="shared" si="3" ref="AA7:AA17">SUM(AB7:AC7)</f>
        <v>1171</v>
      </c>
      <c r="AB7" s="150">
        <v>1119</v>
      </c>
      <c r="AC7" s="151">
        <v>52</v>
      </c>
      <c r="AD7" s="151">
        <v>527</v>
      </c>
      <c r="AE7" s="152">
        <v>644</v>
      </c>
      <c r="AF7" s="153">
        <v>4837</v>
      </c>
    </row>
    <row r="8" spans="1:32" ht="33" customHeight="1">
      <c r="A8" s="50"/>
      <c r="B8" s="51" t="s">
        <v>131</v>
      </c>
      <c r="C8" s="223" t="s">
        <v>116</v>
      </c>
      <c r="D8" s="224" t="s">
        <v>116</v>
      </c>
      <c r="E8" s="225" t="s">
        <v>116</v>
      </c>
      <c r="F8" s="225" t="s">
        <v>116</v>
      </c>
      <c r="G8" s="226" t="s">
        <v>116</v>
      </c>
      <c r="H8" s="58" t="s">
        <v>116</v>
      </c>
      <c r="I8" s="223">
        <f t="shared" si="0"/>
        <v>2846</v>
      </c>
      <c r="J8" s="224">
        <v>2390</v>
      </c>
      <c r="K8" s="225">
        <v>456</v>
      </c>
      <c r="L8" s="225">
        <v>655</v>
      </c>
      <c r="M8" s="226">
        <v>2191</v>
      </c>
      <c r="N8" s="58">
        <v>7909</v>
      </c>
      <c r="O8" s="149">
        <f t="shared" si="1"/>
        <v>2936</v>
      </c>
      <c r="P8" s="150">
        <v>2537</v>
      </c>
      <c r="Q8" s="151">
        <v>399</v>
      </c>
      <c r="R8" s="151">
        <v>676</v>
      </c>
      <c r="S8" s="152">
        <v>2260</v>
      </c>
      <c r="T8" s="153">
        <v>10990</v>
      </c>
      <c r="U8" s="149">
        <f t="shared" si="2"/>
        <v>3014</v>
      </c>
      <c r="V8" s="150">
        <v>2697</v>
      </c>
      <c r="W8" s="151">
        <v>317</v>
      </c>
      <c r="X8" s="151">
        <v>721</v>
      </c>
      <c r="Y8" s="152">
        <v>2293</v>
      </c>
      <c r="Z8" s="153">
        <v>9695</v>
      </c>
      <c r="AA8" s="149">
        <f t="shared" si="3"/>
        <v>2985</v>
      </c>
      <c r="AB8" s="150">
        <v>2697</v>
      </c>
      <c r="AC8" s="151">
        <v>288</v>
      </c>
      <c r="AD8" s="151">
        <v>682</v>
      </c>
      <c r="AE8" s="152">
        <v>2303</v>
      </c>
      <c r="AF8" s="153">
        <v>6375</v>
      </c>
    </row>
    <row r="9" spans="1:32" ht="33" customHeight="1">
      <c r="A9" s="50"/>
      <c r="B9" s="51" t="s">
        <v>27</v>
      </c>
      <c r="C9" s="52">
        <f>SUM(D9:E9)</f>
        <v>567</v>
      </c>
      <c r="D9" s="53">
        <v>560</v>
      </c>
      <c r="E9" s="54">
        <v>7</v>
      </c>
      <c r="F9" s="54">
        <v>50</v>
      </c>
      <c r="G9" s="56">
        <v>517</v>
      </c>
      <c r="H9" s="55">
        <v>788</v>
      </c>
      <c r="I9" s="149">
        <f t="shared" si="0"/>
        <v>606</v>
      </c>
      <c r="J9" s="150">
        <v>598</v>
      </c>
      <c r="K9" s="151">
        <v>8</v>
      </c>
      <c r="L9" s="151">
        <v>55</v>
      </c>
      <c r="M9" s="152">
        <v>551</v>
      </c>
      <c r="N9" s="153">
        <v>765</v>
      </c>
      <c r="O9" s="149">
        <f t="shared" si="1"/>
        <v>855</v>
      </c>
      <c r="P9" s="150">
        <v>844</v>
      </c>
      <c r="Q9" s="151">
        <v>11</v>
      </c>
      <c r="R9" s="151">
        <v>94</v>
      </c>
      <c r="S9" s="152">
        <v>761</v>
      </c>
      <c r="T9" s="153">
        <v>1372</v>
      </c>
      <c r="U9" s="149">
        <f t="shared" si="2"/>
        <v>874</v>
      </c>
      <c r="V9" s="150">
        <v>862</v>
      </c>
      <c r="W9" s="151">
        <v>12</v>
      </c>
      <c r="X9" s="151">
        <v>101</v>
      </c>
      <c r="Y9" s="152">
        <v>773</v>
      </c>
      <c r="Z9" s="153">
        <v>1329</v>
      </c>
      <c r="AA9" s="149">
        <f t="shared" si="3"/>
        <v>823</v>
      </c>
      <c r="AB9" s="150">
        <v>811</v>
      </c>
      <c r="AC9" s="151">
        <v>12</v>
      </c>
      <c r="AD9" s="151">
        <v>99</v>
      </c>
      <c r="AE9" s="152">
        <v>724</v>
      </c>
      <c r="AF9" s="153">
        <v>1314</v>
      </c>
    </row>
    <row r="10" spans="1:32" ht="33" customHeight="1">
      <c r="A10" s="50"/>
      <c r="B10" s="51" t="s">
        <v>28</v>
      </c>
      <c r="C10" s="52">
        <f>SUM(D10:E10)</f>
        <v>622</v>
      </c>
      <c r="D10" s="53">
        <v>547</v>
      </c>
      <c r="E10" s="54">
        <v>75</v>
      </c>
      <c r="F10" s="54">
        <v>87</v>
      </c>
      <c r="G10" s="56">
        <v>535</v>
      </c>
      <c r="H10" s="58" t="s">
        <v>116</v>
      </c>
      <c r="I10" s="149">
        <f t="shared" si="0"/>
        <v>689</v>
      </c>
      <c r="J10" s="150">
        <v>503</v>
      </c>
      <c r="K10" s="151">
        <v>186</v>
      </c>
      <c r="L10" s="151">
        <v>96</v>
      </c>
      <c r="M10" s="152">
        <v>593</v>
      </c>
      <c r="N10" s="154" t="s">
        <v>116</v>
      </c>
      <c r="O10" s="149">
        <f t="shared" si="1"/>
        <v>614</v>
      </c>
      <c r="P10" s="150">
        <v>448</v>
      </c>
      <c r="Q10" s="151">
        <v>166</v>
      </c>
      <c r="R10" s="151">
        <v>86</v>
      </c>
      <c r="S10" s="152">
        <v>528</v>
      </c>
      <c r="T10" s="154" t="s">
        <v>116</v>
      </c>
      <c r="U10" s="149">
        <f t="shared" si="2"/>
        <v>717</v>
      </c>
      <c r="V10" s="150">
        <v>523</v>
      </c>
      <c r="W10" s="151">
        <v>194</v>
      </c>
      <c r="X10" s="151">
        <v>101</v>
      </c>
      <c r="Y10" s="152">
        <v>616</v>
      </c>
      <c r="Z10" s="154" t="s">
        <v>116</v>
      </c>
      <c r="AA10" s="149">
        <f t="shared" si="3"/>
        <v>712</v>
      </c>
      <c r="AB10" s="150">
        <v>520</v>
      </c>
      <c r="AC10" s="151">
        <v>192</v>
      </c>
      <c r="AD10" s="151">
        <v>100</v>
      </c>
      <c r="AE10" s="152">
        <v>612</v>
      </c>
      <c r="AF10" s="154" t="s">
        <v>120</v>
      </c>
    </row>
    <row r="11" spans="1:32" ht="33" customHeight="1">
      <c r="A11" s="50"/>
      <c r="B11" s="51" t="s">
        <v>29</v>
      </c>
      <c r="C11" s="52">
        <f>SUM(D11:E11)</f>
        <v>705</v>
      </c>
      <c r="D11" s="53">
        <v>665</v>
      </c>
      <c r="E11" s="54">
        <v>40</v>
      </c>
      <c r="F11" s="54">
        <v>163</v>
      </c>
      <c r="G11" s="56">
        <v>542</v>
      </c>
      <c r="H11" s="59">
        <v>2662</v>
      </c>
      <c r="I11" s="149">
        <f t="shared" si="0"/>
        <v>676</v>
      </c>
      <c r="J11" s="150">
        <v>641</v>
      </c>
      <c r="K11" s="151">
        <v>35</v>
      </c>
      <c r="L11" s="151">
        <v>164</v>
      </c>
      <c r="M11" s="152">
        <v>512</v>
      </c>
      <c r="N11" s="153">
        <v>2661</v>
      </c>
      <c r="O11" s="149">
        <f t="shared" si="1"/>
        <v>679</v>
      </c>
      <c r="P11" s="150">
        <v>649</v>
      </c>
      <c r="Q11" s="151">
        <v>30</v>
      </c>
      <c r="R11" s="151">
        <v>163</v>
      </c>
      <c r="S11" s="152">
        <v>516</v>
      </c>
      <c r="T11" s="153">
        <v>2664</v>
      </c>
      <c r="U11" s="149">
        <f t="shared" si="2"/>
        <v>708</v>
      </c>
      <c r="V11" s="150">
        <v>677</v>
      </c>
      <c r="W11" s="151">
        <v>31</v>
      </c>
      <c r="X11" s="151">
        <v>172</v>
      </c>
      <c r="Y11" s="152">
        <v>536</v>
      </c>
      <c r="Z11" s="153">
        <v>2775</v>
      </c>
      <c r="AA11" s="149">
        <f t="shared" si="3"/>
        <v>694</v>
      </c>
      <c r="AB11" s="150">
        <v>665</v>
      </c>
      <c r="AC11" s="151">
        <v>29</v>
      </c>
      <c r="AD11" s="151">
        <v>162</v>
      </c>
      <c r="AE11" s="152">
        <v>532</v>
      </c>
      <c r="AF11" s="153">
        <v>2775</v>
      </c>
    </row>
    <row r="12" spans="1:32" ht="33" customHeight="1">
      <c r="A12" s="50"/>
      <c r="B12" s="51" t="s">
        <v>30</v>
      </c>
      <c r="C12" s="52">
        <f>SUM(D12:E12)</f>
        <v>407</v>
      </c>
      <c r="D12" s="53">
        <v>407</v>
      </c>
      <c r="E12" s="54">
        <v>0</v>
      </c>
      <c r="F12" s="54">
        <v>127</v>
      </c>
      <c r="G12" s="56">
        <v>280</v>
      </c>
      <c r="H12" s="58">
        <v>882</v>
      </c>
      <c r="I12" s="149">
        <f t="shared" si="0"/>
        <v>389</v>
      </c>
      <c r="J12" s="150">
        <v>389</v>
      </c>
      <c r="K12" s="151">
        <v>0</v>
      </c>
      <c r="L12" s="151">
        <v>99</v>
      </c>
      <c r="M12" s="152">
        <v>290</v>
      </c>
      <c r="N12" s="154">
        <v>892</v>
      </c>
      <c r="O12" s="149">
        <f t="shared" si="1"/>
        <v>386</v>
      </c>
      <c r="P12" s="150">
        <v>386</v>
      </c>
      <c r="Q12" s="151">
        <v>0</v>
      </c>
      <c r="R12" s="151">
        <v>98</v>
      </c>
      <c r="S12" s="152">
        <v>288</v>
      </c>
      <c r="T12" s="154">
        <v>892</v>
      </c>
      <c r="U12" s="149">
        <f t="shared" si="2"/>
        <v>401</v>
      </c>
      <c r="V12" s="150">
        <v>401</v>
      </c>
      <c r="W12" s="151">
        <v>0</v>
      </c>
      <c r="X12" s="151">
        <v>100</v>
      </c>
      <c r="Y12" s="152">
        <v>301</v>
      </c>
      <c r="Z12" s="154">
        <v>906</v>
      </c>
      <c r="AA12" s="149">
        <f t="shared" si="3"/>
        <v>626</v>
      </c>
      <c r="AB12" s="150">
        <v>626</v>
      </c>
      <c r="AC12" s="151">
        <v>0</v>
      </c>
      <c r="AD12" s="151">
        <v>144</v>
      </c>
      <c r="AE12" s="152">
        <v>482</v>
      </c>
      <c r="AF12" s="154">
        <v>869</v>
      </c>
    </row>
    <row r="13" spans="1:32" ht="33" customHeight="1">
      <c r="A13" s="50"/>
      <c r="B13" s="240" t="s">
        <v>138</v>
      </c>
      <c r="C13" s="223" t="s">
        <v>116</v>
      </c>
      <c r="D13" s="224" t="s">
        <v>116</v>
      </c>
      <c r="E13" s="225" t="s">
        <v>116</v>
      </c>
      <c r="F13" s="225" t="s">
        <v>116</v>
      </c>
      <c r="G13" s="226" t="s">
        <v>116</v>
      </c>
      <c r="H13" s="58" t="s">
        <v>116</v>
      </c>
      <c r="I13" s="223" t="s">
        <v>116</v>
      </c>
      <c r="J13" s="224" t="s">
        <v>116</v>
      </c>
      <c r="K13" s="225" t="s">
        <v>116</v>
      </c>
      <c r="L13" s="225" t="s">
        <v>116</v>
      </c>
      <c r="M13" s="226" t="s">
        <v>116</v>
      </c>
      <c r="N13" s="58" t="s">
        <v>116</v>
      </c>
      <c r="O13" s="250">
        <f>SUM(P13:Q13)</f>
        <v>1930</v>
      </c>
      <c r="P13" s="251">
        <v>1901</v>
      </c>
      <c r="Q13" s="252">
        <v>29</v>
      </c>
      <c r="R13" s="252">
        <v>618</v>
      </c>
      <c r="S13" s="253">
        <v>1312</v>
      </c>
      <c r="T13" s="154">
        <v>1273</v>
      </c>
      <c r="U13" s="149">
        <f>SUM(V13:W13)</f>
        <v>1808</v>
      </c>
      <c r="V13" s="150">
        <v>1781</v>
      </c>
      <c r="W13" s="151">
        <v>27</v>
      </c>
      <c r="X13" s="151">
        <v>462</v>
      </c>
      <c r="Y13" s="152">
        <v>1346</v>
      </c>
      <c r="Z13" s="154">
        <v>1231</v>
      </c>
      <c r="AA13" s="149">
        <f>SUM(AB13:AC13)</f>
        <v>1813</v>
      </c>
      <c r="AB13" s="150">
        <v>1785</v>
      </c>
      <c r="AC13" s="151">
        <v>28</v>
      </c>
      <c r="AD13" s="151">
        <v>470</v>
      </c>
      <c r="AE13" s="152">
        <v>1343</v>
      </c>
      <c r="AF13" s="154">
        <v>1231</v>
      </c>
    </row>
    <row r="14" spans="1:32" ht="33" customHeight="1">
      <c r="A14" s="50"/>
      <c r="B14" s="240" t="s">
        <v>142</v>
      </c>
      <c r="C14" s="223" t="s">
        <v>116</v>
      </c>
      <c r="D14" s="224" t="s">
        <v>116</v>
      </c>
      <c r="E14" s="225" t="s">
        <v>116</v>
      </c>
      <c r="F14" s="225" t="s">
        <v>116</v>
      </c>
      <c r="G14" s="226" t="s">
        <v>116</v>
      </c>
      <c r="H14" s="58" t="s">
        <v>116</v>
      </c>
      <c r="I14" s="223" t="s">
        <v>116</v>
      </c>
      <c r="J14" s="224" t="s">
        <v>116</v>
      </c>
      <c r="K14" s="225" t="s">
        <v>116</v>
      </c>
      <c r="L14" s="225" t="s">
        <v>116</v>
      </c>
      <c r="M14" s="226" t="s">
        <v>116</v>
      </c>
      <c r="N14" s="58" t="s">
        <v>116</v>
      </c>
      <c r="O14" s="250">
        <f>SUM(P14:Q14)</f>
        <v>674</v>
      </c>
      <c r="P14" s="251">
        <v>666</v>
      </c>
      <c r="Q14" s="252">
        <v>8</v>
      </c>
      <c r="R14" s="252">
        <v>116</v>
      </c>
      <c r="S14" s="253">
        <v>558</v>
      </c>
      <c r="T14" s="154">
        <v>529</v>
      </c>
      <c r="U14" s="149">
        <f>SUM(V14:W14)</f>
        <v>537</v>
      </c>
      <c r="V14" s="150">
        <v>535</v>
      </c>
      <c r="W14" s="151">
        <v>2</v>
      </c>
      <c r="X14" s="151">
        <v>96</v>
      </c>
      <c r="Y14" s="152">
        <v>441</v>
      </c>
      <c r="Z14" s="154">
        <v>513</v>
      </c>
      <c r="AA14" s="149">
        <f>SUM(AB14:AC14)</f>
        <v>550</v>
      </c>
      <c r="AB14" s="150">
        <v>548</v>
      </c>
      <c r="AC14" s="151">
        <v>2</v>
      </c>
      <c r="AD14" s="151">
        <v>97</v>
      </c>
      <c r="AE14" s="152">
        <v>453</v>
      </c>
      <c r="AF14" s="154">
        <v>473</v>
      </c>
    </row>
    <row r="15" spans="1:32" ht="33" customHeight="1">
      <c r="A15" s="50"/>
      <c r="B15" s="51" t="s">
        <v>31</v>
      </c>
      <c r="C15" s="52">
        <f>SUM(D15:E15)</f>
        <v>1091</v>
      </c>
      <c r="D15" s="53">
        <v>1020</v>
      </c>
      <c r="E15" s="54">
        <v>71</v>
      </c>
      <c r="F15" s="54">
        <v>306</v>
      </c>
      <c r="G15" s="56">
        <v>785</v>
      </c>
      <c r="H15" s="58" t="s">
        <v>116</v>
      </c>
      <c r="I15" s="149" t="s">
        <v>171</v>
      </c>
      <c r="J15" s="150"/>
      <c r="K15" s="151"/>
      <c r="L15" s="151"/>
      <c r="M15" s="152"/>
      <c r="N15" s="154"/>
      <c r="O15" s="232" t="s">
        <v>171</v>
      </c>
      <c r="P15" s="233"/>
      <c r="Q15" s="233"/>
      <c r="R15" s="233"/>
      <c r="S15" s="233"/>
      <c r="T15" s="234"/>
      <c r="U15" s="335" t="s">
        <v>171</v>
      </c>
      <c r="V15" s="336"/>
      <c r="W15" s="336"/>
      <c r="X15" s="336"/>
      <c r="Y15" s="336"/>
      <c r="Z15" s="337"/>
      <c r="AA15" s="335" t="s">
        <v>132</v>
      </c>
      <c r="AB15" s="336"/>
      <c r="AC15" s="336"/>
      <c r="AD15" s="336"/>
      <c r="AE15" s="336"/>
      <c r="AF15" s="337"/>
    </row>
    <row r="16" spans="1:32" ht="33" customHeight="1">
      <c r="A16" s="50"/>
      <c r="B16" s="51" t="s">
        <v>136</v>
      </c>
      <c r="C16" s="227" t="s">
        <v>117</v>
      </c>
      <c r="D16" s="228" t="s">
        <v>117</v>
      </c>
      <c r="E16" s="228" t="s">
        <v>117</v>
      </c>
      <c r="F16" s="228" t="s">
        <v>117</v>
      </c>
      <c r="G16" s="228" t="s">
        <v>117</v>
      </c>
      <c r="H16" s="229" t="s">
        <v>117</v>
      </c>
      <c r="I16" s="227">
        <f>SUM(J16:K16)</f>
        <v>651</v>
      </c>
      <c r="J16" s="228">
        <v>651</v>
      </c>
      <c r="K16" s="228">
        <v>0</v>
      </c>
      <c r="L16" s="228">
        <v>48</v>
      </c>
      <c r="M16" s="228">
        <v>603</v>
      </c>
      <c r="N16" s="229">
        <v>1458</v>
      </c>
      <c r="O16" s="254">
        <f>SUM(P16:Q16)</f>
        <v>645</v>
      </c>
      <c r="P16" s="230">
        <v>645</v>
      </c>
      <c r="Q16" s="230">
        <v>0</v>
      </c>
      <c r="R16" s="230">
        <v>71</v>
      </c>
      <c r="S16" s="230">
        <v>574</v>
      </c>
      <c r="T16" s="231">
        <v>1528</v>
      </c>
      <c r="U16" s="254">
        <f>SUM(V16:W16)</f>
        <v>626</v>
      </c>
      <c r="V16" s="230">
        <v>625</v>
      </c>
      <c r="W16" s="230">
        <v>1</v>
      </c>
      <c r="X16" s="230">
        <v>71</v>
      </c>
      <c r="Y16" s="230">
        <v>555</v>
      </c>
      <c r="Z16" s="231">
        <v>1470</v>
      </c>
      <c r="AA16" s="254">
        <f t="shared" si="3"/>
        <v>554</v>
      </c>
      <c r="AB16" s="230">
        <v>551</v>
      </c>
      <c r="AC16" s="230">
        <v>3</v>
      </c>
      <c r="AD16" s="230">
        <v>60</v>
      </c>
      <c r="AE16" s="230">
        <v>494</v>
      </c>
      <c r="AF16" s="231">
        <v>1308</v>
      </c>
    </row>
    <row r="17" spans="1:32" ht="33" customHeight="1">
      <c r="A17" s="50"/>
      <c r="B17" s="51" t="s">
        <v>134</v>
      </c>
      <c r="C17" s="227" t="s">
        <v>117</v>
      </c>
      <c r="D17" s="228" t="s">
        <v>117</v>
      </c>
      <c r="E17" s="228" t="s">
        <v>117</v>
      </c>
      <c r="F17" s="228" t="s">
        <v>117</v>
      </c>
      <c r="G17" s="228" t="s">
        <v>117</v>
      </c>
      <c r="H17" s="229" t="s">
        <v>117</v>
      </c>
      <c r="I17" s="227">
        <f>SUM(J17:K17)</f>
        <v>853</v>
      </c>
      <c r="J17" s="228">
        <v>842</v>
      </c>
      <c r="K17" s="228">
        <v>11</v>
      </c>
      <c r="L17" s="228">
        <v>256</v>
      </c>
      <c r="M17" s="228">
        <v>597</v>
      </c>
      <c r="N17" s="229">
        <v>254</v>
      </c>
      <c r="O17" s="149">
        <f>SUM(P17:Q17)</f>
        <v>872</v>
      </c>
      <c r="P17" s="230">
        <v>860</v>
      </c>
      <c r="Q17" s="230">
        <v>12</v>
      </c>
      <c r="R17" s="230">
        <v>261</v>
      </c>
      <c r="S17" s="230">
        <v>611</v>
      </c>
      <c r="T17" s="231">
        <v>253</v>
      </c>
      <c r="U17" s="149">
        <f>SUM(V17:W17)</f>
        <v>900</v>
      </c>
      <c r="V17" s="230">
        <v>888</v>
      </c>
      <c r="W17" s="230">
        <v>12</v>
      </c>
      <c r="X17" s="230">
        <v>270</v>
      </c>
      <c r="Y17" s="230">
        <v>630</v>
      </c>
      <c r="Z17" s="231">
        <v>276</v>
      </c>
      <c r="AA17" s="149">
        <f t="shared" si="3"/>
        <v>867</v>
      </c>
      <c r="AB17" s="230">
        <v>856</v>
      </c>
      <c r="AC17" s="230">
        <v>11</v>
      </c>
      <c r="AD17" s="230">
        <v>260</v>
      </c>
      <c r="AE17" s="230">
        <v>607</v>
      </c>
      <c r="AF17" s="231">
        <v>255</v>
      </c>
    </row>
    <row r="18" spans="1:32" ht="33" customHeight="1">
      <c r="A18" s="50"/>
      <c r="B18" s="51" t="s">
        <v>32</v>
      </c>
      <c r="C18" s="52">
        <f aca="true" t="shared" si="4" ref="C18:C24">SUM(D18:E18)</f>
        <v>1360</v>
      </c>
      <c r="D18" s="53">
        <v>941</v>
      </c>
      <c r="E18" s="54">
        <v>419</v>
      </c>
      <c r="F18" s="54">
        <v>526</v>
      </c>
      <c r="G18" s="56">
        <v>834</v>
      </c>
      <c r="H18" s="55">
        <v>6456</v>
      </c>
      <c r="I18" s="232" t="s">
        <v>171</v>
      </c>
      <c r="J18" s="233"/>
      <c r="K18" s="233"/>
      <c r="L18" s="233"/>
      <c r="M18" s="233"/>
      <c r="N18" s="234"/>
      <c r="O18" s="232" t="s">
        <v>171</v>
      </c>
      <c r="P18" s="233"/>
      <c r="Q18" s="233"/>
      <c r="R18" s="233"/>
      <c r="S18" s="233"/>
      <c r="T18" s="234"/>
      <c r="U18" s="335" t="s">
        <v>171</v>
      </c>
      <c r="V18" s="336"/>
      <c r="W18" s="336"/>
      <c r="X18" s="336"/>
      <c r="Y18" s="336"/>
      <c r="Z18" s="337"/>
      <c r="AA18" s="335" t="s">
        <v>132</v>
      </c>
      <c r="AB18" s="336"/>
      <c r="AC18" s="336"/>
      <c r="AD18" s="336"/>
      <c r="AE18" s="336"/>
      <c r="AF18" s="337"/>
    </row>
    <row r="19" spans="1:32" ht="33" customHeight="1">
      <c r="A19" s="50"/>
      <c r="B19" s="51" t="s">
        <v>33</v>
      </c>
      <c r="C19" s="52">
        <f t="shared" si="4"/>
        <v>439</v>
      </c>
      <c r="D19" s="60">
        <v>438</v>
      </c>
      <c r="E19" s="61">
        <v>1</v>
      </c>
      <c r="F19" s="54">
        <v>99</v>
      </c>
      <c r="G19" s="56">
        <v>340</v>
      </c>
      <c r="H19" s="55">
        <v>757</v>
      </c>
      <c r="I19" s="232" t="s">
        <v>171</v>
      </c>
      <c r="J19" s="233"/>
      <c r="K19" s="233"/>
      <c r="L19" s="233"/>
      <c r="M19" s="233"/>
      <c r="N19" s="234"/>
      <c r="O19" s="232" t="s">
        <v>171</v>
      </c>
      <c r="P19" s="233"/>
      <c r="Q19" s="233"/>
      <c r="R19" s="233"/>
      <c r="S19" s="233"/>
      <c r="T19" s="234"/>
      <c r="U19" s="335" t="s">
        <v>171</v>
      </c>
      <c r="V19" s="336"/>
      <c r="W19" s="336"/>
      <c r="X19" s="336"/>
      <c r="Y19" s="336"/>
      <c r="Z19" s="337"/>
      <c r="AA19" s="335" t="s">
        <v>132</v>
      </c>
      <c r="AB19" s="336"/>
      <c r="AC19" s="336"/>
      <c r="AD19" s="336"/>
      <c r="AE19" s="336"/>
      <c r="AF19" s="337"/>
    </row>
    <row r="20" spans="1:32" ht="33" customHeight="1">
      <c r="A20" s="50"/>
      <c r="B20" s="51" t="s">
        <v>34</v>
      </c>
      <c r="C20" s="52">
        <f t="shared" si="4"/>
        <v>20</v>
      </c>
      <c r="D20" s="53">
        <v>20</v>
      </c>
      <c r="E20" s="54">
        <v>0</v>
      </c>
      <c r="F20" s="54">
        <v>8</v>
      </c>
      <c r="G20" s="56">
        <v>12</v>
      </c>
      <c r="H20" s="58" t="s">
        <v>116</v>
      </c>
      <c r="I20" s="232" t="s">
        <v>172</v>
      </c>
      <c r="J20" s="233"/>
      <c r="K20" s="233"/>
      <c r="L20" s="233"/>
      <c r="M20" s="233"/>
      <c r="N20" s="234"/>
      <c r="O20" s="232" t="s">
        <v>172</v>
      </c>
      <c r="P20" s="233"/>
      <c r="Q20" s="233"/>
      <c r="R20" s="233"/>
      <c r="S20" s="233"/>
      <c r="T20" s="234"/>
      <c r="U20" s="335" t="s">
        <v>172</v>
      </c>
      <c r="V20" s="336"/>
      <c r="W20" s="336"/>
      <c r="X20" s="336"/>
      <c r="Y20" s="336"/>
      <c r="Z20" s="337"/>
      <c r="AA20" s="335" t="s">
        <v>135</v>
      </c>
      <c r="AB20" s="336"/>
      <c r="AC20" s="336"/>
      <c r="AD20" s="336"/>
      <c r="AE20" s="336"/>
      <c r="AF20" s="337"/>
    </row>
    <row r="21" spans="1:32" ht="33" customHeight="1">
      <c r="A21" s="50"/>
      <c r="B21" s="51" t="s">
        <v>35</v>
      </c>
      <c r="C21" s="52">
        <f t="shared" si="4"/>
        <v>256</v>
      </c>
      <c r="D21" s="53">
        <v>256</v>
      </c>
      <c r="E21" s="54">
        <v>0</v>
      </c>
      <c r="F21" s="54">
        <v>20</v>
      </c>
      <c r="G21" s="56">
        <v>236</v>
      </c>
      <c r="H21" s="55">
        <v>719</v>
      </c>
      <c r="I21" s="232" t="s">
        <v>172</v>
      </c>
      <c r="J21" s="233"/>
      <c r="K21" s="233"/>
      <c r="L21" s="233"/>
      <c r="M21" s="233"/>
      <c r="N21" s="234"/>
      <c r="O21" s="232" t="s">
        <v>172</v>
      </c>
      <c r="P21" s="233"/>
      <c r="Q21" s="233"/>
      <c r="R21" s="233"/>
      <c r="S21" s="233"/>
      <c r="T21" s="234"/>
      <c r="U21" s="335" t="s">
        <v>172</v>
      </c>
      <c r="V21" s="336"/>
      <c r="W21" s="336"/>
      <c r="X21" s="336"/>
      <c r="Y21" s="336"/>
      <c r="Z21" s="337"/>
      <c r="AA21" s="335" t="s">
        <v>135</v>
      </c>
      <c r="AB21" s="336"/>
      <c r="AC21" s="336"/>
      <c r="AD21" s="336"/>
      <c r="AE21" s="336"/>
      <c r="AF21" s="337"/>
    </row>
    <row r="22" spans="1:32" ht="33" customHeight="1">
      <c r="A22" s="50"/>
      <c r="B22" s="51" t="s">
        <v>36</v>
      </c>
      <c r="C22" s="52">
        <f t="shared" si="4"/>
        <v>851</v>
      </c>
      <c r="D22" s="53">
        <v>844</v>
      </c>
      <c r="E22" s="54">
        <v>7</v>
      </c>
      <c r="F22" s="54">
        <v>268</v>
      </c>
      <c r="G22" s="56">
        <v>583</v>
      </c>
      <c r="H22" s="55">
        <v>1548</v>
      </c>
      <c r="I22" s="232" t="s">
        <v>173</v>
      </c>
      <c r="J22" s="233"/>
      <c r="K22" s="233"/>
      <c r="L22" s="233"/>
      <c r="M22" s="233"/>
      <c r="N22" s="234"/>
      <c r="O22" s="232" t="s">
        <v>173</v>
      </c>
      <c r="P22" s="233"/>
      <c r="Q22" s="233"/>
      <c r="R22" s="233"/>
      <c r="S22" s="233"/>
      <c r="T22" s="234"/>
      <c r="U22" s="335" t="s">
        <v>173</v>
      </c>
      <c r="V22" s="336"/>
      <c r="W22" s="336"/>
      <c r="X22" s="336"/>
      <c r="Y22" s="336"/>
      <c r="Z22" s="337"/>
      <c r="AA22" s="335" t="s">
        <v>133</v>
      </c>
      <c r="AB22" s="336"/>
      <c r="AC22" s="336"/>
      <c r="AD22" s="336"/>
      <c r="AE22" s="336"/>
      <c r="AF22" s="337"/>
    </row>
    <row r="23" spans="1:32" ht="33" customHeight="1">
      <c r="A23" s="50"/>
      <c r="B23" s="51" t="s">
        <v>37</v>
      </c>
      <c r="C23" s="52">
        <f t="shared" si="4"/>
        <v>106</v>
      </c>
      <c r="D23" s="53">
        <v>103</v>
      </c>
      <c r="E23" s="54">
        <v>3</v>
      </c>
      <c r="F23" s="54">
        <v>17</v>
      </c>
      <c r="G23" s="56">
        <v>89</v>
      </c>
      <c r="H23" s="59">
        <v>38</v>
      </c>
      <c r="I23" s="232" t="s">
        <v>173</v>
      </c>
      <c r="J23" s="233"/>
      <c r="K23" s="233"/>
      <c r="L23" s="233"/>
      <c r="M23" s="233"/>
      <c r="N23" s="234"/>
      <c r="O23" s="232" t="s">
        <v>173</v>
      </c>
      <c r="P23" s="233"/>
      <c r="Q23" s="233"/>
      <c r="R23" s="233"/>
      <c r="S23" s="233"/>
      <c r="T23" s="234"/>
      <c r="U23" s="335" t="s">
        <v>173</v>
      </c>
      <c r="V23" s="336"/>
      <c r="W23" s="336"/>
      <c r="X23" s="336"/>
      <c r="Y23" s="336"/>
      <c r="Z23" s="337"/>
      <c r="AA23" s="335" t="s">
        <v>133</v>
      </c>
      <c r="AB23" s="336"/>
      <c r="AC23" s="336"/>
      <c r="AD23" s="336"/>
      <c r="AE23" s="336"/>
      <c r="AF23" s="337"/>
    </row>
    <row r="24" spans="1:32" ht="33" customHeight="1">
      <c r="A24" s="50"/>
      <c r="B24" s="51" t="s">
        <v>38</v>
      </c>
      <c r="C24" s="52">
        <f t="shared" si="4"/>
        <v>1309</v>
      </c>
      <c r="D24" s="53">
        <v>1289</v>
      </c>
      <c r="E24" s="54">
        <v>20</v>
      </c>
      <c r="F24" s="54">
        <v>265</v>
      </c>
      <c r="G24" s="56">
        <v>1044</v>
      </c>
      <c r="H24" s="58" t="s">
        <v>116</v>
      </c>
      <c r="I24" s="149">
        <f>SUM(J24:K24)</f>
        <v>1157</v>
      </c>
      <c r="J24" s="150">
        <v>1138</v>
      </c>
      <c r="K24" s="151">
        <v>19</v>
      </c>
      <c r="L24" s="151">
        <v>289</v>
      </c>
      <c r="M24" s="152">
        <v>868</v>
      </c>
      <c r="N24" s="154" t="s">
        <v>116</v>
      </c>
      <c r="O24" s="335" t="s">
        <v>174</v>
      </c>
      <c r="P24" s="338"/>
      <c r="Q24" s="338"/>
      <c r="R24" s="338"/>
      <c r="S24" s="338"/>
      <c r="T24" s="339"/>
      <c r="U24" s="335" t="s">
        <v>174</v>
      </c>
      <c r="V24" s="338"/>
      <c r="W24" s="338"/>
      <c r="X24" s="338"/>
      <c r="Y24" s="338"/>
      <c r="Z24" s="339"/>
      <c r="AA24" s="335" t="s">
        <v>139</v>
      </c>
      <c r="AB24" s="336"/>
      <c r="AC24" s="336"/>
      <c r="AD24" s="336"/>
      <c r="AE24" s="336"/>
      <c r="AF24" s="337"/>
    </row>
    <row r="25" spans="1:32" ht="33" customHeight="1">
      <c r="A25" s="50"/>
      <c r="B25" s="51" t="s">
        <v>39</v>
      </c>
      <c r="C25" s="52" t="s">
        <v>175</v>
      </c>
      <c r="D25" s="53"/>
      <c r="E25" s="54"/>
      <c r="F25" s="54"/>
      <c r="G25" s="56"/>
      <c r="H25" s="58"/>
      <c r="I25" s="161" t="s">
        <v>175</v>
      </c>
      <c r="J25" s="156"/>
      <c r="K25" s="156"/>
      <c r="L25" s="156"/>
      <c r="M25" s="156"/>
      <c r="N25" s="157"/>
      <c r="O25" s="161" t="s">
        <v>175</v>
      </c>
      <c r="P25" s="156"/>
      <c r="Q25" s="156"/>
      <c r="R25" s="156"/>
      <c r="S25" s="156"/>
      <c r="T25" s="157"/>
      <c r="U25" s="161" t="s">
        <v>175</v>
      </c>
      <c r="V25" s="156"/>
      <c r="W25" s="156"/>
      <c r="X25" s="156"/>
      <c r="Y25" s="156"/>
      <c r="Z25" s="157"/>
      <c r="AA25" s="161" t="s">
        <v>118</v>
      </c>
      <c r="AB25" s="156"/>
      <c r="AC25" s="156"/>
      <c r="AD25" s="156"/>
      <c r="AE25" s="156"/>
      <c r="AF25" s="157"/>
    </row>
    <row r="26" spans="1:32" ht="33" customHeight="1">
      <c r="A26" s="50"/>
      <c r="B26" s="51" t="s">
        <v>40</v>
      </c>
      <c r="C26" s="52">
        <f>SUM(D26:E26)</f>
        <v>941</v>
      </c>
      <c r="D26" s="53">
        <v>926</v>
      </c>
      <c r="E26" s="54">
        <v>15</v>
      </c>
      <c r="F26" s="54">
        <v>235</v>
      </c>
      <c r="G26" s="56">
        <v>706</v>
      </c>
      <c r="H26" s="55">
        <v>1512</v>
      </c>
      <c r="I26" s="149">
        <f>SUM(J26:K26)</f>
        <v>875</v>
      </c>
      <c r="J26" s="150">
        <v>860</v>
      </c>
      <c r="K26" s="151">
        <v>15</v>
      </c>
      <c r="L26" s="151">
        <v>219</v>
      </c>
      <c r="M26" s="152">
        <v>656</v>
      </c>
      <c r="N26" s="153">
        <v>1477</v>
      </c>
      <c r="O26" s="335" t="s">
        <v>174</v>
      </c>
      <c r="P26" s="338"/>
      <c r="Q26" s="338"/>
      <c r="R26" s="338"/>
      <c r="S26" s="338"/>
      <c r="T26" s="339"/>
      <c r="U26" s="335" t="s">
        <v>174</v>
      </c>
      <c r="V26" s="338"/>
      <c r="W26" s="338"/>
      <c r="X26" s="338"/>
      <c r="Y26" s="338"/>
      <c r="Z26" s="339"/>
      <c r="AA26" s="335" t="s">
        <v>139</v>
      </c>
      <c r="AB26" s="336"/>
      <c r="AC26" s="336"/>
      <c r="AD26" s="336"/>
      <c r="AE26" s="336"/>
      <c r="AF26" s="337"/>
    </row>
    <row r="27" spans="1:32" ht="33" customHeight="1">
      <c r="A27" s="50"/>
      <c r="B27" s="51" t="s">
        <v>41</v>
      </c>
      <c r="C27" s="52" t="s">
        <v>175</v>
      </c>
      <c r="D27" s="53"/>
      <c r="E27" s="54"/>
      <c r="F27" s="54"/>
      <c r="G27" s="56"/>
      <c r="H27" s="58"/>
      <c r="I27" s="161" t="s">
        <v>175</v>
      </c>
      <c r="J27" s="156"/>
      <c r="K27" s="156"/>
      <c r="L27" s="156"/>
      <c r="M27" s="156"/>
      <c r="N27" s="157"/>
      <c r="O27" s="161" t="s">
        <v>175</v>
      </c>
      <c r="P27" s="156"/>
      <c r="Q27" s="156"/>
      <c r="R27" s="156"/>
      <c r="S27" s="156"/>
      <c r="T27" s="157"/>
      <c r="U27" s="161" t="s">
        <v>175</v>
      </c>
      <c r="V27" s="156"/>
      <c r="W27" s="156"/>
      <c r="X27" s="156"/>
      <c r="Y27" s="156"/>
      <c r="Z27" s="157"/>
      <c r="AA27" s="161" t="s">
        <v>118</v>
      </c>
      <c r="AB27" s="156"/>
      <c r="AC27" s="156"/>
      <c r="AD27" s="156"/>
      <c r="AE27" s="156"/>
      <c r="AF27" s="157"/>
    </row>
    <row r="28" spans="1:32" ht="33" customHeight="1">
      <c r="A28" s="50"/>
      <c r="B28" s="51" t="s">
        <v>42</v>
      </c>
      <c r="C28" s="52">
        <f>SUM(D28:E28)</f>
        <v>7</v>
      </c>
      <c r="D28" s="53">
        <v>7</v>
      </c>
      <c r="E28" s="54">
        <v>0</v>
      </c>
      <c r="F28" s="54">
        <v>0</v>
      </c>
      <c r="G28" s="56">
        <v>7</v>
      </c>
      <c r="H28" s="58" t="s">
        <v>116</v>
      </c>
      <c r="I28" s="149">
        <f>SUM(J28:K28)</f>
        <v>7</v>
      </c>
      <c r="J28" s="150">
        <v>7</v>
      </c>
      <c r="K28" s="151">
        <v>0</v>
      </c>
      <c r="L28" s="158">
        <v>0</v>
      </c>
      <c r="M28" s="152">
        <v>7</v>
      </c>
      <c r="N28" s="154" t="s">
        <v>116</v>
      </c>
      <c r="O28" s="149">
        <f>SUM(P28:Q28)</f>
        <v>7</v>
      </c>
      <c r="P28" s="150">
        <v>7</v>
      </c>
      <c r="Q28" s="151">
        <v>0</v>
      </c>
      <c r="R28" s="158">
        <v>0</v>
      </c>
      <c r="S28" s="152">
        <v>7</v>
      </c>
      <c r="T28" s="154" t="s">
        <v>116</v>
      </c>
      <c r="U28" s="149">
        <f>SUM(V28:W28)</f>
        <v>7</v>
      </c>
      <c r="V28" s="150">
        <v>7</v>
      </c>
      <c r="W28" s="151">
        <v>0</v>
      </c>
      <c r="X28" s="158">
        <v>0</v>
      </c>
      <c r="Y28" s="152">
        <v>7</v>
      </c>
      <c r="Z28" s="154" t="s">
        <v>116</v>
      </c>
      <c r="AA28" s="149">
        <f aca="true" t="shared" si="5" ref="AA28:AA36">SUM(AB28:AC28)</f>
        <v>8</v>
      </c>
      <c r="AB28" s="150">
        <v>8</v>
      </c>
      <c r="AC28" s="151">
        <v>0</v>
      </c>
      <c r="AD28" s="158">
        <v>1</v>
      </c>
      <c r="AE28" s="152">
        <v>7</v>
      </c>
      <c r="AF28" s="154" t="s">
        <v>121</v>
      </c>
    </row>
    <row r="29" spans="1:32" ht="33" customHeight="1">
      <c r="A29" s="50"/>
      <c r="B29" s="51" t="s">
        <v>43</v>
      </c>
      <c r="C29" s="161" t="s">
        <v>175</v>
      </c>
      <c r="D29" s="156"/>
      <c r="E29" s="159"/>
      <c r="F29" s="156"/>
      <c r="G29" s="156"/>
      <c r="H29" s="160"/>
      <c r="I29" s="161" t="s">
        <v>175</v>
      </c>
      <c r="J29" s="156"/>
      <c r="K29" s="159"/>
      <c r="L29" s="156"/>
      <c r="M29" s="156"/>
      <c r="N29" s="160"/>
      <c r="O29" s="161" t="s">
        <v>175</v>
      </c>
      <c r="P29" s="156"/>
      <c r="Q29" s="159"/>
      <c r="R29" s="156"/>
      <c r="S29" s="156"/>
      <c r="T29" s="160"/>
      <c r="U29" s="161" t="s">
        <v>175</v>
      </c>
      <c r="V29" s="156"/>
      <c r="W29" s="159"/>
      <c r="X29" s="156"/>
      <c r="Y29" s="156"/>
      <c r="Z29" s="160"/>
      <c r="AA29" s="161" t="s">
        <v>118</v>
      </c>
      <c r="AB29" s="156"/>
      <c r="AC29" s="159"/>
      <c r="AD29" s="156"/>
      <c r="AE29" s="156"/>
      <c r="AF29" s="160"/>
    </row>
    <row r="30" spans="1:32" ht="33" customHeight="1">
      <c r="A30" s="50"/>
      <c r="B30" s="51" t="s">
        <v>44</v>
      </c>
      <c r="C30" s="52">
        <f>SUM(D30:E30)</f>
        <v>181</v>
      </c>
      <c r="D30" s="53">
        <v>181</v>
      </c>
      <c r="E30" s="54">
        <v>0</v>
      </c>
      <c r="F30" s="54">
        <v>18</v>
      </c>
      <c r="G30" s="56">
        <v>163</v>
      </c>
      <c r="H30" s="55">
        <v>140</v>
      </c>
      <c r="I30" s="149">
        <f>SUM(J30:K30)</f>
        <v>180</v>
      </c>
      <c r="J30" s="150">
        <v>180</v>
      </c>
      <c r="K30" s="151">
        <v>0</v>
      </c>
      <c r="L30" s="151">
        <v>18</v>
      </c>
      <c r="M30" s="152">
        <v>162</v>
      </c>
      <c r="N30" s="154">
        <v>146</v>
      </c>
      <c r="O30" s="149">
        <f>SUM(P30:Q30)</f>
        <v>188</v>
      </c>
      <c r="P30" s="150">
        <v>188</v>
      </c>
      <c r="Q30" s="151">
        <v>0</v>
      </c>
      <c r="R30" s="151">
        <v>19</v>
      </c>
      <c r="S30" s="152">
        <v>169</v>
      </c>
      <c r="T30" s="154">
        <v>160</v>
      </c>
      <c r="U30" s="149">
        <f>SUM(V30:W30)</f>
        <v>183</v>
      </c>
      <c r="V30" s="150">
        <v>183</v>
      </c>
      <c r="W30" s="151">
        <v>0</v>
      </c>
      <c r="X30" s="151">
        <v>18</v>
      </c>
      <c r="Y30" s="152">
        <v>165</v>
      </c>
      <c r="Z30" s="154">
        <v>145</v>
      </c>
      <c r="AA30" s="149">
        <f t="shared" si="5"/>
        <v>182</v>
      </c>
      <c r="AB30" s="150">
        <v>182</v>
      </c>
      <c r="AC30" s="151">
        <v>0</v>
      </c>
      <c r="AD30" s="151">
        <v>18</v>
      </c>
      <c r="AE30" s="152">
        <v>164</v>
      </c>
      <c r="AF30" s="154">
        <v>163</v>
      </c>
    </row>
    <row r="31" spans="1:32" ht="33" customHeight="1">
      <c r="A31" s="50"/>
      <c r="B31" s="51" t="s">
        <v>45</v>
      </c>
      <c r="C31" s="161" t="s">
        <v>175</v>
      </c>
      <c r="D31" s="155"/>
      <c r="E31" s="156"/>
      <c r="F31" s="156"/>
      <c r="G31" s="156"/>
      <c r="H31" s="160"/>
      <c r="I31" s="161" t="s">
        <v>175</v>
      </c>
      <c r="J31" s="155"/>
      <c r="K31" s="156"/>
      <c r="L31" s="156"/>
      <c r="M31" s="156"/>
      <c r="N31" s="160"/>
      <c r="O31" s="161" t="s">
        <v>175</v>
      </c>
      <c r="P31" s="155"/>
      <c r="Q31" s="156"/>
      <c r="R31" s="156"/>
      <c r="S31" s="156"/>
      <c r="T31" s="160"/>
      <c r="U31" s="161" t="s">
        <v>175</v>
      </c>
      <c r="V31" s="155"/>
      <c r="W31" s="156"/>
      <c r="X31" s="156"/>
      <c r="Y31" s="156"/>
      <c r="Z31" s="160"/>
      <c r="AA31" s="161" t="s">
        <v>118</v>
      </c>
      <c r="AB31" s="155"/>
      <c r="AC31" s="156"/>
      <c r="AD31" s="156"/>
      <c r="AE31" s="156"/>
      <c r="AF31" s="160"/>
    </row>
    <row r="32" spans="1:32" ht="33" customHeight="1">
      <c r="A32" s="50"/>
      <c r="B32" s="51" t="s">
        <v>46</v>
      </c>
      <c r="C32" s="52">
        <f aca="true" t="shared" si="6" ref="C32:C38">SUM(D32:E32)</f>
        <v>304</v>
      </c>
      <c r="D32" s="53">
        <v>264</v>
      </c>
      <c r="E32" s="54">
        <v>40</v>
      </c>
      <c r="F32" s="54">
        <v>102</v>
      </c>
      <c r="G32" s="56">
        <v>202</v>
      </c>
      <c r="H32" s="55">
        <v>501</v>
      </c>
      <c r="I32" s="149">
        <f aca="true" t="shared" si="7" ref="I32:I38">SUM(J32:K32)</f>
        <v>315</v>
      </c>
      <c r="J32" s="150">
        <v>272</v>
      </c>
      <c r="K32" s="151">
        <v>43</v>
      </c>
      <c r="L32" s="151">
        <v>107</v>
      </c>
      <c r="M32" s="152">
        <v>208</v>
      </c>
      <c r="N32" s="153">
        <v>577</v>
      </c>
      <c r="O32" s="149">
        <f>SUM(P32:Q32)</f>
        <v>303</v>
      </c>
      <c r="P32" s="150">
        <v>266</v>
      </c>
      <c r="Q32" s="151">
        <v>37</v>
      </c>
      <c r="R32" s="151">
        <v>97</v>
      </c>
      <c r="S32" s="152">
        <v>206</v>
      </c>
      <c r="T32" s="153">
        <v>538</v>
      </c>
      <c r="U32" s="149">
        <f>SUM(V32:W32)</f>
        <v>337</v>
      </c>
      <c r="V32" s="150">
        <v>300</v>
      </c>
      <c r="W32" s="151">
        <v>37</v>
      </c>
      <c r="X32" s="151">
        <v>99</v>
      </c>
      <c r="Y32" s="152">
        <v>238</v>
      </c>
      <c r="Z32" s="153">
        <v>533</v>
      </c>
      <c r="AA32" s="149">
        <f t="shared" si="5"/>
        <v>442</v>
      </c>
      <c r="AB32" s="150">
        <v>393</v>
      </c>
      <c r="AC32" s="151">
        <v>49</v>
      </c>
      <c r="AD32" s="151">
        <v>147</v>
      </c>
      <c r="AE32" s="152">
        <v>295</v>
      </c>
      <c r="AF32" s="153">
        <v>572</v>
      </c>
    </row>
    <row r="33" spans="1:32" ht="33" customHeight="1">
      <c r="A33" s="50"/>
      <c r="B33" s="51" t="s">
        <v>47</v>
      </c>
      <c r="C33" s="52">
        <f t="shared" si="6"/>
        <v>281</v>
      </c>
      <c r="D33" s="53">
        <v>278</v>
      </c>
      <c r="E33" s="54">
        <v>3</v>
      </c>
      <c r="F33" s="54">
        <v>41</v>
      </c>
      <c r="G33" s="56">
        <v>240</v>
      </c>
      <c r="H33" s="55">
        <v>643</v>
      </c>
      <c r="I33" s="149">
        <f t="shared" si="7"/>
        <v>293</v>
      </c>
      <c r="J33" s="150">
        <v>291</v>
      </c>
      <c r="K33" s="151">
        <v>2</v>
      </c>
      <c r="L33" s="151">
        <v>39</v>
      </c>
      <c r="M33" s="152">
        <v>254</v>
      </c>
      <c r="N33" s="153">
        <v>697</v>
      </c>
      <c r="O33" s="335" t="s">
        <v>176</v>
      </c>
      <c r="P33" s="336"/>
      <c r="Q33" s="336"/>
      <c r="R33" s="336"/>
      <c r="S33" s="336"/>
      <c r="T33" s="337"/>
      <c r="U33" s="335" t="s">
        <v>176</v>
      </c>
      <c r="V33" s="336"/>
      <c r="W33" s="336"/>
      <c r="X33" s="336"/>
      <c r="Y33" s="336"/>
      <c r="Z33" s="337"/>
      <c r="AA33" s="335" t="s">
        <v>140</v>
      </c>
      <c r="AB33" s="336"/>
      <c r="AC33" s="336"/>
      <c r="AD33" s="336"/>
      <c r="AE33" s="336"/>
      <c r="AF33" s="337"/>
    </row>
    <row r="34" spans="1:32" ht="33" customHeight="1">
      <c r="A34" s="50"/>
      <c r="B34" s="51" t="s">
        <v>48</v>
      </c>
      <c r="C34" s="52">
        <f t="shared" si="6"/>
        <v>320</v>
      </c>
      <c r="D34" s="53">
        <v>311</v>
      </c>
      <c r="E34" s="54">
        <v>9</v>
      </c>
      <c r="F34" s="54">
        <v>119</v>
      </c>
      <c r="G34" s="56">
        <v>201</v>
      </c>
      <c r="H34" s="59">
        <v>78</v>
      </c>
      <c r="I34" s="149">
        <f t="shared" si="7"/>
        <v>580</v>
      </c>
      <c r="J34" s="150">
        <v>571</v>
      </c>
      <c r="K34" s="151">
        <v>9</v>
      </c>
      <c r="L34" s="151">
        <v>101</v>
      </c>
      <c r="M34" s="152">
        <v>479</v>
      </c>
      <c r="N34" s="153">
        <v>412</v>
      </c>
      <c r="O34" s="149">
        <f>SUM(P34:Q34)</f>
        <v>614</v>
      </c>
      <c r="P34" s="150">
        <v>604</v>
      </c>
      <c r="Q34" s="151">
        <v>10</v>
      </c>
      <c r="R34" s="151">
        <v>121</v>
      </c>
      <c r="S34" s="152">
        <v>493</v>
      </c>
      <c r="T34" s="153">
        <v>437</v>
      </c>
      <c r="U34" s="149">
        <f>SUM(V34:W34)</f>
        <v>638</v>
      </c>
      <c r="V34" s="150">
        <v>628</v>
      </c>
      <c r="W34" s="151">
        <v>10</v>
      </c>
      <c r="X34" s="151">
        <v>121</v>
      </c>
      <c r="Y34" s="152">
        <v>517</v>
      </c>
      <c r="Z34" s="153">
        <v>524</v>
      </c>
      <c r="AA34" s="149">
        <f t="shared" si="5"/>
        <v>672</v>
      </c>
      <c r="AB34" s="150">
        <v>663</v>
      </c>
      <c r="AC34" s="151">
        <v>9</v>
      </c>
      <c r="AD34" s="151">
        <v>130</v>
      </c>
      <c r="AE34" s="152">
        <v>542</v>
      </c>
      <c r="AF34" s="153">
        <v>529</v>
      </c>
    </row>
    <row r="35" spans="1:32" ht="33" customHeight="1">
      <c r="A35" s="50"/>
      <c r="B35" s="51" t="s">
        <v>49</v>
      </c>
      <c r="C35" s="52">
        <f t="shared" si="6"/>
        <v>187</v>
      </c>
      <c r="D35" s="53">
        <v>187</v>
      </c>
      <c r="E35" s="54">
        <v>0</v>
      </c>
      <c r="F35" s="54">
        <v>8</v>
      </c>
      <c r="G35" s="56">
        <v>179</v>
      </c>
      <c r="H35" s="55">
        <v>553</v>
      </c>
      <c r="I35" s="149">
        <f t="shared" si="7"/>
        <v>191</v>
      </c>
      <c r="J35" s="150">
        <v>191</v>
      </c>
      <c r="K35" s="151">
        <v>0</v>
      </c>
      <c r="L35" s="151">
        <v>12</v>
      </c>
      <c r="M35" s="152">
        <v>179</v>
      </c>
      <c r="N35" s="153">
        <v>569</v>
      </c>
      <c r="O35" s="149">
        <f>SUM(P35:Q35)</f>
        <v>202</v>
      </c>
      <c r="P35" s="150">
        <v>202</v>
      </c>
      <c r="Q35" s="151">
        <v>0</v>
      </c>
      <c r="R35" s="151">
        <v>14</v>
      </c>
      <c r="S35" s="152">
        <v>188</v>
      </c>
      <c r="T35" s="153">
        <v>537</v>
      </c>
      <c r="U35" s="149">
        <f>SUM(V35:W35)</f>
        <v>201</v>
      </c>
      <c r="V35" s="150">
        <v>201</v>
      </c>
      <c r="W35" s="151">
        <v>0</v>
      </c>
      <c r="X35" s="151">
        <v>15</v>
      </c>
      <c r="Y35" s="152">
        <v>186</v>
      </c>
      <c r="Z35" s="153">
        <v>519</v>
      </c>
      <c r="AA35" s="149">
        <f t="shared" si="5"/>
        <v>173</v>
      </c>
      <c r="AB35" s="150">
        <v>173</v>
      </c>
      <c r="AC35" s="151">
        <v>0</v>
      </c>
      <c r="AD35" s="151">
        <v>8</v>
      </c>
      <c r="AE35" s="152">
        <v>165</v>
      </c>
      <c r="AF35" s="153">
        <v>403</v>
      </c>
    </row>
    <row r="36" spans="1:32" ht="33" customHeight="1">
      <c r="A36" s="50"/>
      <c r="B36" s="51" t="s">
        <v>50</v>
      </c>
      <c r="C36" s="52">
        <f t="shared" si="6"/>
        <v>101</v>
      </c>
      <c r="D36" s="53">
        <v>90</v>
      </c>
      <c r="E36" s="54">
        <v>11</v>
      </c>
      <c r="F36" s="54">
        <v>28</v>
      </c>
      <c r="G36" s="56">
        <v>73</v>
      </c>
      <c r="H36" s="55">
        <v>140</v>
      </c>
      <c r="I36" s="149">
        <f t="shared" si="7"/>
        <v>94</v>
      </c>
      <c r="J36" s="150">
        <v>85</v>
      </c>
      <c r="K36" s="151">
        <v>9</v>
      </c>
      <c r="L36" s="151">
        <v>24</v>
      </c>
      <c r="M36" s="152">
        <v>70</v>
      </c>
      <c r="N36" s="153">
        <v>98</v>
      </c>
      <c r="O36" s="149">
        <f>SUM(P36:Q36)</f>
        <v>83</v>
      </c>
      <c r="P36" s="150">
        <v>72</v>
      </c>
      <c r="Q36" s="151">
        <v>11</v>
      </c>
      <c r="R36" s="151">
        <v>10</v>
      </c>
      <c r="S36" s="152">
        <v>73</v>
      </c>
      <c r="T36" s="153">
        <v>106</v>
      </c>
      <c r="U36" s="149">
        <f>SUM(V36:W36)</f>
        <v>81</v>
      </c>
      <c r="V36" s="150">
        <v>70</v>
      </c>
      <c r="W36" s="151">
        <v>11</v>
      </c>
      <c r="X36" s="151">
        <v>9</v>
      </c>
      <c r="Y36" s="152">
        <v>72</v>
      </c>
      <c r="Z36" s="153">
        <v>100</v>
      </c>
      <c r="AA36" s="149">
        <f t="shared" si="5"/>
        <v>76</v>
      </c>
      <c r="AB36" s="150">
        <v>67</v>
      </c>
      <c r="AC36" s="151">
        <v>9</v>
      </c>
      <c r="AD36" s="151">
        <v>6</v>
      </c>
      <c r="AE36" s="152">
        <v>70</v>
      </c>
      <c r="AF36" s="153">
        <v>89</v>
      </c>
    </row>
    <row r="37" spans="1:32" ht="33" customHeight="1">
      <c r="A37" s="50"/>
      <c r="B37" s="51" t="s">
        <v>51</v>
      </c>
      <c r="C37" s="52">
        <f t="shared" si="6"/>
        <v>347</v>
      </c>
      <c r="D37" s="53">
        <v>323</v>
      </c>
      <c r="E37" s="54">
        <v>24</v>
      </c>
      <c r="F37" s="54">
        <v>69</v>
      </c>
      <c r="G37" s="56">
        <v>278</v>
      </c>
      <c r="H37" s="55">
        <v>580</v>
      </c>
      <c r="I37" s="149">
        <f t="shared" si="7"/>
        <v>350</v>
      </c>
      <c r="J37" s="150">
        <v>325</v>
      </c>
      <c r="K37" s="151">
        <v>25</v>
      </c>
      <c r="L37" s="151">
        <v>70</v>
      </c>
      <c r="M37" s="152">
        <v>280</v>
      </c>
      <c r="N37" s="153">
        <v>561</v>
      </c>
      <c r="O37" s="149">
        <f>SUM(P37:Q37)</f>
        <v>327</v>
      </c>
      <c r="P37" s="150">
        <v>304</v>
      </c>
      <c r="Q37" s="151">
        <v>23</v>
      </c>
      <c r="R37" s="151">
        <v>65</v>
      </c>
      <c r="S37" s="152">
        <v>262</v>
      </c>
      <c r="T37" s="153">
        <v>587</v>
      </c>
      <c r="U37" s="149">
        <f>SUM(V37:W37)</f>
        <v>281</v>
      </c>
      <c r="V37" s="150">
        <v>263</v>
      </c>
      <c r="W37" s="151">
        <v>18</v>
      </c>
      <c r="X37" s="151">
        <v>56</v>
      </c>
      <c r="Y37" s="152">
        <v>225</v>
      </c>
      <c r="Z37" s="153">
        <v>440</v>
      </c>
      <c r="AA37" s="149">
        <f>SUM(AB37:AC37)</f>
        <v>288</v>
      </c>
      <c r="AB37" s="150">
        <v>270</v>
      </c>
      <c r="AC37" s="151">
        <v>18</v>
      </c>
      <c r="AD37" s="151">
        <v>58</v>
      </c>
      <c r="AE37" s="152">
        <v>230</v>
      </c>
      <c r="AF37" s="153">
        <v>584</v>
      </c>
    </row>
    <row r="38" spans="1:32" ht="33" customHeight="1">
      <c r="A38" s="50"/>
      <c r="B38" s="51" t="s">
        <v>52</v>
      </c>
      <c r="C38" s="52">
        <f t="shared" si="6"/>
        <v>444</v>
      </c>
      <c r="D38" s="53">
        <v>434</v>
      </c>
      <c r="E38" s="54">
        <v>10</v>
      </c>
      <c r="F38" s="54">
        <v>95</v>
      </c>
      <c r="G38" s="56">
        <v>349</v>
      </c>
      <c r="H38" s="58" t="s">
        <v>116</v>
      </c>
      <c r="I38" s="149">
        <f t="shared" si="7"/>
        <v>443</v>
      </c>
      <c r="J38" s="150">
        <v>436</v>
      </c>
      <c r="K38" s="151">
        <v>7</v>
      </c>
      <c r="L38" s="151">
        <v>95</v>
      </c>
      <c r="M38" s="152">
        <v>348</v>
      </c>
      <c r="N38" s="154" t="s">
        <v>116</v>
      </c>
      <c r="O38" s="335" t="s">
        <v>177</v>
      </c>
      <c r="P38" s="336"/>
      <c r="Q38" s="336"/>
      <c r="R38" s="336"/>
      <c r="S38" s="336"/>
      <c r="T38" s="337"/>
      <c r="U38" s="335" t="s">
        <v>177</v>
      </c>
      <c r="V38" s="336"/>
      <c r="W38" s="336"/>
      <c r="X38" s="336"/>
      <c r="Y38" s="336"/>
      <c r="Z38" s="337"/>
      <c r="AA38" s="335" t="s">
        <v>141</v>
      </c>
      <c r="AB38" s="336"/>
      <c r="AC38" s="336"/>
      <c r="AD38" s="336"/>
      <c r="AE38" s="336"/>
      <c r="AF38" s="337"/>
    </row>
    <row r="39" spans="1:32" ht="33" customHeight="1">
      <c r="A39" s="50"/>
      <c r="B39" s="51" t="s">
        <v>53</v>
      </c>
      <c r="C39" s="52" t="s">
        <v>178</v>
      </c>
      <c r="D39" s="53"/>
      <c r="E39" s="54"/>
      <c r="F39" s="54"/>
      <c r="G39" s="56"/>
      <c r="H39" s="55"/>
      <c r="I39" s="232" t="s">
        <v>178</v>
      </c>
      <c r="J39" s="233"/>
      <c r="K39" s="233"/>
      <c r="L39" s="233"/>
      <c r="M39" s="233"/>
      <c r="N39" s="234"/>
      <c r="O39" s="232" t="s">
        <v>178</v>
      </c>
      <c r="P39" s="233"/>
      <c r="Q39" s="233"/>
      <c r="R39" s="233"/>
      <c r="S39" s="233"/>
      <c r="T39" s="234"/>
      <c r="U39" s="232" t="s">
        <v>178</v>
      </c>
      <c r="V39" s="233"/>
      <c r="W39" s="233"/>
      <c r="X39" s="233"/>
      <c r="Y39" s="233"/>
      <c r="Z39" s="234"/>
      <c r="AA39" s="232" t="s">
        <v>119</v>
      </c>
      <c r="AB39" s="233"/>
      <c r="AC39" s="233"/>
      <c r="AD39" s="233"/>
      <c r="AE39" s="233"/>
      <c r="AF39" s="234"/>
    </row>
    <row r="40" spans="1:32" ht="33" customHeight="1">
      <c r="A40" s="50"/>
      <c r="B40" s="51" t="s">
        <v>54</v>
      </c>
      <c r="C40" s="52" t="s">
        <v>178</v>
      </c>
      <c r="D40" s="53"/>
      <c r="E40" s="54"/>
      <c r="F40" s="54"/>
      <c r="G40" s="56"/>
      <c r="H40" s="58"/>
      <c r="I40" s="161" t="s">
        <v>178</v>
      </c>
      <c r="J40" s="156"/>
      <c r="K40" s="156"/>
      <c r="L40" s="156"/>
      <c r="M40" s="156"/>
      <c r="N40" s="157"/>
      <c r="O40" s="161" t="s">
        <v>178</v>
      </c>
      <c r="P40" s="156"/>
      <c r="Q40" s="156"/>
      <c r="R40" s="156"/>
      <c r="S40" s="156"/>
      <c r="T40" s="157"/>
      <c r="U40" s="161" t="s">
        <v>178</v>
      </c>
      <c r="V40" s="156"/>
      <c r="W40" s="156"/>
      <c r="X40" s="156"/>
      <c r="Y40" s="156"/>
      <c r="Z40" s="157"/>
      <c r="AA40" s="161" t="s">
        <v>119</v>
      </c>
      <c r="AB40" s="156"/>
      <c r="AC40" s="156"/>
      <c r="AD40" s="156"/>
      <c r="AE40" s="156"/>
      <c r="AF40" s="157"/>
    </row>
    <row r="41" spans="1:32" ht="33" customHeight="1">
      <c r="A41" s="50"/>
      <c r="B41" s="51" t="s">
        <v>55</v>
      </c>
      <c r="C41" s="52">
        <f>SUM(D41:E41)</f>
        <v>18</v>
      </c>
      <c r="D41" s="53">
        <v>18</v>
      </c>
      <c r="E41" s="54">
        <v>0</v>
      </c>
      <c r="F41" s="54">
        <v>3</v>
      </c>
      <c r="G41" s="56">
        <v>15</v>
      </c>
      <c r="H41" s="58">
        <v>25</v>
      </c>
      <c r="I41" s="149">
        <f>SUM(J41:K41)</f>
        <v>18</v>
      </c>
      <c r="J41" s="150">
        <v>18</v>
      </c>
      <c r="K41" s="158">
        <v>0</v>
      </c>
      <c r="L41" s="151">
        <v>3</v>
      </c>
      <c r="M41" s="152">
        <v>15</v>
      </c>
      <c r="N41" s="154">
        <v>25</v>
      </c>
      <c r="O41" s="335" t="s">
        <v>177</v>
      </c>
      <c r="P41" s="336"/>
      <c r="Q41" s="336"/>
      <c r="R41" s="336"/>
      <c r="S41" s="336"/>
      <c r="T41" s="337"/>
      <c r="U41" s="335" t="s">
        <v>177</v>
      </c>
      <c r="V41" s="336"/>
      <c r="W41" s="336"/>
      <c r="X41" s="336"/>
      <c r="Y41" s="336"/>
      <c r="Z41" s="337"/>
      <c r="AA41" s="335" t="s">
        <v>141</v>
      </c>
      <c r="AB41" s="336"/>
      <c r="AC41" s="336"/>
      <c r="AD41" s="336"/>
      <c r="AE41" s="336"/>
      <c r="AF41" s="337"/>
    </row>
    <row r="42" spans="1:32" ht="33" customHeight="1" thickBot="1">
      <c r="A42" s="50"/>
      <c r="B42" s="62" t="s">
        <v>56</v>
      </c>
      <c r="C42" s="63">
        <f>SUM(D42:E42)</f>
        <v>197</v>
      </c>
      <c r="D42" s="64">
        <v>197</v>
      </c>
      <c r="E42" s="298" t="s">
        <v>116</v>
      </c>
      <c r="F42" s="65">
        <v>19</v>
      </c>
      <c r="G42" s="66">
        <v>178</v>
      </c>
      <c r="H42" s="58" t="s">
        <v>116</v>
      </c>
      <c r="I42" s="162">
        <f>SUM(J42:K42)</f>
        <v>211</v>
      </c>
      <c r="J42" s="255">
        <v>211</v>
      </c>
      <c r="K42" s="245">
        <v>0</v>
      </c>
      <c r="L42" s="163">
        <v>18</v>
      </c>
      <c r="M42" s="164">
        <v>193</v>
      </c>
      <c r="N42" s="165">
        <v>484</v>
      </c>
      <c r="O42" s="335" t="s">
        <v>177</v>
      </c>
      <c r="P42" s="336"/>
      <c r="Q42" s="336"/>
      <c r="R42" s="336"/>
      <c r="S42" s="336"/>
      <c r="T42" s="337"/>
      <c r="U42" s="335" t="s">
        <v>177</v>
      </c>
      <c r="V42" s="336"/>
      <c r="W42" s="336"/>
      <c r="X42" s="336"/>
      <c r="Y42" s="336"/>
      <c r="Z42" s="337"/>
      <c r="AA42" s="335" t="s">
        <v>141</v>
      </c>
      <c r="AB42" s="336"/>
      <c r="AC42" s="336"/>
      <c r="AD42" s="336"/>
      <c r="AE42" s="336"/>
      <c r="AF42" s="337"/>
    </row>
    <row r="43" spans="1:32" ht="33" customHeight="1" thickBot="1">
      <c r="A43" s="50"/>
      <c r="B43" s="62" t="s">
        <v>57</v>
      </c>
      <c r="C43" s="67">
        <f aca="true" t="shared" si="8" ref="C43:Z43">SUM(C5:C42)</f>
        <v>19235</v>
      </c>
      <c r="D43" s="68">
        <f t="shared" si="8"/>
        <v>17722</v>
      </c>
      <c r="E43" s="69">
        <f t="shared" si="8"/>
        <v>1513</v>
      </c>
      <c r="F43" s="69">
        <f t="shared" si="8"/>
        <v>5406</v>
      </c>
      <c r="G43" s="70">
        <f t="shared" si="8"/>
        <v>13829</v>
      </c>
      <c r="H43" s="71">
        <f t="shared" si="8"/>
        <v>38008</v>
      </c>
      <c r="I43" s="166">
        <f t="shared" si="8"/>
        <v>19578</v>
      </c>
      <c r="J43" s="167">
        <f t="shared" si="8"/>
        <v>17990</v>
      </c>
      <c r="K43" s="168">
        <f t="shared" si="8"/>
        <v>1588</v>
      </c>
      <c r="L43" s="168">
        <f t="shared" si="8"/>
        <v>5578</v>
      </c>
      <c r="M43" s="169">
        <f t="shared" si="8"/>
        <v>14000</v>
      </c>
      <c r="N43" s="170">
        <f t="shared" si="8"/>
        <v>37882</v>
      </c>
      <c r="O43" s="166">
        <f t="shared" si="8"/>
        <v>19602</v>
      </c>
      <c r="P43" s="167">
        <f t="shared" si="8"/>
        <v>18153</v>
      </c>
      <c r="Q43" s="168">
        <f t="shared" si="8"/>
        <v>1449</v>
      </c>
      <c r="R43" s="168">
        <f t="shared" si="8"/>
        <v>5511</v>
      </c>
      <c r="S43" s="169">
        <f t="shared" si="8"/>
        <v>14091</v>
      </c>
      <c r="T43" s="170">
        <f t="shared" si="8"/>
        <v>41035</v>
      </c>
      <c r="U43" s="166">
        <f t="shared" si="8"/>
        <v>19584</v>
      </c>
      <c r="V43" s="167">
        <f t="shared" si="8"/>
        <v>18173</v>
      </c>
      <c r="W43" s="168">
        <f t="shared" si="8"/>
        <v>1411</v>
      </c>
      <c r="X43" s="168">
        <f t="shared" si="8"/>
        <v>5113</v>
      </c>
      <c r="Y43" s="169">
        <f t="shared" si="8"/>
        <v>14471</v>
      </c>
      <c r="Z43" s="170">
        <f t="shared" si="8"/>
        <v>40064</v>
      </c>
      <c r="AA43" s="166">
        <f aca="true" t="shared" si="9" ref="AA43:AF43">SUM(AA5:AA42)</f>
        <v>20117</v>
      </c>
      <c r="AB43" s="167">
        <f t="shared" si="9"/>
        <v>18738</v>
      </c>
      <c r="AC43" s="168">
        <f t="shared" si="9"/>
        <v>1379</v>
      </c>
      <c r="AD43" s="168">
        <f t="shared" si="9"/>
        <v>5422</v>
      </c>
      <c r="AE43" s="169">
        <f t="shared" si="9"/>
        <v>14695</v>
      </c>
      <c r="AF43" s="170">
        <f t="shared" si="9"/>
        <v>36770</v>
      </c>
    </row>
    <row r="44" ht="40.5" customHeight="1"/>
  </sheetData>
  <mergeCells count="41">
    <mergeCell ref="AA26:AF26"/>
    <mergeCell ref="AA24:AF24"/>
    <mergeCell ref="U21:Z21"/>
    <mergeCell ref="U22:Z22"/>
    <mergeCell ref="U23:Z23"/>
    <mergeCell ref="AA22:AF22"/>
    <mergeCell ref="AA23:AF23"/>
    <mergeCell ref="U24:Z24"/>
    <mergeCell ref="U26:Z26"/>
    <mergeCell ref="U15:Z15"/>
    <mergeCell ref="U18:Z18"/>
    <mergeCell ref="U19:Z19"/>
    <mergeCell ref="U20:Z20"/>
    <mergeCell ref="AA20:AF20"/>
    <mergeCell ref="AC2:AF2"/>
    <mergeCell ref="AA3:AF3"/>
    <mergeCell ref="AA21:AF21"/>
    <mergeCell ref="AA15:AF15"/>
    <mergeCell ref="AA18:AF18"/>
    <mergeCell ref="AA19:AF19"/>
    <mergeCell ref="C3:H3"/>
    <mergeCell ref="W2:Z2"/>
    <mergeCell ref="U3:Z3"/>
    <mergeCell ref="K2:N2"/>
    <mergeCell ref="Q2:T2"/>
    <mergeCell ref="I3:N3"/>
    <mergeCell ref="O3:T3"/>
    <mergeCell ref="U41:Z41"/>
    <mergeCell ref="U42:Z42"/>
    <mergeCell ref="AA33:AF33"/>
    <mergeCell ref="AA38:AF38"/>
    <mergeCell ref="AA41:AF41"/>
    <mergeCell ref="AA42:AF42"/>
    <mergeCell ref="O24:T24"/>
    <mergeCell ref="O26:T26"/>
    <mergeCell ref="U33:Z33"/>
    <mergeCell ref="U38:Z38"/>
    <mergeCell ref="O38:T38"/>
    <mergeCell ref="O41:T41"/>
    <mergeCell ref="O42:T42"/>
    <mergeCell ref="O33:T33"/>
  </mergeCells>
  <printOptions/>
  <pageMargins left="0.64" right="0.31496062992125984" top="0.16" bottom="0.26" header="0.16" footer="0.16"/>
  <pageSetup horizontalDpi="300" verticalDpi="300" orientation="landscape" paperSize="9" scale="36" r:id="rId1"/>
  <rowBreaks count="1" manualBreakCount="1">
    <brk id="4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33"/>
  <sheetViews>
    <sheetView view="pageBreakPreview" zoomScale="75" zoomScaleNormal="75" zoomScaleSheetLayoutView="75" workbookViewId="0" topLeftCell="A2">
      <pane xSplit="2" ySplit="3" topLeftCell="C14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2" sqref="A2"/>
    </sheetView>
  </sheetViews>
  <sheetFormatPr defaultColWidth="9.00390625" defaultRowHeight="13.5"/>
  <cols>
    <col min="1" max="1" width="0.74609375" style="72" customWidth="1"/>
    <col min="2" max="3" width="11.625" style="72" customWidth="1"/>
    <col min="4" max="7" width="11.125" style="72" customWidth="1"/>
    <col min="8" max="9" width="11.625" style="72" customWidth="1"/>
    <col min="10" max="13" width="11.125" style="72" customWidth="1"/>
    <col min="14" max="15" width="11.625" style="72" customWidth="1"/>
    <col min="16" max="19" width="11.125" style="72" customWidth="1"/>
    <col min="20" max="21" width="11.625" style="72" customWidth="1"/>
    <col min="22" max="25" width="11.125" style="72" customWidth="1"/>
    <col min="26" max="26" width="11.625" style="72" customWidth="1"/>
    <col min="27" max="27" width="12.50390625" style="72" customWidth="1"/>
    <col min="28" max="28" width="11.375" style="72" customWidth="1"/>
    <col min="29" max="29" width="11.50390625" style="72" customWidth="1"/>
    <col min="30" max="30" width="11.75390625" style="72" customWidth="1"/>
    <col min="31" max="32" width="11.625" style="72" customWidth="1"/>
    <col min="33" max="16384" width="9.00390625" style="72" customWidth="1"/>
  </cols>
  <sheetData>
    <row r="1" ht="15" customHeight="1"/>
    <row r="2" spans="1:30" s="76" customFormat="1" ht="38.25" customHeight="1" thickBot="1">
      <c r="A2" s="73" t="s">
        <v>104</v>
      </c>
      <c r="B2" s="74"/>
      <c r="C2" s="74"/>
      <c r="D2" s="74"/>
      <c r="E2" s="74"/>
      <c r="F2" s="74"/>
      <c r="G2" s="74"/>
      <c r="H2" s="74"/>
      <c r="I2" s="75"/>
      <c r="K2" s="290"/>
      <c r="L2" s="290"/>
      <c r="M2" s="290"/>
      <c r="N2" s="290"/>
      <c r="O2" s="75"/>
      <c r="Q2" s="77"/>
      <c r="R2" s="77"/>
      <c r="S2" s="77"/>
      <c r="T2" s="77"/>
      <c r="U2" s="75"/>
      <c r="W2" s="78"/>
      <c r="X2" s="77"/>
      <c r="Y2" s="77"/>
      <c r="Z2" s="77"/>
      <c r="AC2" s="78"/>
      <c r="AD2" s="78" t="s">
        <v>103</v>
      </c>
    </row>
    <row r="3" spans="1:32" s="76" customFormat="1" ht="30" customHeight="1">
      <c r="A3" s="79"/>
      <c r="B3" s="120" t="s">
        <v>1</v>
      </c>
      <c r="C3" s="325" t="s">
        <v>158</v>
      </c>
      <c r="D3" s="326"/>
      <c r="E3" s="326"/>
      <c r="F3" s="326"/>
      <c r="G3" s="326"/>
      <c r="H3" s="327"/>
      <c r="I3" s="325" t="s">
        <v>159</v>
      </c>
      <c r="J3" s="326"/>
      <c r="K3" s="326"/>
      <c r="L3" s="326"/>
      <c r="M3" s="326"/>
      <c r="N3" s="327"/>
      <c r="O3" s="325" t="s">
        <v>179</v>
      </c>
      <c r="P3" s="326"/>
      <c r="Q3" s="326"/>
      <c r="R3" s="326"/>
      <c r="S3" s="326"/>
      <c r="T3" s="327"/>
      <c r="U3" s="325" t="s">
        <v>161</v>
      </c>
      <c r="V3" s="326"/>
      <c r="W3" s="326"/>
      <c r="X3" s="326"/>
      <c r="Y3" s="326"/>
      <c r="Z3" s="327"/>
      <c r="AA3" s="331" t="s">
        <v>168</v>
      </c>
      <c r="AB3" s="332"/>
      <c r="AC3" s="332"/>
      <c r="AD3" s="332"/>
      <c r="AE3" s="332"/>
      <c r="AF3" s="333"/>
    </row>
    <row r="4" spans="1:32" ht="30" customHeight="1" thickBot="1">
      <c r="A4" s="80"/>
      <c r="B4" s="121" t="s">
        <v>114</v>
      </c>
      <c r="C4" s="122" t="s">
        <v>162</v>
      </c>
      <c r="D4" s="123" t="s">
        <v>163</v>
      </c>
      <c r="E4" s="124" t="s">
        <v>164</v>
      </c>
      <c r="F4" s="124" t="s">
        <v>165</v>
      </c>
      <c r="G4" s="125" t="s">
        <v>166</v>
      </c>
      <c r="H4" s="126" t="s">
        <v>167</v>
      </c>
      <c r="I4" s="122" t="s">
        <v>162</v>
      </c>
      <c r="J4" s="123" t="s">
        <v>163</v>
      </c>
      <c r="K4" s="124" t="s">
        <v>164</v>
      </c>
      <c r="L4" s="124" t="s">
        <v>165</v>
      </c>
      <c r="M4" s="125" t="s">
        <v>166</v>
      </c>
      <c r="N4" s="126" t="s">
        <v>167</v>
      </c>
      <c r="O4" s="122" t="s">
        <v>162</v>
      </c>
      <c r="P4" s="123" t="s">
        <v>163</v>
      </c>
      <c r="Q4" s="124" t="s">
        <v>164</v>
      </c>
      <c r="R4" s="124" t="s">
        <v>165</v>
      </c>
      <c r="S4" s="125" t="s">
        <v>166</v>
      </c>
      <c r="T4" s="126" t="s">
        <v>167</v>
      </c>
      <c r="U4" s="122" t="s">
        <v>162</v>
      </c>
      <c r="V4" s="123" t="s">
        <v>163</v>
      </c>
      <c r="W4" s="124" t="s">
        <v>164</v>
      </c>
      <c r="X4" s="124" t="s">
        <v>165</v>
      </c>
      <c r="Y4" s="125" t="s">
        <v>166</v>
      </c>
      <c r="Z4" s="126" t="s">
        <v>167</v>
      </c>
      <c r="AA4" s="276" t="s">
        <v>152</v>
      </c>
      <c r="AB4" s="277" t="s">
        <v>153</v>
      </c>
      <c r="AC4" s="278" t="s">
        <v>154</v>
      </c>
      <c r="AD4" s="278" t="s">
        <v>155</v>
      </c>
      <c r="AE4" s="279" t="s">
        <v>156</v>
      </c>
      <c r="AF4" s="280" t="s">
        <v>157</v>
      </c>
    </row>
    <row r="5" spans="1:32" ht="46.5" customHeight="1">
      <c r="A5" s="80"/>
      <c r="B5" s="81" t="s">
        <v>58</v>
      </c>
      <c r="C5" s="82">
        <f>SUM(D5:E5)</f>
        <v>1252</v>
      </c>
      <c r="D5" s="83">
        <v>1090</v>
      </c>
      <c r="E5" s="84">
        <v>162</v>
      </c>
      <c r="F5" s="84">
        <v>159</v>
      </c>
      <c r="G5" s="85">
        <v>1093</v>
      </c>
      <c r="H5" s="86" t="s">
        <v>116</v>
      </c>
      <c r="I5" s="134">
        <f>SUM(J5:K5)</f>
        <v>1290</v>
      </c>
      <c r="J5" s="128">
        <v>1097</v>
      </c>
      <c r="K5" s="129">
        <v>193</v>
      </c>
      <c r="L5" s="129">
        <v>177</v>
      </c>
      <c r="M5" s="130">
        <v>1113</v>
      </c>
      <c r="N5" s="131" t="s">
        <v>116</v>
      </c>
      <c r="O5" s="134">
        <f>SUM(P5:Q5)</f>
        <v>1315</v>
      </c>
      <c r="P5" s="256">
        <v>1199</v>
      </c>
      <c r="Q5" s="172">
        <v>116</v>
      </c>
      <c r="R5" s="172">
        <v>145</v>
      </c>
      <c r="S5" s="173">
        <v>1170</v>
      </c>
      <c r="T5" s="257" t="s">
        <v>116</v>
      </c>
      <c r="U5" s="134">
        <f>SUM(V5:W5)</f>
        <v>1354</v>
      </c>
      <c r="V5" s="256">
        <v>1280</v>
      </c>
      <c r="W5" s="172">
        <v>74</v>
      </c>
      <c r="X5" s="172">
        <v>127</v>
      </c>
      <c r="Y5" s="173">
        <v>1227</v>
      </c>
      <c r="Z5" s="257" t="s">
        <v>116</v>
      </c>
      <c r="AA5" s="134">
        <f>SUM(AB5:AC5)</f>
        <v>1392</v>
      </c>
      <c r="AB5" s="256">
        <v>1320</v>
      </c>
      <c r="AC5" s="172">
        <v>72</v>
      </c>
      <c r="AD5" s="172">
        <v>137</v>
      </c>
      <c r="AE5" s="173">
        <v>1255</v>
      </c>
      <c r="AF5" s="257" t="s">
        <v>120</v>
      </c>
    </row>
    <row r="6" spans="1:32" ht="46.5" customHeight="1">
      <c r="A6" s="80"/>
      <c r="B6" s="81" t="s">
        <v>59</v>
      </c>
      <c r="C6" s="82">
        <f>SUM(D6:E6)</f>
        <v>1150</v>
      </c>
      <c r="D6" s="83">
        <v>1056</v>
      </c>
      <c r="E6" s="84">
        <v>94</v>
      </c>
      <c r="F6" s="84">
        <v>205</v>
      </c>
      <c r="G6" s="85">
        <v>945</v>
      </c>
      <c r="H6" s="87">
        <v>2519</v>
      </c>
      <c r="I6" s="133">
        <f>SUM(J6:K6)</f>
        <v>1837</v>
      </c>
      <c r="J6" s="83">
        <v>1668</v>
      </c>
      <c r="K6" s="84">
        <v>169</v>
      </c>
      <c r="L6" s="84">
        <v>320</v>
      </c>
      <c r="M6" s="85">
        <v>1517</v>
      </c>
      <c r="N6" s="87">
        <v>5346</v>
      </c>
      <c r="O6" s="133">
        <f>SUM(P6:Q6)</f>
        <v>1987</v>
      </c>
      <c r="P6" s="143">
        <v>1775</v>
      </c>
      <c r="Q6" s="140">
        <v>212</v>
      </c>
      <c r="R6" s="140">
        <v>370</v>
      </c>
      <c r="S6" s="141">
        <v>1617</v>
      </c>
      <c r="T6" s="142">
        <v>5536</v>
      </c>
      <c r="U6" s="133">
        <f>SUM(V6:W6)</f>
        <v>2447</v>
      </c>
      <c r="V6" s="143">
        <v>2146</v>
      </c>
      <c r="W6" s="140">
        <v>301</v>
      </c>
      <c r="X6" s="140">
        <v>432</v>
      </c>
      <c r="Y6" s="141">
        <v>2015</v>
      </c>
      <c r="Z6" s="142">
        <v>6643</v>
      </c>
      <c r="AA6" s="133">
        <f>SUM(AB6:AC6)</f>
        <v>2511</v>
      </c>
      <c r="AB6" s="143">
        <v>2164</v>
      </c>
      <c r="AC6" s="140">
        <v>347</v>
      </c>
      <c r="AD6" s="140">
        <v>434</v>
      </c>
      <c r="AE6" s="141">
        <v>2077</v>
      </c>
      <c r="AF6" s="142">
        <v>6753</v>
      </c>
    </row>
    <row r="7" spans="1:32" ht="46.5" customHeight="1">
      <c r="A7" s="80"/>
      <c r="B7" s="81" t="s">
        <v>60</v>
      </c>
      <c r="C7" s="82">
        <f>SUM(D7:E7)</f>
        <v>283</v>
      </c>
      <c r="D7" s="83">
        <v>266</v>
      </c>
      <c r="E7" s="84">
        <v>17</v>
      </c>
      <c r="F7" s="84">
        <v>80</v>
      </c>
      <c r="G7" s="85">
        <v>203</v>
      </c>
      <c r="H7" s="87">
        <v>342</v>
      </c>
      <c r="I7" s="133">
        <f>SUM(J7:K7)</f>
        <v>296</v>
      </c>
      <c r="J7" s="127">
        <v>277</v>
      </c>
      <c r="K7" s="127">
        <v>19</v>
      </c>
      <c r="L7" s="127">
        <v>90</v>
      </c>
      <c r="M7" s="127">
        <v>206</v>
      </c>
      <c r="N7" s="86">
        <v>358</v>
      </c>
      <c r="O7" s="133">
        <f>SUM(P7:Q7)</f>
        <v>281</v>
      </c>
      <c r="P7" s="258">
        <v>264</v>
      </c>
      <c r="Q7" s="258">
        <v>17</v>
      </c>
      <c r="R7" s="258">
        <v>90</v>
      </c>
      <c r="S7" s="258">
        <v>191</v>
      </c>
      <c r="T7" s="144">
        <v>333</v>
      </c>
      <c r="U7" s="133">
        <f>SUM(V7:W7)</f>
        <v>314</v>
      </c>
      <c r="V7" s="258">
        <v>295</v>
      </c>
      <c r="W7" s="258">
        <v>19</v>
      </c>
      <c r="X7" s="258">
        <v>22</v>
      </c>
      <c r="Y7" s="258">
        <v>292</v>
      </c>
      <c r="Z7" s="144">
        <v>329</v>
      </c>
      <c r="AA7" s="133">
        <f>SUM(AB7:AC7)</f>
        <v>332</v>
      </c>
      <c r="AB7" s="258">
        <v>313</v>
      </c>
      <c r="AC7" s="258">
        <v>19</v>
      </c>
      <c r="AD7" s="258">
        <v>23</v>
      </c>
      <c r="AE7" s="258">
        <v>309</v>
      </c>
      <c r="AF7" s="144">
        <v>336</v>
      </c>
    </row>
    <row r="8" spans="1:32" ht="46.5" customHeight="1">
      <c r="A8" s="80"/>
      <c r="B8" s="81" t="s">
        <v>61</v>
      </c>
      <c r="C8" s="82">
        <f>SUM(D8:E8)</f>
        <v>24</v>
      </c>
      <c r="D8" s="83">
        <v>24</v>
      </c>
      <c r="E8" s="84">
        <v>0</v>
      </c>
      <c r="F8" s="84">
        <v>0</v>
      </c>
      <c r="G8" s="85">
        <v>24</v>
      </c>
      <c r="H8" s="86" t="s">
        <v>116</v>
      </c>
      <c r="I8" s="133">
        <f>SUM(J8:K8)</f>
        <v>143</v>
      </c>
      <c r="J8" s="83">
        <v>143</v>
      </c>
      <c r="K8" s="84">
        <v>0</v>
      </c>
      <c r="L8" s="84">
        <v>0</v>
      </c>
      <c r="M8" s="85">
        <v>143</v>
      </c>
      <c r="N8" s="86">
        <v>35</v>
      </c>
      <c r="O8" s="287" t="s">
        <v>180</v>
      </c>
      <c r="P8" s="288"/>
      <c r="Q8" s="288"/>
      <c r="R8" s="288"/>
      <c r="S8" s="288"/>
      <c r="T8" s="289"/>
      <c r="U8" s="287" t="s">
        <v>180</v>
      </c>
      <c r="V8" s="288"/>
      <c r="W8" s="288"/>
      <c r="X8" s="288"/>
      <c r="Y8" s="288"/>
      <c r="Z8" s="289"/>
      <c r="AA8" s="287" t="s">
        <v>144</v>
      </c>
      <c r="AB8" s="288"/>
      <c r="AC8" s="288"/>
      <c r="AD8" s="288"/>
      <c r="AE8" s="288"/>
      <c r="AF8" s="289"/>
    </row>
    <row r="9" spans="1:32" ht="46.5" customHeight="1">
      <c r="A9" s="80"/>
      <c r="B9" s="81" t="s">
        <v>127</v>
      </c>
      <c r="C9" s="216" t="s">
        <v>116</v>
      </c>
      <c r="D9" s="127" t="s">
        <v>116</v>
      </c>
      <c r="E9" s="217" t="s">
        <v>116</v>
      </c>
      <c r="F9" s="217" t="s">
        <v>116</v>
      </c>
      <c r="G9" s="217" t="s">
        <v>116</v>
      </c>
      <c r="H9" s="86" t="s">
        <v>116</v>
      </c>
      <c r="I9" s="216">
        <f>SUM(J9:K9)</f>
        <v>973</v>
      </c>
      <c r="J9" s="127">
        <v>914</v>
      </c>
      <c r="K9" s="217">
        <v>59</v>
      </c>
      <c r="L9" s="217">
        <v>90</v>
      </c>
      <c r="M9" s="217">
        <v>883</v>
      </c>
      <c r="N9" s="86" t="s">
        <v>116</v>
      </c>
      <c r="O9" s="133">
        <f>SUM(P9:Q9)</f>
        <v>990</v>
      </c>
      <c r="P9" s="258">
        <v>923</v>
      </c>
      <c r="Q9" s="258">
        <v>67</v>
      </c>
      <c r="R9" s="258">
        <v>88</v>
      </c>
      <c r="S9" s="261">
        <v>902</v>
      </c>
      <c r="T9" s="144" t="s">
        <v>116</v>
      </c>
      <c r="U9" s="133">
        <f>SUM(V9:W9)</f>
        <v>981</v>
      </c>
      <c r="V9" s="258">
        <v>888</v>
      </c>
      <c r="W9" s="258">
        <v>93</v>
      </c>
      <c r="X9" s="258">
        <v>110</v>
      </c>
      <c r="Y9" s="261">
        <v>871</v>
      </c>
      <c r="Z9" s="144" t="s">
        <v>116</v>
      </c>
      <c r="AA9" s="133">
        <f>SUM(AB9:AC9)</f>
        <v>1035</v>
      </c>
      <c r="AB9" s="258">
        <v>898</v>
      </c>
      <c r="AC9" s="258">
        <v>137</v>
      </c>
      <c r="AD9" s="258">
        <v>299</v>
      </c>
      <c r="AE9" s="261">
        <v>736</v>
      </c>
      <c r="AF9" s="144" t="s">
        <v>150</v>
      </c>
    </row>
    <row r="10" spans="1:32" ht="46.5" customHeight="1">
      <c r="A10" s="80"/>
      <c r="B10" s="241" t="s">
        <v>143</v>
      </c>
      <c r="C10" s="216" t="s">
        <v>116</v>
      </c>
      <c r="D10" s="127" t="s">
        <v>116</v>
      </c>
      <c r="E10" s="217" t="s">
        <v>116</v>
      </c>
      <c r="F10" s="217" t="s">
        <v>116</v>
      </c>
      <c r="G10" s="217" t="s">
        <v>116</v>
      </c>
      <c r="H10" s="86" t="s">
        <v>116</v>
      </c>
      <c r="I10" s="216" t="s">
        <v>116</v>
      </c>
      <c r="J10" s="127" t="s">
        <v>116</v>
      </c>
      <c r="K10" s="217" t="s">
        <v>116</v>
      </c>
      <c r="L10" s="217" t="s">
        <v>116</v>
      </c>
      <c r="M10" s="217" t="s">
        <v>116</v>
      </c>
      <c r="N10" s="86" t="s">
        <v>116</v>
      </c>
      <c r="O10" s="262">
        <f>SUM(P10:Q10)</f>
        <v>1187</v>
      </c>
      <c r="P10" s="258">
        <v>1183</v>
      </c>
      <c r="Q10" s="263">
        <v>4</v>
      </c>
      <c r="R10" s="263">
        <v>10</v>
      </c>
      <c r="S10" s="263">
        <v>1177</v>
      </c>
      <c r="T10" s="144">
        <v>994</v>
      </c>
      <c r="U10" s="133">
        <f>SUM(V10:W10)</f>
        <v>1195</v>
      </c>
      <c r="V10" s="258">
        <v>1192</v>
      </c>
      <c r="W10" s="258">
        <v>3</v>
      </c>
      <c r="X10" s="258">
        <v>0</v>
      </c>
      <c r="Y10" s="258">
        <v>1195</v>
      </c>
      <c r="Z10" s="144">
        <v>1021</v>
      </c>
      <c r="AA10" s="133">
        <f aca="true" t="shared" si="0" ref="AA10:AA32">SUM(AB10:AC10)</f>
        <v>1156</v>
      </c>
      <c r="AB10" s="258">
        <v>1153</v>
      </c>
      <c r="AC10" s="258">
        <v>3</v>
      </c>
      <c r="AD10" s="258">
        <v>0</v>
      </c>
      <c r="AE10" s="258">
        <v>1156</v>
      </c>
      <c r="AF10" s="144">
        <v>1020</v>
      </c>
    </row>
    <row r="11" spans="1:32" ht="46.5" customHeight="1">
      <c r="A11" s="80"/>
      <c r="B11" s="81" t="s">
        <v>62</v>
      </c>
      <c r="C11" s="82">
        <f aca="true" t="shared" si="1" ref="C11:C30">SUM(D11:E11)</f>
        <v>48</v>
      </c>
      <c r="D11" s="83">
        <v>48</v>
      </c>
      <c r="E11" s="84">
        <v>0</v>
      </c>
      <c r="F11" s="84">
        <v>14</v>
      </c>
      <c r="G11" s="85">
        <v>34</v>
      </c>
      <c r="H11" s="87" t="s">
        <v>116</v>
      </c>
      <c r="I11" s="133">
        <f>SUM(J11:K11)</f>
        <v>49</v>
      </c>
      <c r="J11" s="127">
        <v>49</v>
      </c>
      <c r="K11" s="127">
        <v>0</v>
      </c>
      <c r="L11" s="127">
        <v>3</v>
      </c>
      <c r="M11" s="127">
        <v>46</v>
      </c>
      <c r="N11" s="86" t="s">
        <v>116</v>
      </c>
      <c r="O11" s="133">
        <f>SUM(P11:Q11)</f>
        <v>48</v>
      </c>
      <c r="P11" s="258">
        <v>48</v>
      </c>
      <c r="Q11" s="258">
        <v>0</v>
      </c>
      <c r="R11" s="258">
        <v>3</v>
      </c>
      <c r="S11" s="258">
        <v>45</v>
      </c>
      <c r="T11" s="144">
        <v>564</v>
      </c>
      <c r="U11" s="133">
        <f>SUM(V11:W11)</f>
        <v>49</v>
      </c>
      <c r="V11" s="258">
        <v>49</v>
      </c>
      <c r="W11" s="258">
        <v>0</v>
      </c>
      <c r="X11" s="258">
        <v>6</v>
      </c>
      <c r="Y11" s="258">
        <v>43</v>
      </c>
      <c r="Z11" s="144">
        <v>619</v>
      </c>
      <c r="AA11" s="133">
        <f t="shared" si="0"/>
        <v>48</v>
      </c>
      <c r="AB11" s="258">
        <v>48</v>
      </c>
      <c r="AC11" s="258">
        <v>0</v>
      </c>
      <c r="AD11" s="258">
        <v>3</v>
      </c>
      <c r="AE11" s="258">
        <v>45</v>
      </c>
      <c r="AF11" s="144">
        <v>575</v>
      </c>
    </row>
    <row r="12" spans="1:32" ht="46.5" customHeight="1">
      <c r="A12" s="80"/>
      <c r="B12" s="81" t="s">
        <v>63</v>
      </c>
      <c r="C12" s="82">
        <f t="shared" si="1"/>
        <v>168</v>
      </c>
      <c r="D12" s="83">
        <v>168</v>
      </c>
      <c r="E12" s="84">
        <v>0</v>
      </c>
      <c r="F12" s="84">
        <v>12</v>
      </c>
      <c r="G12" s="85">
        <v>156</v>
      </c>
      <c r="H12" s="87">
        <v>774</v>
      </c>
      <c r="I12" s="133">
        <f>SUM(J12:K12)</f>
        <v>183</v>
      </c>
      <c r="J12" s="83">
        <v>183</v>
      </c>
      <c r="K12" s="84">
        <v>0</v>
      </c>
      <c r="L12" s="84">
        <v>5</v>
      </c>
      <c r="M12" s="85">
        <v>178</v>
      </c>
      <c r="N12" s="87">
        <v>793</v>
      </c>
      <c r="O12" s="133">
        <f>SUM(P12:Q12)</f>
        <v>179</v>
      </c>
      <c r="P12" s="143">
        <v>179</v>
      </c>
      <c r="Q12" s="140">
        <v>0</v>
      </c>
      <c r="R12" s="140">
        <v>5</v>
      </c>
      <c r="S12" s="141">
        <v>174</v>
      </c>
      <c r="T12" s="142">
        <v>831</v>
      </c>
      <c r="U12" s="133">
        <f>SUM(V12:W12)</f>
        <v>189</v>
      </c>
      <c r="V12" s="143">
        <v>188</v>
      </c>
      <c r="W12" s="140">
        <v>1</v>
      </c>
      <c r="X12" s="140">
        <v>5</v>
      </c>
      <c r="Y12" s="141">
        <v>184</v>
      </c>
      <c r="Z12" s="142">
        <v>941</v>
      </c>
      <c r="AA12" s="133">
        <f t="shared" si="0"/>
        <v>175</v>
      </c>
      <c r="AB12" s="143">
        <v>174</v>
      </c>
      <c r="AC12" s="140">
        <v>1</v>
      </c>
      <c r="AD12" s="140">
        <v>5</v>
      </c>
      <c r="AE12" s="141">
        <v>170</v>
      </c>
      <c r="AF12" s="142">
        <v>928</v>
      </c>
    </row>
    <row r="13" spans="1:32" ht="46.5" customHeight="1">
      <c r="A13" s="80"/>
      <c r="B13" s="81" t="s">
        <v>90</v>
      </c>
      <c r="C13" s="82">
        <f t="shared" si="1"/>
        <v>169</v>
      </c>
      <c r="D13" s="83">
        <v>164</v>
      </c>
      <c r="E13" s="84">
        <v>5</v>
      </c>
      <c r="F13" s="84">
        <v>27</v>
      </c>
      <c r="G13" s="85">
        <v>142</v>
      </c>
      <c r="H13" s="86" t="s">
        <v>116</v>
      </c>
      <c r="I13" s="259" t="s">
        <v>181</v>
      </c>
      <c r="J13" s="260"/>
      <c r="K13" s="260"/>
      <c r="L13" s="260"/>
      <c r="M13" s="260"/>
      <c r="N13" s="247"/>
      <c r="O13" s="259" t="s">
        <v>181</v>
      </c>
      <c r="P13" s="260"/>
      <c r="Q13" s="260"/>
      <c r="R13" s="260"/>
      <c r="S13" s="260"/>
      <c r="T13" s="247"/>
      <c r="U13" s="287" t="s">
        <v>181</v>
      </c>
      <c r="V13" s="288"/>
      <c r="W13" s="288"/>
      <c r="X13" s="288"/>
      <c r="Y13" s="288"/>
      <c r="Z13" s="289"/>
      <c r="AA13" s="287" t="s">
        <v>128</v>
      </c>
      <c r="AB13" s="288"/>
      <c r="AC13" s="288"/>
      <c r="AD13" s="288"/>
      <c r="AE13" s="288"/>
      <c r="AF13" s="289"/>
    </row>
    <row r="14" spans="1:32" ht="46.5" customHeight="1">
      <c r="A14" s="80"/>
      <c r="B14" s="81" t="s">
        <v>64</v>
      </c>
      <c r="C14" s="82">
        <f t="shared" si="1"/>
        <v>856</v>
      </c>
      <c r="D14" s="83">
        <v>808</v>
      </c>
      <c r="E14" s="84">
        <v>48</v>
      </c>
      <c r="F14" s="84">
        <v>31</v>
      </c>
      <c r="G14" s="85">
        <v>825</v>
      </c>
      <c r="H14" s="88" t="s">
        <v>116</v>
      </c>
      <c r="I14" s="259" t="s">
        <v>181</v>
      </c>
      <c r="J14" s="260"/>
      <c r="K14" s="260"/>
      <c r="L14" s="260"/>
      <c r="M14" s="260"/>
      <c r="N14" s="247"/>
      <c r="O14" s="259" t="s">
        <v>181</v>
      </c>
      <c r="P14" s="260"/>
      <c r="Q14" s="260"/>
      <c r="R14" s="260"/>
      <c r="S14" s="260"/>
      <c r="T14" s="247"/>
      <c r="U14" s="287" t="s">
        <v>181</v>
      </c>
      <c r="V14" s="288"/>
      <c r="W14" s="288"/>
      <c r="X14" s="288"/>
      <c r="Y14" s="288"/>
      <c r="Z14" s="289"/>
      <c r="AA14" s="287" t="s">
        <v>128</v>
      </c>
      <c r="AB14" s="288"/>
      <c r="AC14" s="288"/>
      <c r="AD14" s="288"/>
      <c r="AE14" s="288"/>
      <c r="AF14" s="289"/>
    </row>
    <row r="15" spans="1:32" ht="46.5" customHeight="1">
      <c r="A15" s="80"/>
      <c r="B15" s="81" t="s">
        <v>65</v>
      </c>
      <c r="C15" s="82">
        <f t="shared" si="1"/>
        <v>20</v>
      </c>
      <c r="D15" s="83">
        <v>19</v>
      </c>
      <c r="E15" s="84">
        <v>1</v>
      </c>
      <c r="F15" s="84">
        <v>1</v>
      </c>
      <c r="G15" s="85">
        <v>19</v>
      </c>
      <c r="H15" s="87">
        <v>2</v>
      </c>
      <c r="I15" s="133">
        <f>SUM(J15:K15)</f>
        <v>27</v>
      </c>
      <c r="J15" s="83">
        <v>26</v>
      </c>
      <c r="K15" s="84">
        <v>1</v>
      </c>
      <c r="L15" s="84">
        <v>5</v>
      </c>
      <c r="M15" s="85">
        <v>22</v>
      </c>
      <c r="N15" s="87">
        <v>2</v>
      </c>
      <c r="O15" s="133">
        <f>SUM(P15:Q15)</f>
        <v>27</v>
      </c>
      <c r="P15" s="143">
        <v>27</v>
      </c>
      <c r="Q15" s="140">
        <v>0</v>
      </c>
      <c r="R15" s="140">
        <v>4</v>
      </c>
      <c r="S15" s="141">
        <v>23</v>
      </c>
      <c r="T15" s="142">
        <v>2</v>
      </c>
      <c r="U15" s="133">
        <f>SUM(V15:W15)</f>
        <v>17</v>
      </c>
      <c r="V15" s="143">
        <v>16</v>
      </c>
      <c r="W15" s="140">
        <v>1</v>
      </c>
      <c r="X15" s="140">
        <v>1</v>
      </c>
      <c r="Y15" s="141">
        <v>16</v>
      </c>
      <c r="Z15" s="142">
        <v>1</v>
      </c>
      <c r="AA15" s="133">
        <f t="shared" si="0"/>
        <v>17</v>
      </c>
      <c r="AB15" s="143">
        <v>16</v>
      </c>
      <c r="AC15" s="140">
        <v>1</v>
      </c>
      <c r="AD15" s="140">
        <v>1</v>
      </c>
      <c r="AE15" s="141">
        <v>16</v>
      </c>
      <c r="AF15" s="142">
        <v>0</v>
      </c>
    </row>
    <row r="16" spans="1:32" ht="46.5" customHeight="1">
      <c r="A16" s="80"/>
      <c r="B16" s="81" t="s">
        <v>91</v>
      </c>
      <c r="C16" s="82">
        <f t="shared" si="1"/>
        <v>173</v>
      </c>
      <c r="D16" s="83">
        <v>173</v>
      </c>
      <c r="E16" s="84">
        <v>0</v>
      </c>
      <c r="F16" s="84">
        <v>0</v>
      </c>
      <c r="G16" s="85">
        <v>173</v>
      </c>
      <c r="H16" s="86">
        <v>87</v>
      </c>
      <c r="I16" s="133">
        <f>SUM(J16:K16)</f>
        <v>164</v>
      </c>
      <c r="J16" s="83">
        <v>164</v>
      </c>
      <c r="K16" s="84">
        <v>0</v>
      </c>
      <c r="L16" s="84">
        <v>0</v>
      </c>
      <c r="M16" s="85">
        <v>164</v>
      </c>
      <c r="N16" s="86">
        <v>119</v>
      </c>
      <c r="O16" s="287" t="s">
        <v>180</v>
      </c>
      <c r="P16" s="288"/>
      <c r="Q16" s="288"/>
      <c r="R16" s="288"/>
      <c r="S16" s="288"/>
      <c r="T16" s="289"/>
      <c r="U16" s="287" t="s">
        <v>180</v>
      </c>
      <c r="V16" s="288"/>
      <c r="W16" s="288"/>
      <c r="X16" s="288"/>
      <c r="Y16" s="288"/>
      <c r="Z16" s="289"/>
      <c r="AA16" s="287" t="s">
        <v>144</v>
      </c>
      <c r="AB16" s="288"/>
      <c r="AC16" s="288"/>
      <c r="AD16" s="288"/>
      <c r="AE16" s="288"/>
      <c r="AF16" s="289"/>
    </row>
    <row r="17" spans="1:32" ht="46.5" customHeight="1">
      <c r="A17" s="80"/>
      <c r="B17" s="81" t="s">
        <v>66</v>
      </c>
      <c r="C17" s="82">
        <f t="shared" si="1"/>
        <v>17</v>
      </c>
      <c r="D17" s="83">
        <v>17</v>
      </c>
      <c r="E17" s="314" t="s">
        <v>116</v>
      </c>
      <c r="F17" s="84">
        <v>1</v>
      </c>
      <c r="G17" s="85">
        <v>16</v>
      </c>
      <c r="H17" s="87">
        <v>2</v>
      </c>
      <c r="I17" s="133">
        <f>SUM(J17:K17)</f>
        <v>201</v>
      </c>
      <c r="J17" s="83">
        <v>201</v>
      </c>
      <c r="K17" s="217">
        <v>0</v>
      </c>
      <c r="L17" s="84">
        <v>10</v>
      </c>
      <c r="M17" s="85">
        <v>191</v>
      </c>
      <c r="N17" s="87">
        <v>197</v>
      </c>
      <c r="O17" s="287" t="s">
        <v>180</v>
      </c>
      <c r="P17" s="288"/>
      <c r="Q17" s="288"/>
      <c r="R17" s="288"/>
      <c r="S17" s="288"/>
      <c r="T17" s="289"/>
      <c r="U17" s="287" t="s">
        <v>180</v>
      </c>
      <c r="V17" s="288"/>
      <c r="W17" s="288"/>
      <c r="X17" s="288"/>
      <c r="Y17" s="288"/>
      <c r="Z17" s="289"/>
      <c r="AA17" s="287" t="s">
        <v>144</v>
      </c>
      <c r="AB17" s="288"/>
      <c r="AC17" s="288"/>
      <c r="AD17" s="288"/>
      <c r="AE17" s="288"/>
      <c r="AF17" s="289"/>
    </row>
    <row r="18" spans="1:32" ht="46.5" customHeight="1">
      <c r="A18" s="80"/>
      <c r="B18" s="81" t="s">
        <v>67</v>
      </c>
      <c r="C18" s="82">
        <f t="shared" si="1"/>
        <v>650</v>
      </c>
      <c r="D18" s="83">
        <v>642</v>
      </c>
      <c r="E18" s="84">
        <v>8</v>
      </c>
      <c r="F18" s="84">
        <v>33</v>
      </c>
      <c r="G18" s="85">
        <v>617</v>
      </c>
      <c r="H18" s="87">
        <v>632</v>
      </c>
      <c r="I18" s="133">
        <f>SUM(J18:K18)</f>
        <v>578</v>
      </c>
      <c r="J18" s="83">
        <v>573</v>
      </c>
      <c r="K18" s="84">
        <v>5</v>
      </c>
      <c r="L18" s="84">
        <v>0</v>
      </c>
      <c r="M18" s="85">
        <v>578</v>
      </c>
      <c r="N18" s="87">
        <v>541</v>
      </c>
      <c r="O18" s="287" t="s">
        <v>180</v>
      </c>
      <c r="P18" s="288"/>
      <c r="Q18" s="288"/>
      <c r="R18" s="288"/>
      <c r="S18" s="288"/>
      <c r="T18" s="289"/>
      <c r="U18" s="287" t="s">
        <v>180</v>
      </c>
      <c r="V18" s="288"/>
      <c r="W18" s="288"/>
      <c r="X18" s="288"/>
      <c r="Y18" s="288"/>
      <c r="Z18" s="289"/>
      <c r="AA18" s="287" t="s">
        <v>144</v>
      </c>
      <c r="AB18" s="288"/>
      <c r="AC18" s="288"/>
      <c r="AD18" s="288"/>
      <c r="AE18" s="288"/>
      <c r="AF18" s="289"/>
    </row>
    <row r="19" spans="1:32" ht="46.5" customHeight="1">
      <c r="A19" s="80"/>
      <c r="B19" s="81" t="s">
        <v>68</v>
      </c>
      <c r="C19" s="82">
        <f t="shared" si="1"/>
        <v>100</v>
      </c>
      <c r="D19" s="83">
        <v>88</v>
      </c>
      <c r="E19" s="84">
        <v>12</v>
      </c>
      <c r="F19" s="84">
        <v>14</v>
      </c>
      <c r="G19" s="85">
        <v>86</v>
      </c>
      <c r="H19" s="87">
        <v>595</v>
      </c>
      <c r="I19" s="133" t="s">
        <v>182</v>
      </c>
      <c r="J19" s="83"/>
      <c r="K19" s="84"/>
      <c r="L19" s="84"/>
      <c r="M19" s="85"/>
      <c r="N19" s="87"/>
      <c r="O19" s="259" t="s">
        <v>182</v>
      </c>
      <c r="P19" s="260"/>
      <c r="Q19" s="260"/>
      <c r="R19" s="260"/>
      <c r="S19" s="260"/>
      <c r="T19" s="247"/>
      <c r="U19" s="287" t="s">
        <v>182</v>
      </c>
      <c r="V19" s="288"/>
      <c r="W19" s="288"/>
      <c r="X19" s="288"/>
      <c r="Y19" s="288"/>
      <c r="Z19" s="289"/>
      <c r="AA19" s="287" t="s">
        <v>137</v>
      </c>
      <c r="AB19" s="288"/>
      <c r="AC19" s="288"/>
      <c r="AD19" s="288"/>
      <c r="AE19" s="288"/>
      <c r="AF19" s="289"/>
    </row>
    <row r="20" spans="1:32" ht="46.5" customHeight="1">
      <c r="A20" s="80"/>
      <c r="B20" s="81" t="s">
        <v>69</v>
      </c>
      <c r="C20" s="82">
        <f t="shared" si="1"/>
        <v>89</v>
      </c>
      <c r="D20" s="83">
        <v>89</v>
      </c>
      <c r="E20" s="84">
        <v>0</v>
      </c>
      <c r="F20" s="84">
        <v>2</v>
      </c>
      <c r="G20" s="85">
        <v>87</v>
      </c>
      <c r="H20" s="87">
        <v>442</v>
      </c>
      <c r="I20" s="133" t="s">
        <v>182</v>
      </c>
      <c r="J20" s="83"/>
      <c r="K20" s="84"/>
      <c r="L20" s="84"/>
      <c r="M20" s="85"/>
      <c r="N20" s="88"/>
      <c r="O20" s="259" t="s">
        <v>182</v>
      </c>
      <c r="P20" s="260"/>
      <c r="Q20" s="260"/>
      <c r="R20" s="260"/>
      <c r="S20" s="260"/>
      <c r="T20" s="247"/>
      <c r="U20" s="287" t="s">
        <v>182</v>
      </c>
      <c r="V20" s="288"/>
      <c r="W20" s="288"/>
      <c r="X20" s="288"/>
      <c r="Y20" s="288"/>
      <c r="Z20" s="289"/>
      <c r="AA20" s="287" t="s">
        <v>137</v>
      </c>
      <c r="AB20" s="288"/>
      <c r="AC20" s="288"/>
      <c r="AD20" s="288"/>
      <c r="AE20" s="288"/>
      <c r="AF20" s="289"/>
    </row>
    <row r="21" spans="1:32" ht="46.5" customHeight="1">
      <c r="A21" s="80"/>
      <c r="B21" s="81" t="s">
        <v>70</v>
      </c>
      <c r="C21" s="82">
        <f t="shared" si="1"/>
        <v>120</v>
      </c>
      <c r="D21" s="83">
        <v>107</v>
      </c>
      <c r="E21" s="84">
        <v>13</v>
      </c>
      <c r="F21" s="84">
        <v>15</v>
      </c>
      <c r="G21" s="85">
        <v>105</v>
      </c>
      <c r="H21" s="87">
        <v>696</v>
      </c>
      <c r="I21" s="133" t="s">
        <v>182</v>
      </c>
      <c r="J21" s="83"/>
      <c r="K21" s="84"/>
      <c r="L21" s="84"/>
      <c r="M21" s="85"/>
      <c r="N21" s="87"/>
      <c r="O21" s="259" t="s">
        <v>182</v>
      </c>
      <c r="P21" s="260"/>
      <c r="Q21" s="260"/>
      <c r="R21" s="260"/>
      <c r="S21" s="260"/>
      <c r="T21" s="247"/>
      <c r="U21" s="287" t="s">
        <v>182</v>
      </c>
      <c r="V21" s="288"/>
      <c r="W21" s="288"/>
      <c r="X21" s="288"/>
      <c r="Y21" s="288"/>
      <c r="Z21" s="289"/>
      <c r="AA21" s="287" t="s">
        <v>137</v>
      </c>
      <c r="AB21" s="288"/>
      <c r="AC21" s="288"/>
      <c r="AD21" s="288"/>
      <c r="AE21" s="288"/>
      <c r="AF21" s="289"/>
    </row>
    <row r="22" spans="1:32" ht="46.5" customHeight="1">
      <c r="A22" s="80"/>
      <c r="B22" s="81" t="s">
        <v>71</v>
      </c>
      <c r="C22" s="82">
        <f t="shared" si="1"/>
        <v>96</v>
      </c>
      <c r="D22" s="83">
        <v>96</v>
      </c>
      <c r="E22" s="84">
        <v>0</v>
      </c>
      <c r="F22" s="89">
        <v>0</v>
      </c>
      <c r="G22" s="90">
        <v>96</v>
      </c>
      <c r="H22" s="87" t="s">
        <v>116</v>
      </c>
      <c r="I22" s="133" t="s">
        <v>182</v>
      </c>
      <c r="J22" s="83"/>
      <c r="K22" s="84"/>
      <c r="L22" s="84"/>
      <c r="M22" s="85"/>
      <c r="N22" s="86"/>
      <c r="O22" s="259" t="s">
        <v>182</v>
      </c>
      <c r="P22" s="260"/>
      <c r="Q22" s="260"/>
      <c r="R22" s="260"/>
      <c r="S22" s="260"/>
      <c r="T22" s="247"/>
      <c r="U22" s="287" t="s">
        <v>182</v>
      </c>
      <c r="V22" s="288"/>
      <c r="W22" s="288"/>
      <c r="X22" s="288"/>
      <c r="Y22" s="288"/>
      <c r="Z22" s="289"/>
      <c r="AA22" s="287" t="s">
        <v>137</v>
      </c>
      <c r="AB22" s="288"/>
      <c r="AC22" s="288"/>
      <c r="AD22" s="288"/>
      <c r="AE22" s="288"/>
      <c r="AF22" s="289"/>
    </row>
    <row r="23" spans="1:32" ht="46.5" customHeight="1">
      <c r="A23" s="80"/>
      <c r="B23" s="81" t="s">
        <v>92</v>
      </c>
      <c r="C23" s="82">
        <f t="shared" si="1"/>
        <v>95</v>
      </c>
      <c r="D23" s="83">
        <v>94</v>
      </c>
      <c r="E23" s="84">
        <v>1</v>
      </c>
      <c r="F23" s="84">
        <v>13</v>
      </c>
      <c r="G23" s="85">
        <v>82</v>
      </c>
      <c r="H23" s="87">
        <v>142</v>
      </c>
      <c r="I23" s="133">
        <f>SUM(J23:K23)</f>
        <v>93</v>
      </c>
      <c r="J23" s="83">
        <v>92</v>
      </c>
      <c r="K23" s="84">
        <v>1</v>
      </c>
      <c r="L23" s="84">
        <v>12</v>
      </c>
      <c r="M23" s="85">
        <v>81</v>
      </c>
      <c r="N23" s="87">
        <v>138</v>
      </c>
      <c r="O23" s="133">
        <f>SUM(P23:Q23)</f>
        <v>89</v>
      </c>
      <c r="P23" s="143">
        <v>88</v>
      </c>
      <c r="Q23" s="140">
        <v>1</v>
      </c>
      <c r="R23" s="140">
        <v>11</v>
      </c>
      <c r="S23" s="141">
        <v>78</v>
      </c>
      <c r="T23" s="142">
        <v>131</v>
      </c>
      <c r="U23" s="133">
        <f>SUM(V23:W23)</f>
        <v>94</v>
      </c>
      <c r="V23" s="143">
        <v>93</v>
      </c>
      <c r="W23" s="140">
        <v>1</v>
      </c>
      <c r="X23" s="140">
        <v>10</v>
      </c>
      <c r="Y23" s="141">
        <v>84</v>
      </c>
      <c r="Z23" s="142">
        <v>138</v>
      </c>
      <c r="AA23" s="133">
        <f t="shared" si="0"/>
        <v>101</v>
      </c>
      <c r="AB23" s="143">
        <v>100</v>
      </c>
      <c r="AC23" s="140">
        <v>1</v>
      </c>
      <c r="AD23" s="140">
        <v>11</v>
      </c>
      <c r="AE23" s="141">
        <v>90</v>
      </c>
      <c r="AF23" s="142">
        <v>149</v>
      </c>
    </row>
    <row r="24" spans="1:32" ht="46.5" customHeight="1">
      <c r="A24" s="80"/>
      <c r="B24" s="81" t="s">
        <v>72</v>
      </c>
      <c r="C24" s="82">
        <f t="shared" si="1"/>
        <v>933</v>
      </c>
      <c r="D24" s="83">
        <v>751</v>
      </c>
      <c r="E24" s="84">
        <v>182</v>
      </c>
      <c r="F24" s="84">
        <v>141</v>
      </c>
      <c r="G24" s="85">
        <v>792</v>
      </c>
      <c r="H24" s="86" t="s">
        <v>116</v>
      </c>
      <c r="I24" s="133">
        <f>SUM(J24:K24)</f>
        <v>1112</v>
      </c>
      <c r="J24" s="83">
        <v>949</v>
      </c>
      <c r="K24" s="84">
        <v>163</v>
      </c>
      <c r="L24" s="84">
        <v>177</v>
      </c>
      <c r="M24" s="85">
        <v>935</v>
      </c>
      <c r="N24" s="86" t="s">
        <v>116</v>
      </c>
      <c r="O24" s="133">
        <f>SUM(P24:Q24)</f>
        <v>1404</v>
      </c>
      <c r="P24" s="143">
        <v>1248</v>
      </c>
      <c r="Q24" s="140">
        <v>156</v>
      </c>
      <c r="R24" s="140">
        <v>219</v>
      </c>
      <c r="S24" s="141">
        <v>1185</v>
      </c>
      <c r="T24" s="144" t="s">
        <v>116</v>
      </c>
      <c r="U24" s="133">
        <f>SUM(V24:W24)</f>
        <v>1380</v>
      </c>
      <c r="V24" s="143">
        <v>1172</v>
      </c>
      <c r="W24" s="140">
        <v>208</v>
      </c>
      <c r="X24" s="140">
        <v>210</v>
      </c>
      <c r="Y24" s="141">
        <v>1170</v>
      </c>
      <c r="Z24" s="144" t="s">
        <v>116</v>
      </c>
      <c r="AA24" s="133">
        <f t="shared" si="0"/>
        <v>1315</v>
      </c>
      <c r="AB24" s="143">
        <v>1122</v>
      </c>
      <c r="AC24" s="140">
        <v>193</v>
      </c>
      <c r="AD24" s="140">
        <v>196</v>
      </c>
      <c r="AE24" s="141">
        <v>1119</v>
      </c>
      <c r="AF24" s="144" t="s">
        <v>151</v>
      </c>
    </row>
    <row r="25" spans="1:32" ht="46.5" customHeight="1">
      <c r="A25" s="80"/>
      <c r="B25" s="81" t="s">
        <v>73</v>
      </c>
      <c r="C25" s="82">
        <f t="shared" si="1"/>
        <v>349</v>
      </c>
      <c r="D25" s="83">
        <v>347</v>
      </c>
      <c r="E25" s="84">
        <v>2</v>
      </c>
      <c r="F25" s="84">
        <v>0</v>
      </c>
      <c r="G25" s="85">
        <v>349</v>
      </c>
      <c r="H25" s="87">
        <v>214</v>
      </c>
      <c r="I25" s="133" t="s">
        <v>183</v>
      </c>
      <c r="J25" s="83"/>
      <c r="K25" s="84"/>
      <c r="L25" s="84"/>
      <c r="M25" s="85"/>
      <c r="N25" s="87"/>
      <c r="O25" s="259" t="s">
        <v>183</v>
      </c>
      <c r="P25" s="260"/>
      <c r="Q25" s="260"/>
      <c r="R25" s="260"/>
      <c r="S25" s="260"/>
      <c r="T25" s="247"/>
      <c r="U25" s="287" t="s">
        <v>183</v>
      </c>
      <c r="V25" s="288"/>
      <c r="W25" s="288"/>
      <c r="X25" s="288"/>
      <c r="Y25" s="288"/>
      <c r="Z25" s="289"/>
      <c r="AA25" s="287" t="s">
        <v>130</v>
      </c>
      <c r="AB25" s="288"/>
      <c r="AC25" s="288"/>
      <c r="AD25" s="288"/>
      <c r="AE25" s="288"/>
      <c r="AF25" s="289"/>
    </row>
    <row r="26" spans="1:32" ht="46.5" customHeight="1">
      <c r="A26" s="80"/>
      <c r="B26" s="81" t="s">
        <v>74</v>
      </c>
      <c r="C26" s="82">
        <f t="shared" si="1"/>
        <v>108</v>
      </c>
      <c r="D26" s="83">
        <v>108</v>
      </c>
      <c r="E26" s="84">
        <v>0</v>
      </c>
      <c r="F26" s="84">
        <v>1</v>
      </c>
      <c r="G26" s="91">
        <v>107</v>
      </c>
      <c r="H26" s="86">
        <v>13</v>
      </c>
      <c r="I26" s="133">
        <f>SUM(J26:K26)</f>
        <v>100</v>
      </c>
      <c r="J26" s="83">
        <v>100</v>
      </c>
      <c r="K26" s="84">
        <v>0</v>
      </c>
      <c r="L26" s="89">
        <v>1</v>
      </c>
      <c r="M26" s="91">
        <v>99</v>
      </c>
      <c r="N26" s="86">
        <v>12</v>
      </c>
      <c r="O26" s="133">
        <f>SUM(P26:Q26)</f>
        <v>95</v>
      </c>
      <c r="P26" s="143">
        <v>95</v>
      </c>
      <c r="Q26" s="140">
        <v>0</v>
      </c>
      <c r="R26" s="145">
        <v>1</v>
      </c>
      <c r="S26" s="203">
        <v>94</v>
      </c>
      <c r="T26" s="144">
        <v>12</v>
      </c>
      <c r="U26" s="133">
        <f>SUM(V26:W26)</f>
        <v>94</v>
      </c>
      <c r="V26" s="143">
        <v>94</v>
      </c>
      <c r="W26" s="140">
        <v>0</v>
      </c>
      <c r="X26" s="145">
        <v>1</v>
      </c>
      <c r="Y26" s="203">
        <v>93</v>
      </c>
      <c r="Z26" s="144">
        <v>11</v>
      </c>
      <c r="AA26" s="133">
        <f t="shared" si="0"/>
        <v>94</v>
      </c>
      <c r="AB26" s="143">
        <v>94</v>
      </c>
      <c r="AC26" s="140">
        <v>0</v>
      </c>
      <c r="AD26" s="145">
        <v>2</v>
      </c>
      <c r="AE26" s="203">
        <v>92</v>
      </c>
      <c r="AF26" s="144">
        <v>11</v>
      </c>
    </row>
    <row r="27" spans="1:32" ht="46.5" customHeight="1">
      <c r="A27" s="80"/>
      <c r="B27" s="81" t="s">
        <v>75</v>
      </c>
      <c r="C27" s="82">
        <f t="shared" si="1"/>
        <v>295</v>
      </c>
      <c r="D27" s="83">
        <v>281</v>
      </c>
      <c r="E27" s="84">
        <v>14</v>
      </c>
      <c r="F27" s="84">
        <v>37</v>
      </c>
      <c r="G27" s="92">
        <v>258</v>
      </c>
      <c r="H27" s="93">
        <v>769</v>
      </c>
      <c r="I27" s="133">
        <f>SUM(J27:K27)</f>
        <v>331</v>
      </c>
      <c r="J27" s="83">
        <v>317</v>
      </c>
      <c r="K27" s="84">
        <v>14</v>
      </c>
      <c r="L27" s="84">
        <v>38</v>
      </c>
      <c r="M27" s="92">
        <v>293</v>
      </c>
      <c r="N27" s="93">
        <v>782</v>
      </c>
      <c r="O27" s="133">
        <f>SUM(P27:Q27)</f>
        <v>247</v>
      </c>
      <c r="P27" s="143">
        <v>246</v>
      </c>
      <c r="Q27" s="140">
        <v>1</v>
      </c>
      <c r="R27" s="140">
        <v>30</v>
      </c>
      <c r="S27" s="264">
        <v>217</v>
      </c>
      <c r="T27" s="265">
        <v>412</v>
      </c>
      <c r="U27" s="133">
        <f>SUM(V27:W27)</f>
        <v>250</v>
      </c>
      <c r="V27" s="143">
        <v>249</v>
      </c>
      <c r="W27" s="140">
        <v>1</v>
      </c>
      <c r="X27" s="140">
        <v>20</v>
      </c>
      <c r="Y27" s="264">
        <v>230</v>
      </c>
      <c r="Z27" s="265">
        <v>172</v>
      </c>
      <c r="AA27" s="133">
        <f t="shared" si="0"/>
        <v>251</v>
      </c>
      <c r="AB27" s="143">
        <v>250</v>
      </c>
      <c r="AC27" s="140">
        <v>1</v>
      </c>
      <c r="AD27" s="140">
        <v>20</v>
      </c>
      <c r="AE27" s="264">
        <v>231</v>
      </c>
      <c r="AF27" s="265">
        <v>188</v>
      </c>
    </row>
    <row r="28" spans="1:32" ht="46.5" customHeight="1">
      <c r="A28" s="80"/>
      <c r="B28" s="81" t="s">
        <v>93</v>
      </c>
      <c r="C28" s="82">
        <f t="shared" si="1"/>
        <v>83</v>
      </c>
      <c r="D28" s="83">
        <v>81</v>
      </c>
      <c r="E28" s="84">
        <v>2</v>
      </c>
      <c r="F28" s="84">
        <v>7</v>
      </c>
      <c r="G28" s="85">
        <v>76</v>
      </c>
      <c r="H28" s="87">
        <v>97</v>
      </c>
      <c r="I28" s="259" t="s">
        <v>183</v>
      </c>
      <c r="J28" s="260"/>
      <c r="K28" s="260"/>
      <c r="L28" s="260"/>
      <c r="M28" s="260"/>
      <c r="N28" s="247"/>
      <c r="O28" s="259" t="s">
        <v>183</v>
      </c>
      <c r="P28" s="260"/>
      <c r="Q28" s="260"/>
      <c r="R28" s="260"/>
      <c r="S28" s="260"/>
      <c r="T28" s="247"/>
      <c r="U28" s="287" t="s">
        <v>183</v>
      </c>
      <c r="V28" s="288"/>
      <c r="W28" s="288"/>
      <c r="X28" s="288"/>
      <c r="Y28" s="288"/>
      <c r="Z28" s="289"/>
      <c r="AA28" s="287" t="s">
        <v>130</v>
      </c>
      <c r="AB28" s="288"/>
      <c r="AC28" s="288"/>
      <c r="AD28" s="288"/>
      <c r="AE28" s="288"/>
      <c r="AF28" s="289"/>
    </row>
    <row r="29" spans="1:32" ht="46.5" customHeight="1">
      <c r="A29" s="80"/>
      <c r="B29" s="81" t="s">
        <v>94</v>
      </c>
      <c r="C29" s="82">
        <f t="shared" si="1"/>
        <v>168</v>
      </c>
      <c r="D29" s="83">
        <v>167</v>
      </c>
      <c r="E29" s="84">
        <v>1</v>
      </c>
      <c r="F29" s="84">
        <v>3</v>
      </c>
      <c r="G29" s="85">
        <v>165</v>
      </c>
      <c r="H29" s="87">
        <v>79</v>
      </c>
      <c r="I29" s="259" t="s">
        <v>183</v>
      </c>
      <c r="J29" s="260"/>
      <c r="K29" s="260"/>
      <c r="L29" s="260"/>
      <c r="M29" s="260"/>
      <c r="N29" s="247"/>
      <c r="O29" s="259" t="s">
        <v>183</v>
      </c>
      <c r="P29" s="260"/>
      <c r="Q29" s="260"/>
      <c r="R29" s="260"/>
      <c r="S29" s="260"/>
      <c r="T29" s="247"/>
      <c r="U29" s="287" t="s">
        <v>183</v>
      </c>
      <c r="V29" s="288"/>
      <c r="W29" s="288"/>
      <c r="X29" s="288"/>
      <c r="Y29" s="288"/>
      <c r="Z29" s="289"/>
      <c r="AA29" s="287" t="s">
        <v>130</v>
      </c>
      <c r="AB29" s="288"/>
      <c r="AC29" s="288"/>
      <c r="AD29" s="288"/>
      <c r="AE29" s="288"/>
      <c r="AF29" s="289"/>
    </row>
    <row r="30" spans="1:32" ht="46.5" customHeight="1">
      <c r="A30" s="80"/>
      <c r="B30" s="81" t="s">
        <v>95</v>
      </c>
      <c r="C30" s="82">
        <f t="shared" si="1"/>
        <v>66</v>
      </c>
      <c r="D30" s="83">
        <v>66</v>
      </c>
      <c r="E30" s="314" t="s">
        <v>116</v>
      </c>
      <c r="F30" s="84">
        <v>1</v>
      </c>
      <c r="G30" s="85">
        <v>65</v>
      </c>
      <c r="H30" s="86">
        <v>604</v>
      </c>
      <c r="I30" s="133">
        <f>SUM(J30:K30)</f>
        <v>70</v>
      </c>
      <c r="J30" s="83">
        <v>69</v>
      </c>
      <c r="K30" s="89">
        <v>1</v>
      </c>
      <c r="L30" s="84">
        <v>1</v>
      </c>
      <c r="M30" s="85">
        <v>69</v>
      </c>
      <c r="N30" s="86">
        <v>622</v>
      </c>
      <c r="O30" s="133">
        <f>SUM(P30:Q30)</f>
        <v>67</v>
      </c>
      <c r="P30" s="143">
        <v>67</v>
      </c>
      <c r="Q30" s="145">
        <v>0</v>
      </c>
      <c r="R30" s="140">
        <v>1</v>
      </c>
      <c r="S30" s="141">
        <v>66</v>
      </c>
      <c r="T30" s="144">
        <v>567</v>
      </c>
      <c r="U30" s="133">
        <f>SUM(V30:W30)</f>
        <v>65</v>
      </c>
      <c r="V30" s="143">
        <v>64</v>
      </c>
      <c r="W30" s="145">
        <v>1</v>
      </c>
      <c r="X30" s="140">
        <v>1</v>
      </c>
      <c r="Y30" s="141">
        <v>64</v>
      </c>
      <c r="Z30" s="144">
        <v>620</v>
      </c>
      <c r="AA30" s="133">
        <f t="shared" si="0"/>
        <v>67</v>
      </c>
      <c r="AB30" s="143">
        <v>66</v>
      </c>
      <c r="AC30" s="145">
        <v>1</v>
      </c>
      <c r="AD30" s="140">
        <v>2</v>
      </c>
      <c r="AE30" s="141">
        <v>65</v>
      </c>
      <c r="AF30" s="144">
        <v>1071</v>
      </c>
    </row>
    <row r="31" spans="1:32" ht="46.5" customHeight="1">
      <c r="A31" s="80"/>
      <c r="B31" s="81" t="s">
        <v>129</v>
      </c>
      <c r="C31" s="220" t="s">
        <v>116</v>
      </c>
      <c r="D31" s="221" t="s">
        <v>116</v>
      </c>
      <c r="E31" s="218" t="s">
        <v>116</v>
      </c>
      <c r="F31" s="218" t="s">
        <v>116</v>
      </c>
      <c r="G31" s="222" t="s">
        <v>116</v>
      </c>
      <c r="H31" s="219" t="s">
        <v>116</v>
      </c>
      <c r="I31" s="220">
        <f>SUM(J31:K31)</f>
        <v>821</v>
      </c>
      <c r="J31" s="221">
        <v>813</v>
      </c>
      <c r="K31" s="218">
        <v>8</v>
      </c>
      <c r="L31" s="218">
        <v>5</v>
      </c>
      <c r="M31" s="222">
        <v>816</v>
      </c>
      <c r="N31" s="219">
        <v>606</v>
      </c>
      <c r="O31" s="133">
        <f>SUM(P31:Q31)</f>
        <v>753</v>
      </c>
      <c r="P31" s="266">
        <v>750</v>
      </c>
      <c r="Q31" s="267">
        <v>3</v>
      </c>
      <c r="R31" s="268">
        <v>9</v>
      </c>
      <c r="S31" s="264">
        <v>744</v>
      </c>
      <c r="T31" s="269">
        <v>199</v>
      </c>
      <c r="U31" s="133">
        <f>SUM(V31:W31)</f>
        <v>751</v>
      </c>
      <c r="V31" s="266">
        <v>747</v>
      </c>
      <c r="W31" s="267">
        <v>4</v>
      </c>
      <c r="X31" s="268">
        <v>10</v>
      </c>
      <c r="Y31" s="264">
        <v>741</v>
      </c>
      <c r="Z31" s="269">
        <v>497</v>
      </c>
      <c r="AA31" s="133">
        <f t="shared" si="0"/>
        <v>707</v>
      </c>
      <c r="AB31" s="266">
        <v>704</v>
      </c>
      <c r="AC31" s="267">
        <v>3</v>
      </c>
      <c r="AD31" s="268">
        <v>28</v>
      </c>
      <c r="AE31" s="264">
        <v>679</v>
      </c>
      <c r="AF31" s="269">
        <v>450</v>
      </c>
    </row>
    <row r="32" spans="1:32" ht="46.5" customHeight="1" thickBot="1">
      <c r="A32" s="80"/>
      <c r="B32" s="94" t="s">
        <v>76</v>
      </c>
      <c r="C32" s="99">
        <f>SUM(D32:E32)</f>
        <v>480</v>
      </c>
      <c r="D32" s="95">
        <v>403</v>
      </c>
      <c r="E32" s="96">
        <v>77</v>
      </c>
      <c r="F32" s="96">
        <v>64</v>
      </c>
      <c r="G32" s="97">
        <v>416</v>
      </c>
      <c r="H32" s="98">
        <v>535</v>
      </c>
      <c r="I32" s="135">
        <f>SUM(J32:K32)</f>
        <v>401</v>
      </c>
      <c r="J32" s="95">
        <v>351</v>
      </c>
      <c r="K32" s="96">
        <v>50</v>
      </c>
      <c r="L32" s="96">
        <v>49</v>
      </c>
      <c r="M32" s="97">
        <v>352</v>
      </c>
      <c r="N32" s="98">
        <v>404</v>
      </c>
      <c r="O32" s="135">
        <f>SUM(P32:Q32)</f>
        <v>372</v>
      </c>
      <c r="P32" s="270">
        <v>331</v>
      </c>
      <c r="Q32" s="146">
        <v>41</v>
      </c>
      <c r="R32" s="146">
        <v>46</v>
      </c>
      <c r="S32" s="147">
        <v>326</v>
      </c>
      <c r="T32" s="148">
        <v>383</v>
      </c>
      <c r="U32" s="135">
        <f>SUM(V32:W32)</f>
        <v>386</v>
      </c>
      <c r="V32" s="270">
        <v>331</v>
      </c>
      <c r="W32" s="146">
        <v>55</v>
      </c>
      <c r="X32" s="146">
        <v>48</v>
      </c>
      <c r="Y32" s="147">
        <v>338</v>
      </c>
      <c r="Z32" s="148">
        <v>435</v>
      </c>
      <c r="AA32" s="135">
        <f t="shared" si="0"/>
        <v>392</v>
      </c>
      <c r="AB32" s="270">
        <v>341</v>
      </c>
      <c r="AC32" s="146">
        <v>51</v>
      </c>
      <c r="AD32" s="146">
        <v>47</v>
      </c>
      <c r="AE32" s="147">
        <v>345</v>
      </c>
      <c r="AF32" s="148">
        <v>386</v>
      </c>
    </row>
    <row r="33" spans="1:32" ht="46.5" customHeight="1" thickBot="1">
      <c r="A33" s="80"/>
      <c r="B33" s="94" t="s">
        <v>96</v>
      </c>
      <c r="C33" s="100">
        <f aca="true" t="shared" si="2" ref="C33:AF33">SUM(C5:C32)</f>
        <v>7792</v>
      </c>
      <c r="D33" s="101">
        <f t="shared" si="2"/>
        <v>7153</v>
      </c>
      <c r="E33" s="101">
        <f t="shared" si="2"/>
        <v>639</v>
      </c>
      <c r="F33" s="101">
        <f t="shared" si="2"/>
        <v>861</v>
      </c>
      <c r="G33" s="101">
        <f t="shared" si="2"/>
        <v>6931</v>
      </c>
      <c r="H33" s="102">
        <f t="shared" si="2"/>
        <v>8544</v>
      </c>
      <c r="I33" s="100">
        <f t="shared" si="2"/>
        <v>8669</v>
      </c>
      <c r="J33" s="101">
        <f t="shared" si="2"/>
        <v>7986</v>
      </c>
      <c r="K33" s="101">
        <f t="shared" si="2"/>
        <v>683</v>
      </c>
      <c r="L33" s="101">
        <f t="shared" si="2"/>
        <v>983</v>
      </c>
      <c r="M33" s="101">
        <f t="shared" si="2"/>
        <v>7686</v>
      </c>
      <c r="N33" s="102">
        <f t="shared" si="2"/>
        <v>9955</v>
      </c>
      <c r="O33" s="136">
        <f t="shared" si="2"/>
        <v>9041</v>
      </c>
      <c r="P33" s="137">
        <f t="shared" si="2"/>
        <v>8423</v>
      </c>
      <c r="Q33" s="137">
        <f t="shared" si="2"/>
        <v>618</v>
      </c>
      <c r="R33" s="137">
        <f t="shared" si="2"/>
        <v>1032</v>
      </c>
      <c r="S33" s="137">
        <f t="shared" si="2"/>
        <v>8009</v>
      </c>
      <c r="T33" s="137">
        <f t="shared" si="2"/>
        <v>9964</v>
      </c>
      <c r="U33" s="136">
        <f t="shared" si="2"/>
        <v>9566</v>
      </c>
      <c r="V33" s="137">
        <f t="shared" si="2"/>
        <v>8804</v>
      </c>
      <c r="W33" s="137">
        <f t="shared" si="2"/>
        <v>762</v>
      </c>
      <c r="X33" s="137">
        <f t="shared" si="2"/>
        <v>1003</v>
      </c>
      <c r="Y33" s="137">
        <f t="shared" si="2"/>
        <v>8563</v>
      </c>
      <c r="Z33" s="137">
        <f t="shared" si="2"/>
        <v>11427</v>
      </c>
      <c r="AA33" s="136">
        <f t="shared" si="2"/>
        <v>9593</v>
      </c>
      <c r="AB33" s="137">
        <f t="shared" si="2"/>
        <v>8763</v>
      </c>
      <c r="AC33" s="137">
        <f t="shared" si="2"/>
        <v>830</v>
      </c>
      <c r="AD33" s="137">
        <f t="shared" si="2"/>
        <v>1208</v>
      </c>
      <c r="AE33" s="137">
        <f t="shared" si="2"/>
        <v>8385</v>
      </c>
      <c r="AF33" s="138">
        <f t="shared" si="2"/>
        <v>11867</v>
      </c>
    </row>
    <row r="34" ht="57.75" customHeight="1"/>
  </sheetData>
  <mergeCells count="36">
    <mergeCell ref="AA8:AF8"/>
    <mergeCell ref="U22:Z22"/>
    <mergeCell ref="U25:Z25"/>
    <mergeCell ref="AA13:AF13"/>
    <mergeCell ref="U13:Z13"/>
    <mergeCell ref="AA25:AF25"/>
    <mergeCell ref="U8:Z8"/>
    <mergeCell ref="U28:Z28"/>
    <mergeCell ref="U29:Z29"/>
    <mergeCell ref="U14:Z14"/>
    <mergeCell ref="U19:Z19"/>
    <mergeCell ref="U20:Z20"/>
    <mergeCell ref="U21:Z21"/>
    <mergeCell ref="U16:Z16"/>
    <mergeCell ref="U17:Z17"/>
    <mergeCell ref="U18:Z18"/>
    <mergeCell ref="K2:N2"/>
    <mergeCell ref="C3:H3"/>
    <mergeCell ref="I3:N3"/>
    <mergeCell ref="AA3:AF3"/>
    <mergeCell ref="O3:T3"/>
    <mergeCell ref="U3:Z3"/>
    <mergeCell ref="AA28:AF28"/>
    <mergeCell ref="AA29:AF29"/>
    <mergeCell ref="AA14:AF14"/>
    <mergeCell ref="AA19:AF19"/>
    <mergeCell ref="AA20:AF20"/>
    <mergeCell ref="AA21:AF21"/>
    <mergeCell ref="AA22:AF22"/>
    <mergeCell ref="AA16:AF16"/>
    <mergeCell ref="AA17:AF17"/>
    <mergeCell ref="AA18:AF18"/>
    <mergeCell ref="O8:T8"/>
    <mergeCell ref="O16:T16"/>
    <mergeCell ref="O17:T17"/>
    <mergeCell ref="O18:T18"/>
  </mergeCells>
  <printOptions/>
  <pageMargins left="0.7" right="0.17" top="0.6" bottom="0.31496062992125984" header="0.2755905511811024" footer="0.1968503937007874"/>
  <pageSetup horizontalDpi="240" verticalDpi="24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"/>
  <sheetViews>
    <sheetView view="pageBreakPreview" zoomScale="75" zoomScaleNormal="50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74609375" style="72" hidden="1" customWidth="1"/>
    <col min="2" max="3" width="11.625" style="72" customWidth="1"/>
    <col min="4" max="7" width="11.125" style="72" customWidth="1"/>
    <col min="8" max="9" width="11.625" style="72" customWidth="1"/>
    <col min="10" max="13" width="11.125" style="72" customWidth="1"/>
    <col min="14" max="15" width="11.625" style="72" customWidth="1"/>
    <col min="16" max="19" width="11.125" style="72" customWidth="1"/>
    <col min="20" max="21" width="11.625" style="72" customWidth="1"/>
    <col min="22" max="25" width="11.125" style="72" customWidth="1"/>
    <col min="26" max="26" width="11.625" style="72" customWidth="1"/>
    <col min="27" max="28" width="12.50390625" style="72" customWidth="1"/>
    <col min="29" max="29" width="12.00390625" style="72" customWidth="1"/>
    <col min="30" max="30" width="11.375" style="72" customWidth="1"/>
    <col min="31" max="31" width="11.50390625" style="72" customWidth="1"/>
    <col min="32" max="32" width="11.625" style="72" customWidth="1"/>
    <col min="33" max="16384" width="9.00390625" style="72" customWidth="1"/>
  </cols>
  <sheetData>
    <row r="1" spans="1:30" ht="42" customHeight="1" thickBot="1">
      <c r="A1" s="73" t="s">
        <v>105</v>
      </c>
      <c r="B1" s="73" t="s">
        <v>190</v>
      </c>
      <c r="C1" s="103"/>
      <c r="D1" s="103"/>
      <c r="E1" s="103"/>
      <c r="F1" s="103"/>
      <c r="G1" s="103"/>
      <c r="H1" s="103"/>
      <c r="I1" s="104"/>
      <c r="K1" s="290"/>
      <c r="L1" s="290"/>
      <c r="M1" s="290"/>
      <c r="N1" s="290"/>
      <c r="O1" s="104"/>
      <c r="Q1" s="77"/>
      <c r="R1" s="77"/>
      <c r="S1" s="77"/>
      <c r="T1" s="77"/>
      <c r="U1" s="104"/>
      <c r="W1" s="78"/>
      <c r="X1" s="77"/>
      <c r="Y1" s="77"/>
      <c r="Z1" s="77"/>
      <c r="AC1" s="78"/>
      <c r="AD1" s="78" t="s">
        <v>103</v>
      </c>
    </row>
    <row r="2" spans="1:32" s="76" customFormat="1" ht="30" customHeight="1">
      <c r="A2" s="79"/>
      <c r="B2" s="120" t="s">
        <v>1</v>
      </c>
      <c r="C2" s="325" t="s">
        <v>158</v>
      </c>
      <c r="D2" s="326"/>
      <c r="E2" s="326"/>
      <c r="F2" s="326"/>
      <c r="G2" s="326"/>
      <c r="H2" s="327"/>
      <c r="I2" s="325" t="s">
        <v>159</v>
      </c>
      <c r="J2" s="326"/>
      <c r="K2" s="326"/>
      <c r="L2" s="326"/>
      <c r="M2" s="326"/>
      <c r="N2" s="327"/>
      <c r="O2" s="325" t="s">
        <v>160</v>
      </c>
      <c r="P2" s="326"/>
      <c r="Q2" s="326"/>
      <c r="R2" s="326"/>
      <c r="S2" s="326"/>
      <c r="T2" s="327"/>
      <c r="U2" s="325" t="s">
        <v>161</v>
      </c>
      <c r="V2" s="326"/>
      <c r="W2" s="326"/>
      <c r="X2" s="326"/>
      <c r="Y2" s="326"/>
      <c r="Z2" s="327"/>
      <c r="AA2" s="331" t="s">
        <v>188</v>
      </c>
      <c r="AB2" s="332"/>
      <c r="AC2" s="332"/>
      <c r="AD2" s="332"/>
      <c r="AE2" s="332"/>
      <c r="AF2" s="333"/>
    </row>
    <row r="3" spans="1:32" ht="30" customHeight="1" thickBot="1">
      <c r="A3" s="80"/>
      <c r="B3" s="121" t="s">
        <v>114</v>
      </c>
      <c r="C3" s="122" t="s">
        <v>162</v>
      </c>
      <c r="D3" s="123" t="s">
        <v>163</v>
      </c>
      <c r="E3" s="124" t="s">
        <v>164</v>
      </c>
      <c r="F3" s="124" t="s">
        <v>165</v>
      </c>
      <c r="G3" s="125" t="s">
        <v>166</v>
      </c>
      <c r="H3" s="126" t="s">
        <v>167</v>
      </c>
      <c r="I3" s="122" t="s">
        <v>162</v>
      </c>
      <c r="J3" s="123" t="s">
        <v>163</v>
      </c>
      <c r="K3" s="124" t="s">
        <v>164</v>
      </c>
      <c r="L3" s="124" t="s">
        <v>165</v>
      </c>
      <c r="M3" s="125" t="s">
        <v>166</v>
      </c>
      <c r="N3" s="126" t="s">
        <v>167</v>
      </c>
      <c r="O3" s="122" t="s">
        <v>162</v>
      </c>
      <c r="P3" s="123" t="s">
        <v>163</v>
      </c>
      <c r="Q3" s="124" t="s">
        <v>164</v>
      </c>
      <c r="R3" s="124" t="s">
        <v>165</v>
      </c>
      <c r="S3" s="125" t="s">
        <v>166</v>
      </c>
      <c r="T3" s="126" t="s">
        <v>167</v>
      </c>
      <c r="U3" s="122" t="s">
        <v>162</v>
      </c>
      <c r="V3" s="123" t="s">
        <v>163</v>
      </c>
      <c r="W3" s="124" t="s">
        <v>164</v>
      </c>
      <c r="X3" s="124" t="s">
        <v>165</v>
      </c>
      <c r="Y3" s="125" t="s">
        <v>166</v>
      </c>
      <c r="Z3" s="126" t="s">
        <v>167</v>
      </c>
      <c r="AA3" s="276" t="s">
        <v>152</v>
      </c>
      <c r="AB3" s="277" t="s">
        <v>153</v>
      </c>
      <c r="AC3" s="278" t="s">
        <v>154</v>
      </c>
      <c r="AD3" s="278" t="s">
        <v>155</v>
      </c>
      <c r="AE3" s="279" t="s">
        <v>156</v>
      </c>
      <c r="AF3" s="280" t="s">
        <v>157</v>
      </c>
    </row>
    <row r="4" spans="1:32" ht="63.75" customHeight="1">
      <c r="A4" s="80"/>
      <c r="B4" s="81" t="s">
        <v>106</v>
      </c>
      <c r="C4" s="82">
        <f aca="true" t="shared" si="0" ref="C4:C12">SUM(D4:E4)</f>
        <v>17156</v>
      </c>
      <c r="D4" s="105">
        <v>16165</v>
      </c>
      <c r="E4" s="84">
        <v>991</v>
      </c>
      <c r="F4" s="89">
        <v>7543</v>
      </c>
      <c r="G4" s="90">
        <v>9613</v>
      </c>
      <c r="H4" s="87">
        <v>62957</v>
      </c>
      <c r="I4" s="133">
        <f>SUM(J4:K4)</f>
        <v>17061</v>
      </c>
      <c r="J4" s="139">
        <v>16083</v>
      </c>
      <c r="K4" s="140">
        <v>978</v>
      </c>
      <c r="L4" s="140">
        <v>7469</v>
      </c>
      <c r="M4" s="141">
        <v>9592</v>
      </c>
      <c r="N4" s="142">
        <v>61087</v>
      </c>
      <c r="O4" s="133">
        <f aca="true" t="shared" si="1" ref="O4:O13">SUM(P4:Q4)</f>
        <v>16442</v>
      </c>
      <c r="P4" s="139">
        <v>15461</v>
      </c>
      <c r="Q4" s="140">
        <v>981</v>
      </c>
      <c r="R4" s="140">
        <v>7421</v>
      </c>
      <c r="S4" s="141">
        <v>9021</v>
      </c>
      <c r="T4" s="142">
        <v>63249</v>
      </c>
      <c r="U4" s="133">
        <f aca="true" t="shared" si="2" ref="U4:U13">SUM(V4:W4)</f>
        <v>16893</v>
      </c>
      <c r="V4" s="139">
        <v>15971</v>
      </c>
      <c r="W4" s="140">
        <v>922</v>
      </c>
      <c r="X4" s="140">
        <v>7482</v>
      </c>
      <c r="Y4" s="141">
        <v>9411</v>
      </c>
      <c r="Z4" s="142">
        <v>63046</v>
      </c>
      <c r="AA4" s="133">
        <f>SUM(AB4:AC4)</f>
        <v>17195</v>
      </c>
      <c r="AB4" s="139">
        <v>16287</v>
      </c>
      <c r="AC4" s="140">
        <v>908</v>
      </c>
      <c r="AD4" s="140">
        <v>7531</v>
      </c>
      <c r="AE4" s="141">
        <v>9664</v>
      </c>
      <c r="AF4" s="142">
        <v>63168</v>
      </c>
    </row>
    <row r="5" spans="1:32" ht="63.75" customHeight="1">
      <c r="A5" s="80"/>
      <c r="B5" s="81" t="s">
        <v>97</v>
      </c>
      <c r="C5" s="82">
        <f t="shared" si="0"/>
        <v>459</v>
      </c>
      <c r="D5" s="83">
        <v>423</v>
      </c>
      <c r="E5" s="84">
        <v>36</v>
      </c>
      <c r="F5" s="84">
        <v>59</v>
      </c>
      <c r="G5" s="85">
        <v>400</v>
      </c>
      <c r="H5" s="88">
        <v>824</v>
      </c>
      <c r="I5" s="133">
        <f>SUM(J5:K5)</f>
        <v>451</v>
      </c>
      <c r="J5" s="143">
        <v>416</v>
      </c>
      <c r="K5" s="140">
        <v>35</v>
      </c>
      <c r="L5" s="140">
        <v>59</v>
      </c>
      <c r="M5" s="141">
        <v>392</v>
      </c>
      <c r="N5" s="142">
        <v>825</v>
      </c>
      <c r="O5" s="133">
        <f t="shared" si="1"/>
        <v>454</v>
      </c>
      <c r="P5" s="143">
        <v>419</v>
      </c>
      <c r="Q5" s="140">
        <v>35</v>
      </c>
      <c r="R5" s="140">
        <v>63</v>
      </c>
      <c r="S5" s="141">
        <v>391</v>
      </c>
      <c r="T5" s="142">
        <v>825</v>
      </c>
      <c r="U5" s="133">
        <f t="shared" si="2"/>
        <v>471</v>
      </c>
      <c r="V5" s="143">
        <v>437</v>
      </c>
      <c r="W5" s="140">
        <v>34</v>
      </c>
      <c r="X5" s="140">
        <v>67</v>
      </c>
      <c r="Y5" s="141">
        <v>404</v>
      </c>
      <c r="Z5" s="142">
        <v>825</v>
      </c>
      <c r="AA5" s="133">
        <f>SUM(AB5:AC5)</f>
        <v>462</v>
      </c>
      <c r="AB5" s="143">
        <v>433</v>
      </c>
      <c r="AC5" s="140">
        <v>29</v>
      </c>
      <c r="AD5" s="140">
        <v>63</v>
      </c>
      <c r="AE5" s="141">
        <v>399</v>
      </c>
      <c r="AF5" s="142">
        <v>798</v>
      </c>
    </row>
    <row r="6" spans="1:32" ht="63.75" customHeight="1">
      <c r="A6" s="80"/>
      <c r="B6" s="81" t="s">
        <v>77</v>
      </c>
      <c r="C6" s="82">
        <f t="shared" si="0"/>
        <v>2397</v>
      </c>
      <c r="D6" s="83">
        <v>2387</v>
      </c>
      <c r="E6" s="84">
        <v>10</v>
      </c>
      <c r="F6" s="84">
        <v>887</v>
      </c>
      <c r="G6" s="85">
        <v>1510</v>
      </c>
      <c r="H6" s="87">
        <v>1013</v>
      </c>
      <c r="I6" s="133">
        <f>SUM(J6:K6)</f>
        <v>2496</v>
      </c>
      <c r="J6" s="143">
        <v>2486</v>
      </c>
      <c r="K6" s="140">
        <v>10</v>
      </c>
      <c r="L6" s="140">
        <v>895</v>
      </c>
      <c r="M6" s="141">
        <v>1601</v>
      </c>
      <c r="N6" s="142">
        <v>997</v>
      </c>
      <c r="O6" s="133">
        <f t="shared" si="1"/>
        <v>2181</v>
      </c>
      <c r="P6" s="143">
        <v>2171</v>
      </c>
      <c r="Q6" s="140">
        <v>10</v>
      </c>
      <c r="R6" s="140">
        <v>782</v>
      </c>
      <c r="S6" s="141">
        <v>1399</v>
      </c>
      <c r="T6" s="142">
        <v>437</v>
      </c>
      <c r="U6" s="133">
        <f t="shared" si="2"/>
        <v>2035</v>
      </c>
      <c r="V6" s="143">
        <v>2025</v>
      </c>
      <c r="W6" s="140">
        <v>10</v>
      </c>
      <c r="X6" s="140">
        <v>747</v>
      </c>
      <c r="Y6" s="141">
        <v>1288</v>
      </c>
      <c r="Z6" s="142">
        <v>883</v>
      </c>
      <c r="AA6" s="133">
        <f>SUM(AB6:AC6)</f>
        <v>2017</v>
      </c>
      <c r="AB6" s="143">
        <v>2007</v>
      </c>
      <c r="AC6" s="140">
        <v>10</v>
      </c>
      <c r="AD6" s="140">
        <v>744</v>
      </c>
      <c r="AE6" s="141">
        <v>1273</v>
      </c>
      <c r="AF6" s="142">
        <v>876</v>
      </c>
    </row>
    <row r="7" spans="1:32" ht="63.75" customHeight="1">
      <c r="A7" s="80"/>
      <c r="B7" s="81" t="s">
        <v>78</v>
      </c>
      <c r="C7" s="82">
        <f t="shared" si="0"/>
        <v>154</v>
      </c>
      <c r="D7" s="83">
        <v>154</v>
      </c>
      <c r="E7" s="84">
        <v>0</v>
      </c>
      <c r="F7" s="84">
        <v>0</v>
      </c>
      <c r="G7" s="85">
        <v>154</v>
      </c>
      <c r="H7" s="86" t="s">
        <v>116</v>
      </c>
      <c r="I7" s="133">
        <f aca="true" t="shared" si="3" ref="I7:I12">SUM(J7:K7)</f>
        <v>151</v>
      </c>
      <c r="J7" s="143">
        <v>151</v>
      </c>
      <c r="K7" s="140">
        <v>0</v>
      </c>
      <c r="L7" s="140">
        <v>0</v>
      </c>
      <c r="M7" s="141">
        <v>151</v>
      </c>
      <c r="N7" s="144" t="s">
        <v>116</v>
      </c>
      <c r="O7" s="133">
        <f t="shared" si="1"/>
        <v>149</v>
      </c>
      <c r="P7" s="143">
        <v>149</v>
      </c>
      <c r="Q7" s="140">
        <v>0</v>
      </c>
      <c r="R7" s="140">
        <v>0</v>
      </c>
      <c r="S7" s="141">
        <v>149</v>
      </c>
      <c r="T7" s="144" t="s">
        <v>116</v>
      </c>
      <c r="U7" s="133">
        <f t="shared" si="2"/>
        <v>149</v>
      </c>
      <c r="V7" s="143">
        <v>149</v>
      </c>
      <c r="W7" s="140">
        <v>0</v>
      </c>
      <c r="X7" s="140">
        <v>0</v>
      </c>
      <c r="Y7" s="141">
        <v>149</v>
      </c>
      <c r="Z7" s="144" t="s">
        <v>116</v>
      </c>
      <c r="AA7" s="133">
        <f aca="true" t="shared" si="4" ref="AA7:AA20">SUM(AB7:AC7)</f>
        <v>145</v>
      </c>
      <c r="AB7" s="143">
        <v>145</v>
      </c>
      <c r="AC7" s="140">
        <v>0</v>
      </c>
      <c r="AD7" s="140">
        <v>0</v>
      </c>
      <c r="AE7" s="141">
        <v>145</v>
      </c>
      <c r="AF7" s="144" t="s">
        <v>120</v>
      </c>
    </row>
    <row r="8" spans="1:32" ht="63.75" customHeight="1">
      <c r="A8" s="80"/>
      <c r="B8" s="81" t="s">
        <v>79</v>
      </c>
      <c r="C8" s="82">
        <f t="shared" si="0"/>
        <v>457</v>
      </c>
      <c r="D8" s="83">
        <v>427</v>
      </c>
      <c r="E8" s="84">
        <v>30</v>
      </c>
      <c r="F8" s="89">
        <v>10</v>
      </c>
      <c r="G8" s="90">
        <v>447</v>
      </c>
      <c r="H8" s="86" t="s">
        <v>116</v>
      </c>
      <c r="I8" s="133">
        <f t="shared" si="3"/>
        <v>619</v>
      </c>
      <c r="J8" s="143">
        <v>593</v>
      </c>
      <c r="K8" s="140">
        <v>26</v>
      </c>
      <c r="L8" s="140">
        <v>11</v>
      </c>
      <c r="M8" s="141">
        <v>608</v>
      </c>
      <c r="N8" s="144" t="s">
        <v>116</v>
      </c>
      <c r="O8" s="133">
        <f t="shared" si="1"/>
        <v>387</v>
      </c>
      <c r="P8" s="143">
        <v>356</v>
      </c>
      <c r="Q8" s="140">
        <v>31</v>
      </c>
      <c r="R8" s="140">
        <v>11</v>
      </c>
      <c r="S8" s="141">
        <v>376</v>
      </c>
      <c r="T8" s="144" t="s">
        <v>116</v>
      </c>
      <c r="U8" s="133">
        <f t="shared" si="2"/>
        <v>522</v>
      </c>
      <c r="V8" s="143">
        <v>491</v>
      </c>
      <c r="W8" s="140">
        <v>31</v>
      </c>
      <c r="X8" s="140">
        <v>15</v>
      </c>
      <c r="Y8" s="141">
        <v>507</v>
      </c>
      <c r="Z8" s="144" t="s">
        <v>116</v>
      </c>
      <c r="AA8" s="133">
        <f t="shared" si="4"/>
        <v>509</v>
      </c>
      <c r="AB8" s="143">
        <v>480</v>
      </c>
      <c r="AC8" s="140">
        <v>29</v>
      </c>
      <c r="AD8" s="140">
        <v>21</v>
      </c>
      <c r="AE8" s="141">
        <v>488</v>
      </c>
      <c r="AF8" s="144" t="s">
        <v>120</v>
      </c>
    </row>
    <row r="9" spans="1:32" ht="63.75" customHeight="1">
      <c r="A9" s="80"/>
      <c r="B9" s="81" t="s">
        <v>81</v>
      </c>
      <c r="C9" s="82">
        <f t="shared" si="0"/>
        <v>278</v>
      </c>
      <c r="D9" s="83">
        <v>278</v>
      </c>
      <c r="E9" s="84">
        <v>0</v>
      </c>
      <c r="F9" s="84">
        <v>0</v>
      </c>
      <c r="G9" s="85">
        <v>278</v>
      </c>
      <c r="H9" s="86" t="s">
        <v>116</v>
      </c>
      <c r="I9" s="133">
        <f t="shared" si="3"/>
        <v>276</v>
      </c>
      <c r="J9" s="143">
        <v>276</v>
      </c>
      <c r="K9" s="140">
        <v>0</v>
      </c>
      <c r="L9" s="140">
        <v>0</v>
      </c>
      <c r="M9" s="141">
        <v>276</v>
      </c>
      <c r="N9" s="144" t="s">
        <v>116</v>
      </c>
      <c r="O9" s="133">
        <f t="shared" si="1"/>
        <v>281</v>
      </c>
      <c r="P9" s="143">
        <v>281</v>
      </c>
      <c r="Q9" s="140">
        <v>0</v>
      </c>
      <c r="R9" s="140">
        <v>0</v>
      </c>
      <c r="S9" s="141">
        <v>281</v>
      </c>
      <c r="T9" s="144" t="s">
        <v>116</v>
      </c>
      <c r="U9" s="133">
        <f t="shared" si="2"/>
        <v>37</v>
      </c>
      <c r="V9" s="143">
        <v>37</v>
      </c>
      <c r="W9" s="140">
        <v>0</v>
      </c>
      <c r="X9" s="140">
        <v>0</v>
      </c>
      <c r="Y9" s="141">
        <v>37</v>
      </c>
      <c r="Z9" s="144" t="s">
        <v>116</v>
      </c>
      <c r="AA9" s="133">
        <f t="shared" si="4"/>
        <v>40</v>
      </c>
      <c r="AB9" s="143">
        <v>40</v>
      </c>
      <c r="AC9" s="140">
        <v>0</v>
      </c>
      <c r="AD9" s="140">
        <v>0</v>
      </c>
      <c r="AE9" s="141">
        <v>40</v>
      </c>
      <c r="AF9" s="144" t="s">
        <v>120</v>
      </c>
    </row>
    <row r="10" spans="1:32" ht="63.75" customHeight="1">
      <c r="A10" s="80"/>
      <c r="B10" s="81" t="s">
        <v>98</v>
      </c>
      <c r="C10" s="82">
        <f t="shared" si="0"/>
        <v>312</v>
      </c>
      <c r="D10" s="83">
        <v>288</v>
      </c>
      <c r="E10" s="84">
        <v>24</v>
      </c>
      <c r="F10" s="84">
        <v>38</v>
      </c>
      <c r="G10" s="85">
        <v>274</v>
      </c>
      <c r="H10" s="88">
        <v>1</v>
      </c>
      <c r="I10" s="133">
        <f t="shared" si="3"/>
        <v>311</v>
      </c>
      <c r="J10" s="143">
        <v>287</v>
      </c>
      <c r="K10" s="140">
        <v>24</v>
      </c>
      <c r="L10" s="140">
        <v>38</v>
      </c>
      <c r="M10" s="141">
        <v>273</v>
      </c>
      <c r="N10" s="142">
        <v>1007</v>
      </c>
      <c r="O10" s="133">
        <f t="shared" si="1"/>
        <v>317</v>
      </c>
      <c r="P10" s="143">
        <v>293</v>
      </c>
      <c r="Q10" s="140">
        <v>24</v>
      </c>
      <c r="R10" s="140">
        <v>38</v>
      </c>
      <c r="S10" s="141">
        <v>279</v>
      </c>
      <c r="T10" s="144">
        <v>1009</v>
      </c>
      <c r="U10" s="133">
        <f t="shared" si="2"/>
        <v>301</v>
      </c>
      <c r="V10" s="143">
        <v>293</v>
      </c>
      <c r="W10" s="140">
        <v>8</v>
      </c>
      <c r="X10" s="140">
        <v>31</v>
      </c>
      <c r="Y10" s="141">
        <v>270</v>
      </c>
      <c r="Z10" s="144">
        <v>643</v>
      </c>
      <c r="AA10" s="133">
        <f t="shared" si="4"/>
        <v>287</v>
      </c>
      <c r="AB10" s="143">
        <v>278</v>
      </c>
      <c r="AC10" s="140">
        <v>9</v>
      </c>
      <c r="AD10" s="140">
        <v>1</v>
      </c>
      <c r="AE10" s="141">
        <v>286</v>
      </c>
      <c r="AF10" s="144">
        <v>499</v>
      </c>
    </row>
    <row r="11" spans="1:32" ht="63.75" customHeight="1">
      <c r="A11" s="80"/>
      <c r="B11" s="81" t="s">
        <v>80</v>
      </c>
      <c r="C11" s="82">
        <f t="shared" si="0"/>
        <v>163</v>
      </c>
      <c r="D11" s="83">
        <v>160</v>
      </c>
      <c r="E11" s="84">
        <v>3</v>
      </c>
      <c r="F11" s="84">
        <v>11</v>
      </c>
      <c r="G11" s="85">
        <v>152</v>
      </c>
      <c r="H11" s="87">
        <v>798</v>
      </c>
      <c r="I11" s="133">
        <f t="shared" si="3"/>
        <v>172</v>
      </c>
      <c r="J11" s="143">
        <v>169</v>
      </c>
      <c r="K11" s="140">
        <v>3</v>
      </c>
      <c r="L11" s="140">
        <v>1</v>
      </c>
      <c r="M11" s="141">
        <v>171</v>
      </c>
      <c r="N11" s="142">
        <v>747</v>
      </c>
      <c r="O11" s="133">
        <f t="shared" si="1"/>
        <v>181</v>
      </c>
      <c r="P11" s="143">
        <v>178</v>
      </c>
      <c r="Q11" s="140">
        <v>3</v>
      </c>
      <c r="R11" s="140">
        <v>2</v>
      </c>
      <c r="S11" s="141">
        <v>179</v>
      </c>
      <c r="T11" s="142">
        <v>728</v>
      </c>
      <c r="U11" s="133">
        <f t="shared" si="2"/>
        <v>188</v>
      </c>
      <c r="V11" s="143">
        <v>188</v>
      </c>
      <c r="W11" s="140">
        <v>0</v>
      </c>
      <c r="X11" s="140">
        <v>0</v>
      </c>
      <c r="Y11" s="141">
        <v>188</v>
      </c>
      <c r="Z11" s="142">
        <v>19</v>
      </c>
      <c r="AA11" s="133">
        <f t="shared" si="4"/>
        <v>190</v>
      </c>
      <c r="AB11" s="143">
        <v>190</v>
      </c>
      <c r="AC11" s="140">
        <v>0</v>
      </c>
      <c r="AD11" s="140">
        <v>0</v>
      </c>
      <c r="AE11" s="141">
        <v>190</v>
      </c>
      <c r="AF11" s="142">
        <v>19</v>
      </c>
    </row>
    <row r="12" spans="1:32" ht="63.75" customHeight="1">
      <c r="A12" s="80"/>
      <c r="B12" s="81" t="s">
        <v>82</v>
      </c>
      <c r="C12" s="82">
        <f t="shared" si="0"/>
        <v>269</v>
      </c>
      <c r="D12" s="83">
        <v>269</v>
      </c>
      <c r="E12" s="84">
        <v>0</v>
      </c>
      <c r="F12" s="84">
        <v>22</v>
      </c>
      <c r="G12" s="85">
        <v>247</v>
      </c>
      <c r="H12" s="86" t="s">
        <v>116</v>
      </c>
      <c r="I12" s="133">
        <f t="shared" si="3"/>
        <v>291</v>
      </c>
      <c r="J12" s="143">
        <v>291</v>
      </c>
      <c r="K12" s="140">
        <v>0</v>
      </c>
      <c r="L12" s="140">
        <v>19</v>
      </c>
      <c r="M12" s="141">
        <v>272</v>
      </c>
      <c r="N12" s="144" t="s">
        <v>116</v>
      </c>
      <c r="O12" s="133">
        <f t="shared" si="1"/>
        <v>185</v>
      </c>
      <c r="P12" s="143">
        <v>185</v>
      </c>
      <c r="Q12" s="140">
        <v>0</v>
      </c>
      <c r="R12" s="140">
        <v>25</v>
      </c>
      <c r="S12" s="141">
        <v>160</v>
      </c>
      <c r="T12" s="144" t="s">
        <v>116</v>
      </c>
      <c r="U12" s="133">
        <f t="shared" si="2"/>
        <v>258</v>
      </c>
      <c r="V12" s="143">
        <v>258</v>
      </c>
      <c r="W12" s="140">
        <v>0</v>
      </c>
      <c r="X12" s="140">
        <v>26</v>
      </c>
      <c r="Y12" s="141">
        <v>232</v>
      </c>
      <c r="Z12" s="144" t="s">
        <v>116</v>
      </c>
      <c r="AA12" s="133">
        <f t="shared" si="4"/>
        <v>266</v>
      </c>
      <c r="AB12" s="143">
        <v>266</v>
      </c>
      <c r="AC12" s="140">
        <v>0</v>
      </c>
      <c r="AD12" s="140">
        <v>27</v>
      </c>
      <c r="AE12" s="141">
        <v>239</v>
      </c>
      <c r="AF12" s="144" t="s">
        <v>120</v>
      </c>
    </row>
    <row r="13" spans="1:32" ht="63.75" customHeight="1">
      <c r="A13" s="80"/>
      <c r="B13" s="241" t="s">
        <v>145</v>
      </c>
      <c r="C13" s="223" t="s">
        <v>116</v>
      </c>
      <c r="D13" s="224" t="s">
        <v>116</v>
      </c>
      <c r="E13" s="225" t="s">
        <v>116</v>
      </c>
      <c r="F13" s="225" t="s">
        <v>116</v>
      </c>
      <c r="G13" s="226" t="s">
        <v>116</v>
      </c>
      <c r="H13" s="58" t="s">
        <v>116</v>
      </c>
      <c r="I13" s="223" t="s">
        <v>116</v>
      </c>
      <c r="J13" s="224" t="s">
        <v>116</v>
      </c>
      <c r="K13" s="225" t="s">
        <v>116</v>
      </c>
      <c r="L13" s="225" t="s">
        <v>116</v>
      </c>
      <c r="M13" s="226" t="s">
        <v>116</v>
      </c>
      <c r="N13" s="58" t="s">
        <v>116</v>
      </c>
      <c r="O13" s="250">
        <f t="shared" si="1"/>
        <v>644</v>
      </c>
      <c r="P13" s="251">
        <v>643</v>
      </c>
      <c r="Q13" s="252">
        <v>1</v>
      </c>
      <c r="R13" s="252">
        <v>12</v>
      </c>
      <c r="S13" s="253">
        <v>632</v>
      </c>
      <c r="T13" s="154">
        <v>16</v>
      </c>
      <c r="U13" s="133">
        <f t="shared" si="2"/>
        <v>1269</v>
      </c>
      <c r="V13" s="143">
        <v>1268</v>
      </c>
      <c r="W13" s="140">
        <v>1</v>
      </c>
      <c r="X13" s="140">
        <v>11</v>
      </c>
      <c r="Y13" s="141">
        <v>1258</v>
      </c>
      <c r="Z13" s="144">
        <v>8</v>
      </c>
      <c r="AA13" s="133">
        <f>SUM(AB13:AC13)</f>
        <v>1260</v>
      </c>
      <c r="AB13" s="143">
        <v>1260</v>
      </c>
      <c r="AC13" s="140">
        <v>0</v>
      </c>
      <c r="AD13" s="140">
        <v>10</v>
      </c>
      <c r="AE13" s="141">
        <v>1250</v>
      </c>
      <c r="AF13" s="144" t="s">
        <v>189</v>
      </c>
    </row>
    <row r="14" spans="1:32" ht="63.75" customHeight="1">
      <c r="A14" s="80"/>
      <c r="B14" s="81" t="s">
        <v>83</v>
      </c>
      <c r="C14" s="82">
        <f aca="true" t="shared" si="5" ref="C14:C19">SUM(D14:E14)</f>
        <v>74</v>
      </c>
      <c r="D14" s="83">
        <v>71</v>
      </c>
      <c r="E14" s="84">
        <v>3</v>
      </c>
      <c r="F14" s="84">
        <v>8</v>
      </c>
      <c r="G14" s="85">
        <v>66</v>
      </c>
      <c r="H14" s="87">
        <v>4</v>
      </c>
      <c r="I14" s="133">
        <f>SUM(J14:K14)</f>
        <v>73</v>
      </c>
      <c r="J14" s="143">
        <v>70</v>
      </c>
      <c r="K14" s="140">
        <v>3</v>
      </c>
      <c r="L14" s="140">
        <v>7</v>
      </c>
      <c r="M14" s="141">
        <v>66</v>
      </c>
      <c r="N14" s="142">
        <v>4</v>
      </c>
      <c r="O14" s="287" t="s">
        <v>184</v>
      </c>
      <c r="P14" s="288"/>
      <c r="Q14" s="288"/>
      <c r="R14" s="288"/>
      <c r="S14" s="288"/>
      <c r="T14" s="289"/>
      <c r="U14" s="287" t="s">
        <v>184</v>
      </c>
      <c r="V14" s="288"/>
      <c r="W14" s="288"/>
      <c r="X14" s="288"/>
      <c r="Y14" s="288"/>
      <c r="Z14" s="289"/>
      <c r="AA14" s="287" t="s">
        <v>146</v>
      </c>
      <c r="AB14" s="288"/>
      <c r="AC14" s="288"/>
      <c r="AD14" s="288"/>
      <c r="AE14" s="288"/>
      <c r="AF14" s="289"/>
    </row>
    <row r="15" spans="1:32" ht="63.75" customHeight="1">
      <c r="A15" s="80"/>
      <c r="B15" s="81" t="s">
        <v>99</v>
      </c>
      <c r="C15" s="82">
        <f t="shared" si="5"/>
        <v>337</v>
      </c>
      <c r="D15" s="83">
        <v>337</v>
      </c>
      <c r="E15" s="84">
        <v>0</v>
      </c>
      <c r="F15" s="84">
        <v>1</v>
      </c>
      <c r="G15" s="85">
        <v>336</v>
      </c>
      <c r="H15" s="106">
        <v>997</v>
      </c>
      <c r="I15" s="133">
        <f>SUM(J15:K15)</f>
        <v>440</v>
      </c>
      <c r="J15" s="143">
        <v>440</v>
      </c>
      <c r="K15" s="140">
        <v>0</v>
      </c>
      <c r="L15" s="140">
        <v>1</v>
      </c>
      <c r="M15" s="141">
        <v>439</v>
      </c>
      <c r="N15" s="142">
        <v>173</v>
      </c>
      <c r="O15" s="287" t="s">
        <v>184</v>
      </c>
      <c r="P15" s="288"/>
      <c r="Q15" s="288"/>
      <c r="R15" s="288"/>
      <c r="S15" s="288"/>
      <c r="T15" s="289"/>
      <c r="U15" s="287" t="s">
        <v>184</v>
      </c>
      <c r="V15" s="288"/>
      <c r="W15" s="288"/>
      <c r="X15" s="288"/>
      <c r="Y15" s="288"/>
      <c r="Z15" s="289"/>
      <c r="AA15" s="287" t="s">
        <v>146</v>
      </c>
      <c r="AB15" s="288"/>
      <c r="AC15" s="288"/>
      <c r="AD15" s="288"/>
      <c r="AE15" s="288"/>
      <c r="AF15" s="289"/>
    </row>
    <row r="16" spans="1:32" ht="63.75" customHeight="1">
      <c r="A16" s="80"/>
      <c r="B16" s="81" t="s">
        <v>84</v>
      </c>
      <c r="C16" s="82">
        <f t="shared" si="5"/>
        <v>223</v>
      </c>
      <c r="D16" s="83">
        <v>223</v>
      </c>
      <c r="E16" s="84">
        <v>0</v>
      </c>
      <c r="F16" s="84">
        <v>13</v>
      </c>
      <c r="G16" s="85">
        <v>210</v>
      </c>
      <c r="H16" s="87">
        <v>9</v>
      </c>
      <c r="I16" s="133">
        <f>SUM(J16:K16)</f>
        <v>215</v>
      </c>
      <c r="J16" s="143">
        <v>215</v>
      </c>
      <c r="K16" s="140">
        <v>0</v>
      </c>
      <c r="L16" s="140">
        <v>11</v>
      </c>
      <c r="M16" s="141">
        <v>204</v>
      </c>
      <c r="N16" s="142">
        <v>9</v>
      </c>
      <c r="O16" s="287" t="s">
        <v>184</v>
      </c>
      <c r="P16" s="288"/>
      <c r="Q16" s="288"/>
      <c r="R16" s="288"/>
      <c r="S16" s="288"/>
      <c r="T16" s="289"/>
      <c r="U16" s="287" t="s">
        <v>184</v>
      </c>
      <c r="V16" s="288"/>
      <c r="W16" s="288"/>
      <c r="X16" s="288"/>
      <c r="Y16" s="288"/>
      <c r="Z16" s="289"/>
      <c r="AA16" s="287" t="s">
        <v>146</v>
      </c>
      <c r="AB16" s="288"/>
      <c r="AC16" s="288"/>
      <c r="AD16" s="288"/>
      <c r="AE16" s="288"/>
      <c r="AF16" s="289"/>
    </row>
    <row r="17" spans="1:32" ht="63.75" customHeight="1">
      <c r="A17" s="80"/>
      <c r="B17" s="81" t="s">
        <v>85</v>
      </c>
      <c r="C17" s="82">
        <f t="shared" si="5"/>
        <v>378</v>
      </c>
      <c r="D17" s="83">
        <v>377</v>
      </c>
      <c r="E17" s="84">
        <v>1</v>
      </c>
      <c r="F17" s="84">
        <v>52</v>
      </c>
      <c r="G17" s="85">
        <v>326</v>
      </c>
      <c r="H17" s="87">
        <v>646</v>
      </c>
      <c r="I17" s="259" t="s">
        <v>185</v>
      </c>
      <c r="J17" s="260"/>
      <c r="K17" s="260"/>
      <c r="L17" s="260"/>
      <c r="M17" s="260"/>
      <c r="N17" s="247"/>
      <c r="O17" s="259" t="s">
        <v>185</v>
      </c>
      <c r="P17" s="260"/>
      <c r="Q17" s="260"/>
      <c r="R17" s="260"/>
      <c r="S17" s="260"/>
      <c r="T17" s="247"/>
      <c r="U17" s="287" t="s">
        <v>185</v>
      </c>
      <c r="V17" s="288"/>
      <c r="W17" s="288"/>
      <c r="X17" s="288"/>
      <c r="Y17" s="288"/>
      <c r="Z17" s="289"/>
      <c r="AA17" s="287" t="s">
        <v>125</v>
      </c>
      <c r="AB17" s="288"/>
      <c r="AC17" s="288"/>
      <c r="AD17" s="288"/>
      <c r="AE17" s="288"/>
      <c r="AF17" s="289"/>
    </row>
    <row r="18" spans="1:32" ht="63.75" customHeight="1">
      <c r="A18" s="80"/>
      <c r="B18" s="81" t="s">
        <v>86</v>
      </c>
      <c r="C18" s="82">
        <f t="shared" si="5"/>
        <v>11</v>
      </c>
      <c r="D18" s="83">
        <v>11</v>
      </c>
      <c r="E18" s="84">
        <v>0</v>
      </c>
      <c r="F18" s="84">
        <v>4</v>
      </c>
      <c r="G18" s="85">
        <v>7</v>
      </c>
      <c r="H18" s="87">
        <v>13</v>
      </c>
      <c r="I18" s="133">
        <f>SUM(J18:K18)</f>
        <v>8</v>
      </c>
      <c r="J18" s="143">
        <v>8</v>
      </c>
      <c r="K18" s="140">
        <v>0</v>
      </c>
      <c r="L18" s="140">
        <v>3</v>
      </c>
      <c r="M18" s="141">
        <v>5</v>
      </c>
      <c r="N18" s="142">
        <v>12</v>
      </c>
      <c r="O18" s="133">
        <f>SUM(P18:Q18)</f>
        <v>10</v>
      </c>
      <c r="P18" s="143">
        <v>10</v>
      </c>
      <c r="Q18" s="140">
        <v>0</v>
      </c>
      <c r="R18" s="140">
        <v>4</v>
      </c>
      <c r="S18" s="141">
        <v>6</v>
      </c>
      <c r="T18" s="142">
        <v>8</v>
      </c>
      <c r="U18" s="133">
        <f>SUM(V18:W18)</f>
        <v>9</v>
      </c>
      <c r="V18" s="143">
        <v>9</v>
      </c>
      <c r="W18" s="140">
        <v>0</v>
      </c>
      <c r="X18" s="140">
        <v>3</v>
      </c>
      <c r="Y18" s="141">
        <v>6</v>
      </c>
      <c r="Z18" s="142">
        <v>8</v>
      </c>
      <c r="AA18" s="133">
        <f t="shared" si="4"/>
        <v>10</v>
      </c>
      <c r="AB18" s="143">
        <v>10</v>
      </c>
      <c r="AC18" s="140">
        <v>0</v>
      </c>
      <c r="AD18" s="140">
        <v>3</v>
      </c>
      <c r="AE18" s="141">
        <v>7</v>
      </c>
      <c r="AF18" s="142">
        <v>8</v>
      </c>
    </row>
    <row r="19" spans="1:32" ht="63.75" customHeight="1">
      <c r="A19" s="80"/>
      <c r="B19" s="81" t="s">
        <v>87</v>
      </c>
      <c r="C19" s="82">
        <f t="shared" si="5"/>
        <v>91</v>
      </c>
      <c r="D19" s="83">
        <v>85</v>
      </c>
      <c r="E19" s="84">
        <v>6</v>
      </c>
      <c r="F19" s="84">
        <v>18</v>
      </c>
      <c r="G19" s="85">
        <v>73</v>
      </c>
      <c r="H19" s="87">
        <v>30</v>
      </c>
      <c r="I19" s="133" t="s">
        <v>185</v>
      </c>
      <c r="J19" s="143"/>
      <c r="K19" s="140"/>
      <c r="L19" s="140"/>
      <c r="M19" s="141"/>
      <c r="N19" s="142"/>
      <c r="O19" s="259" t="s">
        <v>185</v>
      </c>
      <c r="P19" s="260"/>
      <c r="Q19" s="260"/>
      <c r="R19" s="260"/>
      <c r="S19" s="260"/>
      <c r="T19" s="247"/>
      <c r="U19" s="287" t="s">
        <v>185</v>
      </c>
      <c r="V19" s="288"/>
      <c r="W19" s="288"/>
      <c r="X19" s="288"/>
      <c r="Y19" s="288"/>
      <c r="Z19" s="289"/>
      <c r="AA19" s="287" t="s">
        <v>149</v>
      </c>
      <c r="AB19" s="288"/>
      <c r="AC19" s="288"/>
      <c r="AD19" s="288"/>
      <c r="AE19" s="288"/>
      <c r="AF19" s="289"/>
    </row>
    <row r="20" spans="1:32" ht="63.75" customHeight="1">
      <c r="A20" s="80"/>
      <c r="B20" s="241" t="s">
        <v>147</v>
      </c>
      <c r="C20" s="223" t="s">
        <v>116</v>
      </c>
      <c r="D20" s="224" t="s">
        <v>116</v>
      </c>
      <c r="E20" s="225" t="s">
        <v>116</v>
      </c>
      <c r="F20" s="225" t="s">
        <v>116</v>
      </c>
      <c r="G20" s="226" t="s">
        <v>116</v>
      </c>
      <c r="H20" s="58" t="s">
        <v>116</v>
      </c>
      <c r="I20" s="223" t="s">
        <v>116</v>
      </c>
      <c r="J20" s="224" t="s">
        <v>116</v>
      </c>
      <c r="K20" s="225" t="s">
        <v>116</v>
      </c>
      <c r="L20" s="225" t="s">
        <v>116</v>
      </c>
      <c r="M20" s="226" t="s">
        <v>116</v>
      </c>
      <c r="N20" s="58" t="s">
        <v>116</v>
      </c>
      <c r="O20" s="250">
        <f>SUM(P20:Q20)</f>
        <v>1450</v>
      </c>
      <c r="P20" s="251">
        <v>1441</v>
      </c>
      <c r="Q20" s="252">
        <v>9</v>
      </c>
      <c r="R20" s="252">
        <v>435</v>
      </c>
      <c r="S20" s="253">
        <v>1015</v>
      </c>
      <c r="T20" s="154">
        <v>745</v>
      </c>
      <c r="U20" s="133">
        <f>SUM(V20:W20)</f>
        <v>1382</v>
      </c>
      <c r="V20" s="242">
        <v>1374</v>
      </c>
      <c r="W20" s="244">
        <v>8</v>
      </c>
      <c r="X20" s="244">
        <v>414</v>
      </c>
      <c r="Y20" s="244">
        <v>968</v>
      </c>
      <c r="Z20" s="243">
        <v>745</v>
      </c>
      <c r="AA20" s="133">
        <f t="shared" si="4"/>
        <v>1312</v>
      </c>
      <c r="AB20" s="242">
        <v>1305</v>
      </c>
      <c r="AC20" s="244">
        <v>7</v>
      </c>
      <c r="AD20" s="244">
        <v>393</v>
      </c>
      <c r="AE20" s="244">
        <v>919</v>
      </c>
      <c r="AF20" s="243">
        <v>690</v>
      </c>
    </row>
    <row r="21" spans="1:32" ht="63.75" customHeight="1">
      <c r="A21" s="80"/>
      <c r="B21" s="81" t="s">
        <v>88</v>
      </c>
      <c r="C21" s="82">
        <f>SUM(D21:E21)</f>
        <v>939</v>
      </c>
      <c r="D21" s="83">
        <v>939</v>
      </c>
      <c r="E21" s="84">
        <v>0</v>
      </c>
      <c r="F21" s="84">
        <v>265</v>
      </c>
      <c r="G21" s="85">
        <v>674</v>
      </c>
      <c r="H21" s="86">
        <v>345</v>
      </c>
      <c r="I21" s="133">
        <f>SUM(J21:K21)</f>
        <v>936</v>
      </c>
      <c r="J21" s="143">
        <v>936</v>
      </c>
      <c r="K21" s="140">
        <v>0</v>
      </c>
      <c r="L21" s="140">
        <v>281</v>
      </c>
      <c r="M21" s="141">
        <v>655</v>
      </c>
      <c r="N21" s="144">
        <v>326</v>
      </c>
      <c r="O21" s="287" t="s">
        <v>148</v>
      </c>
      <c r="P21" s="288"/>
      <c r="Q21" s="288"/>
      <c r="R21" s="288"/>
      <c r="S21" s="288"/>
      <c r="T21" s="289"/>
      <c r="U21" s="287" t="s">
        <v>186</v>
      </c>
      <c r="V21" s="288"/>
      <c r="W21" s="288"/>
      <c r="X21" s="288"/>
      <c r="Y21" s="288"/>
      <c r="Z21" s="289"/>
      <c r="AA21" s="287" t="s">
        <v>148</v>
      </c>
      <c r="AB21" s="288"/>
      <c r="AC21" s="288"/>
      <c r="AD21" s="288"/>
      <c r="AE21" s="288"/>
      <c r="AF21" s="289"/>
    </row>
    <row r="22" spans="1:32" ht="63.75" customHeight="1">
      <c r="A22" s="80"/>
      <c r="B22" s="195" t="s">
        <v>89</v>
      </c>
      <c r="C22" s="196">
        <f>SUM(D22:E22)</f>
        <v>549</v>
      </c>
      <c r="D22" s="197">
        <v>539</v>
      </c>
      <c r="E22" s="198">
        <v>10</v>
      </c>
      <c r="F22" s="198">
        <v>169</v>
      </c>
      <c r="G22" s="91">
        <v>380</v>
      </c>
      <c r="H22" s="199">
        <v>469</v>
      </c>
      <c r="I22" s="200">
        <f>SUM(J22:K22)</f>
        <v>529</v>
      </c>
      <c r="J22" s="201">
        <v>519</v>
      </c>
      <c r="K22" s="202">
        <v>10</v>
      </c>
      <c r="L22" s="202">
        <v>159</v>
      </c>
      <c r="M22" s="203">
        <v>370</v>
      </c>
      <c r="N22" s="204">
        <v>455</v>
      </c>
      <c r="O22" s="287" t="s">
        <v>148</v>
      </c>
      <c r="P22" s="288"/>
      <c r="Q22" s="288"/>
      <c r="R22" s="288"/>
      <c r="S22" s="288"/>
      <c r="T22" s="289"/>
      <c r="U22" s="287" t="s">
        <v>186</v>
      </c>
      <c r="V22" s="288"/>
      <c r="W22" s="288"/>
      <c r="X22" s="288"/>
      <c r="Y22" s="288"/>
      <c r="Z22" s="289"/>
      <c r="AA22" s="287" t="s">
        <v>148</v>
      </c>
      <c r="AB22" s="288"/>
      <c r="AC22" s="288"/>
      <c r="AD22" s="288"/>
      <c r="AE22" s="288"/>
      <c r="AF22" s="289"/>
    </row>
    <row r="23" spans="1:32" ht="63.75" customHeight="1" thickBot="1">
      <c r="A23" s="80"/>
      <c r="B23" s="215" t="s">
        <v>126</v>
      </c>
      <c r="C23" s="205" t="s">
        <v>187</v>
      </c>
      <c r="D23" s="206" t="s">
        <v>187</v>
      </c>
      <c r="E23" s="207" t="s">
        <v>187</v>
      </c>
      <c r="F23" s="207" t="s">
        <v>187</v>
      </c>
      <c r="G23" s="208" t="s">
        <v>187</v>
      </c>
      <c r="H23" s="209" t="s">
        <v>187</v>
      </c>
      <c r="I23" s="210">
        <f>SUM(J23:K23)</f>
        <v>432</v>
      </c>
      <c r="J23" s="211">
        <v>428</v>
      </c>
      <c r="K23" s="212">
        <v>4</v>
      </c>
      <c r="L23" s="212">
        <v>63</v>
      </c>
      <c r="M23" s="213">
        <v>369</v>
      </c>
      <c r="N23" s="214">
        <v>329</v>
      </c>
      <c r="O23" s="271">
        <f>SUM(P23:Q23)</f>
        <v>486</v>
      </c>
      <c r="P23" s="272">
        <v>482</v>
      </c>
      <c r="Q23" s="273">
        <v>4</v>
      </c>
      <c r="R23" s="273">
        <v>58</v>
      </c>
      <c r="S23" s="274">
        <v>428</v>
      </c>
      <c r="T23" s="275">
        <v>424</v>
      </c>
      <c r="U23" s="271">
        <f>SUM(V23:W23)</f>
        <v>527</v>
      </c>
      <c r="V23" s="272">
        <v>522</v>
      </c>
      <c r="W23" s="273">
        <v>5</v>
      </c>
      <c r="X23" s="273">
        <v>56</v>
      </c>
      <c r="Y23" s="274">
        <v>471</v>
      </c>
      <c r="Z23" s="275">
        <v>445</v>
      </c>
      <c r="AA23" s="271">
        <f>SUM(AB23:AC23)</f>
        <v>528</v>
      </c>
      <c r="AB23" s="272">
        <v>521</v>
      </c>
      <c r="AC23" s="273">
        <v>7</v>
      </c>
      <c r="AD23" s="273">
        <v>56</v>
      </c>
      <c r="AE23" s="274">
        <v>472</v>
      </c>
      <c r="AF23" s="275">
        <v>429</v>
      </c>
    </row>
    <row r="24" spans="1:32" ht="63.75" customHeight="1" thickBot="1">
      <c r="A24" s="80"/>
      <c r="B24" s="100" t="s">
        <v>100</v>
      </c>
      <c r="C24" s="100">
        <f aca="true" t="shared" si="6" ref="C24:AF24">SUM(C4:C23)</f>
        <v>24247</v>
      </c>
      <c r="D24" s="101">
        <f t="shared" si="6"/>
        <v>23133</v>
      </c>
      <c r="E24" s="101">
        <f t="shared" si="6"/>
        <v>1114</v>
      </c>
      <c r="F24" s="101">
        <f t="shared" si="6"/>
        <v>9100</v>
      </c>
      <c r="G24" s="101">
        <f t="shared" si="6"/>
        <v>15147</v>
      </c>
      <c r="H24" s="102">
        <f t="shared" si="6"/>
        <v>68106</v>
      </c>
      <c r="I24" s="100">
        <f t="shared" si="6"/>
        <v>24461</v>
      </c>
      <c r="J24" s="101">
        <f t="shared" si="6"/>
        <v>23368</v>
      </c>
      <c r="K24" s="101">
        <f t="shared" si="6"/>
        <v>1093</v>
      </c>
      <c r="L24" s="101">
        <f t="shared" si="6"/>
        <v>9017</v>
      </c>
      <c r="M24" s="101">
        <f t="shared" si="6"/>
        <v>15444</v>
      </c>
      <c r="N24" s="102">
        <f t="shared" si="6"/>
        <v>65971</v>
      </c>
      <c r="O24" s="136">
        <f t="shared" si="6"/>
        <v>23167</v>
      </c>
      <c r="P24" s="137">
        <f t="shared" si="6"/>
        <v>22069</v>
      </c>
      <c r="Q24" s="137">
        <f t="shared" si="6"/>
        <v>1098</v>
      </c>
      <c r="R24" s="137">
        <f t="shared" si="6"/>
        <v>8851</v>
      </c>
      <c r="S24" s="137">
        <f t="shared" si="6"/>
        <v>14316</v>
      </c>
      <c r="T24" s="137">
        <f t="shared" si="6"/>
        <v>67441</v>
      </c>
      <c r="U24" s="136">
        <f t="shared" si="6"/>
        <v>24041</v>
      </c>
      <c r="V24" s="137">
        <f t="shared" si="6"/>
        <v>23022</v>
      </c>
      <c r="W24" s="137">
        <f t="shared" si="6"/>
        <v>1019</v>
      </c>
      <c r="X24" s="137">
        <f t="shared" si="6"/>
        <v>8852</v>
      </c>
      <c r="Y24" s="137">
        <f t="shared" si="6"/>
        <v>15189</v>
      </c>
      <c r="Z24" s="137">
        <f t="shared" si="6"/>
        <v>66622</v>
      </c>
      <c r="AA24" s="136">
        <f t="shared" si="6"/>
        <v>24221</v>
      </c>
      <c r="AB24" s="137">
        <f t="shared" si="6"/>
        <v>23222</v>
      </c>
      <c r="AC24" s="137">
        <f t="shared" si="6"/>
        <v>999</v>
      </c>
      <c r="AD24" s="137">
        <f t="shared" si="6"/>
        <v>8849</v>
      </c>
      <c r="AE24" s="137">
        <f t="shared" si="6"/>
        <v>15372</v>
      </c>
      <c r="AF24" s="138">
        <f t="shared" si="6"/>
        <v>66487</v>
      </c>
    </row>
  </sheetData>
  <mergeCells count="25">
    <mergeCell ref="AA22:AF22"/>
    <mergeCell ref="AA14:AF14"/>
    <mergeCell ref="AA15:AF15"/>
    <mergeCell ref="AA16:AF16"/>
    <mergeCell ref="AA21:AF21"/>
    <mergeCell ref="AA17:AF17"/>
    <mergeCell ref="AA19:AF19"/>
    <mergeCell ref="AA2:AF2"/>
    <mergeCell ref="O2:T2"/>
    <mergeCell ref="U2:Z2"/>
    <mergeCell ref="O15:T15"/>
    <mergeCell ref="U17:Z17"/>
    <mergeCell ref="U19:Z19"/>
    <mergeCell ref="K1:N1"/>
    <mergeCell ref="C2:H2"/>
    <mergeCell ref="I2:N2"/>
    <mergeCell ref="U14:Z14"/>
    <mergeCell ref="O14:T14"/>
    <mergeCell ref="U15:Z15"/>
    <mergeCell ref="U16:Z16"/>
    <mergeCell ref="O16:T16"/>
    <mergeCell ref="O21:T21"/>
    <mergeCell ref="O22:T22"/>
    <mergeCell ref="U21:Z21"/>
    <mergeCell ref="U22:Z22"/>
  </mergeCells>
  <printOptions/>
  <pageMargins left="0.8" right="0.18" top="0.21" bottom="0.31496062992125984" header="0.16" footer="0.1968503937007874"/>
  <pageSetup horizontalDpi="240" verticalDpi="24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2010-01-06T08:46:19Z</cp:lastPrinted>
  <dcterms:created xsi:type="dcterms:W3CDTF">1999-10-28T07:46:55Z</dcterms:created>
  <dcterms:modified xsi:type="dcterms:W3CDTF">2010-01-07T00:46:28Z</dcterms:modified>
  <cp:category/>
  <cp:version/>
  <cp:contentType/>
  <cp:contentStatus/>
</cp:coreProperties>
</file>