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380" activeTab="0"/>
  </bookViews>
  <sheets>
    <sheet name="R5.10.1" sheetId="1" r:id="rId1"/>
    <sheet name="R5.4.1" sheetId="2" r:id="rId2"/>
    <sheet name="R4.10.1 " sheetId="3" r:id="rId3"/>
    <sheet name="R4.4.1" sheetId="4" r:id="rId4"/>
    <sheet name="R3.10.1 " sheetId="5" r:id="rId5"/>
    <sheet name="R3.4.1" sheetId="6" r:id="rId6"/>
    <sheet name="R2.10.1  " sheetId="7" r:id="rId7"/>
    <sheet name="R2.4.1 " sheetId="8" r:id="rId8"/>
    <sheet name="R1.10.1 " sheetId="9" r:id="rId9"/>
    <sheet name="31.4.1 " sheetId="10" r:id="rId10"/>
    <sheet name="30.10.1" sheetId="11" r:id="rId11"/>
    <sheet name="30.4.1" sheetId="12" r:id="rId12"/>
    <sheet name="29.10.1" sheetId="13" r:id="rId13"/>
    <sheet name="29.4.1" sheetId="14" r:id="rId14"/>
    <sheet name="28.10.1" sheetId="15" r:id="rId15"/>
    <sheet name="28.4.1" sheetId="16" r:id="rId16"/>
    <sheet name="27.10.1" sheetId="17" r:id="rId17"/>
    <sheet name="27.4.1" sheetId="18" r:id="rId18"/>
    <sheet name="26.10.1" sheetId="19" r:id="rId19"/>
    <sheet name="26.4.1" sheetId="20" r:id="rId20"/>
    <sheet name="25.10.1" sheetId="21" r:id="rId21"/>
    <sheet name="25.4.1" sheetId="22" r:id="rId22"/>
    <sheet name="24.10.1 " sheetId="23" r:id="rId23"/>
    <sheet name="24.4.1" sheetId="24" r:id="rId24"/>
    <sheet name="23.10.1" sheetId="25" r:id="rId25"/>
    <sheet name="23.4.1 " sheetId="26" r:id="rId26"/>
    <sheet name="22.10.1" sheetId="27" r:id="rId27"/>
    <sheet name="22.4.1" sheetId="28" r:id="rId28"/>
    <sheet name="21.10.1" sheetId="29" r:id="rId29"/>
    <sheet name="21.4.1" sheetId="30" r:id="rId30"/>
    <sheet name="20.10.1" sheetId="31" r:id="rId31"/>
    <sheet name="20.4.1" sheetId="32" r:id="rId32"/>
    <sheet name="19.10.1" sheetId="33" r:id="rId33"/>
    <sheet name="19.4.1" sheetId="34" r:id="rId34"/>
    <sheet name="18.10.1" sheetId="35" r:id="rId35"/>
    <sheet name="18.4.1" sheetId="36" r:id="rId36"/>
    <sheet name="17.10.1" sheetId="37" r:id="rId37"/>
    <sheet name="17.4.1" sheetId="38" r:id="rId38"/>
    <sheet name="16.10.1" sheetId="39" r:id="rId39"/>
    <sheet name="16.4.1" sheetId="40" r:id="rId40"/>
    <sheet name="15.10.1" sheetId="41" r:id="rId41"/>
    <sheet name="15.4.1" sheetId="42" r:id="rId42"/>
  </sheets>
  <definedNames>
    <definedName name="_xlnm.Print_Area" localSheetId="20">'25.10.1'!$A$1:$K$70</definedName>
    <definedName name="_xlnm.Print_Area" localSheetId="18">'26.10.1'!$A$1:$K$70</definedName>
    <definedName name="_xlnm.Print_Area" localSheetId="19">'26.4.1'!$A$1:$K$70</definedName>
    <definedName name="_xlnm.Print_Area" localSheetId="16">'27.10.1'!$A$1:$K$70</definedName>
    <definedName name="_xlnm.Print_Area" localSheetId="17">'27.4.1'!$A$1:$K$70</definedName>
    <definedName name="_xlnm.Print_Area" localSheetId="14">'28.10.1'!$A$1:$K$70</definedName>
    <definedName name="_xlnm.Print_Area" localSheetId="15">'28.4.1'!$A$1:$K$70</definedName>
    <definedName name="_xlnm.Print_Area" localSheetId="12">'29.10.1'!$A$1:$K$70</definedName>
    <definedName name="_xlnm.Print_Area" localSheetId="13">'29.4.1'!$A$1:$K$70</definedName>
    <definedName name="_xlnm.Print_Area" localSheetId="10">'30.10.1'!$A$1:$K$70</definedName>
    <definedName name="_xlnm.Print_Area" localSheetId="11">'30.4.1'!$A$1:$K$70</definedName>
    <definedName name="_xlnm.Print_Area" localSheetId="9">'31.4.1 '!$A$1:$K$70</definedName>
    <definedName name="_xlnm.Print_Area" localSheetId="8">'R1.10.1 '!$A$1:$K$70</definedName>
    <definedName name="_xlnm.Print_Area" localSheetId="6">'R2.10.1  '!$A$1:$K$70</definedName>
    <definedName name="_xlnm.Print_Area" localSheetId="7">'R2.4.1 '!$A$1:$K$70</definedName>
    <definedName name="_xlnm.Print_Area" localSheetId="4">'R3.10.1 '!$A$1:$K$71</definedName>
    <definedName name="_xlnm.Print_Area" localSheetId="5">'R3.4.1'!$A$1:$K$71</definedName>
    <definedName name="_xlnm.Print_Area" localSheetId="2">'R4.10.1 '!$A$1:$K$71</definedName>
    <definedName name="_xlnm.Print_Area" localSheetId="3">'R4.4.1'!$A$1:$K$71</definedName>
    <definedName name="_xlnm.Print_Titles" localSheetId="18">'26.10.1'!$2:$2</definedName>
    <definedName name="_xlnm.Print_Titles" localSheetId="19">'26.4.1'!$2:$2</definedName>
    <definedName name="_xlnm.Print_Titles" localSheetId="16">'27.10.1'!$2:$2</definedName>
    <definedName name="_xlnm.Print_Titles" localSheetId="17">'27.4.1'!$2:$2</definedName>
    <definedName name="_xlnm.Print_Titles" localSheetId="14">'28.10.1'!$2:$2</definedName>
    <definedName name="_xlnm.Print_Titles" localSheetId="15">'28.4.1'!$2:$2</definedName>
    <definedName name="_xlnm.Print_Titles" localSheetId="12">'29.10.1'!$2:$2</definedName>
    <definedName name="_xlnm.Print_Titles" localSheetId="13">'29.4.1'!$2:$2</definedName>
    <definedName name="_xlnm.Print_Titles" localSheetId="10">'30.10.1'!$2:$2</definedName>
    <definedName name="_xlnm.Print_Titles" localSheetId="11">'30.4.1'!$2:$2</definedName>
    <definedName name="_xlnm.Print_Titles" localSheetId="9">'31.4.1 '!$2:$2</definedName>
    <definedName name="_xlnm.Print_Titles" localSheetId="8">'R1.10.1 '!$2:$2</definedName>
    <definedName name="_xlnm.Print_Titles" localSheetId="2">'R4.10.1 '!$3:$3</definedName>
    <definedName name="_xlnm.Print_Titles" localSheetId="3">'R4.4.1'!$3:$3</definedName>
    <definedName name="Z_8217E8ED_3C58_4F4F_B92B_B1929843AA8B_.wvu.PrintArea" localSheetId="18" hidden="1">'26.10.1'!$A$1:$K$71</definedName>
    <definedName name="Z_8217E8ED_3C58_4F4F_B92B_B1929843AA8B_.wvu.PrintArea" localSheetId="19" hidden="1">'26.4.1'!$A$1:$K$71</definedName>
    <definedName name="Z_8217E8ED_3C58_4F4F_B92B_B1929843AA8B_.wvu.PrintArea" localSheetId="16" hidden="1">'27.10.1'!$A$1:$K$71</definedName>
    <definedName name="Z_8217E8ED_3C58_4F4F_B92B_B1929843AA8B_.wvu.PrintArea" localSheetId="17" hidden="1">'27.4.1'!$A$1:$K$71</definedName>
    <definedName name="Z_8217E8ED_3C58_4F4F_B92B_B1929843AA8B_.wvu.PrintArea" localSheetId="14" hidden="1">'28.10.1'!$A$1:$K$71</definedName>
    <definedName name="Z_8217E8ED_3C58_4F4F_B92B_B1929843AA8B_.wvu.PrintArea" localSheetId="15" hidden="1">'28.4.1'!$A$1:$K$71</definedName>
    <definedName name="Z_8217E8ED_3C58_4F4F_B92B_B1929843AA8B_.wvu.PrintArea" localSheetId="12" hidden="1">'29.10.1'!$A$1:$K$71</definedName>
    <definedName name="Z_8217E8ED_3C58_4F4F_B92B_B1929843AA8B_.wvu.PrintArea" localSheetId="13" hidden="1">'29.4.1'!$A$1:$K$71</definedName>
    <definedName name="Z_8217E8ED_3C58_4F4F_B92B_B1929843AA8B_.wvu.PrintArea" localSheetId="10" hidden="1">'30.10.1'!$A$1:$K$71</definedName>
    <definedName name="Z_8217E8ED_3C58_4F4F_B92B_B1929843AA8B_.wvu.PrintArea" localSheetId="11" hidden="1">'30.4.1'!$A$1:$K$71</definedName>
    <definedName name="Z_8217E8ED_3C58_4F4F_B92B_B1929843AA8B_.wvu.PrintArea" localSheetId="9" hidden="1">'31.4.1 '!$A$1:$K$71</definedName>
    <definedName name="Z_8217E8ED_3C58_4F4F_B92B_B1929843AA8B_.wvu.PrintArea" localSheetId="8" hidden="1">'R1.10.1 '!$A$1:$K$71</definedName>
    <definedName name="Z_8217E8ED_3C58_4F4F_B92B_B1929843AA8B_.wvu.PrintArea" localSheetId="6" hidden="1">'R2.10.1  '!$A$1:$K$67</definedName>
    <definedName name="Z_8217E8ED_3C58_4F4F_B92B_B1929843AA8B_.wvu.PrintArea" localSheetId="7" hidden="1">'R2.4.1 '!$A$1:$K$67</definedName>
    <definedName name="Z_8217E8ED_3C58_4F4F_B92B_B1929843AA8B_.wvu.PrintArea" localSheetId="4" hidden="1">'R3.10.1 '!$A$1:$K$67</definedName>
    <definedName name="Z_8217E8ED_3C58_4F4F_B92B_B1929843AA8B_.wvu.PrintArea" localSheetId="5" hidden="1">'R3.4.1'!$A$1:$K$67</definedName>
    <definedName name="Z_8217E8ED_3C58_4F4F_B92B_B1929843AA8B_.wvu.PrintArea" localSheetId="2" hidden="1">'R4.10.1 '!$A$2:$K$71</definedName>
    <definedName name="Z_8217E8ED_3C58_4F4F_B92B_B1929843AA8B_.wvu.PrintArea" localSheetId="3" hidden="1">'R4.4.1'!$A$2:$K$71</definedName>
    <definedName name="Z_BB32F8B2_3ACE_4DB1_861E_9A1A78052EC2_.wvu.PrintArea" localSheetId="18" hidden="1">'26.10.1'!$A$1:$K$71</definedName>
    <definedName name="Z_BB32F8B2_3ACE_4DB1_861E_9A1A78052EC2_.wvu.PrintArea" localSheetId="19" hidden="1">'26.4.1'!$A$1:$K$71</definedName>
    <definedName name="Z_BB32F8B2_3ACE_4DB1_861E_9A1A78052EC2_.wvu.PrintArea" localSheetId="16" hidden="1">'27.10.1'!$A$1:$K$71</definedName>
    <definedName name="Z_BB32F8B2_3ACE_4DB1_861E_9A1A78052EC2_.wvu.PrintArea" localSheetId="17" hidden="1">'27.4.1'!$A$1:$K$71</definedName>
    <definedName name="Z_BB32F8B2_3ACE_4DB1_861E_9A1A78052EC2_.wvu.PrintArea" localSheetId="14" hidden="1">'28.10.1'!$A$1:$K$71</definedName>
    <definedName name="Z_BB32F8B2_3ACE_4DB1_861E_9A1A78052EC2_.wvu.PrintArea" localSheetId="15" hidden="1">'28.4.1'!$A$1:$K$71</definedName>
    <definedName name="Z_BB32F8B2_3ACE_4DB1_861E_9A1A78052EC2_.wvu.PrintArea" localSheetId="12" hidden="1">'29.10.1'!$A$1:$K$71</definedName>
    <definedName name="Z_BB32F8B2_3ACE_4DB1_861E_9A1A78052EC2_.wvu.PrintArea" localSheetId="13" hidden="1">'29.4.1'!$A$1:$K$71</definedName>
    <definedName name="Z_BB32F8B2_3ACE_4DB1_861E_9A1A78052EC2_.wvu.PrintArea" localSheetId="10" hidden="1">'30.10.1'!$A$1:$K$71</definedName>
    <definedName name="Z_BB32F8B2_3ACE_4DB1_861E_9A1A78052EC2_.wvu.PrintArea" localSheetId="11" hidden="1">'30.4.1'!$A$1:$K$71</definedName>
    <definedName name="Z_BB32F8B2_3ACE_4DB1_861E_9A1A78052EC2_.wvu.PrintArea" localSheetId="9" hidden="1">'31.4.1 '!$A$1:$K$71</definedName>
    <definedName name="Z_BB32F8B2_3ACE_4DB1_861E_9A1A78052EC2_.wvu.PrintArea" localSheetId="8" hidden="1">'R1.10.1 '!$A$1:$K$71</definedName>
    <definedName name="Z_BB32F8B2_3ACE_4DB1_861E_9A1A78052EC2_.wvu.PrintArea" localSheetId="6" hidden="1">'R2.10.1  '!$A$1:$K$67</definedName>
    <definedName name="Z_BB32F8B2_3ACE_4DB1_861E_9A1A78052EC2_.wvu.PrintArea" localSheetId="7" hidden="1">'R2.4.1 '!$A$1:$K$67</definedName>
    <definedName name="Z_BB32F8B2_3ACE_4DB1_861E_9A1A78052EC2_.wvu.PrintArea" localSheetId="4" hidden="1">'R3.10.1 '!$A$1:$K$67</definedName>
    <definedName name="Z_BB32F8B2_3ACE_4DB1_861E_9A1A78052EC2_.wvu.PrintArea" localSheetId="5" hidden="1">'R3.4.1'!$A$1:$K$67</definedName>
    <definedName name="Z_BB32F8B2_3ACE_4DB1_861E_9A1A78052EC2_.wvu.PrintArea" localSheetId="2" hidden="1">'R4.10.1 '!$A$2:$K$71</definedName>
    <definedName name="Z_BB32F8B2_3ACE_4DB1_861E_9A1A78052EC2_.wvu.PrintArea" localSheetId="3" hidden="1">'R4.4.1'!$A$2:$K$71</definedName>
  </definedNames>
  <calcPr fullCalcOnLoad="1"/>
</workbook>
</file>

<file path=xl/sharedStrings.xml><?xml version="1.0" encoding="utf-8"?>
<sst xmlns="http://schemas.openxmlformats.org/spreadsheetml/2006/main" count="7575" uniqueCount="498">
  <si>
    <t>番号</t>
  </si>
  <si>
    <t>郡市名</t>
  </si>
  <si>
    <t>市町村名</t>
  </si>
  <si>
    <t>総人口</t>
  </si>
  <si>
    <t>65歳以上</t>
  </si>
  <si>
    <t>高齢化率</t>
  </si>
  <si>
    <t>高(低)</t>
  </si>
  <si>
    <t>75歳以上</t>
  </si>
  <si>
    <t>率</t>
  </si>
  <si>
    <t>政令市</t>
  </si>
  <si>
    <t>北九州市</t>
  </si>
  <si>
    <t>福岡市</t>
  </si>
  <si>
    <t>－</t>
  </si>
  <si>
    <t>政令市計</t>
  </si>
  <si>
    <t>市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</si>
  <si>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</si>
  <si>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</si>
  <si>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</si>
  <si>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</si>
  <si>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</si>
  <si>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</si>
  <si>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</si>
  <si>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</si>
  <si>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</si>
  <si>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</si>
  <si>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</si>
  <si>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</si>
  <si>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</si>
  <si>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</si>
  <si>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</si>
  <si>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</si>
  <si>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</si>
  <si>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</si>
  <si>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</si>
  <si>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</si>
  <si>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</si>
  <si>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</si>
  <si>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</si>
  <si>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</si>
  <si>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市計</t>
  </si>
  <si>
    <t>筑紫郡</t>
  </si>
  <si>
    <t>那珂川町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</si>
  <si>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</si>
  <si>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</si>
  <si>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</si>
  <si>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</si>
  <si>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</si>
  <si>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</si>
  <si>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</si>
  <si>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</si>
  <si>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</si>
  <si>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</si>
  <si>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</si>
  <si>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</si>
  <si>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</si>
  <si>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</si>
  <si>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</si>
  <si>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</si>
  <si>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宮田町</t>
  </si>
  <si>
    <t>若宮町</t>
  </si>
  <si>
    <t>嘉穂郡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</si>
  <si>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</si>
  <si>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</si>
  <si>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</si>
  <si>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</si>
  <si>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</si>
  <si>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</si>
  <si>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</si>
  <si>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</si>
  <si>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朝倉郡</t>
  </si>
  <si>
    <t>杷木町</t>
  </si>
  <si>
    <t>朝倉町</t>
  </si>
  <si>
    <t>筑前町</t>
  </si>
  <si>
    <t>東峰村</t>
  </si>
  <si>
    <t>糸島郡</t>
  </si>
  <si>
    <t>二丈町</t>
  </si>
  <si>
    <t>志摩町</t>
  </si>
  <si>
    <t>三井郡</t>
  </si>
  <si>
    <t>大刀洗町</t>
  </si>
  <si>
    <t>三潴郡</t>
  </si>
  <si>
    <t>大木町</t>
  </si>
  <si>
    <t>八女郡</t>
  </si>
  <si>
    <t>黒木町</t>
  </si>
  <si>
    <t>上陽町</t>
  </si>
  <si>
    <t>立花町</t>
  </si>
  <si>
    <t>広川町</t>
  </si>
  <si>
    <t>矢部村</t>
  </si>
  <si>
    <t>星野村</t>
  </si>
  <si>
    <t>山門郡</t>
  </si>
  <si>
    <t>瀬高町</t>
  </si>
  <si>
    <t>山川町</t>
  </si>
  <si>
    <t>三池郡</t>
  </si>
  <si>
    <t>高田町</t>
  </si>
  <si>
    <t>田川郡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</si>
  <si>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</si>
  <si>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</si>
  <si>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</si>
  <si>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</si>
  <si>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</si>
  <si>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</si>
  <si>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</si>
  <si>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</si>
  <si>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</si>
  <si>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京都郡</t>
  </si>
  <si>
    <t>苅田町</t>
  </si>
  <si>
    <t>犀川町</t>
  </si>
  <si>
    <t>勝山町</t>
  </si>
  <si>
    <t>豊津町</t>
  </si>
  <si>
    <t>築上郡</t>
  </si>
  <si>
    <t>椎田町</t>
  </si>
  <si>
    <t>吉富町</t>
  </si>
  <si>
    <t>築城町</t>
  </si>
  <si>
    <t>新吉富村</t>
  </si>
  <si>
    <t>大平村</t>
  </si>
  <si>
    <t>－</t>
  </si>
  <si>
    <t>町村計</t>
  </si>
  <si>
    <t>－</t>
  </si>
  <si>
    <t>県計（政令市除く）</t>
  </si>
  <si>
    <t>－</t>
  </si>
  <si>
    <t>県計（政令市含む）</t>
  </si>
  <si>
    <t>(1)</t>
  </si>
  <si>
    <t>(4)</t>
  </si>
  <si>
    <t>(2)</t>
  </si>
  <si>
    <t>(5)</t>
  </si>
  <si>
    <t>(3)</t>
  </si>
  <si>
    <t>2</t>
  </si>
  <si>
    <t>1</t>
  </si>
  <si>
    <t>3</t>
  </si>
  <si>
    <t>4</t>
  </si>
  <si>
    <t>5</t>
  </si>
  <si>
    <t>高(低)</t>
  </si>
  <si>
    <t>75歳以上</t>
  </si>
  <si>
    <t>率</t>
  </si>
  <si>
    <t>－</t>
  </si>
  <si>
    <t>市計</t>
  </si>
  <si>
    <t>宗像郡</t>
  </si>
  <si>
    <t>福間町</t>
  </si>
  <si>
    <t>津屋崎町</t>
  </si>
  <si>
    <t>大島村</t>
  </si>
  <si>
    <t>三輪町</t>
  </si>
  <si>
    <t>夜須町</t>
  </si>
  <si>
    <t>小石原村</t>
  </si>
  <si>
    <t>宝珠山村</t>
  </si>
  <si>
    <t>糸島郡</t>
  </si>
  <si>
    <t>浮羽郡</t>
  </si>
  <si>
    <t>吉井町</t>
  </si>
  <si>
    <t>田主丸町</t>
  </si>
  <si>
    <t>浮羽町</t>
  </si>
  <si>
    <t>北野町</t>
  </si>
  <si>
    <t>城島町</t>
  </si>
  <si>
    <t>三潴町</t>
  </si>
  <si>
    <t>大和町</t>
  </si>
  <si>
    <t>三橋町</t>
  </si>
  <si>
    <t>(1)</t>
  </si>
  <si>
    <t>(2)</t>
  </si>
  <si>
    <t>(5)</t>
  </si>
  <si>
    <t>(3)</t>
  </si>
  <si>
    <t>4</t>
  </si>
  <si>
    <t>1</t>
  </si>
  <si>
    <t>高(低)</t>
  </si>
  <si>
    <t>75歳以上</t>
  </si>
  <si>
    <t>率</t>
  </si>
  <si>
    <t>－</t>
  </si>
  <si>
    <t>市計</t>
  </si>
  <si>
    <t/>
  </si>
  <si>
    <t>高(低)</t>
  </si>
  <si>
    <t>75歳以上</t>
  </si>
  <si>
    <t>率</t>
  </si>
  <si>
    <t>　</t>
  </si>
  <si>
    <t>市計</t>
  </si>
  <si>
    <t>粕屋郡</t>
  </si>
  <si>
    <t>町村計</t>
  </si>
  <si>
    <t>(1)</t>
  </si>
  <si>
    <t>(3)</t>
  </si>
  <si>
    <t>(5)</t>
  </si>
  <si>
    <t>2</t>
  </si>
  <si>
    <t>3</t>
  </si>
  <si>
    <t>5</t>
  </si>
  <si>
    <t>(2)</t>
  </si>
  <si>
    <t>(4)</t>
  </si>
  <si>
    <t>5</t>
  </si>
  <si>
    <t>高(低)</t>
  </si>
  <si>
    <t>75歳以上</t>
  </si>
  <si>
    <t>率</t>
  </si>
  <si>
    <t>－</t>
  </si>
  <si>
    <t>(1)</t>
  </si>
  <si>
    <t>(4)</t>
  </si>
  <si>
    <t>(2)</t>
  </si>
  <si>
    <t>(5)</t>
  </si>
  <si>
    <t>市計</t>
  </si>
  <si>
    <t>(3)</t>
  </si>
  <si>
    <t>高(低)</t>
  </si>
  <si>
    <t>75歳以上</t>
  </si>
  <si>
    <t>率</t>
  </si>
  <si>
    <t>－</t>
  </si>
  <si>
    <t>宮若市</t>
  </si>
  <si>
    <t>朝倉市</t>
  </si>
  <si>
    <t>嘉麻市</t>
  </si>
  <si>
    <t>市計</t>
  </si>
  <si>
    <t>福智町</t>
  </si>
  <si>
    <t>みやこ町</t>
  </si>
  <si>
    <t>築上町</t>
  </si>
  <si>
    <t>上毛町</t>
  </si>
  <si>
    <t>高(低)</t>
  </si>
  <si>
    <t>75歳以上</t>
  </si>
  <si>
    <t>率</t>
  </si>
  <si>
    <t>－</t>
  </si>
  <si>
    <t>(1)</t>
  </si>
  <si>
    <t>(4)</t>
  </si>
  <si>
    <t>(5)</t>
  </si>
  <si>
    <t>市計</t>
  </si>
  <si>
    <t>宮若市</t>
  </si>
  <si>
    <t>朝倉市</t>
  </si>
  <si>
    <t>嘉麻市</t>
  </si>
  <si>
    <t>福智町</t>
  </si>
  <si>
    <t>みやこ町</t>
  </si>
  <si>
    <t>築上町</t>
  </si>
  <si>
    <t>上毛町</t>
  </si>
  <si>
    <t>築上郡</t>
  </si>
  <si>
    <t>朝倉郡</t>
  </si>
  <si>
    <t>(3)</t>
  </si>
  <si>
    <t>(1)</t>
  </si>
  <si>
    <t>(2)</t>
  </si>
  <si>
    <t>3</t>
  </si>
  <si>
    <t>4</t>
  </si>
  <si>
    <t>2</t>
  </si>
  <si>
    <t>5</t>
  </si>
  <si>
    <t>高(低)</t>
  </si>
  <si>
    <t>75歳以上</t>
  </si>
  <si>
    <t>率</t>
  </si>
  <si>
    <t>－</t>
  </si>
  <si>
    <t>(3)</t>
  </si>
  <si>
    <t>(1)</t>
  </si>
  <si>
    <t>(4)</t>
  </si>
  <si>
    <t>(5)</t>
  </si>
  <si>
    <t>－</t>
  </si>
  <si>
    <t>市計</t>
  </si>
  <si>
    <t>(4)</t>
  </si>
  <si>
    <t>(2)</t>
  </si>
  <si>
    <t>(4)</t>
  </si>
  <si>
    <t>1</t>
  </si>
  <si>
    <t>5</t>
  </si>
  <si>
    <t>4</t>
  </si>
  <si>
    <t>2</t>
  </si>
  <si>
    <t>3</t>
  </si>
  <si>
    <t>みやま市</t>
  </si>
  <si>
    <t>番号</t>
  </si>
  <si>
    <t>福津市</t>
  </si>
  <si>
    <t>うきは市</t>
  </si>
  <si>
    <t>宮若市</t>
  </si>
  <si>
    <t>朝倉市</t>
  </si>
  <si>
    <t>嘉麻市</t>
  </si>
  <si>
    <t>みやま市</t>
  </si>
  <si>
    <t>糟屋郡</t>
  </si>
  <si>
    <t>筑前町</t>
  </si>
  <si>
    <t>東峰村</t>
  </si>
  <si>
    <t>糸島郡</t>
  </si>
  <si>
    <t>福智町</t>
  </si>
  <si>
    <t>みやこ町</t>
  </si>
  <si>
    <t>築上町</t>
  </si>
  <si>
    <t>上毛町</t>
  </si>
  <si>
    <t>町村計</t>
  </si>
  <si>
    <t>県計（政令市除く）</t>
  </si>
  <si>
    <t>県計（政令市含む）</t>
  </si>
  <si>
    <t>高(低)</t>
  </si>
  <si>
    <t>75歳以上</t>
  </si>
  <si>
    <t>率</t>
  </si>
  <si>
    <t>－</t>
  </si>
  <si>
    <t>（３）</t>
  </si>
  <si>
    <t>（２）</t>
  </si>
  <si>
    <t>（５）</t>
  </si>
  <si>
    <t>市計</t>
  </si>
  <si>
    <t>（４）</t>
  </si>
  <si>
    <t>（１）</t>
  </si>
  <si>
    <t>３</t>
  </si>
  <si>
    <t>２</t>
  </si>
  <si>
    <t>４</t>
  </si>
  <si>
    <t>１</t>
  </si>
  <si>
    <t>５</t>
  </si>
  <si>
    <t>みやま市</t>
  </si>
  <si>
    <t>高(低)</t>
  </si>
  <si>
    <t>75歳以上</t>
  </si>
  <si>
    <t>率</t>
  </si>
  <si>
    <t>－</t>
  </si>
  <si>
    <t>市計</t>
  </si>
  <si>
    <t>(3)</t>
  </si>
  <si>
    <t>(5)</t>
  </si>
  <si>
    <t>(2)</t>
  </si>
  <si>
    <t>(4)</t>
  </si>
  <si>
    <t>(1)</t>
  </si>
  <si>
    <t>3</t>
  </si>
  <si>
    <t>4</t>
  </si>
  <si>
    <t>1</t>
  </si>
  <si>
    <t>2</t>
  </si>
  <si>
    <t>5</t>
  </si>
  <si>
    <t>高(低)</t>
  </si>
  <si>
    <t>75歳以上</t>
  </si>
  <si>
    <t>率</t>
  </si>
  <si>
    <t>－</t>
  </si>
  <si>
    <t>(3)</t>
  </si>
  <si>
    <t>(2)</t>
  </si>
  <si>
    <t>(5)</t>
  </si>
  <si>
    <t>市計</t>
  </si>
  <si>
    <t>(4)</t>
  </si>
  <si>
    <t>(1)</t>
  </si>
  <si>
    <t>高(低)</t>
  </si>
  <si>
    <t>75歳以上</t>
  </si>
  <si>
    <t>率</t>
  </si>
  <si>
    <t>－</t>
  </si>
  <si>
    <t>市計</t>
  </si>
  <si>
    <t>－</t>
  </si>
  <si>
    <t>－</t>
  </si>
  <si>
    <t>－</t>
  </si>
  <si>
    <t>（3）</t>
  </si>
  <si>
    <t>（5）</t>
  </si>
  <si>
    <t>（2）</t>
  </si>
  <si>
    <t>（4）</t>
  </si>
  <si>
    <t>（1）</t>
  </si>
  <si>
    <t>高(低)</t>
  </si>
  <si>
    <t>75歳以上</t>
  </si>
  <si>
    <t>率</t>
  </si>
  <si>
    <t>－</t>
  </si>
  <si>
    <t>糸島市</t>
  </si>
  <si>
    <t>市計</t>
  </si>
  <si>
    <t>八女郡</t>
  </si>
  <si>
    <t>（４）</t>
  </si>
  <si>
    <t>（５）</t>
  </si>
  <si>
    <t>（３）</t>
  </si>
  <si>
    <t>（２）</t>
  </si>
  <si>
    <t>（１）</t>
  </si>
  <si>
    <t>５</t>
  </si>
  <si>
    <t>１</t>
  </si>
  <si>
    <t>３</t>
  </si>
  <si>
    <t>２</t>
  </si>
  <si>
    <t>４</t>
  </si>
  <si>
    <t>（２）</t>
  </si>
  <si>
    <t>５</t>
  </si>
  <si>
    <t>65歳以上人口一覧表（平成22年４月１日現在）</t>
  </si>
  <si>
    <t>（４）</t>
  </si>
  <si>
    <t>（２）</t>
  </si>
  <si>
    <t>（５）</t>
  </si>
  <si>
    <t>（３）</t>
  </si>
  <si>
    <t>（１）</t>
  </si>
  <si>
    <t>５</t>
  </si>
  <si>
    <t>３</t>
  </si>
  <si>
    <t>２</t>
  </si>
  <si>
    <t>４</t>
  </si>
  <si>
    <t>65歳以上人口一覧表（平成22年10月１日現在）</t>
  </si>
  <si>
    <t>中核市</t>
  </si>
  <si>
    <t>中核市計</t>
  </si>
  <si>
    <r>
      <t>県計</t>
    </r>
    <r>
      <rPr>
        <sz val="12"/>
        <rFont val="ＭＳ 明朝"/>
        <family val="1"/>
      </rPr>
      <t>（政令市、中核市除く）</t>
    </r>
  </si>
  <si>
    <t>築上郡</t>
  </si>
  <si>
    <r>
      <t>県計</t>
    </r>
    <r>
      <rPr>
        <sz val="12"/>
        <rFont val="ＭＳ 明朝"/>
        <family val="1"/>
      </rPr>
      <t>（政令市、中核市含む）</t>
    </r>
  </si>
  <si>
    <t>（４）</t>
  </si>
  <si>
    <t>65歳以上人口一覧表（平成24年４月１日現在）</t>
  </si>
  <si>
    <t>（３）</t>
  </si>
  <si>
    <t>（５）</t>
  </si>
  <si>
    <t>（４）</t>
  </si>
  <si>
    <t>（２）</t>
  </si>
  <si>
    <t>（１）</t>
  </si>
  <si>
    <t>４</t>
  </si>
  <si>
    <t>１</t>
  </si>
  <si>
    <t>３</t>
  </si>
  <si>
    <t>２</t>
  </si>
  <si>
    <t>５</t>
  </si>
  <si>
    <t>中核市</t>
  </si>
  <si>
    <t>中核市計</t>
  </si>
  <si>
    <t>糸島市</t>
  </si>
  <si>
    <t>八女郡</t>
  </si>
  <si>
    <r>
      <t>県計</t>
    </r>
    <r>
      <rPr>
        <sz val="12"/>
        <rFont val="ＭＳ 明朝"/>
        <family val="1"/>
      </rPr>
      <t>（政令市、中核市除く）</t>
    </r>
  </si>
  <si>
    <r>
      <t>県計</t>
    </r>
    <r>
      <rPr>
        <sz val="12"/>
        <rFont val="ＭＳ 明朝"/>
        <family val="1"/>
      </rPr>
      <t>（政令市、中核市含む）</t>
    </r>
  </si>
  <si>
    <t>65歳以上人口一覧表（平成23年４月１日現在）</t>
  </si>
  <si>
    <t>65歳以上人口一覧表（平成23年10月１日現在）</t>
  </si>
  <si>
    <t>高(低)</t>
  </si>
  <si>
    <t>75歳以上</t>
  </si>
  <si>
    <t>率</t>
  </si>
  <si>
    <t>－</t>
  </si>
  <si>
    <t>－</t>
  </si>
  <si>
    <t>65歳以上人口一覧表（平成25年４月１日現在）</t>
  </si>
  <si>
    <t>高(低)</t>
  </si>
  <si>
    <t>率</t>
  </si>
  <si>
    <t>－</t>
  </si>
  <si>
    <t>65歳以上人口一覧表（平成25年10月１日現在）</t>
  </si>
  <si>
    <t>（４）</t>
  </si>
  <si>
    <t>65歳以上人口一覧表（平成26年４月１日現在）</t>
  </si>
  <si>
    <t>65歳以上人口一覧表（平成24年10月１日現在）</t>
  </si>
  <si>
    <t>65歳以上人口一覧表（平成19年10月１日現在）</t>
  </si>
  <si>
    <t>65歳以上人口一覧表（平成19年４月１日現在）</t>
  </si>
  <si>
    <t>65歳以上人口一覧表（平成18年10月１日現在）</t>
  </si>
  <si>
    <t>65歳以上人口一覧表（平成18年４月１日現在）</t>
  </si>
  <si>
    <t>65歳以上人口一覧表（平成17年10月１日現在）</t>
  </si>
  <si>
    <t>65歳以上人口一覧表（平成17年４月１日現在）</t>
  </si>
  <si>
    <t>65歳以上人口一覧表（平成16年10月１日現在）</t>
  </si>
  <si>
    <t>65歳以上人口一覧表（平成16年４月１日現在）</t>
  </si>
  <si>
    <t>65歳以上人口一覧表（平成15年10月１日現在）</t>
  </si>
  <si>
    <t>65歳以上人口一覧表（平成15年４月１日現在）</t>
  </si>
  <si>
    <t>65歳以上人口一覧表（平成20年４月１日現在）</t>
  </si>
  <si>
    <t>65歳以上人口一覧表（平成20年10月１日現在）</t>
  </si>
  <si>
    <t>65歳以上人口一覧表（平成21年４月１日現在）</t>
  </si>
  <si>
    <t>65歳以上人口一覧表（平成21年10月１日現在）</t>
  </si>
  <si>
    <t>※　各市町村において住民基本台帳等に基づき把握した数値を集計</t>
  </si>
  <si>
    <t>65歳以上人口一覧表（平成26年10月１日現在）</t>
  </si>
  <si>
    <t>－</t>
  </si>
  <si>
    <t>高(低)</t>
  </si>
  <si>
    <t>75歳以上</t>
  </si>
  <si>
    <t>率</t>
  </si>
  <si>
    <t>－</t>
  </si>
  <si>
    <t>市計</t>
  </si>
  <si>
    <t>築上郡</t>
  </si>
  <si>
    <t>65歳以上人口一覧表（平成27年10月１日現在）</t>
  </si>
  <si>
    <t>65歳以上人口一覧表（平成27年４月１日現在）</t>
  </si>
  <si>
    <t>65歳以上人口一覧表（平成28年４月１日現在）</t>
  </si>
  <si>
    <t>（５）</t>
  </si>
  <si>
    <t>（３）</t>
  </si>
  <si>
    <t>65歳以上人口一覧表（平成28年１０月１日現在）</t>
  </si>
  <si>
    <t>65歳以上人口一覧表（平成29年４月１日現在）</t>
  </si>
  <si>
    <t>中核市</t>
  </si>
  <si>
    <t>中核市計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</si>
  <si>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</si>
  <si>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</si>
  <si>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</si>
  <si>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</si>
  <si>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</si>
  <si>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</si>
  <si>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</si>
  <si>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糟屋郡</t>
  </si>
  <si>
    <t>筑前町</t>
  </si>
  <si>
    <t>東峰村</t>
  </si>
  <si>
    <t>八女郡</t>
  </si>
  <si>
    <t>福智町</t>
  </si>
  <si>
    <t>みやこ町</t>
  </si>
  <si>
    <t>上毛町</t>
  </si>
  <si>
    <t>築上町</t>
  </si>
  <si>
    <t>町村計</t>
  </si>
  <si>
    <r>
      <t>県計</t>
    </r>
    <r>
      <rPr>
        <sz val="12"/>
        <rFont val="ＭＳ 明朝"/>
        <family val="1"/>
      </rPr>
      <t>（政令市、中核市除く）</t>
    </r>
  </si>
  <si>
    <r>
      <t>県計</t>
    </r>
    <r>
      <rPr>
        <sz val="12"/>
        <rFont val="ＭＳ 明朝"/>
        <family val="1"/>
      </rPr>
      <t>（政令市、中核市含む）</t>
    </r>
  </si>
  <si>
    <t>65歳以上人口一覧表（平成30年４月１日現在）</t>
  </si>
  <si>
    <t>65歳以上人口一覧表（平成29年10月１日現在）</t>
  </si>
  <si>
    <t>那珂川市</t>
  </si>
  <si>
    <t>-</t>
  </si>
  <si>
    <t>65歳以上人口一覧表（平成30年10月１日現在）</t>
  </si>
  <si>
    <t>65歳以上人口一覧表（平成31年４月１日現在）</t>
  </si>
  <si>
    <t>高(低)</t>
  </si>
  <si>
    <t>75歳以上</t>
  </si>
  <si>
    <t>率</t>
  </si>
  <si>
    <t>（５）</t>
  </si>
  <si>
    <t>－</t>
  </si>
  <si>
    <t>（４）</t>
  </si>
  <si>
    <t>那珂川市</t>
  </si>
  <si>
    <t>（４）</t>
  </si>
  <si>
    <t>－</t>
  </si>
  <si>
    <t>市計</t>
  </si>
  <si>
    <t>（２）</t>
  </si>
  <si>
    <t>４</t>
  </si>
  <si>
    <t>１</t>
  </si>
  <si>
    <t>５</t>
  </si>
  <si>
    <t>築上郡</t>
  </si>
  <si>
    <t>－</t>
  </si>
  <si>
    <t>65歳以上人口一覧表（令和元年10月１日現在）</t>
  </si>
  <si>
    <t>－</t>
  </si>
  <si>
    <t>（５）</t>
  </si>
  <si>
    <t>－</t>
  </si>
  <si>
    <t>市計</t>
  </si>
  <si>
    <t>５</t>
  </si>
  <si>
    <t>４</t>
  </si>
  <si>
    <t>（５）</t>
  </si>
  <si>
    <t>75歳以上</t>
  </si>
  <si>
    <t>（４）</t>
  </si>
  <si>
    <t>率</t>
  </si>
  <si>
    <t>築上郡</t>
  </si>
  <si>
    <t>65歳以上人口一覧表（令和２年４月１日現在）</t>
  </si>
  <si>
    <t>65歳以上人口一覧表（令和２年10月１日現在）</t>
  </si>
  <si>
    <t>順位</t>
  </si>
  <si>
    <t>65歳以上人口</t>
  </si>
  <si>
    <t>75歳以上人口</t>
  </si>
  <si>
    <t>後期高齢化率</t>
  </si>
  <si>
    <t>（５）</t>
  </si>
  <si>
    <t>－</t>
  </si>
  <si>
    <t>市計</t>
  </si>
  <si>
    <t>５</t>
  </si>
  <si>
    <t>４</t>
  </si>
  <si>
    <t>築上郡</t>
  </si>
  <si>
    <t>１　65歳以上人口一覧表(令和３年４月１日現在）</t>
  </si>
  <si>
    <t>１　65歳以上人口一覧表(令和３年10月１日現在）</t>
  </si>
  <si>
    <t>１　65歳以上人口一覧表(令和４年４月１日現在）</t>
  </si>
  <si>
    <t>高(低)</t>
  </si>
  <si>
    <t>１　65歳以上人口一覧表(令和４年10月１日現在）</t>
  </si>
  <si>
    <t>県計（政令市、中核市除く）</t>
  </si>
  <si>
    <t>県計（政令市、中核市含む）</t>
  </si>
  <si>
    <t>-</t>
  </si>
  <si>
    <t>-</t>
  </si>
  <si>
    <t>-</t>
  </si>
  <si>
    <t>-</t>
  </si>
  <si>
    <t>-</t>
  </si>
  <si>
    <t>１　65歳以上人口一覧表(令和５年４月１日現在）</t>
  </si>
  <si>
    <t>１　65歳以上人口一覧表(令和５年１０月１日現在）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</si>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</sst>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\(0\)"/>
    <numFmt numFmtId="178" formatCode="0.000%"/>
    <numFmt numFmtId="179" formatCode="0.0000%"/>
    <numFmt numFmtId="180" formatCode="0_);[Red]\(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b/>
      <sz val="20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 style="medium"/>
    </border>
    <border>
      <left style="thin">
        <color indexed="8"/>
      </left>
      <right/>
      <top style="thick"/>
      <bottom style="medium"/>
    </border>
    <border>
      <left style="thick"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/>
      <top/>
      <bottom/>
    </border>
    <border>
      <left style="thick"/>
      <right/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medium">
        <color indexed="8"/>
      </top>
      <bottom style="medium"/>
    </border>
    <border>
      <left style="thick"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/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/>
      <top/>
      <bottom style="thick"/>
    </border>
    <border>
      <left style="thick"/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/>
    </border>
    <border>
      <left/>
      <right/>
      <top/>
      <bottom style="thin">
        <color indexed="8"/>
      </bottom>
    </border>
    <border>
      <left style="thick"/>
      <right style="thin"/>
      <top style="thin"/>
      <bottom style="double"/>
    </border>
    <border>
      <left/>
      <right/>
      <top style="medium"/>
      <bottom style="double"/>
    </border>
    <border>
      <left style="thin">
        <color indexed="8"/>
      </left>
      <right/>
      <top style="medium"/>
      <bottom style="double"/>
    </border>
    <border>
      <left style="thick"/>
      <right/>
      <top style="medium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/>
      <top/>
      <bottom/>
    </border>
    <border>
      <left style="thick"/>
      <right style="thin"/>
      <top/>
      <bottom style="double"/>
    </border>
    <border>
      <left style="thick"/>
      <right style="thin"/>
      <top style="thin"/>
      <bottom style="medium"/>
    </border>
    <border>
      <left style="thin"/>
      <right style="thick"/>
      <top style="thick"/>
      <bottom style="medium"/>
    </border>
    <border>
      <left style="thin"/>
      <right style="thick"/>
      <top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 style="thick"/>
      <top style="medium">
        <color indexed="8"/>
      </top>
      <bottom style="medium">
        <color indexed="8"/>
      </bottom>
    </border>
    <border>
      <left style="thin"/>
      <right style="thick"/>
      <top/>
      <bottom style="thin"/>
    </border>
    <border>
      <left style="thin"/>
      <right style="thick"/>
      <top style="thin">
        <color indexed="8"/>
      </top>
      <bottom style="medium"/>
    </border>
    <border>
      <left style="thin"/>
      <right style="thick"/>
      <top style="medium"/>
      <bottom style="double"/>
    </border>
    <border>
      <left style="thin"/>
      <right style="thick"/>
      <top/>
      <bottom style="thick"/>
    </border>
    <border>
      <left style="thin">
        <color indexed="8"/>
      </left>
      <right style="thick"/>
      <top style="thick"/>
      <bottom style="medium"/>
    </border>
    <border>
      <left style="thin">
        <color indexed="8"/>
      </left>
      <right style="thick"/>
      <top/>
      <bottom style="thin">
        <color indexed="8"/>
      </bottom>
    </border>
    <border>
      <left style="thin">
        <color indexed="8"/>
      </left>
      <right style="thick"/>
      <top/>
      <bottom/>
    </border>
    <border>
      <left style="thin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ck"/>
      <top style="medium"/>
      <bottom style="double"/>
    </border>
    <border>
      <left style="thin">
        <color indexed="8"/>
      </left>
      <right style="thick"/>
      <top/>
      <bottom style="thick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thin"/>
      <top/>
      <bottom/>
    </border>
    <border>
      <left style="medium">
        <color indexed="8"/>
      </left>
      <right/>
      <top/>
      <bottom/>
    </border>
    <border>
      <left style="medium"/>
      <right/>
      <top style="double"/>
      <bottom style="thin">
        <color indexed="8"/>
      </bottom>
    </border>
    <border>
      <left/>
      <right/>
      <top style="double"/>
      <bottom style="thin">
        <color indexed="8"/>
      </bottom>
    </border>
    <border>
      <left style="thin">
        <color indexed="8"/>
      </left>
      <right/>
      <top style="double"/>
      <bottom style="thin">
        <color indexed="8"/>
      </bottom>
    </border>
    <border>
      <left style="medium">
        <color indexed="8"/>
      </left>
      <right/>
      <top style="double"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indexed="8"/>
      </left>
      <right/>
      <top style="thin"/>
      <bottom style="medium"/>
    </border>
    <border>
      <left style="thin">
        <color indexed="8"/>
      </left>
      <right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 style="double"/>
      <bottom style="thin">
        <color indexed="8"/>
      </bottom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double"/>
      <bottom style="thin">
        <color indexed="8"/>
      </bottom>
    </border>
    <border>
      <left style="medium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>
        <color indexed="8"/>
      </left>
      <right/>
      <top style="thin">
        <color indexed="8"/>
      </top>
      <bottom style="thin"/>
    </border>
    <border>
      <left style="medium"/>
      <right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>
        <color indexed="8"/>
      </bottom>
    </border>
    <border>
      <left style="thin"/>
      <right style="medium"/>
      <top/>
      <bottom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thin">
        <color indexed="8"/>
      </right>
      <top/>
      <bottom/>
    </border>
    <border>
      <left style="thick"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thin">
        <color indexed="8"/>
      </top>
      <bottom style="medium"/>
    </border>
    <border>
      <left style="medium"/>
      <right style="thin"/>
      <top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/>
      <right style="thick"/>
      <top style="thin"/>
      <bottom/>
    </border>
    <border>
      <left style="thin"/>
      <right style="thick"/>
      <top style="thin"/>
      <bottom style="thin"/>
    </border>
    <border>
      <left style="thin">
        <color indexed="8"/>
      </left>
      <right style="thick"/>
      <top style="thin"/>
      <bottom style="thin"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/>
    </border>
    <border>
      <left style="thick"/>
      <right/>
      <top style="medium"/>
      <bottom style="medium"/>
    </border>
    <border>
      <left style="thin">
        <color indexed="8"/>
      </left>
      <right style="thick"/>
      <top style="medium"/>
      <bottom style="medium"/>
    </border>
    <border>
      <left style="thick"/>
      <right style="thin"/>
      <top style="thin"/>
      <bottom style="thin">
        <color indexed="8"/>
      </bottom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 style="medium"/>
      <bottom style="double"/>
    </border>
    <border>
      <left style="thin"/>
      <right style="thick"/>
      <top style="thin"/>
      <bottom style="medium"/>
    </border>
    <border>
      <left style="thick"/>
      <right style="thin"/>
      <top style="thin">
        <color indexed="8"/>
      </top>
      <bottom style="thin">
        <color indexed="8"/>
      </bottom>
    </border>
    <border>
      <left style="thick"/>
      <right style="thin"/>
      <top style="thin">
        <color indexed="8"/>
      </top>
      <bottom style="medium"/>
    </border>
    <border>
      <left style="thin"/>
      <right/>
      <top style="medium"/>
      <bottom style="double"/>
    </border>
    <border>
      <left/>
      <right style="thin">
        <color indexed="8"/>
      </right>
      <top style="medium"/>
      <bottom style="double"/>
    </border>
    <border>
      <left style="thin"/>
      <right/>
      <top/>
      <bottom/>
    </border>
    <border>
      <left style="thin"/>
      <right style="thin">
        <color indexed="8"/>
      </right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ck"/>
      <right/>
      <top style="medium">
        <color indexed="8"/>
      </top>
      <bottom style="medium"/>
    </border>
    <border>
      <left/>
      <right/>
      <top style="medium"/>
      <bottom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ck"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double"/>
    </border>
    <border>
      <left style="thin">
        <color indexed="8"/>
      </left>
      <right style="medium"/>
      <top style="thin"/>
      <bottom/>
    </border>
    <border>
      <left style="medium"/>
      <right/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double"/>
      <bottom style="thin"/>
    </border>
    <border>
      <left style="medium"/>
      <right style="thin">
        <color indexed="8"/>
      </right>
      <top style="double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ck"/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 style="medium"/>
    </border>
    <border>
      <left style="thick"/>
      <right/>
      <top style="thin"/>
      <bottom style="medium"/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 style="thin"/>
      <right style="medium"/>
      <top style="thin">
        <color indexed="8"/>
      </top>
      <bottom style="thin"/>
    </border>
    <border>
      <left/>
      <right style="thick"/>
      <top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medium">
        <color indexed="8"/>
      </top>
      <bottom style="medium"/>
    </border>
    <border>
      <left style="thin"/>
      <right style="thin"/>
      <top style="medium"/>
      <bottom style="thin"/>
    </border>
    <border>
      <left/>
      <right style="thin">
        <color indexed="8"/>
      </right>
      <top style="medium"/>
      <bottom style="thin"/>
    </border>
    <border>
      <left style="thin"/>
      <right style="thin"/>
      <top/>
      <bottom style="medium">
        <color indexed="8"/>
      </bottom>
    </border>
    <border>
      <left/>
      <right/>
      <top style="medium">
        <color indexed="8"/>
      </top>
      <bottom style="medium"/>
    </border>
    <border>
      <left/>
      <right style="thin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>
        <color indexed="8"/>
      </left>
      <right/>
      <top/>
      <bottom style="double"/>
    </border>
    <border>
      <left style="thick"/>
      <right style="thin">
        <color indexed="8"/>
      </right>
      <top style="medium"/>
      <bottom style="thin"/>
    </border>
    <border>
      <left style="thick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ck"/>
      <right style="thin">
        <color indexed="8"/>
      </right>
      <top style="medium"/>
      <bottom style="medium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medium"/>
    </border>
    <border>
      <left style="thick"/>
      <right/>
      <top/>
      <bottom style="double"/>
    </border>
    <border>
      <left>
        <color indexed="63"/>
      </left>
      <right style="medium"/>
      <top/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double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ck"/>
      <bottom style="double"/>
    </border>
    <border>
      <left style="thin">
        <color indexed="8"/>
      </left>
      <right style="thick"/>
      <top style="thick"/>
      <bottom style="double"/>
    </border>
    <border>
      <left style="thin">
        <color indexed="8"/>
      </left>
      <right/>
      <top style="double"/>
      <bottom style="thin"/>
    </border>
    <border>
      <left style="thin">
        <color indexed="8"/>
      </left>
      <right style="thin"/>
      <top style="double"/>
      <bottom style="thin"/>
    </border>
    <border>
      <left style="thick"/>
      <right style="thin"/>
      <top style="double"/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/>
      <bottom style="double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 style="medium"/>
      <right/>
      <top style="thin">
        <color indexed="8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ck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>
        <color indexed="8"/>
      </top>
      <bottom style="double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32" borderId="0">
      <alignment/>
      <protection/>
    </xf>
    <xf numFmtId="0" fontId="8" fillId="32" borderId="0">
      <alignment/>
      <protection/>
    </xf>
    <xf numFmtId="0" fontId="0" fillId="0" borderId="0">
      <alignment vertical="center"/>
      <protection/>
    </xf>
    <xf numFmtId="0" fontId="54" fillId="33" borderId="0" applyNumberFormat="0" applyBorder="0" applyAlignment="0" applyProtection="0"/>
  </cellStyleXfs>
  <cellXfs count="1051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horizontal="center" vertical="center" shrinkToFit="1"/>
    </xf>
    <xf numFmtId="0" fontId="7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vertical="center"/>
    </xf>
    <xf numFmtId="0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36" xfId="0" applyNumberFormat="1" applyFont="1" applyBorder="1" applyAlignment="1">
      <alignment vertical="center"/>
    </xf>
    <xf numFmtId="0" fontId="7" fillId="0" borderId="37" xfId="0" applyNumberFormat="1" applyFont="1" applyBorder="1" applyAlignment="1">
      <alignment vertical="center"/>
    </xf>
    <xf numFmtId="0" fontId="7" fillId="0" borderId="0" xfId="0" applyNumberFormat="1" applyFont="1" applyBorder="1" applyAlignment="1" quotePrefix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176" fontId="7" fillId="0" borderId="40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7" fillId="0" borderId="42" xfId="0" applyNumberFormat="1" applyFont="1" applyBorder="1" applyAlignment="1">
      <alignment vertical="center"/>
    </xf>
    <xf numFmtId="0" fontId="7" fillId="0" borderId="43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8" fillId="0" borderId="49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8" fillId="0" borderId="57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 quotePrefix="1">
      <alignment horizontal="center" vertical="center"/>
    </xf>
    <xf numFmtId="49" fontId="7" fillId="0" borderId="58" xfId="0" applyNumberFormat="1" applyFont="1" applyBorder="1" applyAlignment="1" quotePrefix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 quotePrefix="1">
      <alignment horizontal="left" vertical="center"/>
    </xf>
    <xf numFmtId="3" fontId="7" fillId="0" borderId="27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7" fillId="0" borderId="64" xfId="0" applyNumberFormat="1" applyFont="1" applyBorder="1" applyAlignment="1">
      <alignment horizontal="center"/>
    </xf>
    <xf numFmtId="0" fontId="7" fillId="0" borderId="65" xfId="0" applyNumberFormat="1" applyFont="1" applyBorder="1" applyAlignment="1">
      <alignment horizontal="center"/>
    </xf>
    <xf numFmtId="0" fontId="8" fillId="0" borderId="65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7" fillId="0" borderId="66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3" fontId="7" fillId="0" borderId="66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vertical="center"/>
    </xf>
    <xf numFmtId="176" fontId="7" fillId="0" borderId="67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0" fontId="7" fillId="0" borderId="69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vertical="center"/>
    </xf>
    <xf numFmtId="0" fontId="7" fillId="0" borderId="37" xfId="0" applyNumberFormat="1" applyFont="1" applyBorder="1" applyAlignment="1">
      <alignment vertical="center"/>
    </xf>
    <xf numFmtId="0" fontId="7" fillId="0" borderId="13" xfId="0" applyNumberFormat="1" applyFont="1" applyBorder="1" applyAlignment="1" quotePrefix="1">
      <alignment horizontal="left"/>
    </xf>
    <xf numFmtId="0" fontId="7" fillId="0" borderId="70" xfId="0" applyNumberFormat="1" applyFont="1" applyBorder="1" applyAlignment="1" quotePrefix="1">
      <alignment horizontal="center"/>
    </xf>
    <xf numFmtId="0" fontId="7" fillId="0" borderId="7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3" fontId="7" fillId="0" borderId="72" xfId="0" applyNumberFormat="1" applyFont="1" applyBorder="1" applyAlignment="1">
      <alignment vertical="center"/>
    </xf>
    <xf numFmtId="0" fontId="7" fillId="0" borderId="73" xfId="0" applyNumberFormat="1" applyFont="1" applyBorder="1" applyAlignment="1">
      <alignment vertical="center"/>
    </xf>
    <xf numFmtId="0" fontId="7" fillId="0" borderId="74" xfId="0" applyNumberFormat="1" applyFont="1" applyBorder="1" applyAlignment="1">
      <alignment vertical="center"/>
    </xf>
    <xf numFmtId="3" fontId="7" fillId="0" borderId="75" xfId="0" applyNumberFormat="1" applyFont="1" applyBorder="1" applyAlignment="1">
      <alignment vertical="center"/>
    </xf>
    <xf numFmtId="176" fontId="7" fillId="0" borderId="75" xfId="0" applyNumberFormat="1" applyFont="1" applyBorder="1" applyAlignment="1">
      <alignment vertical="center"/>
    </xf>
    <xf numFmtId="3" fontId="7" fillId="0" borderId="76" xfId="0" applyNumberFormat="1" applyFont="1" applyBorder="1" applyAlignment="1">
      <alignment vertical="center"/>
    </xf>
    <xf numFmtId="0" fontId="7" fillId="0" borderId="77" xfId="0" applyNumberFormat="1" applyFont="1" applyBorder="1" applyAlignment="1">
      <alignment vertical="center"/>
    </xf>
    <xf numFmtId="0" fontId="7" fillId="0" borderId="78" xfId="0" applyNumberFormat="1" applyFont="1" applyBorder="1" applyAlignment="1">
      <alignment vertical="center"/>
    </xf>
    <xf numFmtId="0" fontId="7" fillId="0" borderId="79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0" fontId="7" fillId="0" borderId="72" xfId="0" applyNumberFormat="1" applyFont="1" applyBorder="1" applyAlignment="1">
      <alignment horizontal="center"/>
    </xf>
    <xf numFmtId="0" fontId="7" fillId="0" borderId="80" xfId="0" applyNumberFormat="1" applyFont="1" applyBorder="1" applyAlignment="1">
      <alignment horizontal="center"/>
    </xf>
    <xf numFmtId="0" fontId="7" fillId="0" borderId="81" xfId="0" applyNumberFormat="1" applyFont="1" applyBorder="1" applyAlignment="1">
      <alignment vertical="center"/>
    </xf>
    <xf numFmtId="3" fontId="7" fillId="0" borderId="81" xfId="0" applyNumberFormat="1" applyFont="1" applyBorder="1" applyAlignment="1">
      <alignment vertical="center"/>
    </xf>
    <xf numFmtId="176" fontId="7" fillId="0" borderId="81" xfId="0" applyNumberFormat="1" applyFont="1" applyBorder="1" applyAlignment="1">
      <alignment vertical="center"/>
    </xf>
    <xf numFmtId="3" fontId="7" fillId="0" borderId="80" xfId="0" applyNumberFormat="1" applyFont="1" applyBorder="1" applyAlignment="1">
      <alignment vertical="center"/>
    </xf>
    <xf numFmtId="0" fontId="7" fillId="0" borderId="82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Border="1" applyAlignment="1">
      <alignment vertical="center"/>
    </xf>
    <xf numFmtId="49" fontId="8" fillId="0" borderId="83" xfId="0" applyNumberFormat="1" applyFont="1" applyBorder="1" applyAlignment="1">
      <alignment horizontal="center"/>
    </xf>
    <xf numFmtId="49" fontId="7" fillId="0" borderId="84" xfId="0" applyNumberFormat="1" applyFont="1" applyBorder="1" applyAlignment="1">
      <alignment horizontal="center"/>
    </xf>
    <xf numFmtId="49" fontId="7" fillId="0" borderId="85" xfId="0" applyNumberFormat="1" applyFont="1" applyBorder="1" applyAlignment="1">
      <alignment horizontal="center"/>
    </xf>
    <xf numFmtId="49" fontId="7" fillId="0" borderId="86" xfId="0" applyNumberFormat="1" applyFont="1" applyBorder="1" applyAlignment="1">
      <alignment horizontal="center"/>
    </xf>
    <xf numFmtId="49" fontId="7" fillId="0" borderId="87" xfId="0" applyNumberFormat="1" applyFont="1" applyBorder="1" applyAlignment="1">
      <alignment horizontal="center"/>
    </xf>
    <xf numFmtId="49" fontId="7" fillId="0" borderId="84" xfId="0" applyNumberFormat="1" applyFont="1" applyBorder="1" applyAlignment="1" quotePrefix="1">
      <alignment horizontal="center"/>
    </xf>
    <xf numFmtId="49" fontId="7" fillId="0" borderId="88" xfId="0" applyNumberFormat="1" applyFont="1" applyBorder="1" applyAlignment="1">
      <alignment horizontal="center"/>
    </xf>
    <xf numFmtId="49" fontId="7" fillId="0" borderId="89" xfId="0" applyNumberFormat="1" applyFont="1" applyBorder="1" applyAlignment="1">
      <alignment vertical="center"/>
    </xf>
    <xf numFmtId="49" fontId="7" fillId="0" borderId="87" xfId="0" applyNumberFormat="1" applyFont="1" applyBorder="1" applyAlignment="1">
      <alignment vertical="center"/>
    </xf>
    <xf numFmtId="49" fontId="7" fillId="0" borderId="90" xfId="0" applyNumberFormat="1" applyFont="1" applyBorder="1" applyAlignment="1">
      <alignment vertical="center"/>
    </xf>
    <xf numFmtId="49" fontId="7" fillId="0" borderId="85" xfId="0" applyNumberFormat="1" applyFont="1" applyBorder="1" applyAlignment="1" quotePrefix="1">
      <alignment horizontal="center"/>
    </xf>
    <xf numFmtId="49" fontId="7" fillId="0" borderId="91" xfId="0" applyNumberFormat="1" applyFont="1" applyBorder="1" applyAlignment="1">
      <alignment horizontal="center"/>
    </xf>
    <xf numFmtId="49" fontId="7" fillId="0" borderId="92" xfId="0" applyNumberFormat="1" applyFont="1" applyBorder="1" applyAlignment="1">
      <alignment horizontal="center"/>
    </xf>
    <xf numFmtId="0" fontId="7" fillId="0" borderId="70" xfId="0" applyNumberFormat="1" applyFont="1" applyBorder="1" applyAlignment="1">
      <alignment vertical="center"/>
    </xf>
    <xf numFmtId="0" fontId="7" fillId="0" borderId="93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176" fontId="7" fillId="0" borderId="94" xfId="0" applyNumberFormat="1" applyFont="1" applyBorder="1" applyAlignment="1">
      <alignment vertical="center"/>
    </xf>
    <xf numFmtId="3" fontId="7" fillId="0" borderId="95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0" fontId="7" fillId="0" borderId="96" xfId="0" applyNumberFormat="1" applyFont="1" applyBorder="1" applyAlignment="1">
      <alignment horizontal="center" vertical="center" shrinkToFit="1"/>
    </xf>
    <xf numFmtId="0" fontId="7" fillId="0" borderId="97" xfId="0" applyNumberFormat="1" applyFont="1" applyBorder="1" applyAlignment="1">
      <alignment horizontal="center" vertical="center"/>
    </xf>
    <xf numFmtId="0" fontId="8" fillId="0" borderId="97" xfId="0" applyNumberFormat="1" applyFont="1" applyBorder="1" applyAlignment="1">
      <alignment horizontal="center" vertical="center"/>
    </xf>
    <xf numFmtId="0" fontId="8" fillId="0" borderId="98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0" fontId="7" fillId="0" borderId="77" xfId="0" applyNumberFormat="1" applyFont="1" applyBorder="1" applyAlignment="1">
      <alignment horizontal="center" vertical="center"/>
    </xf>
    <xf numFmtId="0" fontId="7" fillId="0" borderId="99" xfId="0" applyNumberFormat="1" applyFont="1" applyBorder="1" applyAlignment="1">
      <alignment horizontal="center" vertical="center"/>
    </xf>
    <xf numFmtId="0" fontId="7" fillId="0" borderId="58" xfId="0" applyNumberFormat="1" applyFont="1" applyBorder="1" applyAlignment="1">
      <alignment horizontal="center" vertical="center"/>
    </xf>
    <xf numFmtId="0" fontId="7" fillId="0" borderId="100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 quotePrefix="1">
      <alignment horizontal="center" vertical="center"/>
    </xf>
    <xf numFmtId="0" fontId="7" fillId="0" borderId="78" xfId="0" applyNumberFormat="1" applyFont="1" applyBorder="1" applyAlignment="1">
      <alignment horizontal="center" vertical="center"/>
    </xf>
    <xf numFmtId="0" fontId="7" fillId="0" borderId="101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0" fontId="7" fillId="0" borderId="102" xfId="0" applyNumberFormat="1" applyFont="1" applyBorder="1" applyAlignment="1">
      <alignment horizontal="center" vertical="center"/>
    </xf>
    <xf numFmtId="0" fontId="7" fillId="0" borderId="103" xfId="0" applyNumberFormat="1" applyFont="1" applyBorder="1" applyAlignment="1">
      <alignment horizontal="center" vertical="center"/>
    </xf>
    <xf numFmtId="0" fontId="7" fillId="0" borderId="104" xfId="0" applyNumberFormat="1" applyFont="1" applyBorder="1" applyAlignment="1">
      <alignment vertical="center"/>
    </xf>
    <xf numFmtId="3" fontId="7" fillId="0" borderId="105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0" fontId="7" fillId="0" borderId="106" xfId="0" applyNumberFormat="1" applyFont="1" applyBorder="1" applyAlignment="1">
      <alignment horizontal="center" vertical="center"/>
    </xf>
    <xf numFmtId="0" fontId="7" fillId="0" borderId="107" xfId="0" applyNumberFormat="1" applyFont="1" applyBorder="1" applyAlignment="1">
      <alignment vertical="center"/>
    </xf>
    <xf numFmtId="0" fontId="7" fillId="0" borderId="94" xfId="0" applyNumberFormat="1" applyFont="1" applyBorder="1" applyAlignment="1">
      <alignment vertical="center"/>
    </xf>
    <xf numFmtId="0" fontId="7" fillId="0" borderId="31" xfId="0" applyNumberFormat="1" applyFont="1" applyBorder="1" applyAlignment="1">
      <alignment vertical="center"/>
    </xf>
    <xf numFmtId="0" fontId="7" fillId="0" borderId="69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vertical="center"/>
    </xf>
    <xf numFmtId="0" fontId="7" fillId="0" borderId="108" xfId="0" applyNumberFormat="1" applyFont="1" applyBorder="1" applyAlignment="1">
      <alignment horizontal="center" vertical="center"/>
    </xf>
    <xf numFmtId="0" fontId="7" fillId="0" borderId="109" xfId="0" applyNumberFormat="1" applyFont="1" applyBorder="1" applyAlignment="1">
      <alignment horizontal="center" vertical="center"/>
    </xf>
    <xf numFmtId="0" fontId="7" fillId="0" borderId="110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0" fontId="7" fillId="0" borderId="77" xfId="0" applyNumberFormat="1" applyFont="1" applyBorder="1" applyAlignment="1">
      <alignment vertical="center"/>
    </xf>
    <xf numFmtId="0" fontId="7" fillId="0" borderId="78" xfId="0" applyNumberFormat="1" applyFont="1" applyBorder="1" applyAlignment="1">
      <alignment vertical="center"/>
    </xf>
    <xf numFmtId="0" fontId="7" fillId="0" borderId="79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0" fontId="7" fillId="0" borderId="111" xfId="0" applyNumberFormat="1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7" fillId="0" borderId="112" xfId="0" applyNumberFormat="1" applyFont="1" applyBorder="1" applyAlignment="1">
      <alignment vertical="center"/>
    </xf>
    <xf numFmtId="0" fontId="7" fillId="0" borderId="113" xfId="0" applyNumberFormat="1" applyFont="1" applyBorder="1" applyAlignment="1">
      <alignment vertical="center"/>
    </xf>
    <xf numFmtId="3" fontId="7" fillId="0" borderId="113" xfId="0" applyNumberFormat="1" applyFont="1" applyBorder="1" applyAlignment="1">
      <alignment vertical="center"/>
    </xf>
    <xf numFmtId="176" fontId="7" fillId="0" borderId="113" xfId="0" applyNumberFormat="1" applyFont="1" applyBorder="1" applyAlignment="1">
      <alignment vertical="center"/>
    </xf>
    <xf numFmtId="49" fontId="7" fillId="0" borderId="114" xfId="0" applyNumberFormat="1" applyFont="1" applyBorder="1" applyAlignment="1">
      <alignment horizontal="center" vertical="center"/>
    </xf>
    <xf numFmtId="49" fontId="7" fillId="0" borderId="115" xfId="0" applyNumberFormat="1" applyFont="1" applyBorder="1" applyAlignment="1">
      <alignment horizontal="center" vertical="center"/>
    </xf>
    <xf numFmtId="49" fontId="7" fillId="0" borderId="116" xfId="0" applyNumberFormat="1" applyFont="1" applyBorder="1" applyAlignment="1">
      <alignment horizontal="center" vertical="center"/>
    </xf>
    <xf numFmtId="176" fontId="7" fillId="0" borderId="117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0" fontId="7" fillId="0" borderId="118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19" xfId="0" applyNumberFormat="1" applyFont="1" applyBorder="1" applyAlignment="1">
      <alignment vertical="center"/>
    </xf>
    <xf numFmtId="0" fontId="7" fillId="0" borderId="97" xfId="0" applyNumberFormat="1" applyFont="1" applyBorder="1" applyAlignment="1">
      <alignment vertical="center"/>
    </xf>
    <xf numFmtId="3" fontId="7" fillId="0" borderId="97" xfId="0" applyNumberFormat="1" applyFont="1" applyBorder="1" applyAlignment="1">
      <alignment vertical="center"/>
    </xf>
    <xf numFmtId="176" fontId="7" fillId="0" borderId="97" xfId="0" applyNumberFormat="1" applyFont="1" applyBorder="1" applyAlignment="1">
      <alignment vertical="center"/>
    </xf>
    <xf numFmtId="0" fontId="7" fillId="0" borderId="120" xfId="0" applyNumberFormat="1" applyFont="1" applyBorder="1" applyAlignment="1">
      <alignment vertical="center"/>
    </xf>
    <xf numFmtId="0" fontId="7" fillId="0" borderId="121" xfId="0" applyNumberFormat="1" applyFont="1" applyBorder="1" applyAlignment="1">
      <alignment vertical="center"/>
    </xf>
    <xf numFmtId="0" fontId="7" fillId="0" borderId="122" xfId="0" applyNumberFormat="1" applyFont="1" applyBorder="1" applyAlignment="1">
      <alignment vertical="center"/>
    </xf>
    <xf numFmtId="0" fontId="7" fillId="0" borderId="123" xfId="0" applyNumberFormat="1" applyFont="1" applyBorder="1" applyAlignment="1">
      <alignment vertical="center"/>
    </xf>
    <xf numFmtId="0" fontId="7" fillId="0" borderId="124" xfId="0" applyNumberFormat="1" applyFont="1" applyBorder="1" applyAlignment="1">
      <alignment vertical="center"/>
    </xf>
    <xf numFmtId="0" fontId="7" fillId="0" borderId="125" xfId="0" applyNumberFormat="1" applyFont="1" applyBorder="1" applyAlignment="1">
      <alignment vertical="center"/>
    </xf>
    <xf numFmtId="0" fontId="7" fillId="0" borderId="126" xfId="0" applyNumberFormat="1" applyFont="1" applyBorder="1" applyAlignment="1">
      <alignment horizontal="center" vertical="center"/>
    </xf>
    <xf numFmtId="49" fontId="7" fillId="0" borderId="127" xfId="0" applyNumberFormat="1" applyFont="1" applyBorder="1" applyAlignment="1">
      <alignment horizontal="center" vertical="center"/>
    </xf>
    <xf numFmtId="0" fontId="7" fillId="0" borderId="128" xfId="0" applyNumberFormat="1" applyFont="1" applyBorder="1" applyAlignment="1">
      <alignment horizontal="center" vertical="center"/>
    </xf>
    <xf numFmtId="0" fontId="7" fillId="0" borderId="129" xfId="0" applyNumberFormat="1" applyFont="1" applyBorder="1" applyAlignment="1">
      <alignment horizontal="center" vertical="center"/>
    </xf>
    <xf numFmtId="0" fontId="7" fillId="0" borderId="130" xfId="0" applyNumberFormat="1" applyFont="1" applyBorder="1" applyAlignment="1">
      <alignment horizontal="center" vertical="center"/>
    </xf>
    <xf numFmtId="0" fontId="7" fillId="0" borderId="131" xfId="0" applyNumberFormat="1" applyFont="1" applyBorder="1" applyAlignment="1">
      <alignment horizontal="center" vertical="center"/>
    </xf>
    <xf numFmtId="49" fontId="7" fillId="0" borderId="99" xfId="0" applyNumberFormat="1" applyFont="1" applyBorder="1" applyAlignment="1">
      <alignment horizontal="center" vertical="center"/>
    </xf>
    <xf numFmtId="49" fontId="7" fillId="0" borderId="132" xfId="0" applyNumberFormat="1" applyFont="1" applyBorder="1" applyAlignment="1">
      <alignment horizontal="center" vertical="center"/>
    </xf>
    <xf numFmtId="0" fontId="7" fillId="0" borderId="133" xfId="0" applyNumberFormat="1" applyFont="1" applyBorder="1" applyAlignment="1">
      <alignment horizontal="center" vertical="center"/>
    </xf>
    <xf numFmtId="0" fontId="7" fillId="0" borderId="134" xfId="0" applyNumberFormat="1" applyFont="1" applyBorder="1" applyAlignment="1">
      <alignment horizontal="center" vertical="center"/>
    </xf>
    <xf numFmtId="0" fontId="7" fillId="0" borderId="135" xfId="0" applyNumberFormat="1" applyFont="1" applyBorder="1" applyAlignment="1">
      <alignment vertical="center"/>
    </xf>
    <xf numFmtId="0" fontId="0" fillId="0" borderId="136" xfId="0" applyBorder="1" applyAlignment="1">
      <alignment vertical="center"/>
    </xf>
    <xf numFmtId="0" fontId="7" fillId="0" borderId="137" xfId="0" applyNumberFormat="1" applyFont="1" applyBorder="1" applyAlignment="1">
      <alignment vertical="center"/>
    </xf>
    <xf numFmtId="0" fontId="7" fillId="0" borderId="138" xfId="0" applyNumberFormat="1" applyFont="1" applyBorder="1" applyAlignment="1">
      <alignment vertical="center"/>
    </xf>
    <xf numFmtId="0" fontId="7" fillId="0" borderId="139" xfId="0" applyNumberFormat="1" applyFont="1" applyBorder="1" applyAlignment="1">
      <alignment vertical="center"/>
    </xf>
    <xf numFmtId="0" fontId="7" fillId="0" borderId="140" xfId="0" applyNumberFormat="1" applyFont="1" applyBorder="1" applyAlignment="1">
      <alignment vertical="center"/>
    </xf>
    <xf numFmtId="0" fontId="7" fillId="0" borderId="141" xfId="0" applyNumberFormat="1" applyFont="1" applyBorder="1" applyAlignment="1">
      <alignment vertical="center"/>
    </xf>
    <xf numFmtId="0" fontId="7" fillId="0" borderId="142" xfId="0" applyNumberFormat="1" applyFont="1" applyBorder="1" applyAlignment="1">
      <alignment vertical="center"/>
    </xf>
    <xf numFmtId="3" fontId="7" fillId="0" borderId="14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96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144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8" fillId="0" borderId="145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99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0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88" xfId="0" applyFont="1" applyBorder="1" applyAlignment="1" quotePrefix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7" fillId="0" borderId="7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01" xfId="0" applyFont="1" applyBorder="1" applyAlignment="1">
      <alignment horizontal="center" vertical="center"/>
    </xf>
    <xf numFmtId="0" fontId="7" fillId="0" borderId="87" xfId="0" applyFont="1" applyBorder="1" applyAlignment="1" quotePrefix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49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152" xfId="0" applyFont="1" applyBorder="1" applyAlignment="1">
      <alignment vertical="center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vertical="center"/>
    </xf>
    <xf numFmtId="0" fontId="7" fillId="0" borderId="90" xfId="0" applyFont="1" applyBorder="1" applyAlignment="1">
      <alignment horizontal="center" vertical="center"/>
    </xf>
    <xf numFmtId="0" fontId="7" fillId="0" borderId="156" xfId="0" applyFont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157" xfId="0" applyFont="1" applyBorder="1" applyAlignment="1">
      <alignment vertical="center"/>
    </xf>
    <xf numFmtId="0" fontId="7" fillId="0" borderId="123" xfId="0" applyFont="1" applyBorder="1" applyAlignment="1">
      <alignment vertical="center"/>
    </xf>
    <xf numFmtId="0" fontId="7" fillId="0" borderId="124" xfId="0" applyFont="1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44" xfId="0" applyFont="1" applyBorder="1" applyAlignment="1">
      <alignment vertical="center"/>
    </xf>
    <xf numFmtId="0" fontId="7" fillId="0" borderId="158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11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77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11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49" fontId="7" fillId="0" borderId="100" xfId="0" applyNumberFormat="1" applyFont="1" applyBorder="1" applyAlignment="1">
      <alignment horizontal="center" vertical="center"/>
    </xf>
    <xf numFmtId="49" fontId="7" fillId="0" borderId="87" xfId="0" applyNumberFormat="1" applyFont="1" applyBorder="1" applyAlignment="1">
      <alignment horizontal="center" vertical="center"/>
    </xf>
    <xf numFmtId="0" fontId="7" fillId="0" borderId="102" xfId="0" applyFont="1" applyBorder="1" applyAlignment="1">
      <alignment vertical="center"/>
    </xf>
    <xf numFmtId="0" fontId="7" fillId="0" borderId="159" xfId="0" applyFont="1" applyBorder="1" applyAlignment="1">
      <alignment horizontal="center" vertical="center"/>
    </xf>
    <xf numFmtId="3" fontId="7" fillId="0" borderId="96" xfId="0" applyNumberFormat="1" applyFont="1" applyBorder="1" applyAlignment="1">
      <alignment vertical="center"/>
    </xf>
    <xf numFmtId="0" fontId="7" fillId="0" borderId="145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3" fontId="7" fillId="0" borderId="160" xfId="0" applyNumberFormat="1" applyFont="1" applyBorder="1" applyAlignment="1">
      <alignment vertical="center"/>
    </xf>
    <xf numFmtId="0" fontId="7" fillId="0" borderId="161" xfId="0" applyFont="1" applyBorder="1" applyAlignment="1">
      <alignment horizontal="center" vertical="center"/>
    </xf>
    <xf numFmtId="176" fontId="7" fillId="0" borderId="162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163" xfId="0" applyNumberFormat="1" applyFont="1" applyBorder="1" applyAlignment="1">
      <alignment vertical="center"/>
    </xf>
    <xf numFmtId="3" fontId="7" fillId="0" borderId="164" xfId="0" applyNumberFormat="1" applyFont="1" applyBorder="1" applyAlignment="1">
      <alignment vertical="center"/>
    </xf>
    <xf numFmtId="3" fontId="7" fillId="0" borderId="78" xfId="0" applyNumberFormat="1" applyFont="1" applyBorder="1" applyAlignment="1">
      <alignment vertical="center"/>
    </xf>
    <xf numFmtId="0" fontId="8" fillId="0" borderId="144" xfId="0" applyNumberFormat="1" applyFont="1" applyBorder="1" applyAlignment="1">
      <alignment horizontal="center" vertical="center"/>
    </xf>
    <xf numFmtId="0" fontId="8" fillId="0" borderId="145" xfId="0" applyNumberFormat="1" applyFont="1" applyBorder="1" applyAlignment="1">
      <alignment horizontal="center" vertical="center"/>
    </xf>
    <xf numFmtId="0" fontId="7" fillId="0" borderId="146" xfId="0" applyNumberFormat="1" applyFont="1" applyBorder="1" applyAlignment="1">
      <alignment horizontal="center" vertical="center"/>
    </xf>
    <xf numFmtId="0" fontId="7" fillId="0" borderId="87" xfId="0" applyNumberFormat="1" applyFont="1" applyBorder="1" applyAlignment="1">
      <alignment horizontal="center" vertical="center"/>
    </xf>
    <xf numFmtId="0" fontId="7" fillId="0" borderId="88" xfId="0" applyNumberFormat="1" applyFont="1" applyBorder="1" applyAlignment="1" quotePrefix="1">
      <alignment horizontal="center" vertical="center"/>
    </xf>
    <xf numFmtId="0" fontId="7" fillId="0" borderId="147" xfId="0" applyNumberFormat="1" applyFont="1" applyBorder="1" applyAlignment="1">
      <alignment horizontal="center" vertical="center"/>
    </xf>
    <xf numFmtId="0" fontId="7" fillId="0" borderId="87" xfId="0" applyNumberFormat="1" applyFont="1" applyBorder="1" applyAlignment="1" quotePrefix="1">
      <alignment horizontal="center" vertical="center"/>
    </xf>
    <xf numFmtId="0" fontId="7" fillId="0" borderId="148" xfId="0" applyNumberFormat="1" applyFont="1" applyBorder="1" applyAlignment="1">
      <alignment horizontal="center" vertical="center"/>
    </xf>
    <xf numFmtId="0" fontId="7" fillId="0" borderId="71" xfId="0" applyNumberFormat="1" applyFont="1" applyBorder="1" applyAlignment="1">
      <alignment horizontal="center" vertical="center"/>
    </xf>
    <xf numFmtId="0" fontId="7" fillId="0" borderId="149" xfId="0" applyNumberFormat="1" applyFont="1" applyBorder="1" applyAlignment="1">
      <alignment horizontal="center" vertical="center"/>
    </xf>
    <xf numFmtId="0" fontId="7" fillId="0" borderId="150" xfId="0" applyNumberFormat="1" applyFont="1" applyBorder="1" applyAlignment="1">
      <alignment horizontal="center" vertical="center"/>
    </xf>
    <xf numFmtId="0" fontId="7" fillId="0" borderId="151" xfId="0" applyNumberFormat="1" applyFont="1" applyBorder="1" applyAlignment="1">
      <alignment horizontal="center" vertical="center"/>
    </xf>
    <xf numFmtId="0" fontId="7" fillId="0" borderId="152" xfId="0" applyNumberFormat="1" applyFont="1" applyBorder="1" applyAlignment="1">
      <alignment vertical="center"/>
    </xf>
    <xf numFmtId="0" fontId="7" fillId="0" borderId="153" xfId="0" applyNumberFormat="1" applyFont="1" applyBorder="1" applyAlignment="1">
      <alignment horizontal="center" vertical="center"/>
    </xf>
    <xf numFmtId="0" fontId="7" fillId="0" borderId="90" xfId="0" applyNumberFormat="1" applyFont="1" applyBorder="1" applyAlignment="1">
      <alignment horizontal="center" vertical="center"/>
    </xf>
    <xf numFmtId="0" fontId="7" fillId="0" borderId="156" xfId="0" applyNumberFormat="1" applyFont="1" applyBorder="1" applyAlignment="1">
      <alignment vertical="center"/>
    </xf>
    <xf numFmtId="0" fontId="7" fillId="0" borderId="61" xfId="0" applyNumberFormat="1" applyFont="1" applyBorder="1" applyAlignment="1">
      <alignment horizontal="center" vertical="center"/>
    </xf>
    <xf numFmtId="0" fontId="7" fillId="0" borderId="157" xfId="0" applyNumberFormat="1" applyFont="1" applyBorder="1" applyAlignment="1">
      <alignment vertical="center"/>
    </xf>
    <xf numFmtId="0" fontId="7" fillId="0" borderId="99" xfId="0" applyNumberFormat="1" applyFont="1" applyBorder="1" applyAlignment="1" quotePrefix="1">
      <alignment horizontal="center" vertical="center"/>
    </xf>
    <xf numFmtId="0" fontId="7" fillId="0" borderId="158" xfId="0" applyNumberFormat="1" applyFont="1" applyBorder="1" applyAlignment="1">
      <alignment horizontal="center" vertical="center"/>
    </xf>
    <xf numFmtId="0" fontId="7" fillId="0" borderId="165" xfId="0" applyNumberFormat="1" applyFont="1" applyBorder="1" applyAlignment="1">
      <alignment horizontal="center" vertical="center"/>
    </xf>
    <xf numFmtId="3" fontId="7" fillId="0" borderId="166" xfId="0" applyNumberFormat="1" applyFont="1" applyBorder="1" applyAlignment="1">
      <alignment vertical="center"/>
    </xf>
    <xf numFmtId="0" fontId="7" fillId="0" borderId="167" xfId="0" applyNumberFormat="1" applyFont="1" applyBorder="1" applyAlignment="1">
      <alignment horizontal="center" vertical="center"/>
    </xf>
    <xf numFmtId="0" fontId="7" fillId="0" borderId="168" xfId="0" applyNumberFormat="1" applyFont="1" applyBorder="1" applyAlignment="1">
      <alignment horizontal="center" vertical="center"/>
    </xf>
    <xf numFmtId="0" fontId="7" fillId="0" borderId="154" xfId="0" applyNumberFormat="1" applyFont="1" applyBorder="1" applyAlignment="1">
      <alignment horizontal="center" vertical="center"/>
    </xf>
    <xf numFmtId="0" fontId="7" fillId="0" borderId="155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3" fontId="7" fillId="0" borderId="119" xfId="0" applyNumberFormat="1" applyFont="1" applyBorder="1" applyAlignment="1">
      <alignment vertical="center"/>
    </xf>
    <xf numFmtId="3" fontId="7" fillId="0" borderId="169" xfId="0" applyNumberFormat="1" applyFont="1" applyBorder="1" applyAlignment="1">
      <alignment vertical="center"/>
    </xf>
    <xf numFmtId="176" fontId="7" fillId="0" borderId="170" xfId="0" applyNumberFormat="1" applyFont="1" applyBorder="1" applyAlignment="1">
      <alignment vertical="center"/>
    </xf>
    <xf numFmtId="0" fontId="7" fillId="0" borderId="171" xfId="0" applyNumberFormat="1" applyFont="1" applyBorder="1" applyAlignment="1">
      <alignment vertical="center"/>
    </xf>
    <xf numFmtId="176" fontId="7" fillId="0" borderId="172" xfId="0" applyNumberFormat="1" applyFont="1" applyBorder="1" applyAlignment="1">
      <alignment vertical="center"/>
    </xf>
    <xf numFmtId="3" fontId="7" fillId="0" borderId="173" xfId="0" applyNumberFormat="1" applyFont="1" applyBorder="1" applyAlignment="1">
      <alignment vertical="center"/>
    </xf>
    <xf numFmtId="176" fontId="7" fillId="0" borderId="82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176" fontId="7" fillId="0" borderId="44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174" xfId="0" applyNumberFormat="1" applyFont="1" applyBorder="1" applyAlignment="1">
      <alignment vertical="center"/>
    </xf>
    <xf numFmtId="3" fontId="7" fillId="0" borderId="175" xfId="0" applyNumberFormat="1" applyFont="1" applyBorder="1" applyAlignment="1">
      <alignment vertical="center"/>
    </xf>
    <xf numFmtId="3" fontId="7" fillId="0" borderId="118" xfId="0" applyNumberFormat="1" applyFont="1" applyBorder="1" applyAlignment="1">
      <alignment vertical="center"/>
    </xf>
    <xf numFmtId="176" fontId="7" fillId="0" borderId="118" xfId="0" applyNumberFormat="1" applyFont="1" applyBorder="1" applyAlignment="1">
      <alignment vertical="center"/>
    </xf>
    <xf numFmtId="3" fontId="7" fillId="0" borderId="140" xfId="0" applyNumberFormat="1" applyFont="1" applyBorder="1" applyAlignment="1">
      <alignment vertical="center"/>
    </xf>
    <xf numFmtId="177" fontId="7" fillId="0" borderId="99" xfId="0" applyNumberFormat="1" applyFont="1" applyBorder="1" applyAlignment="1">
      <alignment horizontal="center" vertical="center"/>
    </xf>
    <xf numFmtId="177" fontId="7" fillId="0" borderId="168" xfId="0" applyNumberFormat="1" applyFont="1" applyBorder="1" applyAlignment="1">
      <alignment horizontal="center" vertical="center"/>
    </xf>
    <xf numFmtId="177" fontId="7" fillId="0" borderId="176" xfId="0" applyNumberFormat="1" applyFont="1" applyBorder="1" applyAlignment="1">
      <alignment horizontal="center" vertical="center"/>
    </xf>
    <xf numFmtId="177" fontId="7" fillId="0" borderId="87" xfId="0" applyNumberFormat="1" applyFont="1" applyBorder="1" applyAlignment="1">
      <alignment horizontal="center" vertical="center"/>
    </xf>
    <xf numFmtId="177" fontId="7" fillId="0" borderId="87" xfId="0" applyNumberFormat="1" applyFont="1" applyBorder="1" applyAlignment="1" quotePrefix="1">
      <alignment horizontal="center" vertical="center"/>
    </xf>
    <xf numFmtId="177" fontId="7" fillId="0" borderId="149" xfId="0" applyNumberFormat="1" applyFont="1" applyBorder="1" applyAlignment="1">
      <alignment horizontal="center" vertical="center"/>
    </xf>
    <xf numFmtId="177" fontId="7" fillId="0" borderId="150" xfId="0" applyNumberFormat="1" applyFont="1" applyBorder="1" applyAlignment="1">
      <alignment horizontal="center" vertical="center"/>
    </xf>
    <xf numFmtId="177" fontId="7" fillId="0" borderId="90" xfId="0" applyNumberFormat="1" applyFont="1" applyBorder="1" applyAlignment="1">
      <alignment horizontal="center" vertical="center"/>
    </xf>
    <xf numFmtId="177" fontId="7" fillId="0" borderId="61" xfId="0" applyNumberFormat="1" applyFont="1" applyBorder="1" applyAlignment="1">
      <alignment horizontal="center" vertical="center"/>
    </xf>
    <xf numFmtId="177" fontId="7" fillId="0" borderId="177" xfId="0" applyNumberFormat="1" applyFont="1" applyBorder="1" applyAlignment="1">
      <alignment horizontal="center" vertical="center"/>
    </xf>
    <xf numFmtId="0" fontId="7" fillId="0" borderId="176" xfId="0" applyNumberFormat="1" applyFont="1" applyBorder="1" applyAlignment="1">
      <alignment horizontal="center" vertical="center"/>
    </xf>
    <xf numFmtId="0" fontId="7" fillId="0" borderId="178" xfId="0" applyNumberFormat="1" applyFont="1" applyBorder="1" applyAlignment="1">
      <alignment vertical="center"/>
    </xf>
    <xf numFmtId="0" fontId="7" fillId="0" borderId="179" xfId="0" applyNumberFormat="1" applyFont="1" applyBorder="1" applyAlignment="1">
      <alignment horizontal="center" vertical="center"/>
    </xf>
    <xf numFmtId="0" fontId="7" fillId="0" borderId="155" xfId="0" applyNumberFormat="1" applyFont="1" applyBorder="1" applyAlignment="1">
      <alignment horizontal="right" vertical="center"/>
    </xf>
    <xf numFmtId="0" fontId="7" fillId="0" borderId="180" xfId="0" applyNumberFormat="1" applyFont="1" applyBorder="1" applyAlignment="1">
      <alignment vertical="center"/>
    </xf>
    <xf numFmtId="0" fontId="7" fillId="0" borderId="181" xfId="0" applyNumberFormat="1" applyFont="1" applyBorder="1" applyAlignment="1">
      <alignment vertical="center"/>
    </xf>
    <xf numFmtId="0" fontId="7" fillId="0" borderId="182" xfId="0" applyNumberFormat="1" applyFont="1" applyBorder="1" applyAlignment="1">
      <alignment vertical="center"/>
    </xf>
    <xf numFmtId="0" fontId="7" fillId="0" borderId="183" xfId="0" applyNumberFormat="1" applyFont="1" applyBorder="1" applyAlignment="1">
      <alignment vertical="center"/>
    </xf>
    <xf numFmtId="0" fontId="7" fillId="0" borderId="172" xfId="0" applyNumberFormat="1" applyFont="1" applyBorder="1" applyAlignment="1">
      <alignment vertical="center"/>
    </xf>
    <xf numFmtId="0" fontId="8" fillId="0" borderId="155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3" fontId="7" fillId="0" borderId="184" xfId="0" applyNumberFormat="1" applyFont="1" applyFill="1" applyBorder="1" applyAlignment="1">
      <alignment vertical="center"/>
    </xf>
    <xf numFmtId="3" fontId="7" fillId="0" borderId="185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0" fontId="7" fillId="0" borderId="99" xfId="0" applyNumberFormat="1" applyFont="1" applyFill="1" applyBorder="1" applyAlignment="1">
      <alignment horizontal="center" vertical="center"/>
    </xf>
    <xf numFmtId="3" fontId="7" fillId="0" borderId="186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7" fillId="0" borderId="100" xfId="0" applyNumberFormat="1" applyFont="1" applyFill="1" applyBorder="1" applyAlignment="1">
      <alignment horizontal="center" vertical="center"/>
    </xf>
    <xf numFmtId="3" fontId="7" fillId="0" borderId="187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0" fontId="7" fillId="0" borderId="101" xfId="0" applyNumberFormat="1" applyFont="1" applyFill="1" applyBorder="1" applyAlignment="1">
      <alignment horizontal="center" vertical="center"/>
    </xf>
    <xf numFmtId="3" fontId="7" fillId="0" borderId="188" xfId="0" applyNumberFormat="1" applyFont="1" applyFill="1" applyBorder="1" applyAlignment="1">
      <alignment vertical="center"/>
    </xf>
    <xf numFmtId="3" fontId="7" fillId="0" borderId="189" xfId="0" applyNumberFormat="1" applyFont="1" applyFill="1" applyBorder="1" applyAlignment="1">
      <alignment vertical="center"/>
    </xf>
    <xf numFmtId="176" fontId="7" fillId="0" borderId="172" xfId="0" applyNumberFormat="1" applyFont="1" applyFill="1" applyBorder="1" applyAlignment="1">
      <alignment vertical="center"/>
    </xf>
    <xf numFmtId="0" fontId="7" fillId="0" borderId="111" xfId="0" applyNumberFormat="1" applyFont="1" applyFill="1" applyBorder="1" applyAlignment="1">
      <alignment horizontal="center" vertical="center"/>
    </xf>
    <xf numFmtId="3" fontId="7" fillId="0" borderId="172" xfId="0" applyNumberFormat="1" applyFont="1" applyFill="1" applyBorder="1" applyAlignment="1">
      <alignment vertical="center"/>
    </xf>
    <xf numFmtId="3" fontId="7" fillId="0" borderId="189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3" fontId="7" fillId="0" borderId="190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3" fontId="7" fillId="0" borderId="118" xfId="0" applyNumberFormat="1" applyFont="1" applyFill="1" applyBorder="1" applyAlignment="1">
      <alignment vertical="center"/>
    </xf>
    <xf numFmtId="49" fontId="7" fillId="0" borderId="99" xfId="0" applyNumberFormat="1" applyFont="1" applyFill="1" applyBorder="1" applyAlignment="1">
      <alignment horizontal="center" vertical="center"/>
    </xf>
    <xf numFmtId="176" fontId="7" fillId="0" borderId="12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3" fontId="7" fillId="0" borderId="191" xfId="0" applyNumberFormat="1" applyFont="1" applyFill="1" applyBorder="1" applyAlignment="1">
      <alignment vertical="center"/>
    </xf>
    <xf numFmtId="0" fontId="7" fillId="0" borderId="16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vertical="center"/>
    </xf>
    <xf numFmtId="0" fontId="7" fillId="0" borderId="154" xfId="0" applyNumberFormat="1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vertical="center"/>
    </xf>
    <xf numFmtId="0" fontId="7" fillId="0" borderId="176" xfId="0" applyNumberFormat="1" applyFont="1" applyFill="1" applyBorder="1" applyAlignment="1">
      <alignment horizontal="center" vertical="center"/>
    </xf>
    <xf numFmtId="3" fontId="7" fillId="0" borderId="192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0" fontId="7" fillId="0" borderId="110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93" xfId="0" applyNumberFormat="1" applyFont="1" applyFill="1" applyBorder="1" applyAlignment="1">
      <alignment vertical="center"/>
    </xf>
    <xf numFmtId="0" fontId="7" fillId="0" borderId="87" xfId="0" applyNumberFormat="1" applyFont="1" applyFill="1" applyBorder="1" applyAlignment="1">
      <alignment horizontal="center" vertical="center"/>
    </xf>
    <xf numFmtId="0" fontId="7" fillId="0" borderId="88" xfId="0" applyNumberFormat="1" applyFont="1" applyFill="1" applyBorder="1" applyAlignment="1" quotePrefix="1">
      <alignment horizontal="center" vertical="center"/>
    </xf>
    <xf numFmtId="3" fontId="7" fillId="0" borderId="194" xfId="0" applyNumberFormat="1" applyFont="1" applyFill="1" applyBorder="1" applyAlignment="1">
      <alignment vertical="center"/>
    </xf>
    <xf numFmtId="176" fontId="7" fillId="0" borderId="195" xfId="0" applyNumberFormat="1" applyFont="1" applyFill="1" applyBorder="1" applyAlignment="1">
      <alignment vertical="center"/>
    </xf>
    <xf numFmtId="3" fontId="7" fillId="0" borderId="196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0" fontId="7" fillId="0" borderId="90" xfId="0" applyNumberFormat="1" applyFont="1" applyFill="1" applyBorder="1" applyAlignment="1">
      <alignment horizontal="center" vertical="center"/>
    </xf>
    <xf numFmtId="3" fontId="7" fillId="0" borderId="196" xfId="0" applyNumberFormat="1" applyFont="1" applyFill="1" applyBorder="1" applyAlignment="1">
      <alignment vertical="center"/>
    </xf>
    <xf numFmtId="3" fontId="7" fillId="0" borderId="122" xfId="0" applyNumberFormat="1" applyFont="1" applyFill="1" applyBorder="1" applyAlignment="1">
      <alignment vertical="center"/>
    </xf>
    <xf numFmtId="3" fontId="7" fillId="0" borderId="120" xfId="0" applyNumberFormat="1" applyFont="1" applyFill="1" applyBorder="1" applyAlignment="1">
      <alignment vertical="center"/>
    </xf>
    <xf numFmtId="176" fontId="7" fillId="0" borderId="197" xfId="0" applyNumberFormat="1" applyFont="1" applyFill="1" applyBorder="1" applyAlignment="1">
      <alignment vertical="center"/>
    </xf>
    <xf numFmtId="0" fontId="7" fillId="0" borderId="87" xfId="0" applyNumberFormat="1" applyFont="1" applyFill="1" applyBorder="1" applyAlignment="1" quotePrefix="1">
      <alignment horizontal="center" vertical="center"/>
    </xf>
    <xf numFmtId="49" fontId="7" fillId="0" borderId="87" xfId="0" applyNumberFormat="1" applyFont="1" applyFill="1" applyBorder="1" applyAlignment="1">
      <alignment horizontal="center" vertical="center"/>
    </xf>
    <xf numFmtId="176" fontId="7" fillId="0" borderId="141" xfId="0" applyNumberFormat="1" applyFont="1" applyFill="1" applyBorder="1" applyAlignment="1">
      <alignment vertical="center"/>
    </xf>
    <xf numFmtId="0" fontId="7" fillId="0" borderId="149" xfId="0" applyNumberFormat="1" applyFont="1" applyFill="1" applyBorder="1" applyAlignment="1">
      <alignment horizontal="center" vertical="center"/>
    </xf>
    <xf numFmtId="176" fontId="7" fillId="0" borderId="140" xfId="0" applyNumberFormat="1" applyFont="1" applyFill="1" applyBorder="1" applyAlignment="1">
      <alignment vertical="center"/>
    </xf>
    <xf numFmtId="0" fontId="7" fillId="0" borderId="150" xfId="0" applyNumberFormat="1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vertical="center"/>
    </xf>
    <xf numFmtId="49" fontId="7" fillId="0" borderId="61" xfId="0" applyNumberFormat="1" applyFont="1" applyFill="1" applyBorder="1" applyAlignment="1">
      <alignment horizontal="center" vertical="center"/>
    </xf>
    <xf numFmtId="0" fontId="7" fillId="0" borderId="61" xfId="0" applyNumberFormat="1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vertical="center"/>
    </xf>
    <xf numFmtId="49" fontId="7" fillId="0" borderId="177" xfId="0" applyNumberFormat="1" applyFont="1" applyFill="1" applyBorder="1" applyAlignment="1">
      <alignment horizontal="center" vertical="center"/>
    </xf>
    <xf numFmtId="176" fontId="7" fillId="0" borderId="198" xfId="0" applyNumberFormat="1" applyFont="1" applyFill="1" applyBorder="1" applyAlignment="1">
      <alignment vertical="center"/>
    </xf>
    <xf numFmtId="3" fontId="7" fillId="0" borderId="199" xfId="0" applyNumberFormat="1" applyFont="1" applyFill="1" applyBorder="1" applyAlignment="1">
      <alignment vertical="center"/>
    </xf>
    <xf numFmtId="176" fontId="7" fillId="0" borderId="192" xfId="0" applyNumberFormat="1" applyFont="1" applyFill="1" applyBorder="1" applyAlignment="1">
      <alignment vertical="center"/>
    </xf>
    <xf numFmtId="0" fontId="7" fillId="0" borderId="6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58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0" fontId="7" fillId="0" borderId="63" xfId="0" applyNumberFormat="1" applyFont="1" applyFill="1" applyBorder="1" applyAlignment="1">
      <alignment horizontal="center" vertical="center"/>
    </xf>
    <xf numFmtId="49" fontId="7" fillId="0" borderId="150" xfId="0" applyNumberFormat="1" applyFont="1" applyBorder="1" applyAlignment="1">
      <alignment horizontal="center" vertical="center"/>
    </xf>
    <xf numFmtId="49" fontId="7" fillId="0" borderId="17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200" xfId="0" applyNumberFormat="1" applyFont="1" applyFill="1" applyBorder="1" applyAlignment="1">
      <alignment horizontal="center" vertical="center"/>
    </xf>
    <xf numFmtId="0" fontId="7" fillId="0" borderId="201" xfId="0" applyNumberFormat="1" applyFont="1" applyFill="1" applyBorder="1" applyAlignment="1">
      <alignment horizontal="center" vertical="center"/>
    </xf>
    <xf numFmtId="0" fontId="7" fillId="0" borderId="202" xfId="0" applyNumberFormat="1" applyFont="1" applyFill="1" applyBorder="1" applyAlignment="1">
      <alignment horizontal="center" vertical="center"/>
    </xf>
    <xf numFmtId="49" fontId="7" fillId="0" borderId="200" xfId="0" applyNumberFormat="1" applyFont="1" applyFill="1" applyBorder="1" applyAlignment="1">
      <alignment horizontal="center" vertical="center"/>
    </xf>
    <xf numFmtId="0" fontId="7" fillId="0" borderId="203" xfId="0" applyNumberFormat="1" applyFont="1" applyFill="1" applyBorder="1" applyAlignment="1">
      <alignment horizontal="center" vertical="center"/>
    </xf>
    <xf numFmtId="0" fontId="7" fillId="0" borderId="204" xfId="0" applyNumberFormat="1" applyFont="1" applyFill="1" applyBorder="1" applyAlignment="1">
      <alignment horizontal="center" vertical="center"/>
    </xf>
    <xf numFmtId="0" fontId="7" fillId="0" borderId="205" xfId="0" applyNumberFormat="1" applyFont="1" applyFill="1" applyBorder="1" applyAlignment="1">
      <alignment horizontal="center" vertical="center"/>
    </xf>
    <xf numFmtId="176" fontId="7" fillId="0" borderId="118" xfId="0" applyNumberFormat="1" applyFont="1" applyFill="1" applyBorder="1" applyAlignment="1">
      <alignment vertical="center"/>
    </xf>
    <xf numFmtId="0" fontId="7" fillId="0" borderId="206" xfId="0" applyNumberFormat="1" applyFont="1" applyBorder="1" applyAlignment="1">
      <alignment vertical="center"/>
    </xf>
    <xf numFmtId="176" fontId="7" fillId="0" borderId="190" xfId="0" applyNumberFormat="1" applyFont="1" applyFill="1" applyBorder="1" applyAlignment="1">
      <alignment vertical="center"/>
    </xf>
    <xf numFmtId="176" fontId="7" fillId="0" borderId="191" xfId="0" applyNumberFormat="1" applyFont="1" applyFill="1" applyBorder="1" applyAlignment="1">
      <alignment vertical="center"/>
    </xf>
    <xf numFmtId="176" fontId="7" fillId="0" borderId="207" xfId="0" applyNumberFormat="1" applyFont="1" applyFill="1" applyBorder="1" applyAlignment="1">
      <alignment vertical="center"/>
    </xf>
    <xf numFmtId="176" fontId="7" fillId="0" borderId="208" xfId="0" applyNumberFormat="1" applyFont="1" applyFill="1" applyBorder="1" applyAlignment="1">
      <alignment vertical="center"/>
    </xf>
    <xf numFmtId="176" fontId="7" fillId="0" borderId="209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8" fillId="0" borderId="9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7" fillId="0" borderId="210" xfId="0" applyNumberFormat="1" applyFont="1" applyFill="1" applyBorder="1" applyAlignment="1">
      <alignment vertical="center"/>
    </xf>
    <xf numFmtId="176" fontId="7" fillId="0" borderId="211" xfId="0" applyNumberFormat="1" applyFont="1" applyFill="1" applyBorder="1" applyAlignment="1">
      <alignment vertical="center"/>
    </xf>
    <xf numFmtId="176" fontId="7" fillId="0" borderId="162" xfId="0" applyNumberFormat="1" applyFont="1" applyFill="1" applyBorder="1" applyAlignment="1">
      <alignment vertical="center"/>
    </xf>
    <xf numFmtId="176" fontId="7" fillId="0" borderId="212" xfId="0" applyNumberFormat="1" applyFont="1" applyFill="1" applyBorder="1" applyAlignment="1">
      <alignment vertical="center"/>
    </xf>
    <xf numFmtId="0" fontId="8" fillId="32" borderId="0" xfId="60" applyNumberFormat="1" applyAlignment="1">
      <alignment vertical="center"/>
      <protection/>
    </xf>
    <xf numFmtId="0" fontId="5" fillId="32" borderId="0" xfId="60" applyNumberFormat="1" applyFont="1" applyAlignment="1">
      <alignment vertical="center"/>
      <protection/>
    </xf>
    <xf numFmtId="0" fontId="6" fillId="32" borderId="0" xfId="60" applyNumberFormat="1" applyFont="1" applyAlignment="1">
      <alignment vertical="center"/>
      <protection/>
    </xf>
    <xf numFmtId="0" fontId="8" fillId="32" borderId="0" xfId="60" applyNumberFormat="1" applyAlignment="1">
      <alignment horizontal="right" vertical="center"/>
      <protection/>
    </xf>
    <xf numFmtId="0" fontId="8" fillId="32" borderId="0" xfId="60" applyNumberFormat="1">
      <alignment/>
      <protection/>
    </xf>
    <xf numFmtId="0" fontId="7" fillId="32" borderId="96" xfId="60" applyNumberFormat="1" applyFont="1" applyBorder="1" applyAlignment="1">
      <alignment horizontal="center" vertical="center" shrinkToFit="1"/>
      <protection/>
    </xf>
    <xf numFmtId="0" fontId="7" fillId="32" borderId="97" xfId="60" applyNumberFormat="1" applyFont="1" applyBorder="1" applyAlignment="1">
      <alignment horizontal="center" vertical="center"/>
      <protection/>
    </xf>
    <xf numFmtId="0" fontId="8" fillId="32" borderId="97" xfId="60" applyNumberFormat="1" applyFont="1" applyBorder="1" applyAlignment="1">
      <alignment horizontal="center" vertical="center"/>
      <protection/>
    </xf>
    <xf numFmtId="0" fontId="8" fillId="32" borderId="98" xfId="60" applyNumberFormat="1" applyFont="1" applyBorder="1" applyAlignment="1">
      <alignment horizontal="center" vertical="center"/>
      <protection/>
    </xf>
    <xf numFmtId="0" fontId="7" fillId="32" borderId="126" xfId="60" applyNumberFormat="1" applyFont="1" applyBorder="1" applyAlignment="1">
      <alignment horizontal="center" vertical="center"/>
      <protection/>
    </xf>
    <xf numFmtId="0" fontId="8" fillId="32" borderId="145" xfId="60" applyNumberFormat="1" applyFont="1" applyBorder="1" applyAlignment="1">
      <alignment horizontal="center" vertical="center"/>
      <protection/>
    </xf>
    <xf numFmtId="0" fontId="7" fillId="32" borderId="146" xfId="60" applyNumberFormat="1" applyFont="1" applyBorder="1" applyAlignment="1">
      <alignment horizontal="center" vertical="center"/>
      <protection/>
    </xf>
    <xf numFmtId="0" fontId="7" fillId="32" borderId="0" xfId="60" applyNumberFormat="1" applyFont="1" applyBorder="1" applyAlignment="1">
      <alignment vertical="center"/>
      <protection/>
    </xf>
    <xf numFmtId="0" fontId="7" fillId="32" borderId="14" xfId="60" applyNumberFormat="1" applyFont="1" applyBorder="1" applyAlignment="1">
      <alignment vertical="center"/>
      <protection/>
    </xf>
    <xf numFmtId="3" fontId="7" fillId="32" borderId="14" xfId="60" applyNumberFormat="1" applyFont="1" applyBorder="1" applyAlignment="1" applyProtection="1">
      <alignment vertical="center"/>
      <protection locked="0"/>
    </xf>
    <xf numFmtId="176" fontId="7" fillId="32" borderId="14" xfId="60" applyNumberFormat="1" applyFont="1" applyBorder="1" applyAlignment="1">
      <alignment vertical="center"/>
      <protection/>
    </xf>
    <xf numFmtId="0" fontId="7" fillId="32" borderId="99" xfId="60" applyNumberFormat="1" applyFont="1" applyBorder="1" applyAlignment="1" applyProtection="1">
      <alignment horizontal="center" vertical="center"/>
      <protection locked="0"/>
    </xf>
    <xf numFmtId="0" fontId="7" fillId="32" borderId="0" xfId="60" applyNumberFormat="1" applyFont="1" applyBorder="1" applyAlignment="1" applyProtection="1">
      <alignment vertical="center"/>
      <protection locked="0"/>
    </xf>
    <xf numFmtId="3" fontId="7" fillId="32" borderId="12" xfId="60" applyNumberFormat="1" applyFont="1" applyBorder="1" applyAlignment="1" applyProtection="1">
      <alignment vertical="center"/>
      <protection locked="0"/>
    </xf>
    <xf numFmtId="0" fontId="7" fillId="32" borderId="87" xfId="60" applyNumberFormat="1" applyFont="1" applyBorder="1" applyAlignment="1" applyProtection="1">
      <alignment horizontal="center" vertical="center"/>
      <protection locked="0"/>
    </xf>
    <xf numFmtId="0" fontId="7" fillId="32" borderId="69" xfId="60" applyNumberFormat="1" applyFont="1" applyBorder="1" applyAlignment="1">
      <alignment horizontal="center" vertical="center"/>
      <protection/>
    </xf>
    <xf numFmtId="0" fontId="7" fillId="32" borderId="13" xfId="60" applyNumberFormat="1" applyFont="1" applyBorder="1" applyAlignment="1">
      <alignment vertical="center"/>
      <protection/>
    </xf>
    <xf numFmtId="3" fontId="7" fillId="32" borderId="13" xfId="60" applyNumberFormat="1" applyFont="1" applyBorder="1" applyAlignment="1" applyProtection="1">
      <alignment vertical="center"/>
      <protection locked="0"/>
    </xf>
    <xf numFmtId="176" fontId="7" fillId="32" borderId="13" xfId="60" applyNumberFormat="1" applyFont="1" applyBorder="1" applyAlignment="1">
      <alignment vertical="center"/>
      <protection/>
    </xf>
    <xf numFmtId="0" fontId="7" fillId="32" borderId="100" xfId="60" applyNumberFormat="1" applyFont="1" applyBorder="1" applyAlignment="1" applyProtection="1">
      <alignment horizontal="center" vertical="center"/>
      <protection locked="0"/>
    </xf>
    <xf numFmtId="0" fontId="7" fillId="32" borderId="0" xfId="60" applyNumberFormat="1" applyFont="1" applyBorder="1" applyAlignment="1" applyProtection="1">
      <alignment horizontal="right" vertical="center"/>
      <protection locked="0"/>
    </xf>
    <xf numFmtId="3" fontId="7" fillId="32" borderId="15" xfId="60" applyNumberFormat="1" applyFont="1" applyBorder="1" applyAlignment="1" applyProtection="1">
      <alignment vertical="center"/>
      <protection locked="0"/>
    </xf>
    <xf numFmtId="0" fontId="7" fillId="32" borderId="88" xfId="60" applyNumberFormat="1" applyFont="1" applyBorder="1" applyAlignment="1" applyProtection="1" quotePrefix="1">
      <alignment horizontal="center" vertical="center"/>
      <protection locked="0"/>
    </xf>
    <xf numFmtId="0" fontId="7" fillId="32" borderId="147" xfId="60" applyNumberFormat="1" applyFont="1" applyBorder="1" applyAlignment="1">
      <alignment horizontal="center" vertical="center"/>
      <protection/>
    </xf>
    <xf numFmtId="0" fontId="7" fillId="32" borderId="79" xfId="60" applyNumberFormat="1" applyFont="1" applyBorder="1" applyAlignment="1">
      <alignment vertical="center"/>
      <protection/>
    </xf>
    <xf numFmtId="0" fontId="7" fillId="32" borderId="18" xfId="60" applyNumberFormat="1" applyFont="1" applyBorder="1" applyAlignment="1">
      <alignment vertical="center"/>
      <protection/>
    </xf>
    <xf numFmtId="3" fontId="7" fillId="32" borderId="18" xfId="60" applyNumberFormat="1" applyFont="1" applyBorder="1" applyAlignment="1">
      <alignment vertical="center"/>
      <protection/>
    </xf>
    <xf numFmtId="176" fontId="7" fillId="32" borderId="18" xfId="60" applyNumberFormat="1" applyFont="1" applyBorder="1" applyAlignment="1">
      <alignment vertical="center"/>
      <protection/>
    </xf>
    <xf numFmtId="0" fontId="7" fillId="32" borderId="101" xfId="60" applyNumberFormat="1" applyFont="1" applyBorder="1" applyAlignment="1">
      <alignment horizontal="center" vertical="center"/>
      <protection/>
    </xf>
    <xf numFmtId="3" fontId="7" fillId="32" borderId="169" xfId="60" applyNumberFormat="1" applyFont="1" applyBorder="1" applyAlignment="1">
      <alignment vertical="center"/>
      <protection/>
    </xf>
    <xf numFmtId="176" fontId="7" fillId="32" borderId="170" xfId="60" applyNumberFormat="1" applyFont="1" applyBorder="1" applyAlignment="1">
      <alignment vertical="center"/>
      <protection/>
    </xf>
    <xf numFmtId="0" fontId="7" fillId="32" borderId="71" xfId="60" applyNumberFormat="1" applyFont="1" applyBorder="1" applyAlignment="1">
      <alignment horizontal="center" vertical="center"/>
      <protection/>
    </xf>
    <xf numFmtId="0" fontId="7" fillId="32" borderId="171" xfId="60" applyNumberFormat="1" applyFont="1" applyBorder="1" applyAlignment="1">
      <alignment vertical="center"/>
      <protection/>
    </xf>
    <xf numFmtId="0" fontId="7" fillId="32" borderId="97" xfId="60" applyNumberFormat="1" applyFont="1" applyBorder="1" applyAlignment="1">
      <alignment vertical="center"/>
      <protection/>
    </xf>
    <xf numFmtId="3" fontId="7" fillId="32" borderId="97" xfId="60" applyNumberFormat="1" applyFont="1" applyBorder="1" applyAlignment="1" applyProtection="1">
      <alignment vertical="center"/>
      <protection locked="0"/>
    </xf>
    <xf numFmtId="3" fontId="7" fillId="32" borderId="119" xfId="60" applyNumberFormat="1" applyFont="1" applyBorder="1" applyAlignment="1" applyProtection="1">
      <alignment vertical="center"/>
      <protection locked="0"/>
    </xf>
    <xf numFmtId="176" fontId="7" fillId="32" borderId="172" xfId="60" applyNumberFormat="1" applyFont="1" applyBorder="1" applyAlignment="1">
      <alignment vertical="center"/>
      <protection/>
    </xf>
    <xf numFmtId="0" fontId="7" fillId="32" borderId="111" xfId="60" applyNumberFormat="1" applyFont="1" applyBorder="1" applyAlignment="1" applyProtection="1">
      <alignment horizontal="center" vertical="center"/>
      <protection locked="0"/>
    </xf>
    <xf numFmtId="3" fontId="7" fillId="32" borderId="173" xfId="60" applyNumberFormat="1" applyFont="1" applyBorder="1" applyAlignment="1" applyProtection="1">
      <alignment vertical="center"/>
      <protection locked="0"/>
    </xf>
    <xf numFmtId="176" fontId="7" fillId="32" borderId="82" xfId="60" applyNumberFormat="1" applyFont="1" applyBorder="1" applyAlignment="1">
      <alignment vertical="center"/>
      <protection/>
    </xf>
    <xf numFmtId="0" fontId="7" fillId="32" borderId="90" xfId="60" applyNumberFormat="1" applyFont="1" applyBorder="1" applyAlignment="1" applyProtection="1">
      <alignment horizontal="center" vertical="center"/>
      <protection locked="0"/>
    </xf>
    <xf numFmtId="0" fontId="7" fillId="32" borderId="167" xfId="60" applyNumberFormat="1" applyFont="1" applyBorder="1" applyAlignment="1">
      <alignment horizontal="center" vertical="center"/>
      <protection/>
    </xf>
    <xf numFmtId="0" fontId="7" fillId="32" borderId="17" xfId="60" applyNumberFormat="1" applyFont="1" applyBorder="1" applyAlignment="1">
      <alignment vertical="center"/>
      <protection/>
    </xf>
    <xf numFmtId="3" fontId="7" fillId="32" borderId="16" xfId="60" applyNumberFormat="1" applyFont="1" applyBorder="1" applyAlignment="1" applyProtection="1">
      <alignment vertical="center"/>
      <protection locked="0"/>
    </xf>
    <xf numFmtId="176" fontId="7" fillId="32" borderId="29" xfId="60" applyNumberFormat="1" applyFont="1" applyBorder="1" applyAlignment="1">
      <alignment vertical="center"/>
      <protection/>
    </xf>
    <xf numFmtId="176" fontId="7" fillId="32" borderId="44" xfId="60" applyNumberFormat="1" applyFont="1" applyBorder="1" applyAlignment="1">
      <alignment vertical="center"/>
      <protection/>
    </xf>
    <xf numFmtId="0" fontId="7" fillId="32" borderId="87" xfId="60" applyNumberFormat="1" applyFont="1" applyBorder="1" applyAlignment="1" applyProtection="1" quotePrefix="1">
      <alignment horizontal="center" vertical="center"/>
      <protection locked="0"/>
    </xf>
    <xf numFmtId="0" fontId="7" fillId="32" borderId="21" xfId="60" applyNumberFormat="1" applyFont="1" applyBorder="1" applyAlignment="1">
      <alignment vertical="center"/>
      <protection/>
    </xf>
    <xf numFmtId="3" fontId="7" fillId="32" borderId="24" xfId="60" applyNumberFormat="1" applyFont="1" applyBorder="1" applyAlignment="1">
      <alignment vertical="center"/>
      <protection/>
    </xf>
    <xf numFmtId="176" fontId="7" fillId="32" borderId="25" xfId="60" applyNumberFormat="1" applyFont="1" applyBorder="1" applyAlignment="1">
      <alignment vertical="center"/>
      <protection/>
    </xf>
    <xf numFmtId="3" fontId="7" fillId="32" borderId="26" xfId="60" applyNumberFormat="1" applyFont="1" applyBorder="1" applyAlignment="1">
      <alignment vertical="center"/>
      <protection/>
    </xf>
    <xf numFmtId="176" fontId="7" fillId="32" borderId="27" xfId="60" applyNumberFormat="1" applyFont="1" applyBorder="1" applyAlignment="1">
      <alignment vertical="center"/>
      <protection/>
    </xf>
    <xf numFmtId="0" fontId="7" fillId="32" borderId="149" xfId="60" applyNumberFormat="1" applyFont="1" applyBorder="1" applyAlignment="1" applyProtection="1">
      <alignment horizontal="center" vertical="center"/>
      <protection locked="0"/>
    </xf>
    <xf numFmtId="0" fontId="7" fillId="32" borderId="104" xfId="60" applyNumberFormat="1" applyFont="1" applyBorder="1" applyAlignment="1">
      <alignment vertical="center"/>
      <protection/>
    </xf>
    <xf numFmtId="0" fontId="7" fillId="32" borderId="24" xfId="60" applyNumberFormat="1" applyFont="1" applyBorder="1" applyAlignment="1">
      <alignment vertical="center"/>
      <protection/>
    </xf>
    <xf numFmtId="3" fontId="7" fillId="32" borderId="13" xfId="60" applyNumberFormat="1" applyFont="1" applyBorder="1" applyAlignment="1">
      <alignment vertical="center"/>
      <protection/>
    </xf>
    <xf numFmtId="3" fontId="7" fillId="32" borderId="105" xfId="60" applyNumberFormat="1" applyFont="1" applyBorder="1" applyAlignment="1">
      <alignment vertical="center"/>
      <protection/>
    </xf>
    <xf numFmtId="176" fontId="7" fillId="32" borderId="24" xfId="60" applyNumberFormat="1" applyFont="1" applyBorder="1" applyAlignment="1">
      <alignment vertical="center"/>
      <protection/>
    </xf>
    <xf numFmtId="0" fontId="7" fillId="32" borderId="150" xfId="60" applyNumberFormat="1" applyFont="1" applyBorder="1" applyAlignment="1" applyProtection="1">
      <alignment horizontal="center" vertical="center"/>
      <protection locked="0"/>
    </xf>
    <xf numFmtId="0" fontId="7" fillId="32" borderId="36" xfId="60" applyNumberFormat="1" applyFont="1" applyBorder="1" applyAlignment="1">
      <alignment vertical="center"/>
      <protection/>
    </xf>
    <xf numFmtId="0" fontId="7" fillId="32" borderId="31" xfId="60" applyNumberFormat="1" applyFont="1" applyBorder="1" applyAlignment="1">
      <alignment vertical="center"/>
      <protection/>
    </xf>
    <xf numFmtId="0" fontId="7" fillId="32" borderId="142" xfId="60" applyNumberFormat="1" applyFont="1" applyBorder="1" applyAlignment="1">
      <alignment vertical="center"/>
      <protection/>
    </xf>
    <xf numFmtId="0" fontId="7" fillId="32" borderId="168" xfId="60" applyNumberFormat="1" applyFont="1" applyBorder="1" applyAlignment="1" applyProtection="1">
      <alignment horizontal="center" vertical="center"/>
      <protection locked="0"/>
    </xf>
    <xf numFmtId="0" fontId="7" fillId="32" borderId="152" xfId="60" applyNumberFormat="1" applyFont="1" applyBorder="1" applyAlignment="1">
      <alignment vertical="center"/>
      <protection/>
    </xf>
    <xf numFmtId="0" fontId="7" fillId="32" borderId="154" xfId="60" applyNumberFormat="1" applyFont="1" applyBorder="1" applyAlignment="1">
      <alignment horizontal="center" vertical="center"/>
      <protection/>
    </xf>
    <xf numFmtId="0" fontId="7" fillId="32" borderId="155" xfId="60" applyNumberFormat="1" applyFont="1" applyBorder="1" applyAlignment="1" applyProtection="1">
      <alignment vertical="center"/>
      <protection locked="0"/>
    </xf>
    <xf numFmtId="3" fontId="7" fillId="32" borderId="143" xfId="60" applyNumberFormat="1" applyFont="1" applyBorder="1" applyAlignment="1">
      <alignment vertical="center"/>
      <protection/>
    </xf>
    <xf numFmtId="0" fontId="7" fillId="32" borderId="156" xfId="60" applyNumberFormat="1" applyFont="1" applyBorder="1" applyAlignment="1">
      <alignment vertical="center"/>
      <protection/>
    </xf>
    <xf numFmtId="0" fontId="7" fillId="32" borderId="61" xfId="60" applyNumberFormat="1" applyFont="1" applyBorder="1" applyAlignment="1" applyProtection="1">
      <alignment horizontal="center" vertical="center"/>
      <protection locked="0"/>
    </xf>
    <xf numFmtId="0" fontId="7" fillId="32" borderId="37" xfId="60" applyNumberFormat="1" applyFont="1" applyBorder="1" applyAlignment="1">
      <alignment vertical="center"/>
      <protection/>
    </xf>
    <xf numFmtId="0" fontId="7" fillId="32" borderId="157" xfId="60" applyNumberFormat="1" applyFont="1" applyBorder="1" applyAlignment="1">
      <alignment vertical="center"/>
      <protection/>
    </xf>
    <xf numFmtId="0" fontId="7" fillId="32" borderId="123" xfId="60" applyNumberFormat="1" applyFont="1" applyBorder="1" applyAlignment="1">
      <alignment vertical="center"/>
      <protection/>
    </xf>
    <xf numFmtId="0" fontId="7" fillId="32" borderId="124" xfId="60" applyNumberFormat="1" applyFont="1" applyBorder="1" applyAlignment="1">
      <alignment vertical="center"/>
      <protection/>
    </xf>
    <xf numFmtId="0" fontId="7" fillId="32" borderId="174" xfId="60" applyNumberFormat="1" applyFont="1" applyBorder="1" applyAlignment="1">
      <alignment vertical="center"/>
      <protection/>
    </xf>
    <xf numFmtId="0" fontId="7" fillId="32" borderId="44" xfId="60" applyNumberFormat="1" applyFont="1" applyBorder="1" applyAlignment="1">
      <alignment vertical="center"/>
      <protection/>
    </xf>
    <xf numFmtId="3" fontId="7" fillId="32" borderId="24" xfId="60" applyNumberFormat="1" applyFont="1" applyBorder="1" applyAlignment="1" applyProtection="1">
      <alignment vertical="center"/>
      <protection locked="0"/>
    </xf>
    <xf numFmtId="3" fontId="7" fillId="32" borderId="175" xfId="60" applyNumberFormat="1" applyFont="1" applyBorder="1" applyAlignment="1" applyProtection="1">
      <alignment vertical="center"/>
      <protection locked="0"/>
    </xf>
    <xf numFmtId="0" fontId="7" fillId="32" borderId="118" xfId="60" applyNumberFormat="1" applyFont="1" applyBorder="1" applyAlignment="1">
      <alignment vertical="center"/>
      <protection/>
    </xf>
    <xf numFmtId="3" fontId="7" fillId="32" borderId="118" xfId="60" applyNumberFormat="1" applyFont="1" applyBorder="1" applyAlignment="1" applyProtection="1">
      <alignment vertical="center"/>
      <protection locked="0"/>
    </xf>
    <xf numFmtId="176" fontId="7" fillId="32" borderId="118" xfId="60" applyNumberFormat="1" applyFont="1" applyBorder="1" applyAlignment="1">
      <alignment vertical="center"/>
      <protection/>
    </xf>
    <xf numFmtId="0" fontId="7" fillId="32" borderId="176" xfId="60" applyNumberFormat="1" applyFont="1" applyBorder="1" applyAlignment="1" applyProtection="1">
      <alignment horizontal="center" vertical="center"/>
      <protection locked="0"/>
    </xf>
    <xf numFmtId="3" fontId="7" fillId="32" borderId="140" xfId="60" applyNumberFormat="1" applyFont="1" applyBorder="1" applyAlignment="1" applyProtection="1">
      <alignment vertical="center"/>
      <protection locked="0"/>
    </xf>
    <xf numFmtId="0" fontId="7" fillId="32" borderId="177" xfId="60" applyNumberFormat="1" applyFont="1" applyBorder="1" applyAlignment="1" applyProtection="1">
      <alignment horizontal="center" vertical="center"/>
      <protection locked="0"/>
    </xf>
    <xf numFmtId="0" fontId="7" fillId="32" borderId="158" xfId="60" applyNumberFormat="1" applyFont="1" applyBorder="1" applyAlignment="1">
      <alignment horizontal="center" vertical="center"/>
      <protection/>
    </xf>
    <xf numFmtId="0" fontId="7" fillId="32" borderId="39" xfId="60" applyNumberFormat="1" applyFont="1" applyBorder="1" applyAlignment="1">
      <alignment vertical="center"/>
      <protection/>
    </xf>
    <xf numFmtId="3" fontId="7" fillId="32" borderId="40" xfId="60" applyNumberFormat="1" applyFont="1" applyBorder="1" applyAlignment="1">
      <alignment vertical="center"/>
      <protection/>
    </xf>
    <xf numFmtId="176" fontId="7" fillId="32" borderId="40" xfId="60" applyNumberFormat="1" applyFont="1" applyBorder="1" applyAlignment="1">
      <alignment vertical="center"/>
      <protection/>
    </xf>
    <xf numFmtId="0" fontId="7" fillId="32" borderId="110" xfId="60" applyNumberFormat="1" applyFont="1" applyBorder="1" applyAlignment="1">
      <alignment horizontal="center" vertical="center"/>
      <protection/>
    </xf>
    <xf numFmtId="3" fontId="7" fillId="32" borderId="41" xfId="60" applyNumberFormat="1" applyFont="1" applyBorder="1" applyAlignment="1">
      <alignment vertical="center"/>
      <protection/>
    </xf>
    <xf numFmtId="0" fontId="7" fillId="32" borderId="62" xfId="60" applyNumberFormat="1" applyFont="1" applyBorder="1" applyAlignment="1">
      <alignment horizontal="center" vertical="center"/>
      <protection/>
    </xf>
    <xf numFmtId="0" fontId="7" fillId="32" borderId="77" xfId="60" applyNumberFormat="1" applyFont="1" applyBorder="1" applyAlignment="1">
      <alignment vertical="center"/>
      <protection/>
    </xf>
    <xf numFmtId="3" fontId="7" fillId="32" borderId="14" xfId="60" applyNumberFormat="1" applyFont="1" applyBorder="1" applyAlignment="1">
      <alignment vertical="center"/>
      <protection/>
    </xf>
    <xf numFmtId="0" fontId="7" fillId="32" borderId="99" xfId="60" applyNumberFormat="1" applyFont="1" applyBorder="1" applyAlignment="1">
      <alignment horizontal="center" vertical="center"/>
      <protection/>
    </xf>
    <xf numFmtId="3" fontId="7" fillId="32" borderId="12" xfId="60" applyNumberFormat="1" applyFont="1" applyBorder="1" applyAlignment="1">
      <alignment vertical="center"/>
      <protection/>
    </xf>
    <xf numFmtId="0" fontId="7" fillId="32" borderId="58" xfId="60" applyNumberFormat="1" applyFont="1" applyBorder="1" applyAlignment="1">
      <alignment horizontal="center" vertical="center"/>
      <protection/>
    </xf>
    <xf numFmtId="0" fontId="7" fillId="32" borderId="78" xfId="60" applyNumberFormat="1" applyFont="1" applyBorder="1" applyAlignment="1">
      <alignment vertical="center"/>
      <protection/>
    </xf>
    <xf numFmtId="3" fontId="7" fillId="32" borderId="17" xfId="60" applyNumberFormat="1" applyFont="1" applyBorder="1" applyAlignment="1">
      <alignment vertical="center"/>
      <protection/>
    </xf>
    <xf numFmtId="176" fontId="7" fillId="32" borderId="17" xfId="60" applyNumberFormat="1" applyFont="1" applyBorder="1" applyAlignment="1">
      <alignment vertical="center"/>
      <protection/>
    </xf>
    <xf numFmtId="0" fontId="7" fillId="32" borderId="111" xfId="60" applyNumberFormat="1" applyFont="1" applyBorder="1" applyAlignment="1">
      <alignment horizontal="center" vertical="center"/>
      <protection/>
    </xf>
    <xf numFmtId="3" fontId="7" fillId="32" borderId="42" xfId="60" applyNumberFormat="1" applyFont="1" applyBorder="1" applyAlignment="1">
      <alignment vertical="center"/>
      <protection/>
    </xf>
    <xf numFmtId="176" fontId="7" fillId="32" borderId="33" xfId="60" applyNumberFormat="1" applyFont="1" applyBorder="1" applyAlignment="1">
      <alignment vertical="center"/>
      <protection/>
    </xf>
    <xf numFmtId="0" fontId="7" fillId="32" borderId="63" xfId="60" applyNumberFormat="1" applyFont="1" applyBorder="1" applyAlignment="1">
      <alignment horizontal="center" vertical="center"/>
      <protection/>
    </xf>
    <xf numFmtId="0" fontId="7" fillId="32" borderId="0" xfId="60" applyNumberFormat="1" applyFont="1" applyAlignment="1">
      <alignment vertical="center"/>
      <protection/>
    </xf>
    <xf numFmtId="0" fontId="7" fillId="32" borderId="0" xfId="60" applyNumberFormat="1" applyFont="1" applyAlignment="1">
      <alignment horizontal="center" vertical="center"/>
      <protection/>
    </xf>
    <xf numFmtId="0" fontId="8" fillId="32" borderId="0" xfId="60" applyNumberFormat="1" applyBorder="1" applyAlignment="1">
      <alignment vertical="center"/>
      <protection/>
    </xf>
    <xf numFmtId="0" fontId="8" fillId="32" borderId="0" xfId="60" applyNumberFormat="1" applyAlignment="1">
      <alignment horizontal="center" vertical="center"/>
      <protection/>
    </xf>
    <xf numFmtId="0" fontId="8" fillId="32" borderId="155" xfId="60" applyNumberFormat="1" applyFont="1" applyBorder="1" applyAlignment="1">
      <alignment horizontal="center" vertical="center"/>
      <protection/>
    </xf>
    <xf numFmtId="0" fontId="8" fillId="32" borderId="0" xfId="60" applyNumberFormat="1" applyFont="1" applyAlignment="1">
      <alignment vertical="center"/>
      <protection/>
    </xf>
    <xf numFmtId="0" fontId="8" fillId="32" borderId="0" xfId="60" applyNumberFormat="1" applyFont="1" applyAlignment="1">
      <alignment horizontal="right" vertical="center"/>
      <protection/>
    </xf>
    <xf numFmtId="0" fontId="8" fillId="32" borderId="0" xfId="60" applyNumberFormat="1" applyFont="1">
      <alignment/>
      <protection/>
    </xf>
    <xf numFmtId="0" fontId="8" fillId="32" borderId="0" xfId="60" applyNumberFormat="1" applyFont="1" applyBorder="1" applyAlignment="1">
      <alignment vertical="center"/>
      <protection/>
    </xf>
    <xf numFmtId="0" fontId="8" fillId="32" borderId="0" xfId="60" applyNumberFormat="1" applyFont="1" applyAlignment="1">
      <alignment horizontal="center" vertical="center"/>
      <protection/>
    </xf>
    <xf numFmtId="0" fontId="8" fillId="32" borderId="71" xfId="60" applyNumberFormat="1" applyFont="1" applyBorder="1">
      <alignment/>
      <protection/>
    </xf>
    <xf numFmtId="0" fontId="2" fillId="32" borderId="0" xfId="60" applyNumberFormat="1" applyFont="1" applyAlignment="1">
      <alignment vertical="center"/>
      <protection/>
    </xf>
    <xf numFmtId="0" fontId="8" fillId="32" borderId="0" xfId="61" applyNumberFormat="1" applyFont="1" applyAlignment="1">
      <alignment vertical="center"/>
      <protection/>
    </xf>
    <xf numFmtId="0" fontId="5" fillId="32" borderId="0" xfId="61" applyNumberFormat="1" applyFont="1" applyAlignment="1">
      <alignment vertical="center"/>
      <protection/>
    </xf>
    <xf numFmtId="0" fontId="6" fillId="32" borderId="0" xfId="61" applyNumberFormat="1" applyFont="1" applyAlignment="1">
      <alignment vertical="center"/>
      <protection/>
    </xf>
    <xf numFmtId="0" fontId="8" fillId="32" borderId="0" xfId="61" applyNumberFormat="1" applyFont="1" applyAlignment="1">
      <alignment horizontal="right" vertical="center"/>
      <protection/>
    </xf>
    <xf numFmtId="0" fontId="7" fillId="32" borderId="96" xfId="61" applyNumberFormat="1" applyFont="1" applyBorder="1" applyAlignment="1">
      <alignment horizontal="center" vertical="center" shrinkToFit="1"/>
      <protection/>
    </xf>
    <xf numFmtId="0" fontId="7" fillId="32" borderId="97" xfId="61" applyNumberFormat="1" applyFont="1" applyBorder="1" applyAlignment="1">
      <alignment horizontal="center" vertical="center"/>
      <protection/>
    </xf>
    <xf numFmtId="0" fontId="8" fillId="32" borderId="97" xfId="61" applyNumberFormat="1" applyFont="1" applyBorder="1" applyAlignment="1">
      <alignment horizontal="center" vertical="center"/>
      <protection/>
    </xf>
    <xf numFmtId="0" fontId="8" fillId="32" borderId="98" xfId="61" applyNumberFormat="1" applyFont="1" applyBorder="1" applyAlignment="1">
      <alignment horizontal="center" vertical="center"/>
      <protection/>
    </xf>
    <xf numFmtId="0" fontId="8" fillId="32" borderId="155" xfId="61" applyNumberFormat="1" applyFont="1" applyBorder="1" applyAlignment="1">
      <alignment horizontal="center" vertical="center"/>
      <protection/>
    </xf>
    <xf numFmtId="0" fontId="7" fillId="32" borderId="126" xfId="61" applyNumberFormat="1" applyFont="1" applyBorder="1" applyAlignment="1">
      <alignment horizontal="center" vertical="center"/>
      <protection/>
    </xf>
    <xf numFmtId="0" fontId="8" fillId="32" borderId="145" xfId="61" applyNumberFormat="1" applyFont="1" applyBorder="1" applyAlignment="1">
      <alignment horizontal="center" vertical="center"/>
      <protection/>
    </xf>
    <xf numFmtId="0" fontId="7" fillId="32" borderId="146" xfId="61" applyNumberFormat="1" applyFont="1" applyBorder="1" applyAlignment="1">
      <alignment horizontal="center" vertical="center"/>
      <protection/>
    </xf>
    <xf numFmtId="0" fontId="7" fillId="32" borderId="0" xfId="61" applyNumberFormat="1" applyFont="1" applyBorder="1" applyAlignment="1">
      <alignment vertical="center"/>
      <protection/>
    </xf>
    <xf numFmtId="0" fontId="7" fillId="32" borderId="14" xfId="61" applyNumberFormat="1" applyFont="1" applyBorder="1" applyAlignment="1">
      <alignment vertical="center"/>
      <protection/>
    </xf>
    <xf numFmtId="3" fontId="7" fillId="32" borderId="14" xfId="61" applyNumberFormat="1" applyFont="1" applyBorder="1" applyAlignment="1" applyProtection="1">
      <alignment vertical="center"/>
      <protection locked="0"/>
    </xf>
    <xf numFmtId="176" fontId="7" fillId="32" borderId="14" xfId="61" applyNumberFormat="1" applyFont="1" applyBorder="1" applyAlignment="1">
      <alignment vertical="center"/>
      <protection/>
    </xf>
    <xf numFmtId="0" fontId="7" fillId="32" borderId="99" xfId="61" applyNumberFormat="1" applyFont="1" applyBorder="1" applyAlignment="1" applyProtection="1">
      <alignment horizontal="center" vertical="center"/>
      <protection locked="0"/>
    </xf>
    <xf numFmtId="0" fontId="7" fillId="32" borderId="0" xfId="61" applyNumberFormat="1" applyFont="1" applyBorder="1" applyAlignment="1" applyProtection="1">
      <alignment vertical="center"/>
      <protection locked="0"/>
    </xf>
    <xf numFmtId="3" fontId="7" fillId="32" borderId="12" xfId="61" applyNumberFormat="1" applyFont="1" applyBorder="1" applyAlignment="1" applyProtection="1">
      <alignment vertical="center"/>
      <protection locked="0"/>
    </xf>
    <xf numFmtId="0" fontId="7" fillId="32" borderId="87" xfId="61" applyNumberFormat="1" applyFont="1" applyBorder="1" applyAlignment="1" applyProtection="1">
      <alignment horizontal="center" vertical="center"/>
      <protection locked="0"/>
    </xf>
    <xf numFmtId="0" fontId="7" fillId="32" borderId="69" xfId="61" applyNumberFormat="1" applyFont="1" applyBorder="1" applyAlignment="1">
      <alignment horizontal="center" vertical="center"/>
      <protection/>
    </xf>
    <xf numFmtId="0" fontId="7" fillId="32" borderId="13" xfId="61" applyNumberFormat="1" applyFont="1" applyBorder="1" applyAlignment="1">
      <alignment vertical="center"/>
      <protection/>
    </xf>
    <xf numFmtId="3" fontId="7" fillId="32" borderId="13" xfId="61" applyNumberFormat="1" applyFont="1" applyBorder="1" applyAlignment="1" applyProtection="1">
      <alignment vertical="center"/>
      <protection locked="0"/>
    </xf>
    <xf numFmtId="0" fontId="7" fillId="32" borderId="87" xfId="61" applyNumberFormat="1" applyFont="1" applyBorder="1" applyAlignment="1" applyProtection="1" quotePrefix="1">
      <alignment horizontal="center" vertical="center"/>
      <protection locked="0"/>
    </xf>
    <xf numFmtId="0" fontId="7" fillId="32" borderId="0" xfId="61" applyNumberFormat="1" applyFont="1" applyBorder="1" applyAlignment="1" applyProtection="1">
      <alignment horizontal="right" vertical="center"/>
      <protection locked="0"/>
    </xf>
    <xf numFmtId="0" fontId="7" fillId="32" borderId="88" xfId="61" applyNumberFormat="1" applyFont="1" applyBorder="1" applyAlignment="1" applyProtection="1" quotePrefix="1">
      <alignment horizontal="center" vertical="center"/>
      <protection locked="0"/>
    </xf>
    <xf numFmtId="0" fontId="7" fillId="32" borderId="147" xfId="61" applyNumberFormat="1" applyFont="1" applyBorder="1" applyAlignment="1">
      <alignment horizontal="center" vertical="center"/>
      <protection/>
    </xf>
    <xf numFmtId="0" fontId="7" fillId="32" borderId="79" xfId="61" applyNumberFormat="1" applyFont="1" applyBorder="1" applyAlignment="1">
      <alignment vertical="center"/>
      <protection/>
    </xf>
    <xf numFmtId="0" fontId="7" fillId="32" borderId="18" xfId="61" applyNumberFormat="1" applyFont="1" applyBorder="1" applyAlignment="1">
      <alignment vertical="center"/>
      <protection/>
    </xf>
    <xf numFmtId="3" fontId="7" fillId="32" borderId="18" xfId="61" applyNumberFormat="1" applyFont="1" applyBorder="1" applyAlignment="1">
      <alignment vertical="center"/>
      <protection/>
    </xf>
    <xf numFmtId="176" fontId="7" fillId="32" borderId="213" xfId="61" applyNumberFormat="1" applyFont="1" applyBorder="1" applyAlignment="1">
      <alignment vertical="center"/>
      <protection/>
    </xf>
    <xf numFmtId="0" fontId="7" fillId="32" borderId="214" xfId="61" applyNumberFormat="1" applyFont="1" applyBorder="1" applyAlignment="1" applyProtection="1">
      <alignment horizontal="center" vertical="center"/>
      <protection locked="0"/>
    </xf>
    <xf numFmtId="3" fontId="7" fillId="32" borderId="143" xfId="61" applyNumberFormat="1" applyFont="1" applyBorder="1" applyAlignment="1">
      <alignment vertical="center"/>
      <protection/>
    </xf>
    <xf numFmtId="0" fontId="7" fillId="32" borderId="101" xfId="61" applyNumberFormat="1" applyFont="1" applyBorder="1" applyAlignment="1">
      <alignment horizontal="center" vertical="center"/>
      <protection/>
    </xf>
    <xf numFmtId="0" fontId="7" fillId="32" borderId="71" xfId="61" applyNumberFormat="1" applyFont="1" applyBorder="1" applyAlignment="1">
      <alignment horizontal="center" vertical="center"/>
      <protection/>
    </xf>
    <xf numFmtId="0" fontId="7" fillId="32" borderId="171" xfId="61" applyNumberFormat="1" applyFont="1" applyBorder="1" applyAlignment="1">
      <alignment vertical="center"/>
      <protection/>
    </xf>
    <xf numFmtId="0" fontId="7" fillId="32" borderId="97" xfId="61" applyNumberFormat="1" applyFont="1" applyBorder="1" applyAlignment="1">
      <alignment vertical="center"/>
      <protection/>
    </xf>
    <xf numFmtId="3" fontId="7" fillId="32" borderId="97" xfId="61" applyNumberFormat="1" applyFont="1" applyBorder="1" applyAlignment="1" applyProtection="1">
      <alignment vertical="center"/>
      <protection locked="0"/>
    </xf>
    <xf numFmtId="3" fontId="7" fillId="32" borderId="119" xfId="61" applyNumberFormat="1" applyFont="1" applyBorder="1" applyAlignment="1" applyProtection="1">
      <alignment vertical="center"/>
      <protection locked="0"/>
    </xf>
    <xf numFmtId="176" fontId="7" fillId="32" borderId="97" xfId="61" applyNumberFormat="1" applyFont="1" applyBorder="1" applyAlignment="1">
      <alignment vertical="center"/>
      <protection/>
    </xf>
    <xf numFmtId="0" fontId="7" fillId="32" borderId="98" xfId="61" applyNumberFormat="1" applyFont="1" applyBorder="1" applyAlignment="1" applyProtection="1">
      <alignment horizontal="center" vertical="center"/>
      <protection locked="0"/>
    </xf>
    <xf numFmtId="3" fontId="7" fillId="32" borderId="16" xfId="61" applyNumberFormat="1" applyFont="1" applyBorder="1" applyAlignment="1" applyProtection="1">
      <alignment vertical="center"/>
      <protection locked="0"/>
    </xf>
    <xf numFmtId="0" fontId="7" fillId="32" borderId="90" xfId="61" applyNumberFormat="1" applyFont="1" applyBorder="1" applyAlignment="1" applyProtection="1">
      <alignment horizontal="center" vertical="center"/>
      <protection locked="0"/>
    </xf>
    <xf numFmtId="0" fontId="7" fillId="32" borderId="167" xfId="61" applyNumberFormat="1" applyFont="1" applyBorder="1" applyAlignment="1">
      <alignment horizontal="center" vertical="center"/>
      <protection/>
    </xf>
    <xf numFmtId="0" fontId="7" fillId="32" borderId="17" xfId="61" applyNumberFormat="1" applyFont="1" applyBorder="1" applyAlignment="1">
      <alignment vertical="center"/>
      <protection/>
    </xf>
    <xf numFmtId="0" fontId="7" fillId="32" borderId="21" xfId="61" applyNumberFormat="1" applyFont="1" applyBorder="1" applyAlignment="1">
      <alignment vertical="center"/>
      <protection/>
    </xf>
    <xf numFmtId="0" fontId="7" fillId="32" borderId="149" xfId="61" applyNumberFormat="1" applyFont="1" applyBorder="1" applyAlignment="1" applyProtection="1">
      <alignment horizontal="center" vertical="center"/>
      <protection locked="0"/>
    </xf>
    <xf numFmtId="0" fontId="7" fillId="32" borderId="104" xfId="61" applyNumberFormat="1" applyFont="1" applyBorder="1" applyAlignment="1">
      <alignment vertical="center"/>
      <protection/>
    </xf>
    <xf numFmtId="0" fontId="7" fillId="32" borderId="24" xfId="61" applyNumberFormat="1" applyFont="1" applyBorder="1" applyAlignment="1">
      <alignment vertical="center"/>
      <protection/>
    </xf>
    <xf numFmtId="0" fontId="7" fillId="32" borderId="150" xfId="61" applyNumberFormat="1" applyFont="1" applyBorder="1" applyAlignment="1" applyProtection="1">
      <alignment horizontal="center" vertical="center"/>
      <protection locked="0"/>
    </xf>
    <xf numFmtId="0" fontId="7" fillId="32" borderId="36" xfId="61" applyNumberFormat="1" applyFont="1" applyBorder="1" applyAlignment="1">
      <alignment vertical="center"/>
      <protection/>
    </xf>
    <xf numFmtId="0" fontId="7" fillId="32" borderId="31" xfId="61" applyNumberFormat="1" applyFont="1" applyBorder="1" applyAlignment="1">
      <alignment vertical="center"/>
      <protection/>
    </xf>
    <xf numFmtId="0" fontId="7" fillId="32" borderId="142" xfId="61" applyNumberFormat="1" applyFont="1" applyBorder="1" applyAlignment="1">
      <alignment vertical="center"/>
      <protection/>
    </xf>
    <xf numFmtId="176" fontId="7" fillId="32" borderId="215" xfId="61" applyNumberFormat="1" applyFont="1" applyBorder="1" applyAlignment="1">
      <alignment vertical="center"/>
      <protection/>
    </xf>
    <xf numFmtId="0" fontId="7" fillId="32" borderId="111" xfId="61" applyNumberFormat="1" applyFont="1" applyBorder="1" applyAlignment="1" applyProtection="1">
      <alignment horizontal="center" vertical="center"/>
      <protection locked="0"/>
    </xf>
    <xf numFmtId="0" fontId="7" fillId="32" borderId="152" xfId="61" applyNumberFormat="1" applyFont="1" applyBorder="1" applyAlignment="1">
      <alignment vertical="center"/>
      <protection/>
    </xf>
    <xf numFmtId="0" fontId="7" fillId="32" borderId="155" xfId="61" applyNumberFormat="1" applyFont="1" applyBorder="1" applyAlignment="1" applyProtection="1">
      <alignment vertical="center"/>
      <protection locked="0"/>
    </xf>
    <xf numFmtId="0" fontId="7" fillId="32" borderId="156" xfId="61" applyNumberFormat="1" applyFont="1" applyBorder="1" applyAlignment="1">
      <alignment vertical="center"/>
      <protection/>
    </xf>
    <xf numFmtId="0" fontId="7" fillId="32" borderId="61" xfId="61" applyNumberFormat="1" applyFont="1" applyBorder="1" applyAlignment="1" applyProtection="1">
      <alignment horizontal="center" vertical="center"/>
      <protection locked="0"/>
    </xf>
    <xf numFmtId="0" fontId="7" fillId="32" borderId="37" xfId="61" applyNumberFormat="1" applyFont="1" applyBorder="1" applyAlignment="1">
      <alignment vertical="center"/>
      <protection/>
    </xf>
    <xf numFmtId="0" fontId="7" fillId="32" borderId="157" xfId="61" applyNumberFormat="1" applyFont="1" applyBorder="1" applyAlignment="1">
      <alignment vertical="center"/>
      <protection/>
    </xf>
    <xf numFmtId="0" fontId="7" fillId="32" borderId="123" xfId="61" applyNumberFormat="1" applyFont="1" applyBorder="1" applyAlignment="1">
      <alignment vertical="center"/>
      <protection/>
    </xf>
    <xf numFmtId="0" fontId="7" fillId="32" borderId="124" xfId="61" applyNumberFormat="1" applyFont="1" applyBorder="1" applyAlignment="1">
      <alignment vertical="center"/>
      <protection/>
    </xf>
    <xf numFmtId="0" fontId="7" fillId="32" borderId="100" xfId="61" applyNumberFormat="1" applyFont="1" applyBorder="1" applyAlignment="1" applyProtection="1">
      <alignment horizontal="center" vertical="center"/>
      <protection locked="0"/>
    </xf>
    <xf numFmtId="0" fontId="7" fillId="32" borderId="216" xfId="61" applyNumberFormat="1" applyFont="1" applyBorder="1" applyAlignment="1" applyProtection="1">
      <alignment horizontal="center" vertical="center"/>
      <protection locked="0"/>
    </xf>
    <xf numFmtId="176" fontId="7" fillId="32" borderId="217" xfId="61" applyNumberFormat="1" applyFont="1" applyBorder="1" applyAlignment="1">
      <alignment vertical="center"/>
      <protection/>
    </xf>
    <xf numFmtId="0" fontId="7" fillId="32" borderId="200" xfId="61" applyNumberFormat="1" applyFont="1" applyBorder="1" applyAlignment="1" applyProtection="1">
      <alignment horizontal="center" vertical="center"/>
      <protection locked="0"/>
    </xf>
    <xf numFmtId="0" fontId="7" fillId="32" borderId="174" xfId="61" applyNumberFormat="1" applyFont="1" applyBorder="1" applyAlignment="1">
      <alignment vertical="center"/>
      <protection/>
    </xf>
    <xf numFmtId="0" fontId="7" fillId="32" borderId="44" xfId="61" applyNumberFormat="1" applyFont="1" applyBorder="1" applyAlignment="1">
      <alignment vertical="center"/>
      <protection/>
    </xf>
    <xf numFmtId="0" fontId="7" fillId="32" borderId="118" xfId="61" applyNumberFormat="1" applyFont="1" applyBorder="1" applyAlignment="1">
      <alignment vertical="center"/>
      <protection/>
    </xf>
    <xf numFmtId="0" fontId="7" fillId="32" borderId="177" xfId="61" applyNumberFormat="1" applyFont="1" applyBorder="1" applyAlignment="1" applyProtection="1">
      <alignment horizontal="center" vertical="center"/>
      <protection locked="0"/>
    </xf>
    <xf numFmtId="3" fontId="7" fillId="32" borderId="218" xfId="61" applyNumberFormat="1" applyFont="1" applyBorder="1" applyAlignment="1" applyProtection="1">
      <alignment vertical="center"/>
      <protection locked="0"/>
    </xf>
    <xf numFmtId="0" fontId="7" fillId="32" borderId="219" xfId="61" applyNumberFormat="1" applyFont="1" applyBorder="1" applyAlignment="1" applyProtection="1">
      <alignment horizontal="center" vertical="center"/>
      <protection locked="0"/>
    </xf>
    <xf numFmtId="0" fontId="7" fillId="32" borderId="158" xfId="61" applyNumberFormat="1" applyFont="1" applyBorder="1" applyAlignment="1">
      <alignment horizontal="center" vertical="center"/>
      <protection/>
    </xf>
    <xf numFmtId="0" fontId="7" fillId="32" borderId="39" xfId="61" applyNumberFormat="1" applyFont="1" applyBorder="1" applyAlignment="1">
      <alignment vertical="center"/>
      <protection/>
    </xf>
    <xf numFmtId="3" fontId="7" fillId="32" borderId="40" xfId="61" applyNumberFormat="1" applyFont="1" applyBorder="1" applyAlignment="1">
      <alignment vertical="center"/>
      <protection/>
    </xf>
    <xf numFmtId="176" fontId="7" fillId="32" borderId="40" xfId="61" applyNumberFormat="1" applyFont="1" applyBorder="1" applyAlignment="1">
      <alignment vertical="center"/>
      <protection/>
    </xf>
    <xf numFmtId="0" fontId="7" fillId="32" borderId="110" xfId="61" applyNumberFormat="1" applyFont="1" applyBorder="1" applyAlignment="1">
      <alignment horizontal="center" vertical="center"/>
      <protection/>
    </xf>
    <xf numFmtId="3" fontId="7" fillId="32" borderId="220" xfId="61" applyNumberFormat="1" applyFont="1" applyBorder="1" applyAlignment="1">
      <alignment vertical="center"/>
      <protection/>
    </xf>
    <xf numFmtId="0" fontId="7" fillId="32" borderId="221" xfId="61" applyNumberFormat="1" applyFont="1" applyBorder="1" applyAlignment="1">
      <alignment horizontal="center" vertical="center"/>
      <protection/>
    </xf>
    <xf numFmtId="0" fontId="7" fillId="32" borderId="77" xfId="61" applyNumberFormat="1" applyFont="1" applyBorder="1" applyAlignment="1">
      <alignment vertical="center"/>
      <protection/>
    </xf>
    <xf numFmtId="3" fontId="7" fillId="32" borderId="14" xfId="61" applyNumberFormat="1" applyFont="1" applyBorder="1" applyAlignment="1">
      <alignment vertical="center"/>
      <protection/>
    </xf>
    <xf numFmtId="3" fontId="7" fillId="32" borderId="222" xfId="61" applyNumberFormat="1" applyFont="1" applyBorder="1" applyAlignment="1">
      <alignment vertical="center"/>
      <protection/>
    </xf>
    <xf numFmtId="176" fontId="7" fillId="32" borderId="223" xfId="61" applyNumberFormat="1" applyFont="1" applyBorder="1" applyAlignment="1">
      <alignment vertical="center"/>
      <protection/>
    </xf>
    <xf numFmtId="0" fontId="7" fillId="32" borderId="99" xfId="61" applyNumberFormat="1" applyFont="1" applyBorder="1" applyAlignment="1">
      <alignment horizontal="center" vertical="center"/>
      <protection/>
    </xf>
    <xf numFmtId="0" fontId="7" fillId="32" borderId="155" xfId="61" applyNumberFormat="1" applyFont="1" applyBorder="1" applyAlignment="1">
      <alignment vertical="center"/>
      <protection/>
    </xf>
    <xf numFmtId="3" fontId="7" fillId="32" borderId="224" xfId="61" applyNumberFormat="1" applyFont="1" applyBorder="1" applyAlignment="1">
      <alignment vertical="center"/>
      <protection/>
    </xf>
    <xf numFmtId="0" fontId="7" fillId="32" borderId="58" xfId="61" applyNumberFormat="1" applyFont="1" applyBorder="1" applyAlignment="1">
      <alignment horizontal="center" vertical="center"/>
      <protection/>
    </xf>
    <xf numFmtId="0" fontId="7" fillId="32" borderId="78" xfId="61" applyNumberFormat="1" applyFont="1" applyBorder="1" applyAlignment="1">
      <alignment vertical="center"/>
      <protection/>
    </xf>
    <xf numFmtId="3" fontId="7" fillId="32" borderId="17" xfId="61" applyNumberFormat="1" applyFont="1" applyBorder="1" applyAlignment="1">
      <alignment vertical="center"/>
      <protection/>
    </xf>
    <xf numFmtId="176" fontId="7" fillId="32" borderId="225" xfId="61" applyNumberFormat="1" applyFont="1" applyBorder="1" applyAlignment="1">
      <alignment vertical="center"/>
      <protection/>
    </xf>
    <xf numFmtId="0" fontId="7" fillId="32" borderId="111" xfId="61" applyNumberFormat="1" applyFont="1" applyBorder="1" applyAlignment="1">
      <alignment horizontal="center" vertical="center"/>
      <protection/>
    </xf>
    <xf numFmtId="3" fontId="7" fillId="32" borderId="226" xfId="61" applyNumberFormat="1" applyFont="1" applyBorder="1" applyAlignment="1">
      <alignment vertical="center"/>
      <protection/>
    </xf>
    <xf numFmtId="0" fontId="7" fillId="32" borderId="63" xfId="61" applyNumberFormat="1" applyFont="1" applyBorder="1" applyAlignment="1">
      <alignment horizontal="center" vertical="center"/>
      <protection/>
    </xf>
    <xf numFmtId="176" fontId="7" fillId="32" borderId="195" xfId="61" applyNumberFormat="1" applyFont="1" applyBorder="1" applyAlignment="1">
      <alignment vertical="center"/>
      <protection/>
    </xf>
    <xf numFmtId="176" fontId="7" fillId="32" borderId="29" xfId="61" applyNumberFormat="1" applyFont="1" applyBorder="1" applyAlignment="1">
      <alignment vertical="center"/>
      <protection/>
    </xf>
    <xf numFmtId="176" fontId="7" fillId="32" borderId="119" xfId="61" applyNumberFormat="1" applyFont="1" applyBorder="1" applyAlignment="1">
      <alignment vertical="center"/>
      <protection/>
    </xf>
    <xf numFmtId="176" fontId="7" fillId="32" borderId="18" xfId="61" applyNumberFormat="1" applyFont="1" applyBorder="1" applyAlignment="1">
      <alignment vertical="center"/>
      <protection/>
    </xf>
    <xf numFmtId="176" fontId="7" fillId="32" borderId="227" xfId="61" applyNumberFormat="1" applyFont="1" applyBorder="1" applyAlignment="1">
      <alignment vertical="center"/>
      <protection/>
    </xf>
    <xf numFmtId="176" fontId="7" fillId="32" borderId="228" xfId="61" applyNumberFormat="1" applyFont="1" applyBorder="1" applyAlignment="1">
      <alignment vertical="center"/>
      <protection/>
    </xf>
    <xf numFmtId="176" fontId="7" fillId="32" borderId="37" xfId="61" applyNumberFormat="1" applyFont="1" applyBorder="1" applyAlignment="1">
      <alignment vertical="center"/>
      <protection/>
    </xf>
    <xf numFmtId="176" fontId="7" fillId="32" borderId="43" xfId="61" applyNumberFormat="1" applyFont="1" applyBorder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2" fillId="0" borderId="97" xfId="0" applyNumberFormat="1" applyFont="1" applyBorder="1" applyAlignment="1">
      <alignment horizontal="center" vertical="center"/>
    </xf>
    <xf numFmtId="3" fontId="12" fillId="0" borderId="190" xfId="0" applyNumberFormat="1" applyFont="1" applyFill="1" applyBorder="1" applyAlignment="1">
      <alignment vertical="center"/>
    </xf>
    <xf numFmtId="3" fontId="12" fillId="0" borderId="186" xfId="0" applyNumberFormat="1" applyFont="1" applyFill="1" applyBorder="1" applyAlignment="1">
      <alignment vertical="center"/>
    </xf>
    <xf numFmtId="3" fontId="12" fillId="0" borderId="187" xfId="0" applyNumberFormat="1" applyFont="1" applyFill="1" applyBorder="1" applyAlignment="1">
      <alignment vertical="center"/>
    </xf>
    <xf numFmtId="3" fontId="12" fillId="0" borderId="188" xfId="0" applyNumberFormat="1" applyFont="1" applyFill="1" applyBorder="1" applyAlignment="1">
      <alignment vertical="center"/>
    </xf>
    <xf numFmtId="3" fontId="12" fillId="0" borderId="172" xfId="0" applyNumberFormat="1" applyFont="1" applyFill="1" applyBorder="1" applyAlignment="1">
      <alignment vertical="center"/>
    </xf>
    <xf numFmtId="3" fontId="12" fillId="0" borderId="118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91" xfId="0" applyNumberFormat="1" applyFont="1" applyFill="1" applyBorder="1" applyAlignment="1">
      <alignment vertical="center"/>
    </xf>
    <xf numFmtId="3" fontId="12" fillId="0" borderId="192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3" fontId="12" fillId="0" borderId="141" xfId="0" applyNumberFormat="1" applyFont="1" applyFill="1" applyBorder="1" applyAlignment="1">
      <alignment vertical="center"/>
    </xf>
    <xf numFmtId="3" fontId="12" fillId="0" borderId="179" xfId="0" applyNumberFormat="1" applyFont="1" applyFill="1" applyBorder="1" applyAlignment="1">
      <alignment vertical="center"/>
    </xf>
    <xf numFmtId="3" fontId="12" fillId="0" borderId="179" xfId="0" applyNumberFormat="1" applyFont="1" applyFill="1" applyBorder="1" applyAlignment="1">
      <alignment vertical="center"/>
    </xf>
    <xf numFmtId="3" fontId="12" fillId="0" borderId="229" xfId="0" applyNumberFormat="1" applyFont="1" applyFill="1" applyBorder="1" applyAlignment="1">
      <alignment vertical="center"/>
    </xf>
    <xf numFmtId="3" fontId="12" fillId="0" borderId="178" xfId="0" applyNumberFormat="1" applyFont="1" applyFill="1" applyBorder="1" applyAlignment="1">
      <alignment vertical="center"/>
    </xf>
    <xf numFmtId="3" fontId="12" fillId="0" borderId="230" xfId="0" applyNumberFormat="1" applyFont="1" applyFill="1" applyBorder="1" applyAlignment="1">
      <alignment vertical="center"/>
    </xf>
    <xf numFmtId="0" fontId="12" fillId="0" borderId="178" xfId="0" applyFont="1" applyFill="1" applyBorder="1" applyAlignment="1">
      <alignment vertical="center"/>
    </xf>
    <xf numFmtId="0" fontId="12" fillId="0" borderId="179" xfId="0" applyNumberFormat="1" applyFont="1" applyBorder="1" applyAlignment="1">
      <alignment horizontal="center" vertical="center"/>
    </xf>
    <xf numFmtId="3" fontId="12" fillId="0" borderId="193" xfId="0" applyNumberFormat="1" applyFont="1" applyFill="1" applyBorder="1" applyAlignment="1">
      <alignment vertical="center"/>
    </xf>
    <xf numFmtId="3" fontId="12" fillId="0" borderId="194" xfId="0" applyNumberFormat="1" applyFont="1" applyFill="1" applyBorder="1" applyAlignment="1">
      <alignment vertical="center"/>
    </xf>
    <xf numFmtId="3" fontId="12" fillId="0" borderId="196" xfId="0" applyNumberFormat="1" applyFont="1" applyFill="1" applyBorder="1" applyAlignment="1">
      <alignment vertical="center"/>
    </xf>
    <xf numFmtId="3" fontId="12" fillId="0" borderId="196" xfId="0" applyNumberFormat="1" applyFont="1" applyFill="1" applyBorder="1" applyAlignment="1">
      <alignment vertical="center"/>
    </xf>
    <xf numFmtId="3" fontId="12" fillId="0" borderId="122" xfId="0" applyNumberFormat="1" applyFont="1" applyFill="1" applyBorder="1" applyAlignment="1">
      <alignment vertical="center"/>
    </xf>
    <xf numFmtId="3" fontId="12" fillId="0" borderId="120" xfId="0" applyNumberFormat="1" applyFont="1" applyFill="1" applyBorder="1" applyAlignment="1">
      <alignment vertical="center"/>
    </xf>
    <xf numFmtId="3" fontId="12" fillId="0" borderId="48" xfId="0" applyNumberFormat="1" applyFont="1" applyFill="1" applyBorder="1" applyAlignment="1">
      <alignment vertical="center"/>
    </xf>
    <xf numFmtId="0" fontId="12" fillId="0" borderId="120" xfId="0" applyFont="1" applyFill="1" applyBorder="1" applyAlignment="1">
      <alignment vertical="center"/>
    </xf>
    <xf numFmtId="3" fontId="12" fillId="0" borderId="199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42" xfId="0" applyNumberFormat="1" applyFont="1" applyFill="1" applyBorder="1" applyAlignment="1">
      <alignment vertical="center"/>
    </xf>
    <xf numFmtId="3" fontId="7" fillId="32" borderId="213" xfId="61" applyNumberFormat="1" applyFont="1" applyBorder="1" applyAlignment="1" applyProtection="1">
      <alignment vertical="center"/>
      <protection locked="0"/>
    </xf>
    <xf numFmtId="0" fontId="8" fillId="32" borderId="102" xfId="60" applyNumberFormat="1" applyFont="1" applyBorder="1">
      <alignment/>
      <protection/>
    </xf>
    <xf numFmtId="0" fontId="8" fillId="32" borderId="0" xfId="60" applyNumberFormat="1" applyFont="1" applyBorder="1">
      <alignment/>
      <protection/>
    </xf>
    <xf numFmtId="0" fontId="2" fillId="0" borderId="0" xfId="62" applyNumberFormat="1" applyFont="1" applyAlignment="1">
      <alignment vertical="center"/>
      <protection/>
    </xf>
    <xf numFmtId="0" fontId="8" fillId="32" borderId="0" xfId="61" applyNumberFormat="1" applyFont="1">
      <alignment/>
      <protection/>
    </xf>
    <xf numFmtId="0" fontId="8" fillId="32" borderId="71" xfId="61" applyNumberFormat="1" applyFont="1" applyBorder="1">
      <alignment/>
      <protection/>
    </xf>
    <xf numFmtId="0" fontId="7" fillId="32" borderId="0" xfId="61" applyNumberFormat="1" applyFont="1" applyAlignment="1">
      <alignment vertical="center"/>
      <protection/>
    </xf>
    <xf numFmtId="0" fontId="7" fillId="32" borderId="0" xfId="61" applyNumberFormat="1" applyFont="1" applyAlignment="1">
      <alignment horizontal="center" vertical="center"/>
      <protection/>
    </xf>
    <xf numFmtId="0" fontId="7" fillId="0" borderId="0" xfId="62" applyNumberFormat="1" applyFont="1" applyAlignment="1">
      <alignment vertical="center"/>
      <protection/>
    </xf>
    <xf numFmtId="0" fontId="8" fillId="32" borderId="0" xfId="61" applyNumberFormat="1" applyFont="1" applyBorder="1" applyAlignment="1">
      <alignment vertical="center"/>
      <protection/>
    </xf>
    <xf numFmtId="0" fontId="8" fillId="32" borderId="0" xfId="61" applyNumberFormat="1" applyFont="1" applyAlignment="1">
      <alignment horizontal="center" vertical="center"/>
      <protection/>
    </xf>
    <xf numFmtId="176" fontId="7" fillId="32" borderId="212" xfId="61" applyNumberFormat="1" applyFont="1" applyBorder="1" applyAlignment="1">
      <alignment vertical="center"/>
      <protection/>
    </xf>
    <xf numFmtId="0" fontId="7" fillId="32" borderId="231" xfId="61" applyNumberFormat="1" applyFont="1" applyBorder="1" applyAlignment="1" applyProtection="1" quotePrefix="1">
      <alignment horizontal="center" vertical="center"/>
      <protection locked="0"/>
    </xf>
    <xf numFmtId="176" fontId="7" fillId="32" borderId="17" xfId="61" applyNumberFormat="1" applyFont="1" applyBorder="1" applyAlignment="1">
      <alignment vertical="center"/>
      <protection/>
    </xf>
    <xf numFmtId="49" fontId="7" fillId="32" borderId="87" xfId="61" applyNumberFormat="1" applyFont="1" applyBorder="1" applyAlignment="1" applyProtection="1" quotePrefix="1">
      <alignment horizontal="center" vertical="center"/>
      <protection locked="0"/>
    </xf>
    <xf numFmtId="49" fontId="7" fillId="32" borderId="87" xfId="61" applyNumberFormat="1" applyFont="1" applyBorder="1" applyAlignment="1" applyProtection="1">
      <alignment horizontal="center" vertical="center"/>
      <protection locked="0"/>
    </xf>
    <xf numFmtId="0" fontId="7" fillId="32" borderId="232" xfId="61" applyNumberFormat="1" applyFont="1" applyBorder="1" applyAlignment="1" applyProtection="1">
      <alignment horizontal="center" vertical="center"/>
      <protection locked="0"/>
    </xf>
    <xf numFmtId="176" fontId="7" fillId="32" borderId="20" xfId="61" applyNumberFormat="1" applyFont="1" applyBorder="1" applyAlignment="1">
      <alignment vertical="center"/>
      <protection/>
    </xf>
    <xf numFmtId="0" fontId="7" fillId="32" borderId="233" xfId="61" applyNumberFormat="1" applyFont="1" applyBorder="1" applyAlignment="1" applyProtection="1">
      <alignment horizontal="center" vertical="center"/>
      <protection locked="0"/>
    </xf>
    <xf numFmtId="176" fontId="7" fillId="32" borderId="13" xfId="61" applyNumberFormat="1" applyFont="1" applyBorder="1" applyAlignment="1">
      <alignment vertical="center"/>
      <protection/>
    </xf>
    <xf numFmtId="0" fontId="7" fillId="32" borderId="88" xfId="61" applyNumberFormat="1" applyFont="1" applyBorder="1" applyAlignment="1" applyProtection="1">
      <alignment horizontal="center" vertical="center"/>
      <protection locked="0"/>
    </xf>
    <xf numFmtId="0" fontId="8" fillId="32" borderId="102" xfId="61" applyNumberFormat="1" applyFont="1" applyBorder="1" applyAlignment="1">
      <alignment horizontal="center" vertical="center"/>
      <protection/>
    </xf>
    <xf numFmtId="0" fontId="7" fillId="32" borderId="102" xfId="61" applyNumberFormat="1" applyFont="1" applyBorder="1" applyAlignment="1" applyProtection="1">
      <alignment vertical="center"/>
      <protection locked="0"/>
    </xf>
    <xf numFmtId="0" fontId="7" fillId="32" borderId="102" xfId="61" applyNumberFormat="1" applyFont="1" applyBorder="1" applyAlignment="1">
      <alignment vertical="center"/>
      <protection/>
    </xf>
    <xf numFmtId="0" fontId="7" fillId="32" borderId="96" xfId="61" applyNumberFormat="1" applyFont="1" applyBorder="1" applyAlignment="1">
      <alignment horizontal="center" vertical="center"/>
      <protection/>
    </xf>
    <xf numFmtId="3" fontId="7" fillId="32" borderId="77" xfId="61" applyNumberFormat="1" applyFont="1" applyBorder="1" applyAlignment="1" applyProtection="1">
      <alignment vertical="center"/>
      <protection locked="0"/>
    </xf>
    <xf numFmtId="3" fontId="7" fillId="32" borderId="234" xfId="61" applyNumberFormat="1" applyFont="1" applyBorder="1" applyAlignment="1">
      <alignment vertical="center"/>
      <protection/>
    </xf>
    <xf numFmtId="3" fontId="7" fillId="32" borderId="78" xfId="61" applyNumberFormat="1" applyFont="1" applyBorder="1" applyAlignment="1" applyProtection="1">
      <alignment vertical="center"/>
      <protection locked="0"/>
    </xf>
    <xf numFmtId="3" fontId="7" fillId="32" borderId="102" xfId="61" applyNumberFormat="1" applyFont="1" applyBorder="1" applyAlignment="1" applyProtection="1">
      <alignment vertical="center"/>
      <protection locked="0"/>
    </xf>
    <xf numFmtId="3" fontId="7" fillId="32" borderId="235" xfId="61" applyNumberFormat="1" applyFont="1" applyBorder="1" applyAlignment="1" applyProtection="1">
      <alignment vertical="center"/>
      <protection locked="0"/>
    </xf>
    <xf numFmtId="3" fontId="7" fillId="32" borderId="236" xfId="61" applyNumberFormat="1" applyFont="1" applyBorder="1" applyAlignment="1">
      <alignment vertical="center"/>
      <protection/>
    </xf>
    <xf numFmtId="3" fontId="7" fillId="32" borderId="237" xfId="61" applyNumberFormat="1" applyFont="1" applyBorder="1" applyAlignment="1">
      <alignment vertical="center"/>
      <protection/>
    </xf>
    <xf numFmtId="0" fontId="7" fillId="32" borderId="114" xfId="61" applyNumberFormat="1" applyFont="1" applyBorder="1" applyAlignment="1" applyProtection="1">
      <alignment horizontal="center" vertical="center"/>
      <protection locked="0"/>
    </xf>
    <xf numFmtId="3" fontId="7" fillId="32" borderId="158" xfId="61" applyNumberFormat="1" applyFont="1" applyBorder="1" applyAlignment="1">
      <alignment vertical="center"/>
      <protection/>
    </xf>
    <xf numFmtId="176" fontId="7" fillId="32" borderId="136" xfId="61" applyNumberFormat="1" applyFont="1" applyBorder="1" applyAlignment="1">
      <alignment vertical="center"/>
      <protection/>
    </xf>
    <xf numFmtId="0" fontId="7" fillId="32" borderId="62" xfId="61" applyNumberFormat="1" applyFont="1" applyBorder="1" applyAlignment="1">
      <alignment horizontal="center" vertical="center"/>
      <protection/>
    </xf>
    <xf numFmtId="176" fontId="7" fillId="32" borderId="79" xfId="61" applyNumberFormat="1" applyFont="1" applyBorder="1" applyAlignment="1">
      <alignment vertical="center"/>
      <protection/>
    </xf>
    <xf numFmtId="0" fontId="7" fillId="32" borderId="238" xfId="61" applyNumberFormat="1" applyFont="1" applyBorder="1" applyAlignment="1">
      <alignment horizontal="center" vertical="center"/>
      <protection/>
    </xf>
    <xf numFmtId="3" fontId="7" fillId="32" borderId="239" xfId="61" applyNumberFormat="1" applyFont="1" applyBorder="1" applyAlignment="1">
      <alignment vertical="center"/>
      <protection/>
    </xf>
    <xf numFmtId="176" fontId="7" fillId="32" borderId="240" xfId="61" applyNumberFormat="1" applyFont="1" applyBorder="1" applyAlignment="1">
      <alignment vertical="center"/>
      <protection/>
    </xf>
    <xf numFmtId="0" fontId="7" fillId="32" borderId="240" xfId="61" applyNumberFormat="1" applyFont="1" applyBorder="1" applyAlignment="1" applyProtection="1">
      <alignment horizontal="center" vertical="center"/>
      <protection locked="0"/>
    </xf>
    <xf numFmtId="3" fontId="7" fillId="32" borderId="96" xfId="61" applyNumberFormat="1" applyFont="1" applyBorder="1" applyAlignment="1" applyProtection="1">
      <alignment vertical="center"/>
      <protection locked="0"/>
    </xf>
    <xf numFmtId="0" fontId="7" fillId="32" borderId="127" xfId="61" applyNumberFormat="1" applyFont="1" applyBorder="1" applyAlignment="1" applyProtection="1">
      <alignment horizontal="center" vertical="center"/>
      <protection locked="0"/>
    </xf>
    <xf numFmtId="0" fontId="7" fillId="32" borderId="240" xfId="61" applyNumberFormat="1" applyFont="1" applyBorder="1" applyAlignment="1">
      <alignment vertical="center"/>
      <protection/>
    </xf>
    <xf numFmtId="3" fontId="7" fillId="32" borderId="240" xfId="61" applyNumberFormat="1" applyFont="1" applyBorder="1" applyAlignment="1">
      <alignment vertical="center"/>
      <protection/>
    </xf>
    <xf numFmtId="0" fontId="7" fillId="32" borderId="241" xfId="61" applyNumberFormat="1" applyFont="1" applyBorder="1" applyAlignment="1" applyProtection="1">
      <alignment horizontal="center" vertical="center"/>
      <protection locked="0"/>
    </xf>
    <xf numFmtId="3" fontId="7" fillId="32" borderId="20" xfId="61" applyNumberFormat="1" applyFont="1" applyBorder="1" applyAlignment="1" applyProtection="1">
      <alignment vertical="center"/>
      <protection locked="0"/>
    </xf>
    <xf numFmtId="0" fontId="7" fillId="32" borderId="242" xfId="61" applyNumberFormat="1" applyFont="1" applyBorder="1" applyAlignment="1">
      <alignment vertical="center"/>
      <protection/>
    </xf>
    <xf numFmtId="0" fontId="7" fillId="32" borderId="240" xfId="61" applyNumberFormat="1" applyFont="1" applyBorder="1" applyAlignment="1">
      <alignment horizontal="center" vertical="center"/>
      <protection/>
    </xf>
    <xf numFmtId="0" fontId="7" fillId="32" borderId="243" xfId="61" applyNumberFormat="1" applyFont="1" applyBorder="1" applyAlignment="1">
      <alignment horizontal="center" vertical="center"/>
      <protection/>
    </xf>
    <xf numFmtId="0" fontId="7" fillId="32" borderId="189" xfId="61" applyNumberFormat="1" applyFont="1" applyBorder="1" applyAlignment="1">
      <alignment vertical="center"/>
      <protection/>
    </xf>
    <xf numFmtId="0" fontId="8" fillId="0" borderId="102" xfId="0" applyNumberFormat="1" applyFont="1" applyBorder="1" applyAlignment="1">
      <alignment horizontal="center" vertical="center"/>
    </xf>
    <xf numFmtId="0" fontId="7" fillId="0" borderId="9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vertical="center"/>
      <protection locked="0"/>
    </xf>
    <xf numFmtId="3" fontId="7" fillId="0" borderId="77" xfId="0" applyNumberFormat="1" applyFont="1" applyBorder="1" applyAlignment="1" applyProtection="1">
      <alignment vertical="center"/>
      <protection locked="0"/>
    </xf>
    <xf numFmtId="3" fontId="7" fillId="32" borderId="212" xfId="61" applyNumberFormat="1" applyFont="1" applyBorder="1" applyAlignment="1" applyProtection="1">
      <alignment vertical="center"/>
      <protection locked="0"/>
    </xf>
    <xf numFmtId="0" fontId="7" fillId="32" borderId="244" xfId="61" applyNumberFormat="1" applyFont="1" applyBorder="1" applyAlignment="1" applyProtection="1" quotePrefix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106" xfId="0" applyNumberFormat="1" applyFont="1" applyBorder="1" applyAlignment="1" applyProtection="1">
      <alignment vertical="center"/>
      <protection locked="0"/>
    </xf>
    <xf numFmtId="3" fontId="7" fillId="0" borderId="78" xfId="0" applyNumberFormat="1" applyFont="1" applyBorder="1" applyAlignment="1" applyProtection="1">
      <alignment vertical="center"/>
      <protection locked="0"/>
    </xf>
    <xf numFmtId="0" fontId="7" fillId="0" borderId="239" xfId="0" applyNumberFormat="1" applyFont="1" applyBorder="1" applyAlignment="1">
      <alignment horizontal="center" vertical="center"/>
    </xf>
    <xf numFmtId="3" fontId="7" fillId="32" borderId="245" xfId="61" applyNumberFormat="1" applyFont="1" applyBorder="1" applyAlignment="1" applyProtection="1">
      <alignment vertical="center"/>
      <protection locked="0"/>
    </xf>
    <xf numFmtId="3" fontId="7" fillId="32" borderId="246" xfId="61" applyNumberFormat="1" applyFont="1" applyBorder="1" applyAlignment="1" applyProtection="1">
      <alignment vertical="center"/>
      <protection locked="0"/>
    </xf>
    <xf numFmtId="176" fontId="7" fillId="0" borderId="247" xfId="0" applyNumberFormat="1" applyFont="1" applyBorder="1" applyAlignment="1">
      <alignment vertical="center"/>
    </xf>
    <xf numFmtId="3" fontId="7" fillId="0" borderId="248" xfId="0" applyNumberFormat="1" applyFont="1" applyBorder="1" applyAlignment="1" applyProtection="1">
      <alignment vertical="center"/>
      <protection locked="0"/>
    </xf>
    <xf numFmtId="0" fontId="7" fillId="0" borderId="144" xfId="0" applyNumberFormat="1" applyFont="1" applyBorder="1" applyAlignment="1">
      <alignment vertical="center"/>
    </xf>
    <xf numFmtId="0" fontId="7" fillId="0" borderId="249" xfId="0" applyNumberFormat="1" applyFont="1" applyBorder="1" applyAlignment="1">
      <alignment vertical="center"/>
    </xf>
    <xf numFmtId="3" fontId="7" fillId="32" borderId="249" xfId="61" applyNumberFormat="1" applyFont="1" applyBorder="1" applyAlignment="1" applyProtection="1">
      <alignment vertical="center"/>
      <protection locked="0"/>
    </xf>
    <xf numFmtId="176" fontId="7" fillId="0" borderId="249" xfId="0" applyNumberFormat="1" applyFont="1" applyBorder="1" applyAlignment="1">
      <alignment vertical="center"/>
    </xf>
    <xf numFmtId="3" fontId="7" fillId="0" borderId="250" xfId="0" applyNumberFormat="1" applyFont="1" applyBorder="1" applyAlignment="1" applyProtection="1">
      <alignment vertical="center"/>
      <protection locked="0"/>
    </xf>
    <xf numFmtId="0" fontId="7" fillId="0" borderId="99" xfId="61" applyNumberFormat="1" applyFont="1" applyFill="1" applyBorder="1" applyAlignment="1" applyProtection="1">
      <alignment horizontal="center" vertical="center"/>
      <protection locked="0"/>
    </xf>
    <xf numFmtId="0" fontId="7" fillId="0" borderId="149" xfId="61" applyNumberFormat="1" applyFont="1" applyFill="1" applyBorder="1" applyAlignment="1" applyProtection="1">
      <alignment horizontal="center" vertical="center"/>
      <protection locked="0"/>
    </xf>
    <xf numFmtId="3" fontId="7" fillId="32" borderId="251" xfId="61" applyNumberFormat="1" applyFont="1" applyBorder="1" applyAlignment="1" applyProtection="1">
      <alignment vertical="center"/>
      <protection locked="0"/>
    </xf>
    <xf numFmtId="3" fontId="7" fillId="32" borderId="107" xfId="61" applyNumberFormat="1" applyFont="1" applyBorder="1" applyAlignment="1" applyProtection="1">
      <alignment vertical="center"/>
      <protection locked="0"/>
    </xf>
    <xf numFmtId="3" fontId="7" fillId="0" borderId="252" xfId="0" applyNumberFormat="1" applyFont="1" applyBorder="1" applyAlignment="1" applyProtection="1">
      <alignment vertical="center"/>
      <protection locked="0"/>
    </xf>
    <xf numFmtId="3" fontId="7" fillId="32" borderId="81" xfId="61" applyNumberFormat="1" applyFont="1" applyBorder="1" applyAlignment="1" applyProtection="1">
      <alignment vertical="center"/>
      <protection locked="0"/>
    </xf>
    <xf numFmtId="176" fontId="7" fillId="0" borderId="81" xfId="0" applyNumberFormat="1" applyFont="1" applyBorder="1" applyAlignment="1">
      <alignment vertical="center"/>
    </xf>
    <xf numFmtId="3" fontId="7" fillId="0" borderId="253" xfId="0" applyNumberFormat="1" applyFont="1" applyBorder="1" applyAlignment="1" applyProtection="1">
      <alignment vertical="center"/>
      <protection locked="0"/>
    </xf>
    <xf numFmtId="49" fontId="7" fillId="32" borderId="159" xfId="61" applyNumberFormat="1" applyFont="1" applyBorder="1" applyAlignment="1" applyProtection="1">
      <alignment horizontal="center" vertical="center"/>
      <protection locked="0"/>
    </xf>
    <xf numFmtId="3" fontId="7" fillId="32" borderId="17" xfId="61" applyNumberFormat="1" applyFont="1" applyBorder="1" applyAlignment="1" applyProtection="1">
      <alignment vertical="center"/>
      <protection locked="0"/>
    </xf>
    <xf numFmtId="0" fontId="7" fillId="0" borderId="102" xfId="0" applyNumberFormat="1" applyFont="1" applyBorder="1" applyAlignment="1" applyProtection="1">
      <alignment vertical="center"/>
      <protection locked="0"/>
    </xf>
    <xf numFmtId="0" fontId="7" fillId="32" borderId="154" xfId="61" applyNumberFormat="1" applyFont="1" applyBorder="1" applyAlignment="1" applyProtection="1">
      <alignment horizontal="center" vertical="center"/>
      <protection locked="0"/>
    </xf>
    <xf numFmtId="49" fontId="7" fillId="32" borderId="149" xfId="61" applyNumberFormat="1" applyFont="1" applyBorder="1" applyAlignment="1" applyProtection="1">
      <alignment horizontal="center" vertical="center"/>
      <protection locked="0"/>
    </xf>
    <xf numFmtId="49" fontId="7" fillId="32" borderId="216" xfId="61" applyNumberFormat="1" applyFont="1" applyBorder="1" applyAlignment="1" applyProtection="1">
      <alignment horizontal="center" vertical="center"/>
      <protection locked="0"/>
    </xf>
    <xf numFmtId="49" fontId="7" fillId="32" borderId="99" xfId="61" applyNumberFormat="1" applyFont="1" applyBorder="1" applyAlignment="1" applyProtection="1">
      <alignment horizontal="center" vertical="center"/>
      <protection locked="0"/>
    </xf>
    <xf numFmtId="49" fontId="7" fillId="32" borderId="100" xfId="61" applyNumberFormat="1" applyFont="1" applyBorder="1" applyAlignment="1" applyProtection="1">
      <alignment horizontal="center" vertical="center"/>
      <protection locked="0"/>
    </xf>
    <xf numFmtId="0" fontId="7" fillId="32" borderId="254" xfId="61" applyNumberFormat="1" applyFont="1" applyBorder="1" applyAlignment="1" applyProtection="1">
      <alignment horizontal="center" vertical="center"/>
      <protection locked="0"/>
    </xf>
    <xf numFmtId="0" fontId="7" fillId="32" borderId="255" xfId="61" applyNumberFormat="1" applyFont="1" applyBorder="1" applyAlignment="1" applyProtection="1">
      <alignment horizontal="center" vertical="center"/>
      <protection locked="0"/>
    </xf>
    <xf numFmtId="0" fontId="7" fillId="32" borderId="256" xfId="61" applyNumberFormat="1" applyFont="1" applyBorder="1" applyAlignment="1" applyProtection="1">
      <alignment horizontal="center" vertical="center"/>
      <protection locked="0"/>
    </xf>
    <xf numFmtId="3" fontId="7" fillId="32" borderId="40" xfId="61" applyNumberFormat="1" applyFont="1" applyBorder="1" applyAlignment="1" applyProtection="1">
      <alignment vertical="center"/>
      <protection locked="0"/>
    </xf>
    <xf numFmtId="3" fontId="7" fillId="32" borderId="162" xfId="61" applyNumberFormat="1" applyFont="1" applyBorder="1" applyAlignment="1" applyProtection="1">
      <alignment vertical="center"/>
      <protection locked="0"/>
    </xf>
    <xf numFmtId="3" fontId="7" fillId="0" borderId="257" xfId="0" applyNumberFormat="1" applyFont="1" applyBorder="1" applyAlignment="1" applyProtection="1">
      <alignment vertical="center"/>
      <protection locked="0"/>
    </xf>
    <xf numFmtId="0" fontId="7" fillId="0" borderId="258" xfId="0" applyNumberFormat="1" applyFont="1" applyBorder="1" applyAlignment="1">
      <alignment horizontal="center" vertical="center"/>
    </xf>
    <xf numFmtId="176" fontId="7" fillId="0" borderId="212" xfId="0" applyNumberFormat="1" applyFont="1" applyBorder="1" applyAlignment="1">
      <alignment vertical="center"/>
    </xf>
    <xf numFmtId="0" fontId="8" fillId="32" borderId="102" xfId="61" applyNumberFormat="1" applyFont="1" applyBorder="1">
      <alignment/>
      <protection/>
    </xf>
    <xf numFmtId="0" fontId="8" fillId="32" borderId="0" xfId="61" applyNumberFormat="1" applyFont="1" applyBorder="1">
      <alignment/>
      <protection/>
    </xf>
    <xf numFmtId="0" fontId="0" fillId="0" borderId="0" xfId="0" applyNumberFormat="1" applyAlignment="1">
      <alignment horizontal="right" vertical="center"/>
    </xf>
    <xf numFmtId="0" fontId="7" fillId="0" borderId="259" xfId="0" applyNumberFormat="1" applyFont="1" applyBorder="1" applyAlignment="1">
      <alignment horizontal="center" vertical="center"/>
    </xf>
    <xf numFmtId="0" fontId="7" fillId="0" borderId="260" xfId="0" applyNumberFormat="1" applyFont="1" applyBorder="1" applyAlignment="1">
      <alignment horizontal="center" vertical="center"/>
    </xf>
    <xf numFmtId="0" fontId="7" fillId="0" borderId="261" xfId="0" applyNumberFormat="1" applyFont="1" applyBorder="1" applyAlignment="1" applyProtection="1">
      <alignment vertical="center"/>
      <protection locked="0"/>
    </xf>
    <xf numFmtId="0" fontId="0" fillId="0" borderId="79" xfId="0" applyNumberFormat="1" applyBorder="1" applyAlignment="1">
      <alignment vertical="center"/>
    </xf>
    <xf numFmtId="0" fontId="0" fillId="0" borderId="262" xfId="0" applyNumberFormat="1" applyFont="1" applyBorder="1" applyAlignment="1">
      <alignment horizontal="center" vertical="center"/>
    </xf>
    <xf numFmtId="0" fontId="0" fillId="0" borderId="260" xfId="0" applyNumberFormat="1" applyBorder="1" applyAlignment="1">
      <alignment horizontal="center" vertical="center"/>
    </xf>
    <xf numFmtId="0" fontId="8" fillId="0" borderId="260" xfId="0" applyNumberFormat="1" applyFont="1" applyBorder="1" applyAlignment="1">
      <alignment horizontal="center" vertical="center"/>
    </xf>
    <xf numFmtId="0" fontId="14" fillId="0" borderId="96" xfId="0" applyNumberFormat="1" applyFont="1" applyBorder="1" applyAlignment="1">
      <alignment horizontal="center" vertical="center"/>
    </xf>
    <xf numFmtId="0" fontId="15" fillId="0" borderId="97" xfId="0" applyNumberFormat="1" applyFont="1" applyBorder="1" applyAlignment="1">
      <alignment horizontal="center" vertical="center"/>
    </xf>
    <xf numFmtId="0" fontId="9" fillId="32" borderId="0" xfId="60" applyNumberFormat="1" applyFont="1" applyAlignment="1">
      <alignment vertical="center"/>
      <protection/>
    </xf>
    <xf numFmtId="0" fontId="8" fillId="32" borderId="79" xfId="60" applyNumberFormat="1" applyBorder="1" applyAlignment="1">
      <alignment vertical="center"/>
      <protection/>
    </xf>
    <xf numFmtId="0" fontId="8" fillId="32" borderId="262" xfId="60" applyNumberFormat="1" applyFont="1" applyBorder="1" applyAlignment="1">
      <alignment horizontal="center" vertical="center"/>
      <protection/>
    </xf>
    <xf numFmtId="0" fontId="8" fillId="32" borderId="260" xfId="60" applyNumberFormat="1" applyBorder="1" applyAlignment="1">
      <alignment horizontal="center" vertical="center"/>
      <protection/>
    </xf>
    <xf numFmtId="0" fontId="8" fillId="32" borderId="260" xfId="60" applyNumberFormat="1" applyFont="1" applyBorder="1" applyAlignment="1">
      <alignment horizontal="center" vertical="center"/>
      <protection/>
    </xf>
    <xf numFmtId="0" fontId="8" fillId="32" borderId="102" xfId="60" applyNumberFormat="1" applyFont="1" applyBorder="1" applyAlignment="1">
      <alignment horizontal="center" vertical="center"/>
      <protection/>
    </xf>
    <xf numFmtId="0" fontId="7" fillId="32" borderId="260" xfId="60" applyNumberFormat="1" applyFont="1" applyBorder="1" applyAlignment="1">
      <alignment horizontal="center" vertical="center"/>
      <protection/>
    </xf>
    <xf numFmtId="0" fontId="8" fillId="32" borderId="179" xfId="60" applyNumberFormat="1" applyFont="1" applyBorder="1" applyAlignment="1">
      <alignment horizontal="center" vertical="center"/>
      <protection/>
    </xf>
    <xf numFmtId="3" fontId="7" fillId="32" borderId="77" xfId="60" applyNumberFormat="1" applyFont="1" applyBorder="1" applyAlignment="1" applyProtection="1">
      <alignment vertical="center"/>
      <protection locked="0"/>
    </xf>
    <xf numFmtId="176" fontId="7" fillId="32" borderId="263" xfId="60" applyNumberFormat="1" applyFont="1" applyBorder="1" applyAlignment="1">
      <alignment vertical="center"/>
      <protection/>
    </xf>
    <xf numFmtId="3" fontId="7" fillId="32" borderId="264" xfId="60" applyNumberFormat="1" applyFont="1" applyBorder="1" applyAlignment="1" applyProtection="1">
      <alignment vertical="center"/>
      <protection locked="0"/>
    </xf>
    <xf numFmtId="176" fontId="7" fillId="32" borderId="261" xfId="60" applyNumberFormat="1" applyFont="1" applyBorder="1" applyAlignment="1">
      <alignment vertical="center"/>
      <protection/>
    </xf>
    <xf numFmtId="0" fontId="7" fillId="32" borderId="168" xfId="61" applyNumberFormat="1" applyFont="1" applyBorder="1" applyAlignment="1" applyProtection="1" quotePrefix="1">
      <alignment horizontal="center" vertical="center"/>
      <protection locked="0"/>
    </xf>
    <xf numFmtId="0" fontId="7" fillId="32" borderId="259" xfId="60" applyNumberFormat="1" applyFont="1" applyBorder="1" applyAlignment="1">
      <alignment horizontal="center" vertical="center"/>
      <protection/>
    </xf>
    <xf numFmtId="3" fontId="7" fillId="32" borderId="78" xfId="60" applyNumberFormat="1" applyFont="1" applyBorder="1" applyAlignment="1" applyProtection="1">
      <alignment vertical="center"/>
      <protection locked="0"/>
    </xf>
    <xf numFmtId="176" fontId="7" fillId="32" borderId="259" xfId="60" applyNumberFormat="1" applyFont="1" applyBorder="1" applyAlignment="1">
      <alignment vertical="center"/>
      <protection/>
    </xf>
    <xf numFmtId="0" fontId="7" fillId="32" borderId="201" xfId="61" applyNumberFormat="1" applyFont="1" applyBorder="1" applyAlignment="1">
      <alignment horizontal="center" vertical="center"/>
      <protection/>
    </xf>
    <xf numFmtId="176" fontId="7" fillId="32" borderId="262" xfId="60" applyNumberFormat="1" applyFont="1" applyBorder="1" applyAlignment="1">
      <alignment vertical="center"/>
      <protection/>
    </xf>
    <xf numFmtId="0" fontId="7" fillId="32" borderId="202" xfId="61" applyNumberFormat="1" applyFont="1" applyBorder="1" applyAlignment="1" applyProtection="1">
      <alignment horizontal="center" vertical="center"/>
      <protection locked="0"/>
    </xf>
    <xf numFmtId="0" fontId="7" fillId="32" borderId="239" xfId="60" applyNumberFormat="1" applyFont="1" applyBorder="1" applyAlignment="1">
      <alignment horizontal="center" vertical="center"/>
      <protection/>
    </xf>
    <xf numFmtId="176" fontId="7" fillId="32" borderId="247" xfId="60" applyNumberFormat="1" applyFont="1" applyBorder="1" applyAlignment="1">
      <alignment vertical="center"/>
      <protection/>
    </xf>
    <xf numFmtId="0" fontId="7" fillId="32" borderId="261" xfId="60" applyNumberFormat="1" applyFont="1" applyBorder="1" applyAlignment="1" applyProtection="1">
      <alignment vertical="center"/>
      <protection locked="0"/>
    </xf>
    <xf numFmtId="3" fontId="7" fillId="32" borderId="96" xfId="60" applyNumberFormat="1" applyFont="1" applyBorder="1" applyAlignment="1" applyProtection="1">
      <alignment vertical="center"/>
      <protection locked="0"/>
    </xf>
    <xf numFmtId="0" fontId="7" fillId="32" borderId="144" xfId="60" applyNumberFormat="1" applyFont="1" applyBorder="1" applyAlignment="1">
      <alignment vertical="center"/>
      <protection/>
    </xf>
    <xf numFmtId="0" fontId="7" fillId="32" borderId="249" xfId="60" applyNumberFormat="1" applyFont="1" applyBorder="1" applyAlignment="1">
      <alignment vertical="center"/>
      <protection/>
    </xf>
    <xf numFmtId="176" fontId="7" fillId="32" borderId="249" xfId="60" applyNumberFormat="1" applyFont="1" applyBorder="1" applyAlignment="1">
      <alignment vertical="center"/>
      <protection/>
    </xf>
    <xf numFmtId="3" fontId="7" fillId="32" borderId="250" xfId="60" applyNumberFormat="1" applyFont="1" applyBorder="1" applyAlignment="1" applyProtection="1">
      <alignment vertical="center"/>
      <protection locked="0"/>
    </xf>
    <xf numFmtId="176" fontId="7" fillId="32" borderId="265" xfId="60" applyNumberFormat="1" applyFont="1" applyBorder="1" applyAlignment="1">
      <alignment vertical="center"/>
      <protection/>
    </xf>
    <xf numFmtId="176" fontId="7" fillId="32" borderId="266" xfId="60" applyNumberFormat="1" applyFont="1" applyBorder="1" applyAlignment="1">
      <alignment vertical="center"/>
      <protection/>
    </xf>
    <xf numFmtId="0" fontId="7" fillId="32" borderId="200" xfId="61" applyNumberFormat="1" applyFont="1" applyBorder="1" applyAlignment="1" applyProtection="1" quotePrefix="1">
      <alignment horizontal="center" vertical="center"/>
      <protection locked="0"/>
    </xf>
    <xf numFmtId="176" fontId="7" fillId="32" borderId="267" xfId="60" applyNumberFormat="1" applyFont="1" applyBorder="1" applyAlignment="1">
      <alignment vertical="center"/>
      <protection/>
    </xf>
    <xf numFmtId="176" fontId="7" fillId="32" borderId="268" xfId="60" applyNumberFormat="1" applyFont="1" applyBorder="1" applyAlignment="1">
      <alignment vertical="center"/>
      <protection/>
    </xf>
    <xf numFmtId="0" fontId="7" fillId="32" borderId="269" xfId="61" applyNumberFormat="1" applyFont="1" applyBorder="1" applyAlignment="1" applyProtection="1">
      <alignment horizontal="center" vertical="center"/>
      <protection locked="0"/>
    </xf>
    <xf numFmtId="0" fontId="7" fillId="0" borderId="255" xfId="61" applyNumberFormat="1" applyFont="1" applyFill="1" applyBorder="1" applyAlignment="1" applyProtection="1">
      <alignment horizontal="center" vertical="center"/>
      <protection locked="0"/>
    </xf>
    <xf numFmtId="176" fontId="7" fillId="32" borderId="117" xfId="60" applyNumberFormat="1" applyFont="1" applyBorder="1" applyAlignment="1">
      <alignment vertical="center"/>
      <protection/>
    </xf>
    <xf numFmtId="3" fontId="7" fillId="32" borderId="235" xfId="60" applyNumberFormat="1" applyFont="1" applyBorder="1" applyAlignment="1" applyProtection="1">
      <alignment vertical="center"/>
      <protection locked="0"/>
    </xf>
    <xf numFmtId="0" fontId="7" fillId="32" borderId="168" xfId="61" applyNumberFormat="1" applyFont="1" applyBorder="1" applyAlignment="1" applyProtection="1">
      <alignment horizontal="center" vertical="center"/>
      <protection locked="0"/>
    </xf>
    <xf numFmtId="176" fontId="7" fillId="32" borderId="81" xfId="60" applyNumberFormat="1" applyFont="1" applyBorder="1" applyAlignment="1">
      <alignment vertical="center"/>
      <protection/>
    </xf>
    <xf numFmtId="3" fontId="7" fillId="32" borderId="253" xfId="60" applyNumberFormat="1" applyFont="1" applyBorder="1" applyAlignment="1" applyProtection="1">
      <alignment vertical="center"/>
      <protection locked="0"/>
    </xf>
    <xf numFmtId="176" fontId="7" fillId="32" borderId="270" xfId="60" applyNumberFormat="1" applyFont="1" applyBorder="1" applyAlignment="1">
      <alignment vertical="center"/>
      <protection/>
    </xf>
    <xf numFmtId="49" fontId="7" fillId="32" borderId="271" xfId="61" applyNumberFormat="1" applyFont="1" applyBorder="1" applyAlignment="1" applyProtection="1">
      <alignment horizontal="center" vertical="center"/>
      <protection locked="0"/>
    </xf>
    <xf numFmtId="0" fontId="7" fillId="32" borderId="102" xfId="60" applyNumberFormat="1" applyFont="1" applyBorder="1" applyAlignment="1" applyProtection="1">
      <alignment vertical="center"/>
      <protection locked="0"/>
    </xf>
    <xf numFmtId="0" fontId="7" fillId="32" borderId="203" xfId="61" applyNumberFormat="1" applyFont="1" applyBorder="1" applyAlignment="1" applyProtection="1">
      <alignment horizontal="center" vertical="center"/>
      <protection locked="0"/>
    </xf>
    <xf numFmtId="49" fontId="7" fillId="32" borderId="255" xfId="61" applyNumberFormat="1" applyFont="1" applyBorder="1" applyAlignment="1" applyProtection="1">
      <alignment horizontal="center" vertical="center"/>
      <protection locked="0"/>
    </xf>
    <xf numFmtId="0" fontId="7" fillId="32" borderId="271" xfId="61" applyNumberFormat="1" applyFont="1" applyBorder="1" applyAlignment="1" applyProtection="1">
      <alignment horizontal="center" vertical="center"/>
      <protection locked="0"/>
    </xf>
    <xf numFmtId="3" fontId="7" fillId="32" borderId="160" xfId="60" applyNumberFormat="1" applyFont="1" applyBorder="1" applyAlignment="1" applyProtection="1">
      <alignment vertical="center"/>
      <protection locked="0"/>
    </xf>
    <xf numFmtId="176" fontId="7" fillId="32" borderId="272" xfId="60" applyNumberFormat="1" applyFont="1" applyBorder="1" applyAlignment="1">
      <alignment vertical="center"/>
      <protection/>
    </xf>
    <xf numFmtId="0" fontId="7" fillId="32" borderId="273" xfId="60" applyNumberFormat="1" applyFont="1" applyBorder="1" applyAlignment="1">
      <alignment horizontal="center" vertical="center"/>
      <protection/>
    </xf>
    <xf numFmtId="0" fontId="7" fillId="32" borderId="200" xfId="60" applyNumberFormat="1" applyFont="1" applyBorder="1" applyAlignment="1">
      <alignment horizontal="center" vertical="center"/>
      <protection/>
    </xf>
    <xf numFmtId="176" fontId="7" fillId="32" borderId="274" xfId="60" applyNumberFormat="1" applyFont="1" applyBorder="1" applyAlignment="1">
      <alignment vertical="center"/>
      <protection/>
    </xf>
    <xf numFmtId="0" fontId="7" fillId="32" borderId="202" xfId="60" applyNumberFormat="1" applyFont="1" applyBorder="1" applyAlignment="1">
      <alignment horizontal="center" vertical="center"/>
      <protection/>
    </xf>
    <xf numFmtId="0" fontId="32" fillId="32" borderId="0" xfId="60" applyNumberFormat="1" applyFont="1" applyAlignment="1">
      <alignment vertical="center"/>
      <protection/>
    </xf>
    <xf numFmtId="0" fontId="32" fillId="32" borderId="79" xfId="60" applyNumberFormat="1" applyFont="1" applyBorder="1" applyAlignment="1">
      <alignment vertical="center"/>
      <protection/>
    </xf>
    <xf numFmtId="0" fontId="32" fillId="32" borderId="0" xfId="60" applyNumberFormat="1" applyFont="1" applyBorder="1" applyAlignment="1">
      <alignment vertical="center"/>
      <protection/>
    </xf>
    <xf numFmtId="0" fontId="32" fillId="32" borderId="0" xfId="60" applyNumberFormat="1" applyFont="1" applyBorder="1" applyAlignment="1" applyProtection="1">
      <alignment vertical="center"/>
      <protection locked="0"/>
    </xf>
    <xf numFmtId="0" fontId="32" fillId="32" borderId="0" xfId="60" applyNumberFormat="1" applyFont="1" applyBorder="1" applyAlignment="1" applyProtection="1">
      <alignment horizontal="right" vertical="center"/>
      <protection locked="0"/>
    </xf>
    <xf numFmtId="0" fontId="32" fillId="32" borderId="0" xfId="60" applyNumberFormat="1" applyFont="1" applyAlignment="1">
      <alignment horizontal="center" vertical="center"/>
      <protection/>
    </xf>
    <xf numFmtId="0" fontId="12" fillId="32" borderId="0" xfId="60" applyNumberFormat="1" applyFont="1" applyAlignment="1">
      <alignment vertical="center"/>
      <protection/>
    </xf>
    <xf numFmtId="0" fontId="33" fillId="32" borderId="0" xfId="60" applyNumberFormat="1" applyFont="1" applyAlignment="1">
      <alignment vertical="center"/>
      <protection/>
    </xf>
    <xf numFmtId="0" fontId="10" fillId="32" borderId="0" xfId="60" applyNumberFormat="1" applyFont="1" applyAlignment="1">
      <alignment vertical="center"/>
      <protection/>
    </xf>
    <xf numFmtId="0" fontId="34" fillId="32" borderId="0" xfId="60" applyNumberFormat="1" applyFont="1" applyAlignment="1">
      <alignment vertical="center"/>
      <protection/>
    </xf>
    <xf numFmtId="0" fontId="10" fillId="32" borderId="96" xfId="60" applyNumberFormat="1" applyFont="1" applyBorder="1" applyAlignment="1">
      <alignment horizontal="center" vertical="center" shrinkToFit="1"/>
      <protection/>
    </xf>
    <xf numFmtId="0" fontId="10" fillId="32" borderId="97" xfId="60" applyNumberFormat="1" applyFont="1" applyBorder="1" applyAlignment="1">
      <alignment horizontal="center" vertical="center"/>
      <protection/>
    </xf>
    <xf numFmtId="0" fontId="10" fillId="32" borderId="260" xfId="60" applyNumberFormat="1" applyFont="1" applyBorder="1" applyAlignment="1">
      <alignment horizontal="center" vertical="center"/>
      <protection/>
    </xf>
    <xf numFmtId="0" fontId="10" fillId="32" borderId="146" xfId="60" applyNumberFormat="1" applyFont="1" applyBorder="1" applyAlignment="1">
      <alignment horizontal="center" vertical="center"/>
      <protection/>
    </xf>
    <xf numFmtId="0" fontId="10" fillId="32" borderId="0" xfId="60" applyNumberFormat="1" applyFont="1" applyBorder="1" applyAlignment="1">
      <alignment vertical="center"/>
      <protection/>
    </xf>
    <xf numFmtId="0" fontId="10" fillId="32" borderId="14" xfId="61" applyNumberFormat="1" applyFont="1" applyBorder="1" applyAlignment="1">
      <alignment vertical="center"/>
      <protection/>
    </xf>
    <xf numFmtId="38" fontId="10" fillId="0" borderId="190" xfId="48" applyFont="1" applyFill="1" applyBorder="1" applyAlignment="1">
      <alignment vertical="center" shrinkToFit="1"/>
    </xf>
    <xf numFmtId="0" fontId="10" fillId="32" borderId="69" xfId="60" applyNumberFormat="1" applyFont="1" applyBorder="1" applyAlignment="1">
      <alignment horizontal="center" vertical="center"/>
      <protection/>
    </xf>
    <xf numFmtId="0" fontId="10" fillId="32" borderId="13" xfId="61" applyNumberFormat="1" applyFont="1" applyBorder="1" applyAlignment="1">
      <alignment vertical="center"/>
      <protection/>
    </xf>
    <xf numFmtId="38" fontId="10" fillId="0" borderId="191" xfId="48" applyFont="1" applyFill="1" applyBorder="1" applyAlignment="1">
      <alignment vertical="center" shrinkToFit="1"/>
    </xf>
    <xf numFmtId="0" fontId="10" fillId="32" borderId="147" xfId="60" applyNumberFormat="1" applyFont="1" applyBorder="1" applyAlignment="1">
      <alignment horizontal="center" vertical="center"/>
      <protection/>
    </xf>
    <xf numFmtId="0" fontId="10" fillId="32" borderId="79" xfId="60" applyNumberFormat="1" applyFont="1" applyBorder="1" applyAlignment="1">
      <alignment vertical="center"/>
      <protection/>
    </xf>
    <xf numFmtId="0" fontId="10" fillId="32" borderId="18" xfId="60" applyNumberFormat="1" applyFont="1" applyBorder="1" applyAlignment="1">
      <alignment vertical="center"/>
      <protection/>
    </xf>
    <xf numFmtId="38" fontId="10" fillId="0" borderId="208" xfId="48" applyFont="1" applyFill="1" applyBorder="1" applyAlignment="1">
      <alignment vertical="center" shrinkToFit="1"/>
    </xf>
    <xf numFmtId="0" fontId="10" fillId="32" borderId="71" xfId="60" applyNumberFormat="1" applyFont="1" applyBorder="1" applyAlignment="1">
      <alignment horizontal="center" vertical="center"/>
      <protection/>
    </xf>
    <xf numFmtId="0" fontId="10" fillId="32" borderId="171" xfId="60" applyNumberFormat="1" applyFont="1" applyBorder="1" applyAlignment="1">
      <alignment vertical="center"/>
      <protection/>
    </xf>
    <xf numFmtId="0" fontId="10" fillId="32" borderId="97" xfId="60" applyNumberFormat="1" applyFont="1" applyBorder="1" applyAlignment="1">
      <alignment vertical="center"/>
      <protection/>
    </xf>
    <xf numFmtId="38" fontId="10" fillId="0" borderId="207" xfId="48" applyFont="1" applyFill="1" applyBorder="1" applyAlignment="1">
      <alignment vertical="center" shrinkToFit="1"/>
    </xf>
    <xf numFmtId="0" fontId="10" fillId="32" borderId="239" xfId="60" applyNumberFormat="1" applyFont="1" applyBorder="1" applyAlignment="1">
      <alignment horizontal="center" vertical="center"/>
      <protection/>
    </xf>
    <xf numFmtId="0" fontId="10" fillId="32" borderId="13" xfId="60" applyNumberFormat="1" applyFont="1" applyBorder="1" applyAlignment="1">
      <alignment vertical="center"/>
      <protection/>
    </xf>
    <xf numFmtId="0" fontId="10" fillId="32" borderId="144" xfId="60" applyNumberFormat="1" applyFont="1" applyBorder="1" applyAlignment="1">
      <alignment vertical="center"/>
      <protection/>
    </xf>
    <xf numFmtId="0" fontId="10" fillId="32" borderId="249" xfId="60" applyNumberFormat="1" applyFont="1" applyBorder="1" applyAlignment="1">
      <alignment vertical="center"/>
      <protection/>
    </xf>
    <xf numFmtId="0" fontId="10" fillId="32" borderId="14" xfId="60" applyNumberFormat="1" applyFont="1" applyBorder="1" applyAlignment="1">
      <alignment vertical="center"/>
      <protection/>
    </xf>
    <xf numFmtId="38" fontId="10" fillId="0" borderId="118" xfId="48" applyFont="1" applyFill="1" applyBorder="1" applyAlignment="1">
      <alignment vertical="center" shrinkToFit="1"/>
    </xf>
    <xf numFmtId="0" fontId="10" fillId="32" borderId="21" xfId="60" applyNumberFormat="1" applyFont="1" applyBorder="1" applyAlignment="1">
      <alignment vertical="center"/>
      <protection/>
    </xf>
    <xf numFmtId="0" fontId="10" fillId="32" borderId="104" xfId="60" applyNumberFormat="1" applyFont="1" applyBorder="1" applyAlignment="1">
      <alignment vertical="center"/>
      <protection/>
    </xf>
    <xf numFmtId="0" fontId="10" fillId="32" borderId="24" xfId="60" applyNumberFormat="1" applyFont="1" applyBorder="1" applyAlignment="1">
      <alignment vertical="center"/>
      <protection/>
    </xf>
    <xf numFmtId="0" fontId="10" fillId="32" borderId="36" xfId="60" applyNumberFormat="1" applyFont="1" applyBorder="1" applyAlignment="1">
      <alignment vertical="center"/>
      <protection/>
    </xf>
    <xf numFmtId="0" fontId="10" fillId="32" borderId="31" xfId="60" applyNumberFormat="1" applyFont="1" applyBorder="1" applyAlignment="1">
      <alignment vertical="center"/>
      <protection/>
    </xf>
    <xf numFmtId="0" fontId="10" fillId="32" borderId="142" xfId="60" applyNumberFormat="1" applyFont="1" applyBorder="1" applyAlignment="1">
      <alignment vertical="center"/>
      <protection/>
    </xf>
    <xf numFmtId="0" fontId="10" fillId="32" borderId="152" xfId="60" applyNumberFormat="1" applyFont="1" applyBorder="1" applyAlignment="1">
      <alignment vertical="center"/>
      <protection/>
    </xf>
    <xf numFmtId="0" fontId="10" fillId="32" borderId="17" xfId="60" applyNumberFormat="1" applyFont="1" applyBorder="1" applyAlignment="1">
      <alignment vertical="center"/>
      <protection/>
    </xf>
    <xf numFmtId="38" fontId="10" fillId="0" borderId="240" xfId="48" applyFont="1" applyFill="1" applyBorder="1" applyAlignment="1">
      <alignment vertical="center" shrinkToFit="1"/>
    </xf>
    <xf numFmtId="0" fontId="10" fillId="32" borderId="37" xfId="60" applyNumberFormat="1" applyFont="1" applyBorder="1" applyAlignment="1">
      <alignment vertical="center"/>
      <protection/>
    </xf>
    <xf numFmtId="0" fontId="10" fillId="32" borderId="157" xfId="60" applyNumberFormat="1" applyFont="1" applyBorder="1" applyAlignment="1">
      <alignment vertical="center"/>
      <protection/>
    </xf>
    <xf numFmtId="0" fontId="10" fillId="32" borderId="123" xfId="60" applyNumberFormat="1" applyFont="1" applyBorder="1" applyAlignment="1">
      <alignment vertical="center"/>
      <protection/>
    </xf>
    <xf numFmtId="0" fontId="10" fillId="32" borderId="124" xfId="60" applyNumberFormat="1" applyFont="1" applyBorder="1" applyAlignment="1">
      <alignment vertical="center"/>
      <protection/>
    </xf>
    <xf numFmtId="0" fontId="10" fillId="32" borderId="174" xfId="60" applyNumberFormat="1" applyFont="1" applyBorder="1" applyAlignment="1">
      <alignment vertical="center"/>
      <protection/>
    </xf>
    <xf numFmtId="0" fontId="10" fillId="32" borderId="44" xfId="60" applyNumberFormat="1" applyFont="1" applyBorder="1" applyAlignment="1">
      <alignment vertical="center"/>
      <protection/>
    </xf>
    <xf numFmtId="0" fontId="10" fillId="32" borderId="118" xfId="60" applyNumberFormat="1" applyFont="1" applyBorder="1" applyAlignment="1">
      <alignment vertical="center"/>
      <protection/>
    </xf>
    <xf numFmtId="0" fontId="10" fillId="32" borderId="158" xfId="60" applyNumberFormat="1" applyFont="1" applyBorder="1" applyAlignment="1">
      <alignment horizontal="center" vertical="center"/>
      <protection/>
    </xf>
    <xf numFmtId="0" fontId="10" fillId="32" borderId="39" xfId="60" applyNumberFormat="1" applyFont="1" applyBorder="1" applyAlignment="1">
      <alignment vertical="center"/>
      <protection/>
    </xf>
    <xf numFmtId="38" fontId="10" fillId="0" borderId="209" xfId="48" applyFont="1" applyFill="1" applyBorder="1" applyAlignment="1">
      <alignment vertical="center"/>
    </xf>
    <xf numFmtId="0" fontId="10" fillId="32" borderId="77" xfId="60" applyNumberFormat="1" applyFont="1" applyBorder="1" applyAlignment="1">
      <alignment vertical="center"/>
      <protection/>
    </xf>
    <xf numFmtId="38" fontId="10" fillId="0" borderId="190" xfId="48" applyFont="1" applyFill="1" applyBorder="1" applyAlignment="1">
      <alignment vertical="center"/>
    </xf>
    <xf numFmtId="0" fontId="10" fillId="32" borderId="78" xfId="60" applyNumberFormat="1" applyFont="1" applyBorder="1" applyAlignment="1">
      <alignment vertical="center"/>
      <protection/>
    </xf>
    <xf numFmtId="38" fontId="10" fillId="0" borderId="191" xfId="48" applyFont="1" applyFill="1" applyBorder="1" applyAlignment="1">
      <alignment vertical="center"/>
    </xf>
    <xf numFmtId="0" fontId="32" fillId="32" borderId="0" xfId="60" applyNumberFormat="1" applyFont="1" applyBorder="1" applyAlignment="1">
      <alignment horizontal="center" vertical="center"/>
      <protection/>
    </xf>
    <xf numFmtId="10" fontId="10" fillId="0" borderId="229" xfId="42" applyNumberFormat="1" applyFont="1" applyFill="1" applyBorder="1" applyAlignment="1">
      <alignment vertical="center" shrinkToFit="1"/>
    </xf>
    <xf numFmtId="10" fontId="10" fillId="0" borderId="230" xfId="42" applyNumberFormat="1" applyFont="1" applyFill="1" applyBorder="1" applyAlignment="1">
      <alignment vertical="center" shrinkToFit="1"/>
    </xf>
    <xf numFmtId="10" fontId="10" fillId="0" borderId="275" xfId="42" applyNumberFormat="1" applyFont="1" applyFill="1" applyBorder="1" applyAlignment="1">
      <alignment vertical="center" shrinkToFit="1"/>
    </xf>
    <xf numFmtId="10" fontId="10" fillId="0" borderId="276" xfId="42" applyNumberFormat="1" applyFont="1" applyFill="1" applyBorder="1" applyAlignment="1">
      <alignment vertical="center" shrinkToFit="1"/>
    </xf>
    <xf numFmtId="10" fontId="10" fillId="0" borderId="178" xfId="42" applyNumberFormat="1" applyFont="1" applyFill="1" applyBorder="1" applyAlignment="1">
      <alignment vertical="center" shrinkToFit="1"/>
    </xf>
    <xf numFmtId="10" fontId="10" fillId="0" borderId="241" xfId="42" applyNumberFormat="1" applyFont="1" applyFill="1" applyBorder="1" applyAlignment="1">
      <alignment vertical="center" shrinkToFit="1"/>
    </xf>
    <xf numFmtId="10" fontId="10" fillId="0" borderId="135" xfId="42" applyNumberFormat="1" applyFont="1" applyFill="1" applyBorder="1" applyAlignment="1">
      <alignment vertical="center"/>
    </xf>
    <xf numFmtId="10" fontId="10" fillId="0" borderId="229" xfId="42" applyNumberFormat="1" applyFont="1" applyFill="1" applyBorder="1" applyAlignment="1">
      <alignment vertical="center"/>
    </xf>
    <xf numFmtId="10" fontId="10" fillId="0" borderId="275" xfId="42" applyNumberFormat="1" applyFont="1" applyFill="1" applyBorder="1" applyAlignment="1">
      <alignment vertical="center"/>
    </xf>
    <xf numFmtId="180" fontId="10" fillId="0" borderId="267" xfId="42" applyNumberFormat="1" applyFont="1" applyFill="1" applyBorder="1" applyAlignment="1">
      <alignment horizontal="center" vertical="center" shrinkToFit="1"/>
    </xf>
    <xf numFmtId="180" fontId="10" fillId="0" borderId="270" xfId="42" applyNumberFormat="1" applyFont="1" applyFill="1" applyBorder="1" applyAlignment="1">
      <alignment horizontal="center" vertical="center" shrinkToFit="1"/>
    </xf>
    <xf numFmtId="180" fontId="10" fillId="0" borderId="262" xfId="42" applyNumberFormat="1" applyFont="1" applyFill="1" applyBorder="1" applyAlignment="1">
      <alignment horizontal="center" vertical="center" shrinkToFit="1"/>
    </xf>
    <xf numFmtId="180" fontId="10" fillId="0" borderId="260" xfId="42" applyNumberFormat="1" applyFont="1" applyFill="1" applyBorder="1" applyAlignment="1">
      <alignment horizontal="center" vertical="center" shrinkToFit="1"/>
    </xf>
    <xf numFmtId="180" fontId="10" fillId="0" borderId="268" xfId="42" applyNumberFormat="1" applyFont="1" applyFill="1" applyBorder="1" applyAlignment="1">
      <alignment horizontal="center" vertical="center" shrinkToFit="1"/>
    </xf>
    <xf numFmtId="180" fontId="10" fillId="0" borderId="277" xfId="42" applyNumberFormat="1" applyFont="1" applyFill="1" applyBorder="1" applyAlignment="1">
      <alignment horizontal="center" vertical="center" shrinkToFit="1"/>
    </xf>
    <xf numFmtId="180" fontId="10" fillId="0" borderId="272" xfId="0" applyNumberFormat="1" applyFont="1" applyFill="1" applyBorder="1" applyAlignment="1">
      <alignment horizontal="center" vertical="center"/>
    </xf>
    <xf numFmtId="180" fontId="10" fillId="0" borderId="278" xfId="0" applyNumberFormat="1" applyFont="1" applyFill="1" applyBorder="1" applyAlignment="1">
      <alignment horizontal="center" vertical="center"/>
    </xf>
    <xf numFmtId="180" fontId="10" fillId="0" borderId="270" xfId="0" applyNumberFormat="1" applyFont="1" applyFill="1" applyBorder="1" applyAlignment="1">
      <alignment horizontal="center" vertical="center"/>
    </xf>
    <xf numFmtId="180" fontId="32" fillId="32" borderId="79" xfId="60" applyNumberFormat="1" applyFont="1" applyBorder="1" applyAlignment="1">
      <alignment vertical="center"/>
      <protection/>
    </xf>
    <xf numFmtId="180" fontId="10" fillId="32" borderId="262" xfId="60" applyNumberFormat="1" applyFont="1" applyBorder="1" applyAlignment="1">
      <alignment horizontal="center" vertical="center"/>
      <protection/>
    </xf>
    <xf numFmtId="180" fontId="10" fillId="32" borderId="260" xfId="60" applyNumberFormat="1" applyFont="1" applyBorder="1" applyAlignment="1">
      <alignment horizontal="center" vertical="center"/>
      <protection/>
    </xf>
    <xf numFmtId="180" fontId="32" fillId="32" borderId="0" xfId="60" applyNumberFormat="1" applyFont="1" applyAlignment="1">
      <alignment vertical="center"/>
      <protection/>
    </xf>
    <xf numFmtId="180" fontId="0" fillId="0" borderId="0" xfId="0" applyNumberFormat="1" applyFont="1" applyAlignment="1">
      <alignment vertical="center"/>
    </xf>
    <xf numFmtId="0" fontId="10" fillId="32" borderId="279" xfId="60" applyNumberFormat="1" applyFont="1" applyBorder="1" applyAlignment="1">
      <alignment horizontal="center" vertical="center"/>
      <protection/>
    </xf>
    <xf numFmtId="0" fontId="35" fillId="0" borderId="280" xfId="0" applyFont="1" applyFill="1" applyBorder="1" applyAlignment="1">
      <alignment horizontal="center" vertical="center"/>
    </xf>
    <xf numFmtId="180" fontId="35" fillId="0" borderId="281" xfId="0" applyNumberFormat="1" applyFont="1" applyFill="1" applyBorder="1" applyAlignment="1">
      <alignment horizontal="center" vertical="center"/>
    </xf>
    <xf numFmtId="0" fontId="35" fillId="0" borderId="202" xfId="0" applyFont="1" applyFill="1" applyBorder="1" applyAlignment="1">
      <alignment horizontal="center" vertical="center"/>
    </xf>
    <xf numFmtId="0" fontId="35" fillId="0" borderId="279" xfId="0" applyFont="1" applyFill="1" applyBorder="1" applyAlignment="1">
      <alignment horizontal="center" vertical="center"/>
    </xf>
    <xf numFmtId="0" fontId="35" fillId="0" borderId="255" xfId="0" applyFont="1" applyFill="1" applyBorder="1" applyAlignment="1">
      <alignment horizontal="center" vertical="center"/>
    </xf>
    <xf numFmtId="0" fontId="35" fillId="0" borderId="269" xfId="0" applyFont="1" applyFill="1" applyBorder="1" applyAlignment="1">
      <alignment horizontal="center" vertical="center"/>
    </xf>
    <xf numFmtId="180" fontId="35" fillId="0" borderId="269" xfId="0" applyNumberFormat="1" applyFont="1" applyFill="1" applyBorder="1" applyAlignment="1">
      <alignment horizontal="center" vertical="center"/>
    </xf>
    <xf numFmtId="0" fontId="35" fillId="0" borderId="271" xfId="0" applyFont="1" applyFill="1" applyBorder="1" applyAlignment="1">
      <alignment horizontal="center" vertical="center"/>
    </xf>
    <xf numFmtId="180" fontId="35" fillId="0" borderId="279" xfId="42" applyNumberFormat="1" applyFont="1" applyFill="1" applyBorder="1" applyAlignment="1">
      <alignment horizontal="center" vertical="center" shrinkToFit="1"/>
    </xf>
    <xf numFmtId="0" fontId="35" fillId="0" borderId="205" xfId="0" applyFont="1" applyFill="1" applyBorder="1" applyAlignment="1">
      <alignment horizontal="center" vertical="center"/>
    </xf>
    <xf numFmtId="180" fontId="35" fillId="0" borderId="282" xfId="0" applyNumberFormat="1" applyFont="1" applyFill="1" applyBorder="1" applyAlignment="1">
      <alignment horizontal="center" vertical="center"/>
    </xf>
    <xf numFmtId="10" fontId="35" fillId="0" borderId="270" xfId="42" applyNumberFormat="1" applyFont="1" applyFill="1" applyBorder="1" applyAlignment="1">
      <alignment vertical="center"/>
    </xf>
    <xf numFmtId="10" fontId="35" fillId="0" borderId="260" xfId="42" applyNumberFormat="1" applyFont="1" applyFill="1" applyBorder="1" applyAlignment="1">
      <alignment vertical="center"/>
    </xf>
    <xf numFmtId="10" fontId="35" fillId="0" borderId="267" xfId="42" applyNumberFormat="1" applyFont="1" applyFill="1" applyBorder="1" applyAlignment="1">
      <alignment vertical="center"/>
    </xf>
    <xf numFmtId="10" fontId="35" fillId="0" borderId="268" xfId="42" applyNumberFormat="1" applyFont="1" applyFill="1" applyBorder="1" applyAlignment="1">
      <alignment vertical="center"/>
    </xf>
    <xf numFmtId="10" fontId="35" fillId="0" borderId="277" xfId="42" applyNumberFormat="1" applyFont="1" applyFill="1" applyBorder="1" applyAlignment="1">
      <alignment vertical="center"/>
    </xf>
    <xf numFmtId="10" fontId="35" fillId="0" borderId="272" xfId="42" applyNumberFormat="1" applyFont="1" applyFill="1" applyBorder="1" applyAlignment="1">
      <alignment vertical="center"/>
    </xf>
    <xf numFmtId="0" fontId="36" fillId="32" borderId="0" xfId="60" applyNumberFormat="1" applyFont="1" applyAlignment="1">
      <alignment horizontal="left" vertical="center"/>
      <protection/>
    </xf>
    <xf numFmtId="0" fontId="32" fillId="0" borderId="0" xfId="60" applyNumberFormat="1" applyFont="1" applyFill="1" applyAlignment="1">
      <alignment vertical="center"/>
      <protection/>
    </xf>
    <xf numFmtId="0" fontId="10" fillId="0" borderId="0" xfId="60" applyNumberFormat="1" applyFont="1" applyFill="1" applyAlignment="1">
      <alignment vertical="center"/>
      <protection/>
    </xf>
    <xf numFmtId="0" fontId="10" fillId="0" borderId="260" xfId="60" applyNumberFormat="1" applyFont="1" applyFill="1" applyBorder="1" applyAlignment="1">
      <alignment horizontal="center" vertical="center"/>
      <protection/>
    </xf>
    <xf numFmtId="38" fontId="35" fillId="0" borderId="283" xfId="48" applyFont="1" applyFill="1" applyBorder="1" applyAlignment="1">
      <alignment vertical="center" shrinkToFit="1"/>
    </xf>
    <xf numFmtId="38" fontId="35" fillId="0" borderId="253" xfId="48" applyFont="1" applyFill="1" applyBorder="1" applyAlignment="1">
      <alignment vertical="center" shrinkToFit="1"/>
    </xf>
    <xf numFmtId="38" fontId="35" fillId="0" borderId="78" xfId="48" applyFont="1" applyFill="1" applyBorder="1" applyAlignment="1">
      <alignment vertical="center" shrinkToFit="1"/>
    </xf>
    <xf numFmtId="38" fontId="35" fillId="0" borderId="96" xfId="48" applyFont="1" applyFill="1" applyBorder="1" applyAlignment="1">
      <alignment vertical="center" shrinkToFit="1"/>
    </xf>
    <xf numFmtId="38" fontId="35" fillId="0" borderId="284" xfId="48" applyFont="1" applyFill="1" applyBorder="1" applyAlignment="1">
      <alignment vertical="center" shrinkToFit="1"/>
    </xf>
    <xf numFmtId="38" fontId="35" fillId="0" borderId="285" xfId="48" applyFont="1" applyFill="1" applyBorder="1" applyAlignment="1">
      <alignment vertical="center" shrinkToFit="1"/>
    </xf>
    <xf numFmtId="38" fontId="35" fillId="0" borderId="286" xfId="48" applyFont="1" applyFill="1" applyBorder="1" applyAlignment="1">
      <alignment vertical="center" shrinkToFit="1"/>
    </xf>
    <xf numFmtId="38" fontId="35" fillId="0" borderId="160" xfId="48" applyFont="1" applyFill="1" applyBorder="1" applyAlignment="1">
      <alignment vertical="center"/>
    </xf>
    <xf numFmtId="38" fontId="35" fillId="0" borderId="284" xfId="48" applyFont="1" applyFill="1" applyBorder="1" applyAlignment="1">
      <alignment vertical="center"/>
    </xf>
    <xf numFmtId="38" fontId="35" fillId="0" borderId="253" xfId="48" applyFont="1" applyFill="1" applyBorder="1" applyAlignment="1">
      <alignment vertical="center"/>
    </xf>
    <xf numFmtId="0" fontId="10" fillId="32" borderId="96" xfId="60" applyNumberFormat="1" applyFont="1" applyBorder="1" applyAlignment="1">
      <alignment horizontal="center" vertical="center"/>
      <protection/>
    </xf>
    <xf numFmtId="10" fontId="35" fillId="0" borderId="261" xfId="42" applyNumberFormat="1" applyFont="1" applyFill="1" applyBorder="1" applyAlignment="1">
      <alignment vertical="center"/>
    </xf>
    <xf numFmtId="38" fontId="55" fillId="0" borderId="118" xfId="48" applyFont="1" applyBorder="1" applyAlignment="1">
      <alignment vertical="center" shrinkToFit="1"/>
    </xf>
    <xf numFmtId="38" fontId="55" fillId="0" borderId="240" xfId="48" applyFont="1" applyBorder="1" applyAlignment="1">
      <alignment vertical="center" shrinkToFit="1"/>
    </xf>
    <xf numFmtId="38" fontId="55" fillId="0" borderId="207" xfId="48" applyFont="1" applyFill="1" applyBorder="1" applyAlignment="1">
      <alignment vertical="center" shrinkToFit="1"/>
    </xf>
    <xf numFmtId="38" fontId="55" fillId="0" borderId="207" xfId="48" applyFont="1" applyBorder="1" applyAlignment="1">
      <alignment vertical="center" shrinkToFit="1"/>
    </xf>
    <xf numFmtId="38" fontId="55" fillId="0" borderId="184" xfId="48" applyFont="1" applyBorder="1" applyAlignment="1">
      <alignment vertical="center" shrinkToFit="1"/>
    </xf>
    <xf numFmtId="38" fontId="55" fillId="0" borderId="191" xfId="48" applyFont="1" applyBorder="1" applyAlignment="1">
      <alignment vertical="center" shrinkToFit="1"/>
    </xf>
    <xf numFmtId="38" fontId="55" fillId="0" borderId="190" xfId="48" applyFont="1" applyBorder="1" applyAlignment="1">
      <alignment vertical="center" shrinkToFit="1"/>
    </xf>
    <xf numFmtId="38" fontId="55" fillId="0" borderId="209" xfId="48" applyFont="1" applyFill="1" applyBorder="1" applyAlignment="1">
      <alignment vertical="center"/>
    </xf>
    <xf numFmtId="38" fontId="55" fillId="0" borderId="190" xfId="48" applyFont="1" applyFill="1" applyBorder="1" applyAlignment="1">
      <alignment vertical="center"/>
    </xf>
    <xf numFmtId="38" fontId="55" fillId="0" borderId="191" xfId="48" applyFont="1" applyFill="1" applyBorder="1" applyAlignment="1">
      <alignment vertical="center"/>
    </xf>
    <xf numFmtId="10" fontId="55" fillId="0" borderId="178" xfId="42" applyNumberFormat="1" applyFont="1" applyBorder="1" applyAlignment="1">
      <alignment vertical="center" shrinkToFit="1"/>
    </xf>
    <xf numFmtId="10" fontId="55" fillId="0" borderId="241" xfId="42" applyNumberFormat="1" applyFont="1" applyBorder="1" applyAlignment="1">
      <alignment vertical="center" shrinkToFit="1"/>
    </xf>
    <xf numFmtId="10" fontId="55" fillId="0" borderId="276" xfId="42" applyNumberFormat="1" applyFont="1" applyFill="1" applyBorder="1" applyAlignment="1">
      <alignment vertical="center" shrinkToFit="1"/>
    </xf>
    <xf numFmtId="10" fontId="55" fillId="0" borderId="276" xfId="42" applyNumberFormat="1" applyFont="1" applyBorder="1" applyAlignment="1">
      <alignment vertical="center" shrinkToFit="1"/>
    </xf>
    <xf numFmtId="10" fontId="55" fillId="0" borderId="287" xfId="42" applyNumberFormat="1" applyFont="1" applyBorder="1" applyAlignment="1">
      <alignment vertical="center" shrinkToFit="1"/>
    </xf>
    <xf numFmtId="10" fontId="55" fillId="0" borderId="230" xfId="42" applyNumberFormat="1" applyFont="1" applyBorder="1" applyAlignment="1">
      <alignment vertical="center" shrinkToFit="1"/>
    </xf>
    <xf numFmtId="10" fontId="55" fillId="0" borderId="229" xfId="42" applyNumberFormat="1" applyFont="1" applyBorder="1" applyAlignment="1">
      <alignment vertical="center" shrinkToFit="1"/>
    </xf>
    <xf numFmtId="10" fontId="55" fillId="0" borderId="135" xfId="42" applyNumberFormat="1" applyFont="1" applyFill="1" applyBorder="1" applyAlignment="1">
      <alignment vertical="center"/>
    </xf>
    <xf numFmtId="10" fontId="55" fillId="0" borderId="229" xfId="42" applyNumberFormat="1" applyFont="1" applyFill="1" applyBorder="1" applyAlignment="1">
      <alignment vertical="center"/>
    </xf>
    <xf numFmtId="10" fontId="55" fillId="0" borderId="275" xfId="42" applyNumberFormat="1" applyFont="1" applyFill="1" applyBorder="1" applyAlignment="1">
      <alignment vertical="center"/>
    </xf>
    <xf numFmtId="180" fontId="55" fillId="0" borderId="288" xfId="42" applyNumberFormat="1" applyFont="1" applyFill="1" applyBorder="1" applyAlignment="1">
      <alignment horizontal="center" vertical="center" shrinkToFit="1"/>
    </xf>
    <xf numFmtId="180" fontId="55" fillId="0" borderId="277" xfId="42" applyNumberFormat="1" applyFont="1" applyFill="1" applyBorder="1" applyAlignment="1">
      <alignment horizontal="center" vertical="center" shrinkToFit="1"/>
    </xf>
    <xf numFmtId="180" fontId="55" fillId="0" borderId="260" xfId="42" applyNumberFormat="1" applyFont="1" applyFill="1" applyBorder="1" applyAlignment="1">
      <alignment horizontal="center" vertical="center" shrinkToFit="1"/>
    </xf>
    <xf numFmtId="180" fontId="55" fillId="0" borderId="278" xfId="42" applyNumberFormat="1" applyFont="1" applyFill="1" applyBorder="1" applyAlignment="1">
      <alignment horizontal="center" vertical="center" shrinkToFit="1"/>
    </xf>
    <xf numFmtId="38" fontId="55" fillId="0" borderId="260" xfId="48" applyFont="1" applyBorder="1" applyAlignment="1">
      <alignment horizontal="center" vertical="center" shrinkToFit="1"/>
    </xf>
    <xf numFmtId="180" fontId="55" fillId="0" borderId="267" xfId="42" applyNumberFormat="1" applyFont="1" applyFill="1" applyBorder="1" applyAlignment="1">
      <alignment horizontal="center" vertical="center" shrinkToFit="1"/>
    </xf>
    <xf numFmtId="180" fontId="55" fillId="0" borderId="268" xfId="42" applyNumberFormat="1" applyFont="1" applyFill="1" applyBorder="1" applyAlignment="1">
      <alignment horizontal="center" vertical="center" shrinkToFit="1"/>
    </xf>
    <xf numFmtId="180" fontId="55" fillId="0" borderId="272" xfId="0" applyNumberFormat="1" applyFont="1" applyFill="1" applyBorder="1" applyAlignment="1">
      <alignment horizontal="center" vertical="center"/>
    </xf>
    <xf numFmtId="180" fontId="55" fillId="0" borderId="278" xfId="0" applyNumberFormat="1" applyFont="1" applyFill="1" applyBorder="1" applyAlignment="1">
      <alignment horizontal="center" vertical="center"/>
    </xf>
    <xf numFmtId="180" fontId="55" fillId="0" borderId="270" xfId="0" applyNumberFormat="1" applyFont="1" applyFill="1" applyBorder="1" applyAlignment="1">
      <alignment horizontal="center" vertical="center"/>
    </xf>
    <xf numFmtId="38" fontId="55" fillId="0" borderId="288" xfId="48" applyFont="1" applyBorder="1" applyAlignment="1">
      <alignment vertical="center" shrinkToFit="1"/>
    </xf>
    <xf numFmtId="38" fontId="55" fillId="0" borderId="277" xfId="48" applyFont="1" applyBorder="1" applyAlignment="1">
      <alignment vertical="center" shrinkToFit="1"/>
    </xf>
    <xf numFmtId="38" fontId="55" fillId="0" borderId="260" xfId="48" applyFont="1" applyFill="1" applyBorder="1" applyAlignment="1">
      <alignment vertical="center" shrinkToFit="1"/>
    </xf>
    <xf numFmtId="38" fontId="55" fillId="0" borderId="260" xfId="48" applyFont="1" applyBorder="1" applyAlignment="1">
      <alignment vertical="center" shrinkToFit="1"/>
    </xf>
    <xf numFmtId="38" fontId="55" fillId="0" borderId="268" xfId="48" applyFont="1" applyBorder="1" applyAlignment="1">
      <alignment vertical="center" shrinkToFit="1"/>
    </xf>
    <xf numFmtId="38" fontId="55" fillId="0" borderId="270" xfId="48" applyFont="1" applyBorder="1" applyAlignment="1">
      <alignment vertical="center" shrinkToFit="1"/>
    </xf>
    <xf numFmtId="38" fontId="55" fillId="0" borderId="267" xfId="48" applyFont="1" applyBorder="1" applyAlignment="1">
      <alignment vertical="center" shrinkToFit="1"/>
    </xf>
    <xf numFmtId="38" fontId="55" fillId="0" borderId="272" xfId="48" applyFont="1" applyFill="1" applyBorder="1" applyAlignment="1">
      <alignment vertical="center"/>
    </xf>
    <xf numFmtId="38" fontId="55" fillId="0" borderId="267" xfId="48" applyFont="1" applyFill="1" applyBorder="1" applyAlignment="1">
      <alignment vertical="center"/>
    </xf>
    <xf numFmtId="38" fontId="55" fillId="0" borderId="270" xfId="48" applyFont="1" applyFill="1" applyBorder="1" applyAlignment="1">
      <alignment vertical="center"/>
    </xf>
    <xf numFmtId="0" fontId="55" fillId="0" borderId="255" xfId="0" applyFont="1" applyFill="1" applyBorder="1" applyAlignment="1">
      <alignment horizontal="center" vertical="center"/>
    </xf>
    <xf numFmtId="180" fontId="55" fillId="0" borderId="271" xfId="0" applyNumberFormat="1" applyFont="1" applyFill="1" applyBorder="1" applyAlignment="1">
      <alignment horizontal="center" vertical="center"/>
    </xf>
    <xf numFmtId="0" fontId="55" fillId="0" borderId="279" xfId="0" applyFont="1" applyFill="1" applyBorder="1" applyAlignment="1">
      <alignment horizontal="center" vertical="center"/>
    </xf>
    <xf numFmtId="0" fontId="55" fillId="0" borderId="282" xfId="0" applyFont="1" applyFill="1" applyBorder="1" applyAlignment="1">
      <alignment horizontal="center" vertical="center"/>
    </xf>
    <xf numFmtId="38" fontId="55" fillId="0" borderId="279" xfId="48" applyFont="1" applyBorder="1" applyAlignment="1">
      <alignment horizontal="center" vertical="center" shrinkToFit="1"/>
    </xf>
    <xf numFmtId="0" fontId="55" fillId="0" borderId="269" xfId="0" applyFont="1" applyFill="1" applyBorder="1" applyAlignment="1">
      <alignment horizontal="center" vertical="center"/>
    </xf>
    <xf numFmtId="180" fontId="55" fillId="0" borderId="269" xfId="0" applyNumberFormat="1" applyFont="1" applyFill="1" applyBorder="1" applyAlignment="1">
      <alignment horizontal="center" vertical="center"/>
    </xf>
    <xf numFmtId="0" fontId="55" fillId="0" borderId="271" xfId="0" applyFont="1" applyFill="1" applyBorder="1" applyAlignment="1">
      <alignment horizontal="center" vertical="center"/>
    </xf>
    <xf numFmtId="180" fontId="55" fillId="0" borderId="279" xfId="42" applyNumberFormat="1" applyFont="1" applyFill="1" applyBorder="1" applyAlignment="1">
      <alignment horizontal="center" vertical="center" shrinkToFit="1"/>
    </xf>
    <xf numFmtId="0" fontId="55" fillId="0" borderId="205" xfId="0" applyFont="1" applyFill="1" applyBorder="1" applyAlignment="1">
      <alignment horizontal="center" vertical="center"/>
    </xf>
    <xf numFmtId="180" fontId="55" fillId="0" borderId="282" xfId="0" applyNumberFormat="1" applyFont="1" applyFill="1" applyBorder="1" applyAlignment="1">
      <alignment horizontal="center" vertical="center"/>
    </xf>
    <xf numFmtId="180" fontId="55" fillId="0" borderId="281" xfId="0" applyNumberFormat="1" applyFont="1" applyFill="1" applyBorder="1" applyAlignment="1">
      <alignment horizontal="center" vertical="center"/>
    </xf>
    <xf numFmtId="10" fontId="55" fillId="0" borderId="268" xfId="42" applyNumberFormat="1" applyFont="1" applyBorder="1" applyAlignment="1">
      <alignment vertical="center"/>
    </xf>
    <xf numFmtId="10" fontId="55" fillId="0" borderId="277" xfId="42" applyNumberFormat="1" applyFont="1" applyBorder="1" applyAlignment="1">
      <alignment vertical="center"/>
    </xf>
    <xf numFmtId="10" fontId="55" fillId="0" borderId="270" xfId="42" applyNumberFormat="1" applyFont="1" applyBorder="1" applyAlignment="1">
      <alignment vertical="center"/>
    </xf>
    <xf numFmtId="10" fontId="55" fillId="0" borderId="289" xfId="42" applyNumberFormat="1" applyFont="1" applyBorder="1" applyAlignment="1">
      <alignment vertical="center"/>
    </xf>
    <xf numFmtId="10" fontId="55" fillId="0" borderId="267" xfId="42" applyNumberFormat="1" applyFont="1" applyBorder="1" applyAlignment="1">
      <alignment vertical="center"/>
    </xf>
    <xf numFmtId="10" fontId="55" fillId="0" borderId="261" xfId="42" applyNumberFormat="1" applyFont="1" applyBorder="1" applyAlignment="1">
      <alignment vertical="center"/>
    </xf>
    <xf numFmtId="10" fontId="55" fillId="0" borderId="288" xfId="42" applyNumberFormat="1" applyFont="1" applyBorder="1" applyAlignment="1">
      <alignment vertical="center"/>
    </xf>
    <xf numFmtId="10" fontId="55" fillId="0" borderId="278" xfId="42" applyNumberFormat="1" applyFont="1" applyBorder="1" applyAlignment="1">
      <alignment vertical="center"/>
    </xf>
    <xf numFmtId="10" fontId="55" fillId="0" borderId="260" xfId="42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2"/>
  <sheetViews>
    <sheetView tabSelected="1" zoomScalePageLayoutView="0" workbookViewId="0" topLeftCell="A70">
      <selection activeCell="N13" sqref="N13"/>
    </sheetView>
  </sheetViews>
  <sheetFormatPr defaultColWidth="9.00390625" defaultRowHeight="13.5"/>
  <cols>
    <col min="2" max="2" width="7.375" style="0" customWidth="1"/>
    <col min="4" max="4" width="13.50390625" style="0" customWidth="1"/>
    <col min="5" max="5" width="15.75390625" style="0" bestFit="1" customWidth="1"/>
    <col min="6" max="6" width="17.00390625" style="0" customWidth="1"/>
    <col min="7" max="7" width="12.25390625" style="0" customWidth="1"/>
    <col min="10" max="10" width="16.125" style="0" customWidth="1"/>
    <col min="11" max="11" width="16.25390625" style="0" customWidth="1"/>
  </cols>
  <sheetData>
    <row r="2" spans="2:12" ht="19.5" thickBot="1">
      <c r="B2" s="974" t="s">
        <v>495</v>
      </c>
      <c r="C2" s="974"/>
      <c r="D2" s="974"/>
      <c r="E2" s="974"/>
      <c r="F2" s="974"/>
      <c r="G2" s="974"/>
      <c r="H2" s="951"/>
      <c r="I2" s="875"/>
      <c r="J2" s="875"/>
      <c r="K2" s="975"/>
      <c r="L2" s="876"/>
    </row>
    <row r="3" spans="2:12" ht="19.5" thickBot="1">
      <c r="B3" s="882"/>
      <c r="C3" s="883"/>
      <c r="D3" s="883"/>
      <c r="E3" s="883"/>
      <c r="F3" s="884"/>
      <c r="G3" s="883"/>
      <c r="H3" s="952" t="s">
        <v>472</v>
      </c>
      <c r="I3" s="875"/>
      <c r="J3" s="883"/>
      <c r="K3" s="976"/>
      <c r="L3" s="887" t="s">
        <v>472</v>
      </c>
    </row>
    <row r="4" spans="2:12" ht="19.5" thickBot="1">
      <c r="B4" s="885" t="s">
        <v>0</v>
      </c>
      <c r="C4" s="886" t="s">
        <v>1</v>
      </c>
      <c r="D4" s="886" t="s">
        <v>2</v>
      </c>
      <c r="E4" s="886" t="s">
        <v>3</v>
      </c>
      <c r="F4" s="886" t="s">
        <v>473</v>
      </c>
      <c r="G4" s="886" t="s">
        <v>5</v>
      </c>
      <c r="H4" s="953" t="s">
        <v>6</v>
      </c>
      <c r="I4" s="932"/>
      <c r="J4" s="988" t="s">
        <v>474</v>
      </c>
      <c r="K4" s="977" t="s">
        <v>475</v>
      </c>
      <c r="L4" s="956" t="s">
        <v>6</v>
      </c>
    </row>
    <row r="5" spans="2:12" ht="18.75">
      <c r="B5" s="888">
        <v>1</v>
      </c>
      <c r="C5" s="889" t="s">
        <v>9</v>
      </c>
      <c r="D5" s="890" t="s">
        <v>10</v>
      </c>
      <c r="E5" s="990">
        <v>922665</v>
      </c>
      <c r="F5" s="990">
        <v>289598</v>
      </c>
      <c r="G5" s="1000">
        <v>0.3138712317038145</v>
      </c>
      <c r="H5" s="1010"/>
      <c r="I5" s="878"/>
      <c r="J5" s="1020">
        <v>161787</v>
      </c>
      <c r="K5" s="1042">
        <f>J5/E5</f>
        <v>0.17534749882134903</v>
      </c>
      <c r="L5" s="1030"/>
    </row>
    <row r="6" spans="2:12" ht="19.5" thickBot="1">
      <c r="B6" s="892">
        <v>2</v>
      </c>
      <c r="C6" s="889"/>
      <c r="D6" s="893" t="s">
        <v>11</v>
      </c>
      <c r="E6" s="991">
        <v>1591367</v>
      </c>
      <c r="F6" s="991">
        <v>354199</v>
      </c>
      <c r="G6" s="1001">
        <v>0.22257530789566454</v>
      </c>
      <c r="H6" s="1011">
        <v>-3</v>
      </c>
      <c r="I6" s="879"/>
      <c r="J6" s="1021">
        <v>182709</v>
      </c>
      <c r="K6" s="1044">
        <f aca="true" t="shared" si="0" ref="K6:K69">J6/E6</f>
        <v>0.11481261079311057</v>
      </c>
      <c r="L6" s="1031">
        <v>-4</v>
      </c>
    </row>
    <row r="7" spans="2:12" ht="19.5" thickBot="1">
      <c r="B7" s="895" t="s">
        <v>12</v>
      </c>
      <c r="C7" s="896"/>
      <c r="D7" s="897" t="s">
        <v>13</v>
      </c>
      <c r="E7" s="992">
        <f>E5+E6</f>
        <v>2514032</v>
      </c>
      <c r="F7" s="992">
        <f>F5+F6</f>
        <v>643797</v>
      </c>
      <c r="G7" s="1002">
        <f>F7/E7</f>
        <v>0.25608146594792747</v>
      </c>
      <c r="H7" s="1012" t="s">
        <v>496</v>
      </c>
      <c r="I7" s="878"/>
      <c r="J7" s="1022">
        <f>J5+J6</f>
        <v>344496</v>
      </c>
      <c r="K7" s="1047">
        <f t="shared" si="0"/>
        <v>0.1370292820457337</v>
      </c>
      <c r="L7" s="1032" t="s">
        <v>439</v>
      </c>
    </row>
    <row r="8" spans="2:12" ht="19.5" thickBot="1">
      <c r="B8" s="899">
        <v>3</v>
      </c>
      <c r="C8" s="900" t="s">
        <v>348</v>
      </c>
      <c r="D8" s="901" t="s">
        <v>16</v>
      </c>
      <c r="E8" s="991">
        <v>301654</v>
      </c>
      <c r="F8" s="991">
        <v>84266</v>
      </c>
      <c r="G8" s="1001">
        <v>0.2793465360976483</v>
      </c>
      <c r="H8" s="1013"/>
      <c r="I8" s="878"/>
      <c r="J8" s="1021">
        <v>44469</v>
      </c>
      <c r="K8" s="1049">
        <f t="shared" si="0"/>
        <v>0.14741723961890113</v>
      </c>
      <c r="L8" s="1033"/>
    </row>
    <row r="9" spans="2:12" ht="19.5" thickBot="1">
      <c r="B9" s="903" t="s">
        <v>12</v>
      </c>
      <c r="C9" s="889"/>
      <c r="D9" s="904" t="s">
        <v>349</v>
      </c>
      <c r="E9" s="993">
        <v>301654</v>
      </c>
      <c r="F9" s="993">
        <f>F8</f>
        <v>84266</v>
      </c>
      <c r="G9" s="1003">
        <f>G8</f>
        <v>0.2793465360976483</v>
      </c>
      <c r="H9" s="1014" t="s">
        <v>496</v>
      </c>
      <c r="I9" s="878"/>
      <c r="J9" s="1023">
        <f>J8</f>
        <v>44469</v>
      </c>
      <c r="K9" s="1050">
        <f t="shared" si="0"/>
        <v>0.14741723961890113</v>
      </c>
      <c r="L9" s="1034" t="s">
        <v>439</v>
      </c>
    </row>
    <row r="10" spans="2:12" ht="18.75">
      <c r="B10" s="888">
        <v>4</v>
      </c>
      <c r="C10" s="905" t="s">
        <v>14</v>
      </c>
      <c r="D10" s="906" t="s">
        <v>15</v>
      </c>
      <c r="E10" s="994">
        <v>106974</v>
      </c>
      <c r="F10" s="994">
        <v>40440</v>
      </c>
      <c r="G10" s="1004">
        <v>0.37803578439620844</v>
      </c>
      <c r="H10" s="1015"/>
      <c r="I10" s="878"/>
      <c r="J10" s="1020">
        <v>22370</v>
      </c>
      <c r="K10" s="1046">
        <f t="shared" si="0"/>
        <v>0.2091162338512162</v>
      </c>
      <c r="L10" s="1030"/>
    </row>
    <row r="11" spans="2:12" ht="18.75">
      <c r="B11" s="892">
        <v>5</v>
      </c>
      <c r="C11" s="889"/>
      <c r="D11" s="907" t="s">
        <v>17</v>
      </c>
      <c r="E11" s="990">
        <v>55320</v>
      </c>
      <c r="F11" s="990">
        <v>18390</v>
      </c>
      <c r="G11" s="1000">
        <v>0.3324295010845987</v>
      </c>
      <c r="H11" s="1016"/>
      <c r="I11" s="878"/>
      <c r="J11" s="1024">
        <v>10282</v>
      </c>
      <c r="K11" s="1042">
        <f t="shared" si="0"/>
        <v>0.1858640636297903</v>
      </c>
      <c r="L11" s="1035"/>
    </row>
    <row r="12" spans="2:12" ht="18.75">
      <c r="B12" s="892">
        <v>6</v>
      </c>
      <c r="C12" s="889"/>
      <c r="D12" s="907" t="s">
        <v>18</v>
      </c>
      <c r="E12" s="990">
        <v>125095</v>
      </c>
      <c r="F12" s="990">
        <v>40253</v>
      </c>
      <c r="G12" s="1000">
        <v>0.3217794476198089</v>
      </c>
      <c r="H12" s="1016"/>
      <c r="I12" s="878"/>
      <c r="J12" s="1024">
        <v>21218</v>
      </c>
      <c r="K12" s="1042">
        <f t="shared" si="0"/>
        <v>0.16961509252967744</v>
      </c>
      <c r="L12" s="1035"/>
    </row>
    <row r="13" spans="2:12" ht="18.75">
      <c r="B13" s="892">
        <v>7</v>
      </c>
      <c r="C13" s="889"/>
      <c r="D13" s="907" t="s">
        <v>19</v>
      </c>
      <c r="E13" s="990">
        <v>45493</v>
      </c>
      <c r="F13" s="990">
        <v>15625</v>
      </c>
      <c r="G13" s="1000">
        <v>0.34345943331941176</v>
      </c>
      <c r="H13" s="1016"/>
      <c r="I13" s="878"/>
      <c r="J13" s="1024">
        <v>8482</v>
      </c>
      <c r="K13" s="1042">
        <f t="shared" si="0"/>
        <v>0.18644626645857604</v>
      </c>
      <c r="L13" s="1035"/>
    </row>
    <row r="14" spans="2:12" ht="18.75">
      <c r="B14" s="892">
        <v>8</v>
      </c>
      <c r="C14" s="889"/>
      <c r="D14" s="907" t="s">
        <v>20</v>
      </c>
      <c r="E14" s="990">
        <v>62531</v>
      </c>
      <c r="F14" s="990">
        <v>21673</v>
      </c>
      <c r="G14" s="1000">
        <v>0.3465960883401833</v>
      </c>
      <c r="H14" s="1016"/>
      <c r="I14" s="878"/>
      <c r="J14" s="1024">
        <v>11924</v>
      </c>
      <c r="K14" s="1042">
        <f t="shared" si="0"/>
        <v>0.19068941804864786</v>
      </c>
      <c r="L14" s="1035"/>
    </row>
    <row r="15" spans="2:12" ht="18.75">
      <c r="B15" s="892">
        <v>9</v>
      </c>
      <c r="C15" s="889"/>
      <c r="D15" s="907" t="s">
        <v>23</v>
      </c>
      <c r="E15" s="990">
        <v>60137</v>
      </c>
      <c r="F15" s="990">
        <v>22010</v>
      </c>
      <c r="G15" s="1000">
        <v>0.3659976387249115</v>
      </c>
      <c r="H15" s="1016"/>
      <c r="I15" s="878"/>
      <c r="J15" s="1024">
        <v>12052</v>
      </c>
      <c r="K15" s="1042">
        <f t="shared" si="0"/>
        <v>0.2004090659660442</v>
      </c>
      <c r="L15" s="1035"/>
    </row>
    <row r="16" spans="2:12" ht="18.75">
      <c r="B16" s="892">
        <v>10</v>
      </c>
      <c r="C16" s="889"/>
      <c r="D16" s="907" t="s">
        <v>24</v>
      </c>
      <c r="E16" s="990">
        <v>49191</v>
      </c>
      <c r="F16" s="990">
        <v>13745</v>
      </c>
      <c r="G16" s="1000">
        <v>0.27942103230265697</v>
      </c>
      <c r="H16" s="1016"/>
      <c r="I16" s="878"/>
      <c r="J16" s="1024">
        <v>7215</v>
      </c>
      <c r="K16" s="1042">
        <f t="shared" si="0"/>
        <v>0.146673171921693</v>
      </c>
      <c r="L16" s="1035"/>
    </row>
    <row r="17" spans="2:12" ht="18.75">
      <c r="B17" s="892">
        <v>11</v>
      </c>
      <c r="C17" s="889"/>
      <c r="D17" s="907" t="s">
        <v>25</v>
      </c>
      <c r="E17" s="990">
        <v>31753</v>
      </c>
      <c r="F17" s="990">
        <v>11622</v>
      </c>
      <c r="G17" s="1000">
        <v>0.3660126602210815</v>
      </c>
      <c r="H17" s="1016"/>
      <c r="I17" s="878"/>
      <c r="J17" s="1024">
        <v>6555</v>
      </c>
      <c r="K17" s="1042">
        <f t="shared" si="0"/>
        <v>0.2064371870374453</v>
      </c>
      <c r="L17" s="1035"/>
    </row>
    <row r="18" spans="2:12" ht="18.75">
      <c r="B18" s="892">
        <v>12</v>
      </c>
      <c r="C18" s="889"/>
      <c r="D18" s="907" t="s">
        <v>26</v>
      </c>
      <c r="E18" s="990">
        <v>72645</v>
      </c>
      <c r="F18" s="990">
        <v>21931</v>
      </c>
      <c r="G18" s="1000">
        <v>0.3018927661917544</v>
      </c>
      <c r="H18" s="1016"/>
      <c r="I18" s="878"/>
      <c r="J18" s="1024">
        <v>11727</v>
      </c>
      <c r="K18" s="1042">
        <f t="shared" si="0"/>
        <v>0.1614288664051208</v>
      </c>
      <c r="L18" s="1035"/>
    </row>
    <row r="19" spans="2:12" ht="18.75">
      <c r="B19" s="892">
        <v>13</v>
      </c>
      <c r="C19" s="889"/>
      <c r="D19" s="907" t="s">
        <v>27</v>
      </c>
      <c r="E19" s="990">
        <v>23928</v>
      </c>
      <c r="F19" s="990">
        <v>8950</v>
      </c>
      <c r="G19" s="1000">
        <v>0.3740387830157138</v>
      </c>
      <c r="H19" s="1016"/>
      <c r="I19" s="878"/>
      <c r="J19" s="1024">
        <v>4989</v>
      </c>
      <c r="K19" s="1042">
        <f t="shared" si="0"/>
        <v>0.20850050150451355</v>
      </c>
      <c r="L19" s="1035"/>
    </row>
    <row r="20" spans="2:12" ht="18.75">
      <c r="B20" s="892">
        <v>14</v>
      </c>
      <c r="C20" s="889"/>
      <c r="D20" s="907" t="s">
        <v>28</v>
      </c>
      <c r="E20" s="990">
        <v>39590</v>
      </c>
      <c r="F20" s="990">
        <v>15100</v>
      </c>
      <c r="G20" s="1000">
        <v>0.3814094468300076</v>
      </c>
      <c r="H20" s="1016"/>
      <c r="I20" s="878"/>
      <c r="J20" s="1024">
        <v>8537</v>
      </c>
      <c r="K20" s="1042">
        <f t="shared" si="0"/>
        <v>0.21563526142965395</v>
      </c>
      <c r="L20" s="1035"/>
    </row>
    <row r="21" spans="2:12" ht="18.75">
      <c r="B21" s="892">
        <v>15</v>
      </c>
      <c r="C21" s="889"/>
      <c r="D21" s="907" t="s">
        <v>29</v>
      </c>
      <c r="E21" s="990">
        <v>59569</v>
      </c>
      <c r="F21" s="990">
        <v>16958</v>
      </c>
      <c r="G21" s="1000">
        <v>0.28467827225570347</v>
      </c>
      <c r="H21" s="1016"/>
      <c r="I21" s="879"/>
      <c r="J21" s="1024">
        <v>9239</v>
      </c>
      <c r="K21" s="1042">
        <f t="shared" si="0"/>
        <v>0.15509745001594788</v>
      </c>
      <c r="L21" s="1035"/>
    </row>
    <row r="22" spans="2:12" ht="18.75">
      <c r="B22" s="892">
        <v>16</v>
      </c>
      <c r="C22" s="889"/>
      <c r="D22" s="907" t="s">
        <v>30</v>
      </c>
      <c r="E22" s="990">
        <v>106578</v>
      </c>
      <c r="F22" s="990">
        <v>28145</v>
      </c>
      <c r="G22" s="1000">
        <v>0.26407889057779277</v>
      </c>
      <c r="H22" s="1016"/>
      <c r="I22" s="879"/>
      <c r="J22" s="1024">
        <v>13947</v>
      </c>
      <c r="K22" s="1042">
        <f t="shared" si="0"/>
        <v>0.1308619039576648</v>
      </c>
      <c r="L22" s="1035"/>
    </row>
    <row r="23" spans="2:12" ht="18.75">
      <c r="B23" s="892">
        <v>17</v>
      </c>
      <c r="C23" s="889"/>
      <c r="D23" s="907" t="s">
        <v>31</v>
      </c>
      <c r="E23" s="990">
        <v>112378</v>
      </c>
      <c r="F23" s="990">
        <v>26234</v>
      </c>
      <c r="G23" s="1000">
        <v>0.23344426845112032</v>
      </c>
      <c r="H23" s="1016">
        <v>-5</v>
      </c>
      <c r="I23" s="879"/>
      <c r="J23" s="1024">
        <v>13138</v>
      </c>
      <c r="K23" s="1042">
        <f t="shared" si="0"/>
        <v>0.11690900354161847</v>
      </c>
      <c r="L23" s="1036">
        <v>-5</v>
      </c>
    </row>
    <row r="24" spans="2:12" ht="18.75">
      <c r="B24" s="892">
        <v>18</v>
      </c>
      <c r="C24" s="889"/>
      <c r="D24" s="907" t="s">
        <v>32</v>
      </c>
      <c r="E24" s="990">
        <v>102922</v>
      </c>
      <c r="F24" s="990">
        <v>22982</v>
      </c>
      <c r="G24" s="1000">
        <v>0.22329531101222286</v>
      </c>
      <c r="H24" s="1016">
        <v>-4</v>
      </c>
      <c r="I24" s="878"/>
      <c r="J24" s="1024">
        <v>11769</v>
      </c>
      <c r="K24" s="1042">
        <f t="shared" si="0"/>
        <v>0.11434873010629408</v>
      </c>
      <c r="L24" s="1036">
        <v>-3</v>
      </c>
    </row>
    <row r="25" spans="2:12" ht="18.75">
      <c r="B25" s="892">
        <v>19</v>
      </c>
      <c r="C25" s="889"/>
      <c r="D25" s="907" t="s">
        <v>33</v>
      </c>
      <c r="E25" s="990">
        <v>97099</v>
      </c>
      <c r="F25" s="990">
        <v>29524</v>
      </c>
      <c r="G25" s="1000">
        <v>0.30406080392177054</v>
      </c>
      <c r="H25" s="1016"/>
      <c r="I25" s="878"/>
      <c r="J25" s="1024">
        <v>15358</v>
      </c>
      <c r="K25" s="1042">
        <f t="shared" si="0"/>
        <v>0.15816846723447203</v>
      </c>
      <c r="L25" s="1035"/>
    </row>
    <row r="26" spans="2:12" ht="18.75">
      <c r="B26" s="892">
        <v>20</v>
      </c>
      <c r="C26" s="889"/>
      <c r="D26" s="907" t="s">
        <v>34</v>
      </c>
      <c r="E26" s="990">
        <v>71437</v>
      </c>
      <c r="F26" s="990">
        <v>20036</v>
      </c>
      <c r="G26" s="1000">
        <v>0.2804709044332769</v>
      </c>
      <c r="H26" s="1016"/>
      <c r="I26" s="878"/>
      <c r="J26" s="1024">
        <v>11111</v>
      </c>
      <c r="K26" s="1042">
        <f t="shared" si="0"/>
        <v>0.15553564679367834</v>
      </c>
      <c r="L26" s="1035"/>
    </row>
    <row r="27" spans="2:12" ht="18.75">
      <c r="B27" s="892">
        <v>21</v>
      </c>
      <c r="C27" s="889"/>
      <c r="D27" s="909" t="s">
        <v>36</v>
      </c>
      <c r="E27" s="990">
        <v>59241</v>
      </c>
      <c r="F27" s="990">
        <v>16661</v>
      </c>
      <c r="G27" s="1000">
        <v>0.2812410323931061</v>
      </c>
      <c r="H27" s="1016"/>
      <c r="I27" s="879"/>
      <c r="J27" s="1024">
        <v>8370</v>
      </c>
      <c r="K27" s="1042">
        <f t="shared" si="0"/>
        <v>0.141287284144427</v>
      </c>
      <c r="L27" s="1035"/>
    </row>
    <row r="28" spans="2:12" ht="18.75">
      <c r="B28" s="892">
        <v>22</v>
      </c>
      <c r="C28" s="910"/>
      <c r="D28" s="911" t="s">
        <v>37</v>
      </c>
      <c r="E28" s="990">
        <v>68646</v>
      </c>
      <c r="F28" s="990">
        <v>18950</v>
      </c>
      <c r="G28" s="1000">
        <v>0.27605395798735544</v>
      </c>
      <c r="H28" s="1016"/>
      <c r="I28" s="879"/>
      <c r="J28" s="1024">
        <v>10218</v>
      </c>
      <c r="K28" s="1042">
        <f t="shared" si="0"/>
        <v>0.1488506249453719</v>
      </c>
      <c r="L28" s="1035"/>
    </row>
    <row r="29" spans="2:12" ht="18.75">
      <c r="B29" s="892">
        <v>23</v>
      </c>
      <c r="C29" s="889"/>
      <c r="D29" s="904" t="s">
        <v>38</v>
      </c>
      <c r="E29" s="990">
        <v>27891</v>
      </c>
      <c r="F29" s="990">
        <v>9945</v>
      </c>
      <c r="G29" s="1000">
        <v>0.35656663439819297</v>
      </c>
      <c r="H29" s="1016"/>
      <c r="I29" s="879"/>
      <c r="J29" s="1024">
        <v>5409</v>
      </c>
      <c r="K29" s="1042">
        <f t="shared" si="0"/>
        <v>0.19393352694417554</v>
      </c>
      <c r="L29" s="1035"/>
    </row>
    <row r="30" spans="2:12" ht="18.75">
      <c r="B30" s="892">
        <v>24</v>
      </c>
      <c r="C30" s="889"/>
      <c r="D30" s="911" t="s">
        <v>195</v>
      </c>
      <c r="E30" s="990">
        <v>26596</v>
      </c>
      <c r="F30" s="990">
        <v>9485</v>
      </c>
      <c r="G30" s="1000">
        <v>0.35663257632726725</v>
      </c>
      <c r="H30" s="1016"/>
      <c r="I30" s="879"/>
      <c r="J30" s="1024">
        <v>4998</v>
      </c>
      <c r="K30" s="1042">
        <f t="shared" si="0"/>
        <v>0.18792299593923897</v>
      </c>
      <c r="L30" s="1035"/>
    </row>
    <row r="31" spans="2:12" ht="18.75">
      <c r="B31" s="892">
        <v>25</v>
      </c>
      <c r="C31" s="889"/>
      <c r="D31" s="912" t="s">
        <v>197</v>
      </c>
      <c r="E31" s="990">
        <v>35075</v>
      </c>
      <c r="F31" s="990">
        <v>14361</v>
      </c>
      <c r="G31" s="1000">
        <v>0.4094369208838204</v>
      </c>
      <c r="H31" s="1016"/>
      <c r="I31" s="879"/>
      <c r="J31" s="1024">
        <v>7578</v>
      </c>
      <c r="K31" s="1042">
        <f t="shared" si="0"/>
        <v>0.2160513186029936</v>
      </c>
      <c r="L31" s="1035"/>
    </row>
    <row r="32" spans="2:12" ht="18.75">
      <c r="B32" s="892">
        <v>26</v>
      </c>
      <c r="C32" s="889"/>
      <c r="D32" s="911" t="s">
        <v>196</v>
      </c>
      <c r="E32" s="990">
        <v>50590</v>
      </c>
      <c r="F32" s="990">
        <v>18088</v>
      </c>
      <c r="G32" s="1000">
        <v>0.35754101601106936</v>
      </c>
      <c r="H32" s="1016"/>
      <c r="I32" s="879"/>
      <c r="J32" s="1024">
        <v>9649</v>
      </c>
      <c r="K32" s="1042">
        <f t="shared" si="0"/>
        <v>0.1907293931607037</v>
      </c>
      <c r="L32" s="1035"/>
    </row>
    <row r="33" spans="2:12" ht="18.75">
      <c r="B33" s="892">
        <v>27</v>
      </c>
      <c r="C33" s="910"/>
      <c r="D33" s="913" t="s">
        <v>279</v>
      </c>
      <c r="E33" s="990">
        <v>35003</v>
      </c>
      <c r="F33" s="990">
        <v>13769</v>
      </c>
      <c r="G33" s="1000">
        <v>0.393366282890038</v>
      </c>
      <c r="H33" s="1016"/>
      <c r="I33" s="879"/>
      <c r="J33" s="1024">
        <v>7437</v>
      </c>
      <c r="K33" s="1042">
        <f t="shared" si="0"/>
        <v>0.21246750278547552</v>
      </c>
      <c r="L33" s="1035"/>
    </row>
    <row r="34" spans="2:12" ht="18.75">
      <c r="B34" s="892">
        <v>28</v>
      </c>
      <c r="C34" s="914"/>
      <c r="D34" s="912" t="s">
        <v>322</v>
      </c>
      <c r="E34" s="990">
        <v>103817</v>
      </c>
      <c r="F34" s="990">
        <v>31262</v>
      </c>
      <c r="G34" s="1000">
        <v>0.30112601982334297</v>
      </c>
      <c r="H34" s="1016"/>
      <c r="I34" s="879"/>
      <c r="J34" s="1024">
        <v>15752</v>
      </c>
      <c r="K34" s="1042">
        <f t="shared" si="0"/>
        <v>0.15172852230366896</v>
      </c>
      <c r="L34" s="1035"/>
    </row>
    <row r="35" spans="2:12" ht="19.5" thickBot="1">
      <c r="B35" s="895">
        <v>29</v>
      </c>
      <c r="C35" s="915"/>
      <c r="D35" s="916" t="s">
        <v>448</v>
      </c>
      <c r="E35" s="995">
        <v>49706</v>
      </c>
      <c r="F35" s="995">
        <v>12222</v>
      </c>
      <c r="G35" s="1005">
        <v>0.24588580855429928</v>
      </c>
      <c r="H35" s="1011"/>
      <c r="I35" s="879"/>
      <c r="J35" s="1025">
        <v>6092</v>
      </c>
      <c r="K35" s="1043">
        <f t="shared" si="0"/>
        <v>0.12256065666116767</v>
      </c>
      <c r="L35" s="1037"/>
    </row>
    <row r="36" spans="2:12" ht="19.5" thickBot="1">
      <c r="B36" s="895" t="s">
        <v>12</v>
      </c>
      <c r="C36" s="915"/>
      <c r="D36" s="916" t="s">
        <v>39</v>
      </c>
      <c r="E36" s="992">
        <f>SUM(E10:E35)</f>
        <v>1679205</v>
      </c>
      <c r="F36" s="992">
        <f>SUM(F10:F35)</f>
        <v>518361</v>
      </c>
      <c r="G36" s="1002">
        <f>F36/E36</f>
        <v>0.30869429283500227</v>
      </c>
      <c r="H36" s="1012" t="s">
        <v>497</v>
      </c>
      <c r="I36" s="878"/>
      <c r="J36" s="1022">
        <f>SUM(J10:J35)</f>
        <v>275416</v>
      </c>
      <c r="K36" s="1049">
        <f t="shared" si="0"/>
        <v>0.1640157098150613</v>
      </c>
      <c r="L36" s="1038" t="s">
        <v>439</v>
      </c>
    </row>
    <row r="37" spans="2:12" ht="18.75">
      <c r="B37" s="892">
        <v>30</v>
      </c>
      <c r="C37" s="889" t="s">
        <v>42</v>
      </c>
      <c r="D37" s="907" t="s">
        <v>43</v>
      </c>
      <c r="E37" s="996">
        <v>37018</v>
      </c>
      <c r="F37" s="996">
        <v>10753</v>
      </c>
      <c r="G37" s="1006">
        <v>0.29048030687773513</v>
      </c>
      <c r="H37" s="1015"/>
      <c r="I37" s="878"/>
      <c r="J37" s="1026">
        <v>4955</v>
      </c>
      <c r="K37" s="1048">
        <f t="shared" si="0"/>
        <v>0.13385380085363877</v>
      </c>
      <c r="L37" s="1030"/>
    </row>
    <row r="38" spans="2:12" ht="18.75">
      <c r="B38" s="892">
        <v>31</v>
      </c>
      <c r="C38" s="889"/>
      <c r="D38" s="907" t="s">
        <v>44</v>
      </c>
      <c r="E38" s="990">
        <v>31129</v>
      </c>
      <c r="F38" s="990">
        <v>7779</v>
      </c>
      <c r="G38" s="1000">
        <v>0.24989559574673134</v>
      </c>
      <c r="H38" s="1016"/>
      <c r="I38" s="879"/>
      <c r="J38" s="1024">
        <v>4136</v>
      </c>
      <c r="K38" s="1042">
        <f t="shared" si="0"/>
        <v>0.13286645892897297</v>
      </c>
      <c r="L38" s="1035"/>
    </row>
    <row r="39" spans="2:12" ht="18.75">
      <c r="B39" s="892">
        <v>32</v>
      </c>
      <c r="C39" s="889"/>
      <c r="D39" s="907" t="s">
        <v>45</v>
      </c>
      <c r="E39" s="990">
        <v>46588</v>
      </c>
      <c r="F39" s="990">
        <v>11117</v>
      </c>
      <c r="G39" s="1000">
        <v>0.23862367991757535</v>
      </c>
      <c r="H39" s="1016"/>
      <c r="I39" s="878"/>
      <c r="J39" s="1024">
        <v>5978</v>
      </c>
      <c r="K39" s="1042">
        <f t="shared" si="0"/>
        <v>0.12831630462780116</v>
      </c>
      <c r="L39" s="1035"/>
    </row>
    <row r="40" spans="2:12" ht="18.75">
      <c r="B40" s="892">
        <v>33</v>
      </c>
      <c r="C40" s="889"/>
      <c r="D40" s="907" t="s">
        <v>46</v>
      </c>
      <c r="E40" s="990">
        <v>29289</v>
      </c>
      <c r="F40" s="990">
        <v>7679</v>
      </c>
      <c r="G40" s="1000">
        <v>0.2621803407422582</v>
      </c>
      <c r="H40" s="1016"/>
      <c r="I40" s="879"/>
      <c r="J40" s="1024">
        <v>4066</v>
      </c>
      <c r="K40" s="1042">
        <f t="shared" si="0"/>
        <v>0.1388234490764451</v>
      </c>
      <c r="L40" s="1035"/>
    </row>
    <row r="41" spans="2:12" ht="18.75">
      <c r="B41" s="892">
        <v>34</v>
      </c>
      <c r="C41" s="889"/>
      <c r="D41" s="907" t="s">
        <v>47</v>
      </c>
      <c r="E41" s="990">
        <v>33274</v>
      </c>
      <c r="F41" s="990">
        <v>6481</v>
      </c>
      <c r="G41" s="1000">
        <v>0.1947767025305043</v>
      </c>
      <c r="H41" s="1016">
        <v>-2</v>
      </c>
      <c r="I41" s="878"/>
      <c r="J41" s="1024">
        <v>3158</v>
      </c>
      <c r="K41" s="1042">
        <f t="shared" si="0"/>
        <v>0.09490893790947887</v>
      </c>
      <c r="L41" s="1036">
        <v>-2</v>
      </c>
    </row>
    <row r="42" spans="2:12" ht="18.75">
      <c r="B42" s="892">
        <v>35</v>
      </c>
      <c r="C42" s="889"/>
      <c r="D42" s="907" t="s">
        <v>48</v>
      </c>
      <c r="E42" s="990">
        <v>9347</v>
      </c>
      <c r="F42" s="990">
        <v>2515</v>
      </c>
      <c r="G42" s="1000">
        <v>0.2690702899325987</v>
      </c>
      <c r="H42" s="1016"/>
      <c r="I42" s="879"/>
      <c r="J42" s="1024">
        <v>1381</v>
      </c>
      <c r="K42" s="1042">
        <f t="shared" si="0"/>
        <v>0.14774794051567347</v>
      </c>
      <c r="L42" s="1035"/>
    </row>
    <row r="43" spans="2:12" ht="18.75">
      <c r="B43" s="892">
        <v>36</v>
      </c>
      <c r="C43" s="918"/>
      <c r="D43" s="907" t="s">
        <v>49</v>
      </c>
      <c r="E43" s="990">
        <v>48865</v>
      </c>
      <c r="F43" s="990">
        <v>8834</v>
      </c>
      <c r="G43" s="1000">
        <v>0.18078379208022102</v>
      </c>
      <c r="H43" s="1016">
        <v>-1</v>
      </c>
      <c r="I43" s="878"/>
      <c r="J43" s="1024">
        <v>4472</v>
      </c>
      <c r="K43" s="1042">
        <f t="shared" si="0"/>
        <v>0.0915174460247621</v>
      </c>
      <c r="L43" s="1036">
        <v>-1</v>
      </c>
    </row>
    <row r="44" spans="2:12" ht="18.75">
      <c r="B44" s="892">
        <v>37</v>
      </c>
      <c r="C44" s="889" t="s">
        <v>50</v>
      </c>
      <c r="D44" s="907" t="s">
        <v>51</v>
      </c>
      <c r="E44" s="990">
        <v>13061</v>
      </c>
      <c r="F44" s="990">
        <v>4270</v>
      </c>
      <c r="G44" s="1000">
        <v>0.3269274940663043</v>
      </c>
      <c r="H44" s="1016"/>
      <c r="I44" s="878"/>
      <c r="J44" s="1024">
        <v>2426</v>
      </c>
      <c r="K44" s="1042">
        <f t="shared" si="0"/>
        <v>0.1857438174718628</v>
      </c>
      <c r="L44" s="1035"/>
    </row>
    <row r="45" spans="2:12" ht="18.75">
      <c r="B45" s="892">
        <v>38</v>
      </c>
      <c r="C45" s="889"/>
      <c r="D45" s="907" t="s">
        <v>52</v>
      </c>
      <c r="E45" s="990">
        <v>27641</v>
      </c>
      <c r="F45" s="990">
        <v>9265</v>
      </c>
      <c r="G45" s="1000">
        <v>0.3351904779132448</v>
      </c>
      <c r="H45" s="1016"/>
      <c r="I45" s="878"/>
      <c r="J45" s="1024">
        <v>4864</v>
      </c>
      <c r="K45" s="1042">
        <f t="shared" si="0"/>
        <v>0.17597047863680765</v>
      </c>
      <c r="L45" s="1035"/>
    </row>
    <row r="46" spans="2:12" ht="18.75">
      <c r="B46" s="892">
        <v>39</v>
      </c>
      <c r="C46" s="889"/>
      <c r="D46" s="907" t="s">
        <v>53</v>
      </c>
      <c r="E46" s="990">
        <v>31520</v>
      </c>
      <c r="F46" s="990">
        <v>10572</v>
      </c>
      <c r="G46" s="1000">
        <v>0.3354060913705584</v>
      </c>
      <c r="H46" s="1016"/>
      <c r="I46" s="878"/>
      <c r="J46" s="1024">
        <v>5906</v>
      </c>
      <c r="K46" s="1042">
        <f t="shared" si="0"/>
        <v>0.1873730964467005</v>
      </c>
      <c r="L46" s="1035"/>
    </row>
    <row r="47" spans="2:12" ht="18.75">
      <c r="B47" s="892">
        <v>40</v>
      </c>
      <c r="C47" s="918"/>
      <c r="D47" s="907" t="s">
        <v>54</v>
      </c>
      <c r="E47" s="990">
        <v>19028</v>
      </c>
      <c r="F47" s="990">
        <v>6596</v>
      </c>
      <c r="G47" s="1000">
        <v>0.3466470464578516</v>
      </c>
      <c r="H47" s="1016"/>
      <c r="I47" s="878"/>
      <c r="J47" s="1024">
        <v>3629</v>
      </c>
      <c r="K47" s="1042">
        <f t="shared" si="0"/>
        <v>0.19071894050872398</v>
      </c>
      <c r="L47" s="1035"/>
    </row>
    <row r="48" spans="2:12" ht="18.75">
      <c r="B48" s="892">
        <v>41</v>
      </c>
      <c r="C48" s="919" t="s">
        <v>55</v>
      </c>
      <c r="D48" s="907" t="s">
        <v>56</v>
      </c>
      <c r="E48" s="990">
        <v>7037</v>
      </c>
      <c r="F48" s="990">
        <v>3003</v>
      </c>
      <c r="G48" s="1000">
        <v>0.4267443512860594</v>
      </c>
      <c r="H48" s="1016">
        <v>3</v>
      </c>
      <c r="I48" s="878"/>
      <c r="J48" s="1024">
        <v>1640</v>
      </c>
      <c r="K48" s="1042">
        <f t="shared" si="0"/>
        <v>0.23305385817820093</v>
      </c>
      <c r="L48" s="1036">
        <v>5</v>
      </c>
    </row>
    <row r="49" spans="2:12" ht="18.75">
      <c r="B49" s="892">
        <v>42</v>
      </c>
      <c r="C49" s="920"/>
      <c r="D49" s="907" t="s">
        <v>57</v>
      </c>
      <c r="E49" s="990">
        <v>15043</v>
      </c>
      <c r="F49" s="990">
        <v>5978</v>
      </c>
      <c r="G49" s="1000">
        <v>0.3973941368078176</v>
      </c>
      <c r="H49" s="1016"/>
      <c r="I49" s="878"/>
      <c r="J49" s="1024">
        <v>3158</v>
      </c>
      <c r="K49" s="1042">
        <f t="shared" si="0"/>
        <v>0.20993152961510336</v>
      </c>
      <c r="L49" s="1035"/>
    </row>
    <row r="50" spans="2:12" ht="18.75">
      <c r="B50" s="892">
        <v>43</v>
      </c>
      <c r="C50" s="921" t="s">
        <v>60</v>
      </c>
      <c r="D50" s="907" t="s">
        <v>61</v>
      </c>
      <c r="E50" s="990">
        <v>12884</v>
      </c>
      <c r="F50" s="990">
        <v>4638</v>
      </c>
      <c r="G50" s="1000">
        <v>0.3599813722446445</v>
      </c>
      <c r="H50" s="1016"/>
      <c r="I50" s="878"/>
      <c r="J50" s="1024">
        <v>2325</v>
      </c>
      <c r="K50" s="1042">
        <f t="shared" si="0"/>
        <v>0.18045638000620925</v>
      </c>
      <c r="L50" s="1035"/>
    </row>
    <row r="51" spans="2:12" ht="18.75">
      <c r="B51" s="892">
        <v>44</v>
      </c>
      <c r="C51" s="889" t="s">
        <v>69</v>
      </c>
      <c r="D51" s="907" t="s">
        <v>72</v>
      </c>
      <c r="E51" s="990">
        <v>30398</v>
      </c>
      <c r="F51" s="990">
        <v>9204</v>
      </c>
      <c r="G51" s="1000">
        <v>0.30278307783406805</v>
      </c>
      <c r="H51" s="1016"/>
      <c r="I51" s="878"/>
      <c r="J51" s="1024">
        <v>4660</v>
      </c>
      <c r="K51" s="1042">
        <f t="shared" si="0"/>
        <v>0.1532995591815251</v>
      </c>
      <c r="L51" s="1035"/>
    </row>
    <row r="52" spans="2:12" ht="18.75">
      <c r="B52" s="892">
        <v>45</v>
      </c>
      <c r="C52" s="920"/>
      <c r="D52" s="907" t="s">
        <v>73</v>
      </c>
      <c r="E52" s="990">
        <v>1847</v>
      </c>
      <c r="F52" s="990">
        <v>875</v>
      </c>
      <c r="G52" s="1000">
        <v>0.4737412019491067</v>
      </c>
      <c r="H52" s="1016">
        <v>1</v>
      </c>
      <c r="I52" s="878"/>
      <c r="J52" s="1024">
        <v>461</v>
      </c>
      <c r="K52" s="1042">
        <f t="shared" si="0"/>
        <v>0.24959393611261504</v>
      </c>
      <c r="L52" s="1035">
        <v>1</v>
      </c>
    </row>
    <row r="53" spans="2:12" ht="18.75">
      <c r="B53" s="892">
        <v>46</v>
      </c>
      <c r="C53" s="921" t="s">
        <v>77</v>
      </c>
      <c r="D53" s="907" t="s">
        <v>78</v>
      </c>
      <c r="E53" s="990">
        <v>16061</v>
      </c>
      <c r="F53" s="990">
        <v>4491</v>
      </c>
      <c r="G53" s="1000">
        <v>0.27962144324761845</v>
      </c>
      <c r="H53" s="1016"/>
      <c r="I53" s="878"/>
      <c r="J53" s="1024">
        <v>2301</v>
      </c>
      <c r="K53" s="1042">
        <f t="shared" si="0"/>
        <v>0.14326629724176576</v>
      </c>
      <c r="L53" s="1035"/>
    </row>
    <row r="54" spans="2:12" ht="18.75">
      <c r="B54" s="892">
        <v>47</v>
      </c>
      <c r="C54" s="921" t="s">
        <v>79</v>
      </c>
      <c r="D54" s="907" t="s">
        <v>80</v>
      </c>
      <c r="E54" s="990">
        <v>13773</v>
      </c>
      <c r="F54" s="990">
        <v>4083</v>
      </c>
      <c r="G54" s="1000">
        <v>0.2964495752559355</v>
      </c>
      <c r="H54" s="1016"/>
      <c r="I54" s="878"/>
      <c r="J54" s="1024">
        <v>2100</v>
      </c>
      <c r="K54" s="1042">
        <f t="shared" si="0"/>
        <v>0.15247222827270748</v>
      </c>
      <c r="L54" s="1035"/>
    </row>
    <row r="55" spans="2:12" ht="18.75">
      <c r="B55" s="892">
        <v>48</v>
      </c>
      <c r="C55" s="912" t="s">
        <v>324</v>
      </c>
      <c r="D55" s="907" t="s">
        <v>85</v>
      </c>
      <c r="E55" s="990">
        <v>19297</v>
      </c>
      <c r="F55" s="990">
        <v>5737</v>
      </c>
      <c r="G55" s="1000">
        <v>0.29730009846090066</v>
      </c>
      <c r="H55" s="1016"/>
      <c r="I55" s="878"/>
      <c r="J55" s="1024">
        <v>2964</v>
      </c>
      <c r="K55" s="1042">
        <f t="shared" si="0"/>
        <v>0.15359900502668808</v>
      </c>
      <c r="L55" s="1035"/>
    </row>
    <row r="56" spans="2:12" ht="18.75">
      <c r="B56" s="892">
        <v>49</v>
      </c>
      <c r="C56" s="889" t="s">
        <v>93</v>
      </c>
      <c r="D56" s="907" t="s">
        <v>94</v>
      </c>
      <c r="E56" s="990">
        <v>10211</v>
      </c>
      <c r="F56" s="990">
        <v>4328</v>
      </c>
      <c r="G56" s="1000">
        <v>0.4238566252081089</v>
      </c>
      <c r="H56" s="1016">
        <v>4</v>
      </c>
      <c r="I56" s="878"/>
      <c r="J56" s="1024">
        <v>2398</v>
      </c>
      <c r="K56" s="1042">
        <f t="shared" si="0"/>
        <v>0.23484477524238567</v>
      </c>
      <c r="L56" s="1035">
        <v>3</v>
      </c>
    </row>
    <row r="57" spans="2:12" ht="18.75">
      <c r="B57" s="892">
        <v>50</v>
      </c>
      <c r="C57" s="889"/>
      <c r="D57" s="907" t="s">
        <v>95</v>
      </c>
      <c r="E57" s="990">
        <v>8575</v>
      </c>
      <c r="F57" s="990">
        <v>3880</v>
      </c>
      <c r="G57" s="1000">
        <v>0.4524781341107872</v>
      </c>
      <c r="H57" s="1016">
        <v>2</v>
      </c>
      <c r="I57" s="878"/>
      <c r="J57" s="1024">
        <v>2124</v>
      </c>
      <c r="K57" s="1042">
        <f t="shared" si="0"/>
        <v>0.24769679300291544</v>
      </c>
      <c r="L57" s="1035">
        <v>2</v>
      </c>
    </row>
    <row r="58" spans="2:12" ht="18.75">
      <c r="B58" s="892">
        <v>51</v>
      </c>
      <c r="C58" s="889"/>
      <c r="D58" s="907" t="s">
        <v>97</v>
      </c>
      <c r="E58" s="990">
        <v>8450</v>
      </c>
      <c r="F58" s="990">
        <v>3216</v>
      </c>
      <c r="G58" s="1000">
        <v>0.38059171597633135</v>
      </c>
      <c r="H58" s="1016"/>
      <c r="I58" s="878"/>
      <c r="J58" s="1024">
        <v>1748</v>
      </c>
      <c r="K58" s="1042">
        <f t="shared" si="0"/>
        <v>0.2068639053254438</v>
      </c>
      <c r="L58" s="1035"/>
    </row>
    <row r="59" spans="2:12" ht="18.75">
      <c r="B59" s="892">
        <v>52</v>
      </c>
      <c r="C59" s="889"/>
      <c r="D59" s="907" t="s">
        <v>98</v>
      </c>
      <c r="E59" s="990">
        <v>15480</v>
      </c>
      <c r="F59" s="990">
        <v>6042</v>
      </c>
      <c r="G59" s="1000">
        <v>0.39031007751937985</v>
      </c>
      <c r="H59" s="1016"/>
      <c r="I59" s="878"/>
      <c r="J59" s="1024">
        <v>3112</v>
      </c>
      <c r="K59" s="1042">
        <f t="shared" si="0"/>
        <v>0.20103359173126614</v>
      </c>
      <c r="L59" s="1035"/>
    </row>
    <row r="60" spans="2:12" ht="18.75">
      <c r="B60" s="892">
        <v>53</v>
      </c>
      <c r="C60" s="889"/>
      <c r="D60" s="907" t="s">
        <v>101</v>
      </c>
      <c r="E60" s="990">
        <v>5095</v>
      </c>
      <c r="F60" s="990">
        <v>1901</v>
      </c>
      <c r="G60" s="1000">
        <v>0.3731108930323847</v>
      </c>
      <c r="H60" s="1016"/>
      <c r="I60" s="878"/>
      <c r="J60" s="1024">
        <v>1039</v>
      </c>
      <c r="K60" s="1042">
        <f t="shared" si="0"/>
        <v>0.20392541707556427</v>
      </c>
      <c r="L60" s="1035"/>
    </row>
    <row r="61" spans="2:12" ht="18.75">
      <c r="B61" s="892">
        <v>54</v>
      </c>
      <c r="C61" s="922"/>
      <c r="D61" s="907" t="s">
        <v>102</v>
      </c>
      <c r="E61" s="990">
        <v>2900</v>
      </c>
      <c r="F61" s="990">
        <v>1197</v>
      </c>
      <c r="G61" s="1000">
        <v>0.4127586206896552</v>
      </c>
      <c r="H61" s="1016"/>
      <c r="I61" s="878"/>
      <c r="J61" s="1024">
        <v>642</v>
      </c>
      <c r="K61" s="1042">
        <f t="shared" si="0"/>
        <v>0.22137931034482758</v>
      </c>
      <c r="L61" s="1035"/>
    </row>
    <row r="62" spans="2:12" ht="18.75">
      <c r="B62" s="892">
        <v>55</v>
      </c>
      <c r="C62" s="920"/>
      <c r="D62" s="907" t="s">
        <v>199</v>
      </c>
      <c r="E62" s="990">
        <v>21274</v>
      </c>
      <c r="F62" s="990">
        <v>7773</v>
      </c>
      <c r="G62" s="1000">
        <v>0.3653755758202501</v>
      </c>
      <c r="H62" s="1016"/>
      <c r="I62" s="878"/>
      <c r="J62" s="1024">
        <v>4028</v>
      </c>
      <c r="K62" s="1042">
        <f t="shared" si="0"/>
        <v>0.18933909937012317</v>
      </c>
      <c r="L62" s="1035"/>
    </row>
    <row r="63" spans="2:12" ht="18.75">
      <c r="B63" s="892">
        <v>56</v>
      </c>
      <c r="C63" s="889" t="s">
        <v>103</v>
      </c>
      <c r="D63" s="907" t="s">
        <v>104</v>
      </c>
      <c r="E63" s="990">
        <v>37745</v>
      </c>
      <c r="F63" s="990">
        <v>9477</v>
      </c>
      <c r="G63" s="1000">
        <v>0.2510796131938005</v>
      </c>
      <c r="H63" s="1016"/>
      <c r="I63" s="878"/>
      <c r="J63" s="1024">
        <v>4947</v>
      </c>
      <c r="K63" s="1042">
        <f t="shared" si="0"/>
        <v>0.13106371704861572</v>
      </c>
      <c r="L63" s="1035"/>
    </row>
    <row r="64" spans="2:12" ht="18.75">
      <c r="B64" s="892">
        <v>57</v>
      </c>
      <c r="C64" s="920"/>
      <c r="D64" s="907" t="s">
        <v>200</v>
      </c>
      <c r="E64" s="990">
        <v>18085</v>
      </c>
      <c r="F64" s="990">
        <v>7617</v>
      </c>
      <c r="G64" s="1000">
        <v>0.4211777716339508</v>
      </c>
      <c r="H64" s="1016">
        <v>5</v>
      </c>
      <c r="I64" s="878"/>
      <c r="J64" s="1024">
        <v>4245</v>
      </c>
      <c r="K64" s="1042">
        <f t="shared" si="0"/>
        <v>0.23472491014653027</v>
      </c>
      <c r="L64" s="1035">
        <v>4</v>
      </c>
    </row>
    <row r="65" spans="2:12" ht="18.75">
      <c r="B65" s="892">
        <v>58</v>
      </c>
      <c r="C65" s="889" t="s">
        <v>351</v>
      </c>
      <c r="D65" s="923" t="s">
        <v>110</v>
      </c>
      <c r="E65" s="990">
        <v>6638</v>
      </c>
      <c r="F65" s="990">
        <v>2065</v>
      </c>
      <c r="G65" s="1000">
        <v>0.3110876770111479</v>
      </c>
      <c r="H65" s="1016"/>
      <c r="I65" s="878"/>
      <c r="J65" s="1024">
        <v>1168</v>
      </c>
      <c r="K65" s="1042">
        <f t="shared" si="0"/>
        <v>0.17595661343778246</v>
      </c>
      <c r="L65" s="1035"/>
    </row>
    <row r="66" spans="2:12" ht="18.75">
      <c r="B66" s="892">
        <v>59</v>
      </c>
      <c r="C66" s="889"/>
      <c r="D66" s="924" t="s">
        <v>202</v>
      </c>
      <c r="E66" s="990">
        <v>7289</v>
      </c>
      <c r="F66" s="990">
        <v>2720</v>
      </c>
      <c r="G66" s="1000">
        <v>0.3731650432158046</v>
      </c>
      <c r="H66" s="1016"/>
      <c r="I66" s="878"/>
      <c r="J66" s="1024">
        <v>1467</v>
      </c>
      <c r="K66" s="1042">
        <f t="shared" si="0"/>
        <v>0.20126217588146522</v>
      </c>
      <c r="L66" s="1035"/>
    </row>
    <row r="67" spans="2:12" ht="19.5" thickBot="1">
      <c r="B67" s="892">
        <v>60</v>
      </c>
      <c r="C67" s="889"/>
      <c r="D67" s="907" t="s">
        <v>201</v>
      </c>
      <c r="E67" s="995">
        <v>16849</v>
      </c>
      <c r="F67" s="995">
        <v>6560</v>
      </c>
      <c r="G67" s="1005">
        <v>0.3893406136862722</v>
      </c>
      <c r="H67" s="1011"/>
      <c r="I67" s="878"/>
      <c r="J67" s="1025">
        <v>3716</v>
      </c>
      <c r="K67" s="1044">
        <f t="shared" si="0"/>
        <v>0.22054721348447978</v>
      </c>
      <c r="L67" s="1037"/>
    </row>
    <row r="68" spans="2:12" ht="19.5" thickBot="1">
      <c r="B68" s="925" t="s">
        <v>12</v>
      </c>
      <c r="C68" s="926" t="s">
        <v>115</v>
      </c>
      <c r="D68" s="926"/>
      <c r="E68" s="997">
        <f>SUM(E37:E67)</f>
        <v>601691</v>
      </c>
      <c r="F68" s="997">
        <f>SUM(F37:F67)</f>
        <v>180646</v>
      </c>
      <c r="G68" s="1007">
        <f>F68/E68</f>
        <v>0.30023051699294157</v>
      </c>
      <c r="H68" s="1017" t="s">
        <v>439</v>
      </c>
      <c r="I68" s="878"/>
      <c r="J68" s="1027">
        <f>SUM(J37:J67)</f>
        <v>95214</v>
      </c>
      <c r="K68" s="1047">
        <f t="shared" si="0"/>
        <v>0.15824401561598894</v>
      </c>
      <c r="L68" s="1039" t="s">
        <v>439</v>
      </c>
    </row>
    <row r="69" spans="2:12" ht="19.5" thickTop="1">
      <c r="B69" s="928" t="s">
        <v>487</v>
      </c>
      <c r="C69" s="918"/>
      <c r="D69" s="918"/>
      <c r="E69" s="998">
        <f>SUM(E68+E36)</f>
        <v>2280896</v>
      </c>
      <c r="F69" s="998">
        <f>SUM(F68+F36)</f>
        <v>699007</v>
      </c>
      <c r="G69" s="1008">
        <f>F69/E69</f>
        <v>0.3064615835180561</v>
      </c>
      <c r="H69" s="1018" t="s">
        <v>439</v>
      </c>
      <c r="I69" s="877"/>
      <c r="J69" s="1028">
        <f>SUM(J36+J68)</f>
        <v>370630</v>
      </c>
      <c r="K69" s="1045">
        <f t="shared" si="0"/>
        <v>0.16249316058250793</v>
      </c>
      <c r="L69" s="1040" t="s">
        <v>439</v>
      </c>
    </row>
    <row r="70" spans="2:12" ht="19.5" thickBot="1">
      <c r="B70" s="930" t="s">
        <v>488</v>
      </c>
      <c r="C70" s="896"/>
      <c r="D70" s="896"/>
      <c r="E70" s="999">
        <f>SUM(E7+E9+E36+E68)</f>
        <v>5096582</v>
      </c>
      <c r="F70" s="999">
        <f>SUM(F7+F9+F36+F68)</f>
        <v>1427070</v>
      </c>
      <c r="G70" s="1009">
        <f>F70/E70</f>
        <v>0.2800053055165207</v>
      </c>
      <c r="H70" s="1019" t="s">
        <v>439</v>
      </c>
      <c r="I70" s="877"/>
      <c r="J70" s="1029">
        <f>SUM(J7+J9+J36+J68)</f>
        <v>759595</v>
      </c>
      <c r="K70" s="1044">
        <f>J70/E70</f>
        <v>0.1490400821570221</v>
      </c>
      <c r="L70" s="1041" t="s">
        <v>439</v>
      </c>
    </row>
    <row r="71" spans="2:12" ht="18.75">
      <c r="B71" s="877"/>
      <c r="C71" s="877"/>
      <c r="D71" s="875"/>
      <c r="E71" s="875"/>
      <c r="F71" s="875"/>
      <c r="G71" s="875"/>
      <c r="H71" s="954"/>
      <c r="I71" s="877"/>
      <c r="J71" s="877"/>
      <c r="K71" s="975"/>
      <c r="L71" s="880"/>
    </row>
    <row r="72" spans="2:12" ht="18.75">
      <c r="B72" s="881" t="s">
        <v>400</v>
      </c>
      <c r="C72" s="875"/>
      <c r="D72" s="875"/>
      <c r="E72" s="875"/>
      <c r="F72" s="875"/>
      <c r="G72" s="875"/>
      <c r="H72" s="954"/>
      <c r="I72" s="877"/>
      <c r="J72" s="875"/>
      <c r="K72" s="975"/>
      <c r="L72" s="880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4"/>
  <sheetViews>
    <sheetView showOutlineSymbols="0" view="pageBreakPreview" zoomScaleSheetLayoutView="100" zoomScalePageLayoutView="0" workbookViewId="0" topLeftCell="A1">
      <selection activeCell="A30" sqref="A30"/>
    </sheetView>
  </sheetViews>
  <sheetFormatPr defaultColWidth="13.875" defaultRowHeight="13.5"/>
  <cols>
    <col min="1" max="2" width="9.00390625" style="579" customWidth="1"/>
    <col min="3" max="3" width="14.00390625" style="579" customWidth="1"/>
    <col min="4" max="5" width="14.75390625" style="579" customWidth="1"/>
    <col min="6" max="6" width="11.25390625" style="579" customWidth="1"/>
    <col min="7" max="7" width="10.375" style="579" customWidth="1"/>
    <col min="8" max="8" width="7.50390625" style="579" customWidth="1"/>
    <col min="9" max="9" width="11.875" style="579" bestFit="1" customWidth="1"/>
    <col min="10" max="10" width="10.125" style="579" customWidth="1"/>
    <col min="11" max="11" width="9.25390625" style="579" bestFit="1" customWidth="1"/>
    <col min="12" max="16384" width="13.875" style="722" customWidth="1"/>
  </cols>
  <sheetData>
    <row r="1" spans="1:11" ht="30.75" customHeight="1" thickBot="1">
      <c r="A1" s="721" t="s">
        <v>441</v>
      </c>
      <c r="E1" s="580"/>
      <c r="F1" s="581"/>
      <c r="G1" s="581"/>
      <c r="K1" s="582"/>
    </row>
    <row r="2" spans="1:11" ht="21.75" customHeight="1" thickBot="1">
      <c r="A2" s="156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9" t="s">
        <v>442</v>
      </c>
      <c r="H2" s="769"/>
      <c r="I2" s="770" t="s">
        <v>443</v>
      </c>
      <c r="J2" s="158" t="s">
        <v>444</v>
      </c>
      <c r="K2" s="304" t="s">
        <v>442</v>
      </c>
    </row>
    <row r="3" spans="1:11" ht="21.75" customHeight="1">
      <c r="A3" s="305">
        <v>1</v>
      </c>
      <c r="B3" s="15" t="s">
        <v>9</v>
      </c>
      <c r="C3" s="592" t="s">
        <v>10</v>
      </c>
      <c r="D3" s="593">
        <v>950182</v>
      </c>
      <c r="E3" s="593">
        <v>289667</v>
      </c>
      <c r="F3" s="594">
        <v>0.30485422792686034</v>
      </c>
      <c r="G3" s="595"/>
      <c r="H3" s="771"/>
      <c r="I3" s="772">
        <v>150155</v>
      </c>
      <c r="J3" s="14">
        <v>0.15802761997175277</v>
      </c>
      <c r="K3" s="598" t="s">
        <v>164</v>
      </c>
    </row>
    <row r="4" spans="1:13" ht="21.75" customHeight="1" thickBot="1">
      <c r="A4" s="178">
        <v>2</v>
      </c>
      <c r="B4" s="15"/>
      <c r="C4" s="600" t="s">
        <v>11</v>
      </c>
      <c r="D4" s="718">
        <v>1541250</v>
      </c>
      <c r="E4" s="773">
        <v>332789</v>
      </c>
      <c r="F4" s="594">
        <v>0.21592149229521493</v>
      </c>
      <c r="G4" s="774" t="s">
        <v>445</v>
      </c>
      <c r="H4" s="775"/>
      <c r="I4" s="776">
        <v>158746</v>
      </c>
      <c r="J4" s="18">
        <v>0.10299821573398216</v>
      </c>
      <c r="K4" s="604" t="s">
        <v>164</v>
      </c>
      <c r="L4" s="812"/>
      <c r="M4" s="813"/>
    </row>
    <row r="5" spans="1:11" ht="21.75" customHeight="1" thickBot="1">
      <c r="A5" s="308" t="s">
        <v>446</v>
      </c>
      <c r="B5" s="186"/>
      <c r="C5" s="23" t="s">
        <v>13</v>
      </c>
      <c r="D5" s="616">
        <v>2491432</v>
      </c>
      <c r="E5" s="617">
        <v>622456</v>
      </c>
      <c r="F5" s="25">
        <v>0.24983864701103622</v>
      </c>
      <c r="G5" s="633"/>
      <c r="H5" s="771"/>
      <c r="I5" s="777">
        <v>308901</v>
      </c>
      <c r="J5" s="25">
        <v>0.12398532249726262</v>
      </c>
      <c r="K5" s="612" t="s">
        <v>267</v>
      </c>
    </row>
    <row r="6" spans="1:11" ht="21.75" customHeight="1" thickBot="1">
      <c r="A6" s="311">
        <v>3</v>
      </c>
      <c r="B6" s="333" t="s">
        <v>348</v>
      </c>
      <c r="C6" s="203" t="s">
        <v>16</v>
      </c>
      <c r="D6" s="616">
        <v>304703</v>
      </c>
      <c r="E6" s="617">
        <v>81595</v>
      </c>
      <c r="F6" s="334">
        <v>0.26778535163749617</v>
      </c>
      <c r="G6" s="619"/>
      <c r="H6" s="771"/>
      <c r="I6" s="777">
        <v>40508</v>
      </c>
      <c r="J6" s="338">
        <v>0.132942570306167</v>
      </c>
      <c r="K6" s="621" t="s">
        <v>164</v>
      </c>
    </row>
    <row r="7" spans="1:11" ht="21.75" customHeight="1" thickBot="1">
      <c r="A7" s="778" t="s">
        <v>446</v>
      </c>
      <c r="B7" s="15"/>
      <c r="C7" s="11" t="s">
        <v>349</v>
      </c>
      <c r="D7" s="779">
        <v>304703</v>
      </c>
      <c r="E7" s="780">
        <v>81595</v>
      </c>
      <c r="F7" s="781">
        <v>0.26778535163749617</v>
      </c>
      <c r="G7" s="619"/>
      <c r="H7" s="771"/>
      <c r="I7" s="782">
        <v>40508</v>
      </c>
      <c r="J7" s="338">
        <v>0.132942570306167</v>
      </c>
      <c r="K7" s="612" t="s">
        <v>267</v>
      </c>
    </row>
    <row r="8" spans="1:11" ht="21.75" customHeight="1">
      <c r="A8" s="305">
        <v>4</v>
      </c>
      <c r="B8" s="783" t="s">
        <v>14</v>
      </c>
      <c r="C8" s="784" t="s">
        <v>15</v>
      </c>
      <c r="D8" s="785">
        <v>114496</v>
      </c>
      <c r="E8" s="785">
        <v>41523</v>
      </c>
      <c r="F8" s="786">
        <v>0.36265895751816657</v>
      </c>
      <c r="G8" s="595"/>
      <c r="H8" s="771"/>
      <c r="I8" s="787">
        <v>21850</v>
      </c>
      <c r="J8" s="786">
        <v>0.19083636109558413</v>
      </c>
      <c r="K8" s="598" t="s">
        <v>164</v>
      </c>
    </row>
    <row r="9" spans="1:11" ht="21.75" customHeight="1">
      <c r="A9" s="178">
        <v>5</v>
      </c>
      <c r="B9" s="15"/>
      <c r="C9" s="12" t="s">
        <v>17</v>
      </c>
      <c r="D9" s="593">
        <v>56593</v>
      </c>
      <c r="E9" s="593">
        <v>18620</v>
      </c>
      <c r="F9" s="14">
        <v>0.3290159560369657</v>
      </c>
      <c r="G9" s="595"/>
      <c r="H9" s="771"/>
      <c r="I9" s="772">
        <v>9788</v>
      </c>
      <c r="J9" s="14">
        <v>0.17295425229268638</v>
      </c>
      <c r="K9" s="598" t="s">
        <v>164</v>
      </c>
    </row>
    <row r="10" spans="1:11" ht="21.75" customHeight="1">
      <c r="A10" s="178">
        <v>6</v>
      </c>
      <c r="B10" s="15"/>
      <c r="C10" s="12" t="s">
        <v>18</v>
      </c>
      <c r="D10" s="593">
        <v>128286</v>
      </c>
      <c r="E10" s="593">
        <v>39929</v>
      </c>
      <c r="F10" s="14">
        <v>0.31124986358604995</v>
      </c>
      <c r="G10" s="595"/>
      <c r="H10" s="771"/>
      <c r="I10" s="772">
        <v>19877</v>
      </c>
      <c r="J10" s="14">
        <v>0.1549428620426235</v>
      </c>
      <c r="K10" s="598" t="s">
        <v>164</v>
      </c>
    </row>
    <row r="11" spans="1:11" ht="21.75" customHeight="1">
      <c r="A11" s="178">
        <v>7</v>
      </c>
      <c r="B11" s="15"/>
      <c r="C11" s="12" t="s">
        <v>19</v>
      </c>
      <c r="D11" s="593">
        <v>47759</v>
      </c>
      <c r="E11" s="593">
        <v>15993</v>
      </c>
      <c r="F11" s="14">
        <v>0.3348688205364434</v>
      </c>
      <c r="G11" s="595"/>
      <c r="H11" s="771"/>
      <c r="I11" s="772">
        <v>8147</v>
      </c>
      <c r="J11" s="339">
        <v>0.17058564877824076</v>
      </c>
      <c r="K11" s="598" t="s">
        <v>164</v>
      </c>
    </row>
    <row r="12" spans="1:11" ht="21.75" customHeight="1">
      <c r="A12" s="178">
        <v>8</v>
      </c>
      <c r="B12" s="15"/>
      <c r="C12" s="12" t="s">
        <v>20</v>
      </c>
      <c r="D12" s="593">
        <v>66002</v>
      </c>
      <c r="E12" s="593">
        <v>21657</v>
      </c>
      <c r="F12" s="14">
        <v>0.3281264204115027</v>
      </c>
      <c r="G12" s="595"/>
      <c r="H12" s="771"/>
      <c r="I12" s="772">
        <v>11319</v>
      </c>
      <c r="J12" s="14">
        <v>0.17149480318778218</v>
      </c>
      <c r="K12" s="598" t="s">
        <v>164</v>
      </c>
    </row>
    <row r="13" spans="1:11" ht="21.75" customHeight="1">
      <c r="A13" s="178">
        <v>9</v>
      </c>
      <c r="B13" s="15"/>
      <c r="C13" s="12" t="s">
        <v>23</v>
      </c>
      <c r="D13" s="593">
        <v>63371</v>
      </c>
      <c r="E13" s="593">
        <v>22080</v>
      </c>
      <c r="F13" s="14">
        <v>0.34842435814489275</v>
      </c>
      <c r="G13" s="595"/>
      <c r="H13" s="771"/>
      <c r="I13" s="772">
        <v>12075</v>
      </c>
      <c r="J13" s="14">
        <v>0.19054457086048823</v>
      </c>
      <c r="K13" s="598" t="s">
        <v>164</v>
      </c>
    </row>
    <row r="14" spans="1:11" ht="21.75" customHeight="1">
      <c r="A14" s="178">
        <v>10</v>
      </c>
      <c r="B14" s="15"/>
      <c r="C14" s="12" t="s">
        <v>24</v>
      </c>
      <c r="D14" s="593">
        <v>49173</v>
      </c>
      <c r="E14" s="593">
        <v>13229</v>
      </c>
      <c r="F14" s="14">
        <v>0.2690297520997295</v>
      </c>
      <c r="G14" s="595"/>
      <c r="H14" s="771"/>
      <c r="I14" s="772">
        <v>6675</v>
      </c>
      <c r="J14" s="14">
        <v>0.13574522603867975</v>
      </c>
      <c r="K14" s="598" t="s">
        <v>164</v>
      </c>
    </row>
    <row r="15" spans="1:11" ht="21.75" customHeight="1">
      <c r="A15" s="178">
        <v>11</v>
      </c>
      <c r="B15" s="15"/>
      <c r="C15" s="12" t="s">
        <v>25</v>
      </c>
      <c r="D15" s="593">
        <v>34204</v>
      </c>
      <c r="E15" s="593">
        <v>12007</v>
      </c>
      <c r="F15" s="14">
        <v>0.35104081393989006</v>
      </c>
      <c r="G15" s="595"/>
      <c r="H15" s="771"/>
      <c r="I15" s="772">
        <v>6454</v>
      </c>
      <c r="J15" s="14">
        <v>0.18869138112501463</v>
      </c>
      <c r="K15" s="598" t="s">
        <v>164</v>
      </c>
    </row>
    <row r="16" spans="1:11" ht="21.75" customHeight="1">
      <c r="A16" s="178">
        <v>12</v>
      </c>
      <c r="B16" s="15"/>
      <c r="C16" s="12" t="s">
        <v>26</v>
      </c>
      <c r="D16" s="593">
        <v>73208</v>
      </c>
      <c r="E16" s="593">
        <v>21454</v>
      </c>
      <c r="F16" s="14">
        <v>0.29305540378100753</v>
      </c>
      <c r="G16" s="595"/>
      <c r="H16" s="771"/>
      <c r="I16" s="772">
        <v>10533</v>
      </c>
      <c r="J16" s="14">
        <v>0.14387771828215495</v>
      </c>
      <c r="K16" s="598" t="s">
        <v>164</v>
      </c>
    </row>
    <row r="17" spans="1:11" ht="21.75" customHeight="1">
      <c r="A17" s="178">
        <v>13</v>
      </c>
      <c r="B17" s="15"/>
      <c r="C17" s="12" t="s">
        <v>27</v>
      </c>
      <c r="D17" s="593">
        <v>25496</v>
      </c>
      <c r="E17" s="593">
        <v>9116</v>
      </c>
      <c r="F17" s="14">
        <v>0.3575462817696894</v>
      </c>
      <c r="G17" s="595"/>
      <c r="H17" s="771"/>
      <c r="I17" s="772">
        <v>4836</v>
      </c>
      <c r="J17" s="14">
        <v>0.18967681204894885</v>
      </c>
      <c r="K17" s="598" t="s">
        <v>164</v>
      </c>
    </row>
    <row r="18" spans="1:11" ht="21.75" customHeight="1">
      <c r="A18" s="178">
        <v>14</v>
      </c>
      <c r="B18" s="15"/>
      <c r="C18" s="12" t="s">
        <v>28</v>
      </c>
      <c r="D18" s="593">
        <v>41785</v>
      </c>
      <c r="E18" s="593">
        <v>15493</v>
      </c>
      <c r="F18" s="14">
        <v>0.370778987675003</v>
      </c>
      <c r="G18" s="595"/>
      <c r="H18" s="771"/>
      <c r="I18" s="772">
        <v>8132</v>
      </c>
      <c r="J18" s="14">
        <v>0.19461529256910373</v>
      </c>
      <c r="K18" s="598" t="s">
        <v>164</v>
      </c>
    </row>
    <row r="19" spans="1:11" ht="21.75" customHeight="1">
      <c r="A19" s="178">
        <v>15</v>
      </c>
      <c r="B19" s="15"/>
      <c r="C19" s="12" t="s">
        <v>29</v>
      </c>
      <c r="D19" s="593">
        <v>59526</v>
      </c>
      <c r="E19" s="593">
        <v>16062</v>
      </c>
      <c r="F19" s="14">
        <v>0.26983167019453685</v>
      </c>
      <c r="G19" s="595"/>
      <c r="H19" s="775"/>
      <c r="I19" s="772">
        <v>8123</v>
      </c>
      <c r="J19" s="14">
        <v>0.13646137822128146</v>
      </c>
      <c r="K19" s="602" t="s">
        <v>164</v>
      </c>
    </row>
    <row r="20" spans="1:11" ht="21.75" customHeight="1">
      <c r="A20" s="178">
        <v>16</v>
      </c>
      <c r="B20" s="15"/>
      <c r="C20" s="12" t="s">
        <v>30</v>
      </c>
      <c r="D20" s="593">
        <v>103818</v>
      </c>
      <c r="E20" s="593">
        <v>25874</v>
      </c>
      <c r="F20" s="14">
        <v>0.24922460459650542</v>
      </c>
      <c r="G20" s="595"/>
      <c r="H20" s="775"/>
      <c r="I20" s="772">
        <v>11735</v>
      </c>
      <c r="J20" s="14">
        <v>0.11303434857153866</v>
      </c>
      <c r="K20" s="602" t="s">
        <v>164</v>
      </c>
    </row>
    <row r="21" spans="1:11" ht="21.75" customHeight="1">
      <c r="A21" s="178">
        <v>17</v>
      </c>
      <c r="B21" s="15"/>
      <c r="C21" s="12" t="s">
        <v>31</v>
      </c>
      <c r="D21" s="593">
        <v>113157</v>
      </c>
      <c r="E21" s="593">
        <v>24225</v>
      </c>
      <c r="F21" s="14">
        <v>0.21408308809883614</v>
      </c>
      <c r="G21" s="602" t="s">
        <v>447</v>
      </c>
      <c r="H21" s="775"/>
      <c r="I21" s="772">
        <v>11137</v>
      </c>
      <c r="J21" s="14">
        <v>0.09842077821080446</v>
      </c>
      <c r="K21" s="602" t="s">
        <v>413</v>
      </c>
    </row>
    <row r="22" spans="1:11" ht="21.75" customHeight="1">
      <c r="A22" s="178">
        <v>18</v>
      </c>
      <c r="B22" s="15"/>
      <c r="C22" s="12" t="s">
        <v>32</v>
      </c>
      <c r="D22" s="593">
        <v>100597</v>
      </c>
      <c r="E22" s="593">
        <v>21494</v>
      </c>
      <c r="F22" s="14">
        <v>0.21366442339234767</v>
      </c>
      <c r="G22" s="602" t="s">
        <v>413</v>
      </c>
      <c r="H22" s="771"/>
      <c r="I22" s="772">
        <v>10026</v>
      </c>
      <c r="J22" s="14">
        <v>0.09966499995029673</v>
      </c>
      <c r="K22" s="602" t="s">
        <v>412</v>
      </c>
    </row>
    <row r="23" spans="1:11" ht="21.75" customHeight="1">
      <c r="A23" s="178">
        <v>19</v>
      </c>
      <c r="B23" s="15"/>
      <c r="C23" s="12" t="s">
        <v>33</v>
      </c>
      <c r="D23" s="593">
        <v>96816</v>
      </c>
      <c r="E23" s="593">
        <v>27992</v>
      </c>
      <c r="F23" s="14">
        <v>0.2891257643364733</v>
      </c>
      <c r="G23" s="595"/>
      <c r="H23" s="771"/>
      <c r="I23" s="772">
        <v>13681</v>
      </c>
      <c r="J23" s="14">
        <v>0.14130928772103785</v>
      </c>
      <c r="K23" s="602" t="s">
        <v>164</v>
      </c>
    </row>
    <row r="24" spans="1:11" ht="21.75" customHeight="1">
      <c r="A24" s="178">
        <v>20</v>
      </c>
      <c r="B24" s="15"/>
      <c r="C24" s="12" t="s">
        <v>34</v>
      </c>
      <c r="D24" s="593">
        <v>71598</v>
      </c>
      <c r="E24" s="593">
        <v>19743</v>
      </c>
      <c r="F24" s="14">
        <v>0.2757479259197184</v>
      </c>
      <c r="G24" s="595"/>
      <c r="H24" s="771"/>
      <c r="I24" s="772">
        <v>9523</v>
      </c>
      <c r="J24" s="14">
        <v>0.13300650856169166</v>
      </c>
      <c r="K24" s="598" t="s">
        <v>164</v>
      </c>
    </row>
    <row r="25" spans="1:11" ht="21.75" customHeight="1">
      <c r="A25" s="178">
        <v>21</v>
      </c>
      <c r="B25" s="15"/>
      <c r="C25" s="28" t="s">
        <v>36</v>
      </c>
      <c r="D25" s="593">
        <v>59234</v>
      </c>
      <c r="E25" s="593">
        <v>15378</v>
      </c>
      <c r="F25" s="35">
        <v>0.2596144106425364</v>
      </c>
      <c r="G25" s="595"/>
      <c r="H25" s="775"/>
      <c r="I25" s="772">
        <v>6879</v>
      </c>
      <c r="J25" s="37">
        <v>0.11613262653205929</v>
      </c>
      <c r="K25" s="625" t="s">
        <v>164</v>
      </c>
    </row>
    <row r="26" spans="1:11" ht="21.75" customHeight="1">
      <c r="A26" s="178">
        <v>22</v>
      </c>
      <c r="B26" s="171"/>
      <c r="C26" s="33" t="s">
        <v>37</v>
      </c>
      <c r="D26" s="593">
        <v>65102</v>
      </c>
      <c r="E26" s="593">
        <v>18080</v>
      </c>
      <c r="F26" s="18">
        <v>0.27771804245645293</v>
      </c>
      <c r="G26" s="595"/>
      <c r="H26" s="775"/>
      <c r="I26" s="772">
        <v>8878</v>
      </c>
      <c r="J26" s="173">
        <v>0.13637061841418083</v>
      </c>
      <c r="K26" s="628" t="s">
        <v>164</v>
      </c>
    </row>
    <row r="27" spans="1:11" ht="21.75" customHeight="1">
      <c r="A27" s="178">
        <v>23</v>
      </c>
      <c r="B27" s="15"/>
      <c r="C27" s="11" t="s">
        <v>38</v>
      </c>
      <c r="D27" s="593">
        <v>29572</v>
      </c>
      <c r="E27" s="593">
        <v>9975</v>
      </c>
      <c r="F27" s="35">
        <v>0.3373123224671987</v>
      </c>
      <c r="G27" s="595"/>
      <c r="H27" s="775"/>
      <c r="I27" s="772">
        <v>5269</v>
      </c>
      <c r="J27" s="37">
        <v>0.1781753009603679</v>
      </c>
      <c r="K27" s="625" t="s">
        <v>164</v>
      </c>
    </row>
    <row r="28" spans="1:11" ht="21.75" customHeight="1">
      <c r="A28" s="178">
        <v>24</v>
      </c>
      <c r="B28" s="15"/>
      <c r="C28" s="33" t="s">
        <v>195</v>
      </c>
      <c r="D28" s="593">
        <v>28091</v>
      </c>
      <c r="E28" s="593">
        <v>9638</v>
      </c>
      <c r="F28" s="35">
        <v>0.34309921327115445</v>
      </c>
      <c r="G28" s="595"/>
      <c r="H28" s="775"/>
      <c r="I28" s="772">
        <v>4989</v>
      </c>
      <c r="J28" s="37">
        <v>0.17760136698586737</v>
      </c>
      <c r="K28" s="625" t="s">
        <v>164</v>
      </c>
    </row>
    <row r="29" spans="1:11" ht="21.75" customHeight="1">
      <c r="A29" s="178">
        <v>25</v>
      </c>
      <c r="B29" s="15"/>
      <c r="C29" s="47" t="s">
        <v>197</v>
      </c>
      <c r="D29" s="593">
        <v>38113</v>
      </c>
      <c r="E29" s="593">
        <v>14602</v>
      </c>
      <c r="F29" s="35">
        <v>0.3831238684963136</v>
      </c>
      <c r="G29" s="788"/>
      <c r="H29" s="775"/>
      <c r="I29" s="772">
        <v>7398</v>
      </c>
      <c r="J29" s="37">
        <v>0.19410699761236325</v>
      </c>
      <c r="K29" s="789" t="s">
        <v>164</v>
      </c>
    </row>
    <row r="30" spans="1:11" ht="21.75" customHeight="1">
      <c r="A30" s="178">
        <v>26</v>
      </c>
      <c r="B30" s="15"/>
      <c r="C30" s="33" t="s">
        <v>196</v>
      </c>
      <c r="D30" s="593">
        <v>53189</v>
      </c>
      <c r="E30" s="593">
        <v>17932</v>
      </c>
      <c r="F30" s="35">
        <v>0.3371373780292918</v>
      </c>
      <c r="G30" s="788"/>
      <c r="H30" s="775"/>
      <c r="I30" s="772">
        <v>9232</v>
      </c>
      <c r="J30" s="37">
        <v>0.17356972306303936</v>
      </c>
      <c r="K30" s="789" t="s">
        <v>164</v>
      </c>
    </row>
    <row r="31" spans="1:11" ht="21.75" customHeight="1">
      <c r="A31" s="178">
        <v>27</v>
      </c>
      <c r="B31" s="171"/>
      <c r="C31" s="177" t="s">
        <v>279</v>
      </c>
      <c r="D31" s="593">
        <v>37475</v>
      </c>
      <c r="E31" s="593">
        <v>13806</v>
      </c>
      <c r="F31" s="35">
        <v>0.36840560373582387</v>
      </c>
      <c r="G31" s="595"/>
      <c r="H31" s="775"/>
      <c r="I31" s="772">
        <v>7273</v>
      </c>
      <c r="J31" s="37">
        <v>0.194076050700467</v>
      </c>
      <c r="K31" s="628"/>
    </row>
    <row r="32" spans="1:11" ht="21.75" customHeight="1">
      <c r="A32" s="178">
        <v>28</v>
      </c>
      <c r="B32" s="229"/>
      <c r="C32" s="47" t="s">
        <v>322</v>
      </c>
      <c r="D32" s="790">
        <v>101450</v>
      </c>
      <c r="E32" s="791">
        <v>29165</v>
      </c>
      <c r="F32" s="198">
        <v>0.2874815179891572</v>
      </c>
      <c r="G32" s="642"/>
      <c r="H32" s="775"/>
      <c r="I32" s="792">
        <v>13438</v>
      </c>
      <c r="J32" s="18">
        <v>0.1324593395761459</v>
      </c>
      <c r="K32" s="738" t="s">
        <v>164</v>
      </c>
    </row>
    <row r="33" spans="1:11" ht="21.75" customHeight="1" thickBot="1">
      <c r="A33" s="308">
        <v>29</v>
      </c>
      <c r="B33" s="315"/>
      <c r="C33" s="22" t="s">
        <v>448</v>
      </c>
      <c r="D33" s="793">
        <v>50245</v>
      </c>
      <c r="E33" s="793">
        <v>11376</v>
      </c>
      <c r="F33" s="794">
        <v>0.2264105881182207</v>
      </c>
      <c r="G33" s="610"/>
      <c r="H33" s="775"/>
      <c r="I33" s="795">
        <v>4955</v>
      </c>
      <c r="J33" s="794">
        <v>0.09861677778883471</v>
      </c>
      <c r="K33" s="796" t="s">
        <v>449</v>
      </c>
    </row>
    <row r="34" spans="1:11" ht="21.75" customHeight="1" thickBot="1">
      <c r="A34" s="308" t="s">
        <v>450</v>
      </c>
      <c r="B34" s="315"/>
      <c r="C34" s="22" t="s">
        <v>451</v>
      </c>
      <c r="D34" s="797">
        <v>1708356</v>
      </c>
      <c r="E34" s="797">
        <v>506443</v>
      </c>
      <c r="F34" s="338">
        <v>0.2964505056323155</v>
      </c>
      <c r="G34" s="619"/>
      <c r="H34" s="798"/>
      <c r="I34" s="777">
        <v>252222</v>
      </c>
      <c r="J34" s="338">
        <v>0.1476401874082451</v>
      </c>
      <c r="K34" s="799" t="s">
        <v>267</v>
      </c>
    </row>
    <row r="35" spans="1:11" ht="21.75" customHeight="1">
      <c r="A35" s="178">
        <v>30</v>
      </c>
      <c r="B35" s="15" t="s">
        <v>42</v>
      </c>
      <c r="C35" s="12" t="s">
        <v>43</v>
      </c>
      <c r="D35" s="593">
        <v>37299</v>
      </c>
      <c r="E35" s="593">
        <v>9962</v>
      </c>
      <c r="F35" s="14">
        <v>0.2670849084425856</v>
      </c>
      <c r="G35" s="595"/>
      <c r="H35" s="771"/>
      <c r="I35" s="772">
        <v>4165</v>
      </c>
      <c r="J35" s="14">
        <v>0.11166519209630285</v>
      </c>
      <c r="K35" s="625" t="s">
        <v>164</v>
      </c>
    </row>
    <row r="36" spans="1:11" ht="21.75" customHeight="1">
      <c r="A36" s="178">
        <v>31</v>
      </c>
      <c r="B36" s="15"/>
      <c r="C36" s="12" t="s">
        <v>44</v>
      </c>
      <c r="D36" s="593">
        <v>31373</v>
      </c>
      <c r="E36" s="593">
        <v>7548</v>
      </c>
      <c r="F36" s="14">
        <v>0.24058904153252797</v>
      </c>
      <c r="G36" s="595"/>
      <c r="H36" s="775"/>
      <c r="I36" s="772">
        <v>3522</v>
      </c>
      <c r="J36" s="14">
        <v>0.11226213623179167</v>
      </c>
      <c r="K36" s="625" t="s">
        <v>164</v>
      </c>
    </row>
    <row r="37" spans="1:11" ht="21.75" customHeight="1">
      <c r="A37" s="178">
        <v>32</v>
      </c>
      <c r="B37" s="15"/>
      <c r="C37" s="12" t="s">
        <v>45</v>
      </c>
      <c r="D37" s="593">
        <v>46080</v>
      </c>
      <c r="E37" s="593">
        <v>10704</v>
      </c>
      <c r="F37" s="14">
        <v>0.23229166666666667</v>
      </c>
      <c r="G37" s="595"/>
      <c r="H37" s="771"/>
      <c r="I37" s="772">
        <v>5184</v>
      </c>
      <c r="J37" s="14">
        <v>0.1125</v>
      </c>
      <c r="K37" s="625" t="s">
        <v>164</v>
      </c>
    </row>
    <row r="38" spans="1:11" ht="21.75" customHeight="1">
      <c r="A38" s="178">
        <v>33</v>
      </c>
      <c r="B38" s="15"/>
      <c r="C38" s="12" t="s">
        <v>46</v>
      </c>
      <c r="D38" s="593">
        <v>28606</v>
      </c>
      <c r="E38" s="593">
        <v>7463</v>
      </c>
      <c r="F38" s="14">
        <v>0.26088932391805914</v>
      </c>
      <c r="G38" s="595"/>
      <c r="H38" s="775"/>
      <c r="I38" s="772">
        <v>3346</v>
      </c>
      <c r="J38" s="14">
        <v>0.11696846815353422</v>
      </c>
      <c r="K38" s="625" t="s">
        <v>164</v>
      </c>
    </row>
    <row r="39" spans="1:11" ht="21.75" customHeight="1">
      <c r="A39" s="178">
        <v>34</v>
      </c>
      <c r="B39" s="15"/>
      <c r="C39" s="12" t="s">
        <v>47</v>
      </c>
      <c r="D39" s="593">
        <v>32916</v>
      </c>
      <c r="E39" s="593">
        <v>5920</v>
      </c>
      <c r="F39" s="14">
        <v>0.1798517438327865</v>
      </c>
      <c r="G39" s="800" t="s">
        <v>452</v>
      </c>
      <c r="H39" s="771"/>
      <c r="I39" s="772">
        <v>2644</v>
      </c>
      <c r="J39" s="14">
        <v>0.08032567748207559</v>
      </c>
      <c r="K39" s="625" t="s">
        <v>273</v>
      </c>
    </row>
    <row r="40" spans="1:11" ht="21.75" customHeight="1">
      <c r="A40" s="178">
        <v>35</v>
      </c>
      <c r="B40" s="15"/>
      <c r="C40" s="12" t="s">
        <v>48</v>
      </c>
      <c r="D40" s="593">
        <v>8963</v>
      </c>
      <c r="E40" s="593">
        <v>2468</v>
      </c>
      <c r="F40" s="14">
        <v>0.2753542340734129</v>
      </c>
      <c r="G40" s="625" t="s">
        <v>164</v>
      </c>
      <c r="H40" s="775"/>
      <c r="I40" s="772">
        <v>1229</v>
      </c>
      <c r="J40" s="14">
        <v>0.13711926810219793</v>
      </c>
      <c r="K40" s="625" t="s">
        <v>164</v>
      </c>
    </row>
    <row r="41" spans="1:11" ht="21.75" customHeight="1">
      <c r="A41" s="178">
        <v>36</v>
      </c>
      <c r="B41" s="48"/>
      <c r="C41" s="12" t="s">
        <v>49</v>
      </c>
      <c r="D41" s="593">
        <v>47530</v>
      </c>
      <c r="E41" s="593">
        <v>8411</v>
      </c>
      <c r="F41" s="14">
        <v>0.1769619187881338</v>
      </c>
      <c r="G41" s="625" t="s">
        <v>273</v>
      </c>
      <c r="H41" s="771"/>
      <c r="I41" s="772">
        <v>3856</v>
      </c>
      <c r="J41" s="14">
        <v>0.08112770881548495</v>
      </c>
      <c r="K41" s="625" t="s">
        <v>269</v>
      </c>
    </row>
    <row r="42" spans="1:11" ht="21.75" customHeight="1">
      <c r="A42" s="178">
        <v>37</v>
      </c>
      <c r="B42" s="15" t="s">
        <v>50</v>
      </c>
      <c r="C42" s="12" t="s">
        <v>51</v>
      </c>
      <c r="D42" s="593">
        <v>13838</v>
      </c>
      <c r="E42" s="593">
        <v>4390</v>
      </c>
      <c r="F42" s="14">
        <v>0.3172423760659055</v>
      </c>
      <c r="G42" s="595"/>
      <c r="H42" s="771"/>
      <c r="I42" s="772">
        <v>2312</v>
      </c>
      <c r="J42" s="14">
        <v>0.16707616707616707</v>
      </c>
      <c r="K42" s="625" t="s">
        <v>164</v>
      </c>
    </row>
    <row r="43" spans="1:11" ht="21.75" customHeight="1">
      <c r="A43" s="178">
        <v>38</v>
      </c>
      <c r="B43" s="15"/>
      <c r="C43" s="12" t="s">
        <v>52</v>
      </c>
      <c r="D43" s="593">
        <v>28381</v>
      </c>
      <c r="E43" s="593">
        <v>9097</v>
      </c>
      <c r="F43" s="14">
        <v>0.3205313413903668</v>
      </c>
      <c r="G43" s="595"/>
      <c r="H43" s="771"/>
      <c r="I43" s="772">
        <v>4484</v>
      </c>
      <c r="J43" s="14">
        <v>0.1579930235016384</v>
      </c>
      <c r="K43" s="625" t="s">
        <v>164</v>
      </c>
    </row>
    <row r="44" spans="1:11" ht="21.75" customHeight="1">
      <c r="A44" s="178">
        <v>39</v>
      </c>
      <c r="B44" s="15"/>
      <c r="C44" s="12" t="s">
        <v>53</v>
      </c>
      <c r="D44" s="593">
        <v>31626</v>
      </c>
      <c r="E44" s="593">
        <v>10362</v>
      </c>
      <c r="F44" s="14">
        <v>0.3276418136975906</v>
      </c>
      <c r="G44" s="595"/>
      <c r="H44" s="771"/>
      <c r="I44" s="772">
        <v>5383</v>
      </c>
      <c r="J44" s="14">
        <v>0.17020805666223993</v>
      </c>
      <c r="K44" s="625" t="s">
        <v>164</v>
      </c>
    </row>
    <row r="45" spans="1:11" ht="21.75" customHeight="1">
      <c r="A45" s="178">
        <v>40</v>
      </c>
      <c r="B45" s="48"/>
      <c r="C45" s="12" t="s">
        <v>54</v>
      </c>
      <c r="D45" s="593">
        <v>19332</v>
      </c>
      <c r="E45" s="593">
        <v>6388</v>
      </c>
      <c r="F45" s="14">
        <v>0.3304365818332299</v>
      </c>
      <c r="G45" s="595"/>
      <c r="H45" s="771"/>
      <c r="I45" s="772">
        <v>3101</v>
      </c>
      <c r="J45" s="14">
        <v>0.16040761431822884</v>
      </c>
      <c r="K45" s="625" t="s">
        <v>164</v>
      </c>
    </row>
    <row r="46" spans="1:11" ht="21.75" customHeight="1">
      <c r="A46" s="178">
        <v>41</v>
      </c>
      <c r="B46" s="320" t="s">
        <v>55</v>
      </c>
      <c r="C46" s="12" t="s">
        <v>56</v>
      </c>
      <c r="D46" s="593">
        <v>7688</v>
      </c>
      <c r="E46" s="593">
        <v>3110</v>
      </c>
      <c r="F46" s="14">
        <v>0.40452653485952134</v>
      </c>
      <c r="G46" s="643" t="s">
        <v>274</v>
      </c>
      <c r="H46" s="771"/>
      <c r="I46" s="772">
        <v>1578</v>
      </c>
      <c r="J46" s="14">
        <v>0.20525494276795006</v>
      </c>
      <c r="K46" s="800" t="s">
        <v>453</v>
      </c>
    </row>
    <row r="47" spans="1:11" ht="21.75" customHeight="1">
      <c r="A47" s="178">
        <v>42</v>
      </c>
      <c r="B47" s="209"/>
      <c r="C47" s="12" t="s">
        <v>57</v>
      </c>
      <c r="D47" s="593">
        <v>15978</v>
      </c>
      <c r="E47" s="593">
        <v>6021</v>
      </c>
      <c r="F47" s="14">
        <v>0.37683064213293277</v>
      </c>
      <c r="G47" s="595"/>
      <c r="H47" s="771"/>
      <c r="I47" s="772">
        <v>2901</v>
      </c>
      <c r="J47" s="14">
        <v>0.18156214795343598</v>
      </c>
      <c r="K47" s="625" t="s">
        <v>164</v>
      </c>
    </row>
    <row r="48" spans="1:11" ht="21.75" customHeight="1">
      <c r="A48" s="178">
        <v>43</v>
      </c>
      <c r="B48" s="210" t="s">
        <v>60</v>
      </c>
      <c r="C48" s="12" t="s">
        <v>61</v>
      </c>
      <c r="D48" s="593">
        <v>13456</v>
      </c>
      <c r="E48" s="593">
        <v>4588</v>
      </c>
      <c r="F48" s="14">
        <v>0.3409631391200951</v>
      </c>
      <c r="G48" s="642"/>
      <c r="H48" s="771"/>
      <c r="I48" s="772">
        <v>2107</v>
      </c>
      <c r="J48" s="14">
        <v>0.15658442330558858</v>
      </c>
      <c r="K48" s="625" t="s">
        <v>164</v>
      </c>
    </row>
    <row r="49" spans="1:11" ht="21.75" customHeight="1">
      <c r="A49" s="178">
        <v>44</v>
      </c>
      <c r="B49" s="15" t="s">
        <v>69</v>
      </c>
      <c r="C49" s="12" t="s">
        <v>72</v>
      </c>
      <c r="D49" s="593">
        <v>29666</v>
      </c>
      <c r="E49" s="593">
        <v>8739</v>
      </c>
      <c r="F49" s="14">
        <v>0.29457965347535897</v>
      </c>
      <c r="G49" s="643"/>
      <c r="H49" s="771"/>
      <c r="I49" s="772">
        <v>4121</v>
      </c>
      <c r="J49" s="14">
        <v>0.13891323400525854</v>
      </c>
      <c r="K49" s="625" t="s">
        <v>164</v>
      </c>
    </row>
    <row r="50" spans="1:11" ht="21.75" customHeight="1">
      <c r="A50" s="178">
        <v>45</v>
      </c>
      <c r="B50" s="209"/>
      <c r="C50" s="12" t="s">
        <v>73</v>
      </c>
      <c r="D50" s="593">
        <v>2118</v>
      </c>
      <c r="E50" s="593">
        <v>904</v>
      </c>
      <c r="F50" s="14">
        <v>0.42681775259678945</v>
      </c>
      <c r="G50" s="801" t="s">
        <v>454</v>
      </c>
      <c r="H50" s="771"/>
      <c r="I50" s="772">
        <v>544</v>
      </c>
      <c r="J50" s="14">
        <v>0.25684608120868746</v>
      </c>
      <c r="K50" s="625" t="s">
        <v>277</v>
      </c>
    </row>
    <row r="51" spans="1:11" ht="21.75" customHeight="1">
      <c r="A51" s="178">
        <v>46</v>
      </c>
      <c r="B51" s="210" t="s">
        <v>77</v>
      </c>
      <c r="C51" s="12" t="s">
        <v>78</v>
      </c>
      <c r="D51" s="593">
        <v>15677</v>
      </c>
      <c r="E51" s="593">
        <v>4279</v>
      </c>
      <c r="F51" s="14">
        <v>0.27294763028640684</v>
      </c>
      <c r="G51" s="802"/>
      <c r="H51" s="771"/>
      <c r="I51" s="772">
        <v>2090</v>
      </c>
      <c r="J51" s="14">
        <v>0.13331632327613702</v>
      </c>
      <c r="K51" s="625" t="s">
        <v>164</v>
      </c>
    </row>
    <row r="52" spans="1:11" ht="21.75" customHeight="1">
      <c r="A52" s="178">
        <v>47</v>
      </c>
      <c r="B52" s="210" t="s">
        <v>79</v>
      </c>
      <c r="C52" s="12" t="s">
        <v>80</v>
      </c>
      <c r="D52" s="593">
        <v>14220</v>
      </c>
      <c r="E52" s="593">
        <v>3964</v>
      </c>
      <c r="F52" s="14">
        <v>0.27876230661040785</v>
      </c>
      <c r="G52" s="802"/>
      <c r="H52" s="771"/>
      <c r="I52" s="772">
        <v>1911</v>
      </c>
      <c r="J52" s="14">
        <v>0.13438818565400845</v>
      </c>
      <c r="K52" s="625" t="s">
        <v>164</v>
      </c>
    </row>
    <row r="53" spans="1:11" ht="21.75" customHeight="1">
      <c r="A53" s="178">
        <v>48</v>
      </c>
      <c r="B53" s="47" t="s">
        <v>324</v>
      </c>
      <c r="C53" s="12" t="s">
        <v>85</v>
      </c>
      <c r="D53" s="593">
        <v>19650</v>
      </c>
      <c r="E53" s="593">
        <v>5573</v>
      </c>
      <c r="F53" s="14">
        <v>0.28361323155216284</v>
      </c>
      <c r="G53" s="803"/>
      <c r="H53" s="771"/>
      <c r="I53" s="772">
        <v>2803</v>
      </c>
      <c r="J53" s="14">
        <v>0.14264631043256998</v>
      </c>
      <c r="K53" s="625" t="s">
        <v>164</v>
      </c>
    </row>
    <row r="54" spans="1:11" ht="21.75" customHeight="1">
      <c r="A54" s="178">
        <v>49</v>
      </c>
      <c r="B54" s="15" t="s">
        <v>93</v>
      </c>
      <c r="C54" s="12" t="s">
        <v>94</v>
      </c>
      <c r="D54" s="593">
        <v>10975</v>
      </c>
      <c r="E54" s="593">
        <v>4418</v>
      </c>
      <c r="F54" s="14">
        <v>0.4025512528473804</v>
      </c>
      <c r="G54" s="801" t="s">
        <v>453</v>
      </c>
      <c r="H54" s="771"/>
      <c r="I54" s="772">
        <v>2338</v>
      </c>
      <c r="J54" s="14">
        <v>0.21302961275626422</v>
      </c>
      <c r="K54" s="625" t="s">
        <v>274</v>
      </c>
    </row>
    <row r="55" spans="1:11" ht="21.75" customHeight="1">
      <c r="A55" s="178">
        <v>50</v>
      </c>
      <c r="B55" s="15"/>
      <c r="C55" s="12" t="s">
        <v>95</v>
      </c>
      <c r="D55" s="593">
        <v>9809</v>
      </c>
      <c r="E55" s="593">
        <v>4054</v>
      </c>
      <c r="F55" s="14">
        <v>0.4132939137526761</v>
      </c>
      <c r="G55" s="643" t="s">
        <v>275</v>
      </c>
      <c r="H55" s="771"/>
      <c r="I55" s="772">
        <v>2123</v>
      </c>
      <c r="J55" s="14">
        <v>0.21643388724640636</v>
      </c>
      <c r="K55" s="625" t="s">
        <v>275</v>
      </c>
    </row>
    <row r="56" spans="1:11" ht="21.75" customHeight="1">
      <c r="A56" s="178">
        <v>51</v>
      </c>
      <c r="B56" s="15"/>
      <c r="C56" s="12" t="s">
        <v>97</v>
      </c>
      <c r="D56" s="593">
        <v>9080</v>
      </c>
      <c r="E56" s="593">
        <v>3236</v>
      </c>
      <c r="F56" s="14">
        <v>0.3563876651982379</v>
      </c>
      <c r="G56" s="595"/>
      <c r="H56" s="771"/>
      <c r="I56" s="772">
        <v>1655</v>
      </c>
      <c r="J56" s="14">
        <v>0.18226872246696035</v>
      </c>
      <c r="K56" s="625" t="s">
        <v>164</v>
      </c>
    </row>
    <row r="57" spans="1:11" ht="21.75" customHeight="1">
      <c r="A57" s="178">
        <v>52</v>
      </c>
      <c r="B57" s="15"/>
      <c r="C57" s="12" t="s">
        <v>98</v>
      </c>
      <c r="D57" s="593">
        <v>16695</v>
      </c>
      <c r="E57" s="593">
        <v>6081</v>
      </c>
      <c r="F57" s="14">
        <v>0.364240790655885</v>
      </c>
      <c r="G57" s="804"/>
      <c r="H57" s="771"/>
      <c r="I57" s="772">
        <v>3013</v>
      </c>
      <c r="J57" s="14">
        <v>0.1804731955675352</v>
      </c>
      <c r="K57" s="625" t="s">
        <v>164</v>
      </c>
    </row>
    <row r="58" spans="1:11" ht="21.75" customHeight="1">
      <c r="A58" s="178">
        <v>53</v>
      </c>
      <c r="B58" s="15"/>
      <c r="C58" s="12" t="s">
        <v>101</v>
      </c>
      <c r="D58" s="593">
        <v>5274</v>
      </c>
      <c r="E58" s="593">
        <v>1914</v>
      </c>
      <c r="F58" s="14">
        <v>0.36291240045506257</v>
      </c>
      <c r="G58" s="595"/>
      <c r="H58" s="771"/>
      <c r="I58" s="772">
        <v>961</v>
      </c>
      <c r="J58" s="14">
        <v>0.18221463784603717</v>
      </c>
      <c r="K58" s="625" t="s">
        <v>164</v>
      </c>
    </row>
    <row r="59" spans="1:11" ht="21.75" customHeight="1">
      <c r="A59" s="178">
        <v>54</v>
      </c>
      <c r="B59" s="341"/>
      <c r="C59" s="12" t="s">
        <v>102</v>
      </c>
      <c r="D59" s="593">
        <v>3171</v>
      </c>
      <c r="E59" s="593">
        <v>1217</v>
      </c>
      <c r="F59" s="14">
        <v>0.3837906023336487</v>
      </c>
      <c r="G59" s="595"/>
      <c r="H59" s="771"/>
      <c r="I59" s="772">
        <v>644</v>
      </c>
      <c r="J59" s="14">
        <v>0.20309050772626933</v>
      </c>
      <c r="K59" s="625" t="s">
        <v>164</v>
      </c>
    </row>
    <row r="60" spans="1:11" ht="21.75" customHeight="1">
      <c r="A60" s="178">
        <v>55</v>
      </c>
      <c r="B60" s="209"/>
      <c r="C60" s="12" t="s">
        <v>199</v>
      </c>
      <c r="D60" s="593">
        <v>22883</v>
      </c>
      <c r="E60" s="593">
        <v>7780</v>
      </c>
      <c r="F60" s="14">
        <v>0.3399903858759778</v>
      </c>
      <c r="G60" s="595"/>
      <c r="H60" s="771"/>
      <c r="I60" s="772">
        <v>3771</v>
      </c>
      <c r="J60" s="14">
        <v>0.1647948258532535</v>
      </c>
      <c r="K60" s="625" t="s">
        <v>164</v>
      </c>
    </row>
    <row r="61" spans="1:11" ht="21.75" customHeight="1">
      <c r="A61" s="178">
        <v>56</v>
      </c>
      <c r="B61" s="15" t="s">
        <v>103</v>
      </c>
      <c r="C61" s="12" t="s">
        <v>104</v>
      </c>
      <c r="D61" s="593">
        <v>37620</v>
      </c>
      <c r="E61" s="593">
        <v>9041</v>
      </c>
      <c r="F61" s="14">
        <v>0.2403242955874535</v>
      </c>
      <c r="G61" s="595"/>
      <c r="H61" s="771"/>
      <c r="I61" s="772">
        <v>4489</v>
      </c>
      <c r="J61" s="14">
        <v>0.11932482721956406</v>
      </c>
      <c r="K61" s="625" t="s">
        <v>164</v>
      </c>
    </row>
    <row r="62" spans="1:11" ht="21.75" customHeight="1">
      <c r="A62" s="178">
        <v>57</v>
      </c>
      <c r="B62" s="209"/>
      <c r="C62" s="12" t="s">
        <v>200</v>
      </c>
      <c r="D62" s="593">
        <v>19733</v>
      </c>
      <c r="E62" s="593">
        <v>7716</v>
      </c>
      <c r="F62" s="14">
        <v>0.39102011858308416</v>
      </c>
      <c r="G62" s="802" t="s">
        <v>455</v>
      </c>
      <c r="H62" s="771"/>
      <c r="I62" s="772">
        <v>4010</v>
      </c>
      <c r="J62" s="14">
        <v>0.203212892109664</v>
      </c>
      <c r="K62" s="800" t="s">
        <v>455</v>
      </c>
    </row>
    <row r="63" spans="1:11" ht="21.75" customHeight="1">
      <c r="A63" s="178">
        <v>58</v>
      </c>
      <c r="B63" s="15" t="s">
        <v>456</v>
      </c>
      <c r="C63" s="179" t="s">
        <v>110</v>
      </c>
      <c r="D63" s="593">
        <v>6847</v>
      </c>
      <c r="E63" s="593">
        <v>2113</v>
      </c>
      <c r="F63" s="35">
        <v>0.30860230757996204</v>
      </c>
      <c r="G63" s="595"/>
      <c r="H63" s="798"/>
      <c r="I63" s="772">
        <v>1099</v>
      </c>
      <c r="J63" s="18">
        <v>0.16050825178910472</v>
      </c>
      <c r="K63" s="625" t="s">
        <v>164</v>
      </c>
    </row>
    <row r="64" spans="1:11" ht="21.75" customHeight="1">
      <c r="A64" s="178">
        <v>59</v>
      </c>
      <c r="B64" s="15"/>
      <c r="C64" s="200" t="s">
        <v>202</v>
      </c>
      <c r="D64" s="593">
        <v>7615</v>
      </c>
      <c r="E64" s="593">
        <v>2653</v>
      </c>
      <c r="F64" s="344">
        <v>0.3483913328956008</v>
      </c>
      <c r="G64" s="595"/>
      <c r="H64" s="798"/>
      <c r="I64" s="772">
        <v>1415</v>
      </c>
      <c r="J64" s="35">
        <v>0.18581746552856204</v>
      </c>
      <c r="K64" s="805" t="s">
        <v>164</v>
      </c>
    </row>
    <row r="65" spans="1:11" ht="21.75" customHeight="1" thickBot="1">
      <c r="A65" s="178">
        <v>60</v>
      </c>
      <c r="B65" s="15"/>
      <c r="C65" s="12" t="s">
        <v>201</v>
      </c>
      <c r="D65" s="718">
        <v>18196</v>
      </c>
      <c r="E65" s="773">
        <v>6553</v>
      </c>
      <c r="F65" s="18">
        <v>0.36013409540558367</v>
      </c>
      <c r="G65" s="595"/>
      <c r="H65" s="771"/>
      <c r="I65" s="776">
        <v>3495</v>
      </c>
      <c r="J65" s="14">
        <v>0.19207518135854035</v>
      </c>
      <c r="K65" s="806" t="s">
        <v>164</v>
      </c>
    </row>
    <row r="66" spans="1:11" ht="21.75" customHeight="1" thickBot="1">
      <c r="A66" s="322" t="s">
        <v>457</v>
      </c>
      <c r="B66" s="51" t="s">
        <v>115</v>
      </c>
      <c r="C66" s="51"/>
      <c r="D66" s="807">
        <v>612295</v>
      </c>
      <c r="E66" s="808">
        <v>176667</v>
      </c>
      <c r="F66" s="53">
        <v>0.28853248842469725</v>
      </c>
      <c r="G66" s="182" t="s">
        <v>267</v>
      </c>
      <c r="H66" s="771"/>
      <c r="I66" s="809">
        <v>86294</v>
      </c>
      <c r="J66" s="53">
        <v>0.1409353334585453</v>
      </c>
      <c r="K66" s="810" t="s">
        <v>267</v>
      </c>
    </row>
    <row r="67" spans="1:11" ht="21.75" customHeight="1" thickTop="1">
      <c r="A67" s="184" t="s">
        <v>350</v>
      </c>
      <c r="B67" s="48"/>
      <c r="C67" s="48"/>
      <c r="D67" s="593">
        <v>2320651</v>
      </c>
      <c r="E67" s="593">
        <v>683110</v>
      </c>
      <c r="F67" s="14">
        <v>0.2943613667027054</v>
      </c>
      <c r="G67" s="162" t="s">
        <v>267</v>
      </c>
      <c r="H67" s="15"/>
      <c r="I67" s="772">
        <v>338516</v>
      </c>
      <c r="J67" s="14">
        <v>0.1458711370214651</v>
      </c>
      <c r="K67" s="306" t="s">
        <v>267</v>
      </c>
    </row>
    <row r="68" spans="1:11" ht="21.75" customHeight="1" thickBot="1">
      <c r="A68" s="185" t="s">
        <v>352</v>
      </c>
      <c r="B68" s="186"/>
      <c r="C68" s="186"/>
      <c r="D68" s="718">
        <v>5116786</v>
      </c>
      <c r="E68" s="718">
        <v>1387161</v>
      </c>
      <c r="F68" s="188">
        <v>0.2711000616402562</v>
      </c>
      <c r="G68" s="189" t="s">
        <v>267</v>
      </c>
      <c r="H68" s="15"/>
      <c r="I68" s="776">
        <v>687925</v>
      </c>
      <c r="J68" s="811">
        <v>0.1344447471518254</v>
      </c>
      <c r="K68" s="317" t="s">
        <v>267</v>
      </c>
    </row>
    <row r="69" spans="1:11" ht="21.75" customHeight="1">
      <c r="A69" s="591"/>
      <c r="B69" s="591"/>
      <c r="C69" s="724"/>
      <c r="D69" s="724"/>
      <c r="E69" s="724"/>
      <c r="F69" s="724"/>
      <c r="G69" s="724"/>
      <c r="H69" s="591"/>
      <c r="I69" s="724"/>
      <c r="J69" s="724"/>
      <c r="K69" s="725"/>
    </row>
    <row r="70" spans="1:11" ht="18">
      <c r="A70" s="726" t="s">
        <v>400</v>
      </c>
      <c r="B70" s="724"/>
      <c r="C70" s="724"/>
      <c r="D70" s="724"/>
      <c r="E70" s="724"/>
      <c r="F70" s="724"/>
      <c r="G70" s="724"/>
      <c r="H70" s="591"/>
      <c r="I70" s="724"/>
      <c r="J70" s="724"/>
      <c r="K70" s="725"/>
    </row>
    <row r="71" spans="1:11" ht="18">
      <c r="A71" s="724"/>
      <c r="B71" s="724"/>
      <c r="C71" s="724"/>
      <c r="D71" s="724"/>
      <c r="E71" s="724"/>
      <c r="F71" s="724"/>
      <c r="G71" s="724"/>
      <c r="H71" s="591"/>
      <c r="I71" s="724"/>
      <c r="J71" s="724"/>
      <c r="K71" s="725"/>
    </row>
    <row r="75" spans="8:11" ht="17.25">
      <c r="H75" s="727"/>
      <c r="K75" s="728"/>
    </row>
    <row r="78" spans="8:11" ht="17.25">
      <c r="H78" s="727"/>
      <c r="K78" s="728"/>
    </row>
    <row r="82" s="579" customFormat="1" ht="17.25">
      <c r="H82" s="727"/>
    </row>
    <row r="83" s="579" customFormat="1" ht="17.25">
      <c r="H83" s="727"/>
    </row>
    <row r="84" s="579" customFormat="1" ht="17.25">
      <c r="H84" s="727"/>
    </row>
    <row r="85" s="579" customFormat="1" ht="17.25">
      <c r="H85" s="727"/>
    </row>
    <row r="94" s="579" customFormat="1" ht="17.25">
      <c r="H94" s="727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2" horizontalDpi="600" verticalDpi="600" orientation="portrait" paperSize="9" scale="79" r:id="rId1"/>
  <rowBreaks count="1" manualBreakCount="1">
    <brk id="34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94"/>
  <sheetViews>
    <sheetView showOutlineSymbols="0" view="pageBreakPreview" zoomScaleSheetLayoutView="100" zoomScalePageLayoutView="0" workbookViewId="0" topLeftCell="A1">
      <selection activeCell="E72" sqref="E72"/>
    </sheetView>
  </sheetViews>
  <sheetFormatPr defaultColWidth="13.875" defaultRowHeight="13.5"/>
  <cols>
    <col min="1" max="2" width="9.00390625" style="579" customWidth="1"/>
    <col min="3" max="3" width="14.00390625" style="579" customWidth="1"/>
    <col min="4" max="5" width="14.75390625" style="579" customWidth="1"/>
    <col min="6" max="6" width="11.25390625" style="579" customWidth="1"/>
    <col min="7" max="7" width="10.375" style="579" customWidth="1"/>
    <col min="8" max="8" width="7.50390625" style="579" customWidth="1"/>
    <col min="9" max="9" width="11.875" style="579" bestFit="1" customWidth="1"/>
    <col min="10" max="10" width="10.125" style="579" customWidth="1"/>
    <col min="11" max="11" width="9.25390625" style="579" bestFit="1" customWidth="1"/>
    <col min="12" max="16384" width="13.875" style="722" customWidth="1"/>
  </cols>
  <sheetData>
    <row r="1" spans="1:11" ht="30.75" customHeight="1" thickBot="1">
      <c r="A1" s="721" t="s">
        <v>440</v>
      </c>
      <c r="E1" s="580"/>
      <c r="F1" s="581"/>
      <c r="G1" s="581"/>
      <c r="K1" s="582"/>
    </row>
    <row r="2" spans="1:11" ht="21.75" customHeight="1" thickBot="1">
      <c r="A2" s="583" t="s">
        <v>246</v>
      </c>
      <c r="B2" s="584" t="s">
        <v>1</v>
      </c>
      <c r="C2" s="584" t="s">
        <v>2</v>
      </c>
      <c r="D2" s="584" t="s">
        <v>3</v>
      </c>
      <c r="E2" s="584" t="s">
        <v>4</v>
      </c>
      <c r="F2" s="585" t="s">
        <v>5</v>
      </c>
      <c r="G2" s="586" t="s">
        <v>264</v>
      </c>
      <c r="H2" s="739"/>
      <c r="I2" s="742" t="s">
        <v>265</v>
      </c>
      <c r="J2" s="585" t="s">
        <v>266</v>
      </c>
      <c r="K2" s="589" t="s">
        <v>264</v>
      </c>
    </row>
    <row r="3" spans="1:11" ht="21.75" customHeight="1">
      <c r="A3" s="590">
        <v>1</v>
      </c>
      <c r="B3" s="591" t="s">
        <v>9</v>
      </c>
      <c r="C3" s="592" t="s">
        <v>10</v>
      </c>
      <c r="D3" s="593">
        <v>956501</v>
      </c>
      <c r="E3" s="593">
        <v>288661</v>
      </c>
      <c r="F3" s="594">
        <v>0.3017884978687947</v>
      </c>
      <c r="G3" s="595"/>
      <c r="H3" s="596"/>
      <c r="I3" s="743">
        <v>147807</v>
      </c>
      <c r="J3" s="594">
        <v>0.15452885046643966</v>
      </c>
      <c r="K3" s="598" t="s">
        <v>164</v>
      </c>
    </row>
    <row r="4" spans="1:12" ht="21.75" customHeight="1" thickBot="1">
      <c r="A4" s="599">
        <v>2</v>
      </c>
      <c r="B4" s="591"/>
      <c r="C4" s="600" t="s">
        <v>11</v>
      </c>
      <c r="D4" s="601">
        <v>1538005</v>
      </c>
      <c r="E4" s="593">
        <v>329107</v>
      </c>
      <c r="F4" s="594">
        <v>0.21398304946993021</v>
      </c>
      <c r="G4" s="602" t="s">
        <v>270</v>
      </c>
      <c r="H4" s="603"/>
      <c r="I4" s="743">
        <v>155237</v>
      </c>
      <c r="J4" s="594">
        <v>0.1009340021651425</v>
      </c>
      <c r="K4" s="604" t="s">
        <v>164</v>
      </c>
      <c r="L4" s="723"/>
    </row>
    <row r="5" spans="1:11" ht="21.75" customHeight="1" thickBot="1">
      <c r="A5" s="605" t="s">
        <v>267</v>
      </c>
      <c r="B5" s="606"/>
      <c r="C5" s="607" t="s">
        <v>13</v>
      </c>
      <c r="D5" s="608">
        <v>2494506</v>
      </c>
      <c r="E5" s="608">
        <v>617768</v>
      </c>
      <c r="F5" s="609">
        <v>0.24765143880191107</v>
      </c>
      <c r="G5" s="610"/>
      <c r="H5" s="596"/>
      <c r="I5" s="744">
        <v>303044</v>
      </c>
      <c r="J5" s="673">
        <v>0.12148457450092323</v>
      </c>
      <c r="K5" s="612" t="s">
        <v>267</v>
      </c>
    </row>
    <row r="6" spans="1:11" ht="21.75" customHeight="1" thickBot="1">
      <c r="A6" s="613">
        <v>3</v>
      </c>
      <c r="B6" s="614" t="s">
        <v>416</v>
      </c>
      <c r="C6" s="615" t="s">
        <v>16</v>
      </c>
      <c r="D6" s="616">
        <v>305949</v>
      </c>
      <c r="E6" s="617">
        <v>80948</v>
      </c>
      <c r="F6" s="618">
        <v>0.2645800443864827</v>
      </c>
      <c r="G6" s="619"/>
      <c r="H6" s="596"/>
      <c r="I6" s="745">
        <v>39884</v>
      </c>
      <c r="J6" s="674">
        <v>0.13036159621374804</v>
      </c>
      <c r="K6" s="621" t="s">
        <v>164</v>
      </c>
    </row>
    <row r="7" spans="1:11" ht="21.75" customHeight="1" thickBot="1">
      <c r="A7" s="622" t="s">
        <v>267</v>
      </c>
      <c r="B7" s="606"/>
      <c r="C7" s="623" t="s">
        <v>417</v>
      </c>
      <c r="D7" s="616">
        <v>305949</v>
      </c>
      <c r="E7" s="616">
        <v>80948</v>
      </c>
      <c r="F7" s="618">
        <v>0.2645800443864827</v>
      </c>
      <c r="G7" s="619"/>
      <c r="H7" s="596"/>
      <c r="I7" s="745">
        <v>39884</v>
      </c>
      <c r="J7" s="675">
        <v>0.13036159621374804</v>
      </c>
      <c r="K7" s="612" t="s">
        <v>267</v>
      </c>
    </row>
    <row r="8" spans="1:11" ht="21.75" customHeight="1">
      <c r="A8" s="599">
        <v>4</v>
      </c>
      <c r="B8" s="591" t="s">
        <v>14</v>
      </c>
      <c r="C8" s="592" t="s">
        <v>15</v>
      </c>
      <c r="D8" s="593">
        <v>115557</v>
      </c>
      <c r="E8" s="593">
        <v>41434</v>
      </c>
      <c r="F8" s="594">
        <v>0.3585589795512171</v>
      </c>
      <c r="G8" s="595"/>
      <c r="H8" s="596"/>
      <c r="I8" s="743">
        <v>21759</v>
      </c>
      <c r="J8" s="594">
        <v>0.18829668475297906</v>
      </c>
      <c r="K8" s="598" t="s">
        <v>164</v>
      </c>
    </row>
    <row r="9" spans="1:11" ht="21.75" customHeight="1">
      <c r="A9" s="599">
        <v>5</v>
      </c>
      <c r="B9" s="591"/>
      <c r="C9" s="592" t="s">
        <v>17</v>
      </c>
      <c r="D9" s="593">
        <v>56871</v>
      </c>
      <c r="E9" s="593">
        <v>18508</v>
      </c>
      <c r="F9" s="594">
        <v>0.32543827258180796</v>
      </c>
      <c r="G9" s="595"/>
      <c r="H9" s="596"/>
      <c r="I9" s="743">
        <v>9630</v>
      </c>
      <c r="J9" s="594">
        <v>0.16933059028327266</v>
      </c>
      <c r="K9" s="598" t="s">
        <v>164</v>
      </c>
    </row>
    <row r="10" spans="1:11" ht="21.75" customHeight="1">
      <c r="A10" s="599">
        <v>6</v>
      </c>
      <c r="B10" s="591"/>
      <c r="C10" s="592" t="s">
        <v>18</v>
      </c>
      <c r="D10" s="593">
        <v>129138</v>
      </c>
      <c r="E10" s="593">
        <v>39673</v>
      </c>
      <c r="F10" s="594">
        <v>0.30721398813672196</v>
      </c>
      <c r="G10" s="595"/>
      <c r="H10" s="596"/>
      <c r="I10" s="743">
        <v>19709</v>
      </c>
      <c r="J10" s="594">
        <v>0.15261967817373662</v>
      </c>
      <c r="K10" s="598" t="s">
        <v>164</v>
      </c>
    </row>
    <row r="11" spans="1:11" ht="21.75" customHeight="1">
      <c r="A11" s="599">
        <v>7</v>
      </c>
      <c r="B11" s="591"/>
      <c r="C11" s="592" t="s">
        <v>19</v>
      </c>
      <c r="D11" s="593">
        <v>48241</v>
      </c>
      <c r="E11" s="593">
        <v>15935</v>
      </c>
      <c r="F11" s="594">
        <v>0.3303206815779109</v>
      </c>
      <c r="G11" s="595"/>
      <c r="H11" s="596"/>
      <c r="I11" s="743">
        <v>8117</v>
      </c>
      <c r="J11" s="594">
        <v>0.16825936444103565</v>
      </c>
      <c r="K11" s="598" t="s">
        <v>164</v>
      </c>
    </row>
    <row r="12" spans="1:11" ht="21.75" customHeight="1">
      <c r="A12" s="599">
        <v>8</v>
      </c>
      <c r="B12" s="591"/>
      <c r="C12" s="592" t="s">
        <v>20</v>
      </c>
      <c r="D12" s="593">
        <v>66561</v>
      </c>
      <c r="E12" s="593">
        <v>21559</v>
      </c>
      <c r="F12" s="594">
        <v>0.323898378930605</v>
      </c>
      <c r="G12" s="595"/>
      <c r="H12" s="596"/>
      <c r="I12" s="743">
        <v>11237</v>
      </c>
      <c r="J12" s="594">
        <v>0.16882258379531556</v>
      </c>
      <c r="K12" s="598" t="s">
        <v>164</v>
      </c>
    </row>
    <row r="13" spans="1:11" ht="21.75" customHeight="1">
      <c r="A13" s="599">
        <v>9</v>
      </c>
      <c r="B13" s="591"/>
      <c r="C13" s="592" t="s">
        <v>23</v>
      </c>
      <c r="D13" s="593">
        <v>63922</v>
      </c>
      <c r="E13" s="593">
        <v>21970</v>
      </c>
      <c r="F13" s="594">
        <v>0.34370013453896936</v>
      </c>
      <c r="G13" s="595"/>
      <c r="H13" s="596"/>
      <c r="I13" s="743">
        <v>12037</v>
      </c>
      <c r="J13" s="594">
        <v>0.18830762491786865</v>
      </c>
      <c r="K13" s="598" t="s">
        <v>164</v>
      </c>
    </row>
    <row r="14" spans="1:11" ht="21.75" customHeight="1">
      <c r="A14" s="599">
        <v>10</v>
      </c>
      <c r="B14" s="591"/>
      <c r="C14" s="592" t="s">
        <v>24</v>
      </c>
      <c r="D14" s="593">
        <v>49275</v>
      </c>
      <c r="E14" s="593">
        <v>13165</v>
      </c>
      <c r="F14" s="594">
        <v>0.2671740233384069</v>
      </c>
      <c r="G14" s="595"/>
      <c r="H14" s="596"/>
      <c r="I14" s="743">
        <v>6564</v>
      </c>
      <c r="J14" s="594">
        <v>0.13321156773211568</v>
      </c>
      <c r="K14" s="598" t="s">
        <v>164</v>
      </c>
    </row>
    <row r="15" spans="1:11" ht="21.75" customHeight="1">
      <c r="A15" s="599">
        <v>11</v>
      </c>
      <c r="B15" s="591"/>
      <c r="C15" s="592" t="s">
        <v>25</v>
      </c>
      <c r="D15" s="593">
        <v>34473</v>
      </c>
      <c r="E15" s="593">
        <v>11949</v>
      </c>
      <c r="F15" s="594">
        <v>0.3466190932033766</v>
      </c>
      <c r="G15" s="595"/>
      <c r="H15" s="596"/>
      <c r="I15" s="743">
        <v>6376</v>
      </c>
      <c r="J15" s="594">
        <v>0.18495634264496852</v>
      </c>
      <c r="K15" s="598" t="s">
        <v>164</v>
      </c>
    </row>
    <row r="16" spans="1:11" ht="21.75" customHeight="1">
      <c r="A16" s="599">
        <v>12</v>
      </c>
      <c r="B16" s="591"/>
      <c r="C16" s="592" t="s">
        <v>26</v>
      </c>
      <c r="D16" s="593">
        <v>73342</v>
      </c>
      <c r="E16" s="593">
        <v>21299</v>
      </c>
      <c r="F16" s="594">
        <v>0.2904065883122904</v>
      </c>
      <c r="G16" s="595"/>
      <c r="H16" s="596"/>
      <c r="I16" s="743">
        <v>10358</v>
      </c>
      <c r="J16" s="594">
        <v>0.14122876387336042</v>
      </c>
      <c r="K16" s="598" t="s">
        <v>164</v>
      </c>
    </row>
    <row r="17" spans="1:11" ht="21.75" customHeight="1">
      <c r="A17" s="599">
        <v>13</v>
      </c>
      <c r="B17" s="591"/>
      <c r="C17" s="592" t="s">
        <v>27</v>
      </c>
      <c r="D17" s="593">
        <v>25695</v>
      </c>
      <c r="E17" s="593">
        <v>9129</v>
      </c>
      <c r="F17" s="594">
        <v>0.35528312901342674</v>
      </c>
      <c r="G17" s="595"/>
      <c r="H17" s="596"/>
      <c r="I17" s="743">
        <v>4803</v>
      </c>
      <c r="J17" s="594">
        <v>0.1869235259778167</v>
      </c>
      <c r="K17" s="598" t="s">
        <v>164</v>
      </c>
    </row>
    <row r="18" spans="1:11" ht="21.75" customHeight="1">
      <c r="A18" s="599">
        <v>14</v>
      </c>
      <c r="B18" s="591"/>
      <c r="C18" s="592" t="s">
        <v>28</v>
      </c>
      <c r="D18" s="593">
        <v>42086</v>
      </c>
      <c r="E18" s="593">
        <v>15460</v>
      </c>
      <c r="F18" s="594">
        <v>0.36734305944969825</v>
      </c>
      <c r="G18" s="595"/>
      <c r="H18" s="596"/>
      <c r="I18" s="743">
        <v>8015</v>
      </c>
      <c r="J18" s="594">
        <v>0.19044337784536425</v>
      </c>
      <c r="K18" s="598" t="s">
        <v>164</v>
      </c>
    </row>
    <row r="19" spans="1:11" ht="21.75" customHeight="1">
      <c r="A19" s="599">
        <v>15</v>
      </c>
      <c r="B19" s="591"/>
      <c r="C19" s="592" t="s">
        <v>29</v>
      </c>
      <c r="D19" s="593">
        <v>59613</v>
      </c>
      <c r="E19" s="593">
        <v>15887</v>
      </c>
      <c r="F19" s="594">
        <v>0.2665022729941456</v>
      </c>
      <c r="G19" s="595"/>
      <c r="H19" s="603"/>
      <c r="I19" s="743">
        <v>7973</v>
      </c>
      <c r="J19" s="594">
        <v>0.13374599500109036</v>
      </c>
      <c r="K19" s="602" t="s">
        <v>164</v>
      </c>
    </row>
    <row r="20" spans="1:11" ht="21.75" customHeight="1">
      <c r="A20" s="599">
        <v>16</v>
      </c>
      <c r="B20" s="591"/>
      <c r="C20" s="592" t="s">
        <v>30</v>
      </c>
      <c r="D20" s="593">
        <v>103776</v>
      </c>
      <c r="E20" s="593">
        <v>25513</v>
      </c>
      <c r="F20" s="594">
        <v>0.2458468239284613</v>
      </c>
      <c r="G20" s="595"/>
      <c r="H20" s="603"/>
      <c r="I20" s="743">
        <v>11469</v>
      </c>
      <c r="J20" s="594">
        <v>0.11051688251618871</v>
      </c>
      <c r="K20" s="602" t="s">
        <v>164</v>
      </c>
    </row>
    <row r="21" spans="1:11" ht="21.75" customHeight="1">
      <c r="A21" s="599">
        <v>17</v>
      </c>
      <c r="B21" s="591"/>
      <c r="C21" s="592" t="s">
        <v>31</v>
      </c>
      <c r="D21" s="593">
        <v>113207</v>
      </c>
      <c r="E21" s="593">
        <v>23974</v>
      </c>
      <c r="F21" s="594">
        <v>0.21177135689489165</v>
      </c>
      <c r="G21" s="602" t="s">
        <v>272</v>
      </c>
      <c r="H21" s="603"/>
      <c r="I21" s="743">
        <v>10959</v>
      </c>
      <c r="J21" s="594">
        <v>0.09680496789067813</v>
      </c>
      <c r="K21" s="602" t="s">
        <v>272</v>
      </c>
    </row>
    <row r="22" spans="1:11" ht="21.75" customHeight="1">
      <c r="A22" s="599">
        <v>18</v>
      </c>
      <c r="B22" s="591"/>
      <c r="C22" s="592" t="s">
        <v>32</v>
      </c>
      <c r="D22" s="593">
        <v>100702</v>
      </c>
      <c r="E22" s="593">
        <v>21229</v>
      </c>
      <c r="F22" s="594">
        <v>0.21081011300669303</v>
      </c>
      <c r="G22" s="598" t="s">
        <v>268</v>
      </c>
      <c r="H22" s="596"/>
      <c r="I22" s="743">
        <v>9809</v>
      </c>
      <c r="J22" s="594">
        <v>0.09740620841691326</v>
      </c>
      <c r="K22" s="602" t="s">
        <v>270</v>
      </c>
    </row>
    <row r="23" spans="1:11" ht="21.75" customHeight="1">
      <c r="A23" s="599">
        <v>19</v>
      </c>
      <c r="B23" s="591"/>
      <c r="C23" s="592" t="s">
        <v>33</v>
      </c>
      <c r="D23" s="593">
        <v>97048</v>
      </c>
      <c r="E23" s="593">
        <v>27693</v>
      </c>
      <c r="F23" s="594">
        <v>0.2853536394361553</v>
      </c>
      <c r="G23" s="595"/>
      <c r="H23" s="596"/>
      <c r="I23" s="743">
        <v>13347</v>
      </c>
      <c r="J23" s="594">
        <v>0.13752988212018794</v>
      </c>
      <c r="K23" s="602" t="s">
        <v>164</v>
      </c>
    </row>
    <row r="24" spans="1:11" ht="21.75" customHeight="1">
      <c r="A24" s="599">
        <v>20</v>
      </c>
      <c r="B24" s="591"/>
      <c r="C24" s="592" t="s">
        <v>34</v>
      </c>
      <c r="D24" s="593">
        <v>71789</v>
      </c>
      <c r="E24" s="593">
        <v>19593</v>
      </c>
      <c r="F24" s="594">
        <v>0.2729248213514605</v>
      </c>
      <c r="G24" s="595"/>
      <c r="H24" s="596"/>
      <c r="I24" s="743">
        <v>9294</v>
      </c>
      <c r="J24" s="594">
        <v>0.1294627310590759</v>
      </c>
      <c r="K24" s="598" t="s">
        <v>164</v>
      </c>
    </row>
    <row r="25" spans="1:11" ht="21.75" customHeight="1">
      <c r="A25" s="599">
        <v>21</v>
      </c>
      <c r="B25" s="591"/>
      <c r="C25" s="624" t="s">
        <v>36</v>
      </c>
      <c r="D25" s="593">
        <v>58993</v>
      </c>
      <c r="E25" s="593">
        <v>15161</v>
      </c>
      <c r="F25" s="594">
        <v>0.2569965928160968</v>
      </c>
      <c r="G25" s="595"/>
      <c r="H25" s="603"/>
      <c r="I25" s="743">
        <v>6686</v>
      </c>
      <c r="J25" s="594">
        <v>0.113335480480735</v>
      </c>
      <c r="K25" s="625" t="s">
        <v>164</v>
      </c>
    </row>
    <row r="26" spans="1:11" ht="21.75" customHeight="1">
      <c r="A26" s="599">
        <v>22</v>
      </c>
      <c r="B26" s="626"/>
      <c r="C26" s="627" t="s">
        <v>418</v>
      </c>
      <c r="D26" s="593">
        <v>64282</v>
      </c>
      <c r="E26" s="593">
        <v>17879</v>
      </c>
      <c r="F26" s="594">
        <v>0.2781338477334246</v>
      </c>
      <c r="G26" s="595"/>
      <c r="H26" s="603"/>
      <c r="I26" s="743">
        <v>8676</v>
      </c>
      <c r="J26" s="594">
        <v>0.13496779813944806</v>
      </c>
      <c r="K26" s="628" t="s">
        <v>164</v>
      </c>
    </row>
    <row r="27" spans="1:11" ht="21.75" customHeight="1">
      <c r="A27" s="599">
        <v>23</v>
      </c>
      <c r="B27" s="591"/>
      <c r="C27" s="600" t="s">
        <v>419</v>
      </c>
      <c r="D27" s="593">
        <v>29852</v>
      </c>
      <c r="E27" s="593">
        <v>9916</v>
      </c>
      <c r="F27" s="594">
        <v>0.3321720487739515</v>
      </c>
      <c r="G27" s="595"/>
      <c r="H27" s="603"/>
      <c r="I27" s="743">
        <v>5206</v>
      </c>
      <c r="J27" s="594">
        <v>0.17439367546563045</v>
      </c>
      <c r="K27" s="625" t="s">
        <v>164</v>
      </c>
    </row>
    <row r="28" spans="1:11" ht="21.75" customHeight="1">
      <c r="A28" s="599">
        <v>24</v>
      </c>
      <c r="B28" s="591"/>
      <c r="C28" s="627" t="s">
        <v>420</v>
      </c>
      <c r="D28" s="593">
        <v>28199</v>
      </c>
      <c r="E28" s="593">
        <v>9611</v>
      </c>
      <c r="F28" s="594">
        <v>0.3408276889251392</v>
      </c>
      <c r="G28" s="595"/>
      <c r="H28" s="603"/>
      <c r="I28" s="743">
        <v>4958</v>
      </c>
      <c r="J28" s="594">
        <v>0.1758218376538175</v>
      </c>
      <c r="K28" s="625" t="s">
        <v>164</v>
      </c>
    </row>
    <row r="29" spans="1:11" ht="21.75" customHeight="1">
      <c r="A29" s="599">
        <v>26</v>
      </c>
      <c r="B29" s="591"/>
      <c r="C29" s="629" t="s">
        <v>421</v>
      </c>
      <c r="D29" s="593">
        <v>38554</v>
      </c>
      <c r="E29" s="593">
        <v>14560</v>
      </c>
      <c r="F29" s="594">
        <v>0.37765212429319917</v>
      </c>
      <c r="G29" s="595"/>
      <c r="H29" s="603"/>
      <c r="I29" s="743">
        <v>7376</v>
      </c>
      <c r="J29" s="594">
        <v>0.19131607615292837</v>
      </c>
      <c r="K29" s="625" t="s">
        <v>164</v>
      </c>
    </row>
    <row r="30" spans="1:11" ht="21.75" customHeight="1">
      <c r="A30" s="599">
        <v>25</v>
      </c>
      <c r="B30" s="591"/>
      <c r="C30" s="627" t="s">
        <v>422</v>
      </c>
      <c r="D30" s="593">
        <v>53568</v>
      </c>
      <c r="E30" s="593">
        <v>17856</v>
      </c>
      <c r="F30" s="594">
        <v>0.3333333333333333</v>
      </c>
      <c r="G30" s="595"/>
      <c r="H30" s="603"/>
      <c r="I30" s="743">
        <v>9162</v>
      </c>
      <c r="J30" s="594">
        <v>0.17103494623655913</v>
      </c>
      <c r="K30" s="625" t="s">
        <v>164</v>
      </c>
    </row>
    <row r="31" spans="1:11" ht="21.75" customHeight="1">
      <c r="A31" s="599">
        <v>27</v>
      </c>
      <c r="B31" s="626"/>
      <c r="C31" s="630" t="s">
        <v>423</v>
      </c>
      <c r="D31" s="593">
        <v>37762</v>
      </c>
      <c r="E31" s="593">
        <v>13760</v>
      </c>
      <c r="F31" s="594">
        <v>0.3643874794767226</v>
      </c>
      <c r="G31" s="595"/>
      <c r="H31" s="603"/>
      <c r="I31" s="743">
        <v>7276</v>
      </c>
      <c r="J31" s="594">
        <v>0.1926804724326042</v>
      </c>
      <c r="K31" s="628"/>
    </row>
    <row r="32" spans="1:11" ht="21.75" customHeight="1">
      <c r="A32" s="613">
        <v>28</v>
      </c>
      <c r="B32" s="631"/>
      <c r="C32" s="591" t="s">
        <v>424</v>
      </c>
      <c r="D32" s="601">
        <v>101464</v>
      </c>
      <c r="E32" s="601">
        <v>28824</v>
      </c>
      <c r="F32" s="677">
        <v>0.2840810533785382</v>
      </c>
      <c r="G32" s="642"/>
      <c r="H32" s="603"/>
      <c r="I32" s="746">
        <v>13155</v>
      </c>
      <c r="J32" s="737">
        <v>0.12965189623906015</v>
      </c>
      <c r="K32" s="738" t="s">
        <v>164</v>
      </c>
    </row>
    <row r="33" spans="1:11" ht="21.75" customHeight="1" thickBot="1">
      <c r="A33" s="766">
        <v>29</v>
      </c>
      <c r="B33" s="591"/>
      <c r="C33" s="761" t="s">
        <v>438</v>
      </c>
      <c r="D33" s="762">
        <v>50264</v>
      </c>
      <c r="E33" s="762">
        <v>11234</v>
      </c>
      <c r="F33" s="757">
        <v>0.22349992042018144</v>
      </c>
      <c r="G33" s="763"/>
      <c r="H33" s="740"/>
      <c r="I33" s="756">
        <v>4817</v>
      </c>
      <c r="J33" s="757">
        <v>0.09583399649848798</v>
      </c>
      <c r="K33" s="758" t="s">
        <v>268</v>
      </c>
    </row>
    <row r="34" spans="1:11" ht="21.75" customHeight="1" thickBot="1">
      <c r="A34" s="767" t="s">
        <v>439</v>
      </c>
      <c r="B34" s="768"/>
      <c r="C34" s="765" t="s">
        <v>271</v>
      </c>
      <c r="D34" s="764">
        <v>1714234</v>
      </c>
      <c r="E34" s="764">
        <v>502771</v>
      </c>
      <c r="F34" s="735">
        <v>0.293291930973251</v>
      </c>
      <c r="G34" s="736"/>
      <c r="H34" s="603"/>
      <c r="I34" s="759">
        <v>248768</v>
      </c>
      <c r="J34" s="618">
        <v>0.1451190444245068</v>
      </c>
      <c r="K34" s="760" t="s">
        <v>267</v>
      </c>
    </row>
    <row r="35" spans="1:11" ht="21.75" customHeight="1">
      <c r="A35" s="599">
        <v>30</v>
      </c>
      <c r="B35" s="591" t="s">
        <v>425</v>
      </c>
      <c r="C35" s="592" t="s">
        <v>43</v>
      </c>
      <c r="D35" s="593">
        <v>37316</v>
      </c>
      <c r="E35" s="593">
        <v>9797</v>
      </c>
      <c r="F35" s="594">
        <v>0.2625415371422446</v>
      </c>
      <c r="G35" s="595"/>
      <c r="H35" s="596"/>
      <c r="I35" s="743">
        <v>4059</v>
      </c>
      <c r="J35" s="594">
        <v>0.10877371636831386</v>
      </c>
      <c r="K35" s="637" t="s">
        <v>164</v>
      </c>
    </row>
    <row r="36" spans="1:11" ht="21.75" customHeight="1">
      <c r="A36" s="599">
        <v>31</v>
      </c>
      <c r="B36" s="591"/>
      <c r="C36" s="592" t="s">
        <v>44</v>
      </c>
      <c r="D36" s="593">
        <v>31500</v>
      </c>
      <c r="E36" s="593">
        <v>7503</v>
      </c>
      <c r="F36" s="594">
        <v>0.2381904761904762</v>
      </c>
      <c r="G36" s="595"/>
      <c r="H36" s="603"/>
      <c r="I36" s="743">
        <v>3494</v>
      </c>
      <c r="J36" s="594">
        <v>0.11092063492063492</v>
      </c>
      <c r="K36" s="637" t="s">
        <v>164</v>
      </c>
    </row>
    <row r="37" spans="1:11" ht="21.75" customHeight="1">
      <c r="A37" s="599">
        <v>32</v>
      </c>
      <c r="B37" s="591"/>
      <c r="C37" s="592" t="s">
        <v>45</v>
      </c>
      <c r="D37" s="593">
        <v>46016</v>
      </c>
      <c r="E37" s="593">
        <v>10617</v>
      </c>
      <c r="F37" s="594">
        <v>0.2307240959666203</v>
      </c>
      <c r="G37" s="595"/>
      <c r="H37" s="596"/>
      <c r="I37" s="743">
        <v>5042</v>
      </c>
      <c r="J37" s="594">
        <v>0.10957058414464534</v>
      </c>
      <c r="K37" s="637" t="s">
        <v>164</v>
      </c>
    </row>
    <row r="38" spans="1:11" ht="21.75" customHeight="1">
      <c r="A38" s="599">
        <v>33</v>
      </c>
      <c r="B38" s="591"/>
      <c r="C38" s="592" t="s">
        <v>46</v>
      </c>
      <c r="D38" s="593">
        <v>28480</v>
      </c>
      <c r="E38" s="593">
        <v>7367</v>
      </c>
      <c r="F38" s="594">
        <v>0.25867275280898877</v>
      </c>
      <c r="G38" s="595"/>
      <c r="H38" s="603"/>
      <c r="I38" s="743">
        <v>3220</v>
      </c>
      <c r="J38" s="594">
        <v>0.11306179775280899</v>
      </c>
      <c r="K38" s="637" t="s">
        <v>164</v>
      </c>
    </row>
    <row r="39" spans="1:11" ht="21.75" customHeight="1">
      <c r="A39" s="599">
        <v>34</v>
      </c>
      <c r="B39" s="591"/>
      <c r="C39" s="592" t="s">
        <v>47</v>
      </c>
      <c r="D39" s="593">
        <v>32894</v>
      </c>
      <c r="E39" s="593">
        <v>5782</v>
      </c>
      <c r="F39" s="594">
        <v>0.17577673739891775</v>
      </c>
      <c r="G39" s="637" t="s">
        <v>273</v>
      </c>
      <c r="H39" s="596"/>
      <c r="I39" s="743">
        <v>2567</v>
      </c>
      <c r="J39" s="594">
        <v>0.07803854806347663</v>
      </c>
      <c r="K39" s="637" t="s">
        <v>273</v>
      </c>
    </row>
    <row r="40" spans="1:11" ht="21.75" customHeight="1">
      <c r="A40" s="599">
        <v>35</v>
      </c>
      <c r="B40" s="591"/>
      <c r="C40" s="592" t="s">
        <v>48</v>
      </c>
      <c r="D40" s="593">
        <v>8942</v>
      </c>
      <c r="E40" s="593">
        <v>2459</v>
      </c>
      <c r="F40" s="594">
        <v>0.27499440840975176</v>
      </c>
      <c r="G40" s="637" t="s">
        <v>164</v>
      </c>
      <c r="H40" s="603"/>
      <c r="I40" s="743">
        <v>1222</v>
      </c>
      <c r="J40" s="594">
        <v>0.13665846566763587</v>
      </c>
      <c r="K40" s="637" t="s">
        <v>164</v>
      </c>
    </row>
    <row r="41" spans="1:11" ht="21.75" customHeight="1">
      <c r="A41" s="599">
        <v>36</v>
      </c>
      <c r="B41" s="638"/>
      <c r="C41" s="592" t="s">
        <v>49</v>
      </c>
      <c r="D41" s="593">
        <v>47476</v>
      </c>
      <c r="E41" s="593">
        <v>8358</v>
      </c>
      <c r="F41" s="594">
        <v>0.17604684472154353</v>
      </c>
      <c r="G41" s="637" t="s">
        <v>269</v>
      </c>
      <c r="H41" s="596"/>
      <c r="I41" s="743">
        <v>3800</v>
      </c>
      <c r="J41" s="594">
        <v>0.08004044148622462</v>
      </c>
      <c r="K41" s="637" t="s">
        <v>269</v>
      </c>
    </row>
    <row r="42" spans="1:11" ht="21.75" customHeight="1">
      <c r="A42" s="599">
        <v>37</v>
      </c>
      <c r="B42" s="591" t="s">
        <v>50</v>
      </c>
      <c r="C42" s="592" t="s">
        <v>51</v>
      </c>
      <c r="D42" s="593">
        <v>14064</v>
      </c>
      <c r="E42" s="593">
        <v>4367</v>
      </c>
      <c r="F42" s="594">
        <v>0.31050910125142206</v>
      </c>
      <c r="G42" s="595"/>
      <c r="H42" s="596"/>
      <c r="I42" s="743">
        <v>2267</v>
      </c>
      <c r="J42" s="594">
        <v>0.16119169510807735</v>
      </c>
      <c r="K42" s="637" t="s">
        <v>164</v>
      </c>
    </row>
    <row r="43" spans="1:11" ht="21.75" customHeight="1">
      <c r="A43" s="599">
        <v>38</v>
      </c>
      <c r="B43" s="591"/>
      <c r="C43" s="592" t="s">
        <v>52</v>
      </c>
      <c r="D43" s="593">
        <v>28612</v>
      </c>
      <c r="E43" s="593">
        <v>9088</v>
      </c>
      <c r="F43" s="594">
        <v>0.3176289668670488</v>
      </c>
      <c r="G43" s="595"/>
      <c r="H43" s="596"/>
      <c r="I43" s="743">
        <v>4425</v>
      </c>
      <c r="J43" s="594">
        <v>0.15465538934712708</v>
      </c>
      <c r="K43" s="637" t="s">
        <v>164</v>
      </c>
    </row>
    <row r="44" spans="1:11" ht="21.75" customHeight="1">
      <c r="A44" s="599">
        <v>39</v>
      </c>
      <c r="B44" s="591"/>
      <c r="C44" s="592" t="s">
        <v>53</v>
      </c>
      <c r="D44" s="593">
        <v>31805</v>
      </c>
      <c r="E44" s="593">
        <v>10312</v>
      </c>
      <c r="F44" s="594">
        <v>0.3242257506681339</v>
      </c>
      <c r="G44" s="595"/>
      <c r="H44" s="596"/>
      <c r="I44" s="743">
        <v>5308</v>
      </c>
      <c r="J44" s="594">
        <v>0.16689199811350416</v>
      </c>
      <c r="K44" s="637" t="s">
        <v>164</v>
      </c>
    </row>
    <row r="45" spans="1:11" ht="21.75" customHeight="1">
      <c r="A45" s="599">
        <v>40</v>
      </c>
      <c r="B45" s="638"/>
      <c r="C45" s="592" t="s">
        <v>54</v>
      </c>
      <c r="D45" s="593">
        <v>19324</v>
      </c>
      <c r="E45" s="593">
        <v>6334</v>
      </c>
      <c r="F45" s="594">
        <v>0.3277789277582281</v>
      </c>
      <c r="G45" s="595"/>
      <c r="H45" s="596"/>
      <c r="I45" s="743">
        <v>3019</v>
      </c>
      <c r="J45" s="594">
        <v>0.15623059407990064</v>
      </c>
      <c r="K45" s="637" t="s">
        <v>164</v>
      </c>
    </row>
    <row r="46" spans="1:11" ht="21.75" customHeight="1">
      <c r="A46" s="599">
        <v>41</v>
      </c>
      <c r="B46" s="639" t="s">
        <v>55</v>
      </c>
      <c r="C46" s="592" t="s">
        <v>56</v>
      </c>
      <c r="D46" s="593">
        <v>7760</v>
      </c>
      <c r="E46" s="593">
        <v>3064</v>
      </c>
      <c r="F46" s="594">
        <v>0.39484536082474225</v>
      </c>
      <c r="G46" s="637" t="s">
        <v>276</v>
      </c>
      <c r="H46" s="596"/>
      <c r="I46" s="743">
        <v>1547</v>
      </c>
      <c r="J46" s="594">
        <v>0.1993556701030928</v>
      </c>
      <c r="K46" s="637">
        <v>5</v>
      </c>
    </row>
    <row r="47" spans="1:11" ht="21.75" customHeight="1">
      <c r="A47" s="599">
        <v>42</v>
      </c>
      <c r="B47" s="640"/>
      <c r="C47" s="592" t="s">
        <v>57</v>
      </c>
      <c r="D47" s="593">
        <v>16138</v>
      </c>
      <c r="E47" s="593">
        <v>5974</v>
      </c>
      <c r="F47" s="594">
        <v>0.370182178708638</v>
      </c>
      <c r="G47" s="595"/>
      <c r="H47" s="596"/>
      <c r="I47" s="743">
        <v>2847</v>
      </c>
      <c r="J47" s="594">
        <v>0.17641591275250962</v>
      </c>
      <c r="K47" s="637" t="s">
        <v>164</v>
      </c>
    </row>
    <row r="48" spans="1:11" ht="21.75" customHeight="1">
      <c r="A48" s="599">
        <v>43</v>
      </c>
      <c r="B48" s="641" t="s">
        <v>60</v>
      </c>
      <c r="C48" s="592" t="s">
        <v>61</v>
      </c>
      <c r="D48" s="593">
        <v>13565</v>
      </c>
      <c r="E48" s="593">
        <v>4542</v>
      </c>
      <c r="F48" s="594">
        <v>0.33483228897899003</v>
      </c>
      <c r="G48" s="595"/>
      <c r="H48" s="596"/>
      <c r="I48" s="743">
        <v>2083</v>
      </c>
      <c r="J48" s="594">
        <v>0.15355694802801326</v>
      </c>
      <c r="K48" s="637" t="s">
        <v>164</v>
      </c>
    </row>
    <row r="49" spans="1:11" ht="21.75" customHeight="1">
      <c r="A49" s="599">
        <v>44</v>
      </c>
      <c r="B49" s="591" t="s">
        <v>69</v>
      </c>
      <c r="C49" s="592" t="s">
        <v>426</v>
      </c>
      <c r="D49" s="593">
        <v>29626</v>
      </c>
      <c r="E49" s="593">
        <v>8648</v>
      </c>
      <c r="F49" s="594">
        <v>0.2919057584554108</v>
      </c>
      <c r="G49" s="595"/>
      <c r="H49" s="596"/>
      <c r="I49" s="743">
        <v>4045</v>
      </c>
      <c r="J49" s="594">
        <v>0.13653547559576049</v>
      </c>
      <c r="K49" s="637" t="s">
        <v>164</v>
      </c>
    </row>
    <row r="50" spans="1:11" ht="21.75" customHeight="1">
      <c r="A50" s="599">
        <v>45</v>
      </c>
      <c r="B50" s="640"/>
      <c r="C50" s="592" t="s">
        <v>427</v>
      </c>
      <c r="D50" s="593">
        <v>2141</v>
      </c>
      <c r="E50" s="593">
        <v>905</v>
      </c>
      <c r="F50" s="594">
        <v>0.42269967304997663</v>
      </c>
      <c r="G50" s="595">
        <v>1</v>
      </c>
      <c r="H50" s="596"/>
      <c r="I50" s="743">
        <v>552</v>
      </c>
      <c r="J50" s="594">
        <v>0.25782344698738907</v>
      </c>
      <c r="K50" s="637" t="s">
        <v>277</v>
      </c>
    </row>
    <row r="51" spans="1:11" ht="21.75" customHeight="1">
      <c r="A51" s="599">
        <v>46</v>
      </c>
      <c r="B51" s="641" t="s">
        <v>77</v>
      </c>
      <c r="C51" s="592" t="s">
        <v>78</v>
      </c>
      <c r="D51" s="593">
        <v>15664</v>
      </c>
      <c r="E51" s="593">
        <v>4240</v>
      </c>
      <c r="F51" s="594">
        <v>0.27068437180796734</v>
      </c>
      <c r="G51" s="595"/>
      <c r="H51" s="596"/>
      <c r="I51" s="743">
        <v>2062</v>
      </c>
      <c r="J51" s="594">
        <v>0.13163942798774259</v>
      </c>
      <c r="K51" s="637" t="s">
        <v>164</v>
      </c>
    </row>
    <row r="52" spans="1:11" ht="21.75" customHeight="1">
      <c r="A52" s="599">
        <v>47</v>
      </c>
      <c r="B52" s="641" t="s">
        <v>79</v>
      </c>
      <c r="C52" s="592" t="s">
        <v>80</v>
      </c>
      <c r="D52" s="593">
        <v>14278</v>
      </c>
      <c r="E52" s="593">
        <v>3914</v>
      </c>
      <c r="F52" s="594">
        <v>0.2741280291357333</v>
      </c>
      <c r="G52" s="595"/>
      <c r="H52" s="596"/>
      <c r="I52" s="743">
        <v>1875</v>
      </c>
      <c r="J52" s="594">
        <v>0.13132091329317833</v>
      </c>
      <c r="K52" s="637" t="s">
        <v>164</v>
      </c>
    </row>
    <row r="53" spans="1:11" ht="21.75" customHeight="1">
      <c r="A53" s="599">
        <v>48</v>
      </c>
      <c r="B53" s="629" t="s">
        <v>428</v>
      </c>
      <c r="C53" s="592" t="s">
        <v>85</v>
      </c>
      <c r="D53" s="593">
        <v>19679</v>
      </c>
      <c r="E53" s="593">
        <v>5505</v>
      </c>
      <c r="F53" s="594">
        <v>0.2797398241780578</v>
      </c>
      <c r="G53" s="642"/>
      <c r="H53" s="596"/>
      <c r="I53" s="743">
        <v>2748</v>
      </c>
      <c r="J53" s="594">
        <v>0.13964124193302505</v>
      </c>
      <c r="K53" s="637" t="s">
        <v>164</v>
      </c>
    </row>
    <row r="54" spans="1:11" ht="21.75" customHeight="1">
      <c r="A54" s="599">
        <v>49</v>
      </c>
      <c r="B54" s="591" t="s">
        <v>93</v>
      </c>
      <c r="C54" s="592" t="s">
        <v>94</v>
      </c>
      <c r="D54" s="593">
        <v>11048</v>
      </c>
      <c r="E54" s="593">
        <v>4392</v>
      </c>
      <c r="F54" s="594">
        <v>0.39753801593048516</v>
      </c>
      <c r="G54" s="643" t="s">
        <v>274</v>
      </c>
      <c r="H54" s="596"/>
      <c r="I54" s="743">
        <v>2313</v>
      </c>
      <c r="J54" s="594">
        <v>0.2093591600289645</v>
      </c>
      <c r="K54" s="637" t="s">
        <v>274</v>
      </c>
    </row>
    <row r="55" spans="1:11" ht="21.75" customHeight="1">
      <c r="A55" s="599">
        <v>50</v>
      </c>
      <c r="B55" s="591"/>
      <c r="C55" s="592" t="s">
        <v>95</v>
      </c>
      <c r="D55" s="593">
        <v>9950</v>
      </c>
      <c r="E55" s="593">
        <v>4066</v>
      </c>
      <c r="F55" s="594">
        <v>0.408643216080402</v>
      </c>
      <c r="G55" s="643" t="s">
        <v>275</v>
      </c>
      <c r="H55" s="596"/>
      <c r="I55" s="743">
        <v>2139</v>
      </c>
      <c r="J55" s="594">
        <v>0.2149748743718593</v>
      </c>
      <c r="K55" s="637" t="s">
        <v>275</v>
      </c>
    </row>
    <row r="56" spans="1:11" ht="21.75" customHeight="1">
      <c r="A56" s="599">
        <v>51</v>
      </c>
      <c r="B56" s="591"/>
      <c r="C56" s="592" t="s">
        <v>97</v>
      </c>
      <c r="D56" s="593">
        <v>9160</v>
      </c>
      <c r="E56" s="593">
        <v>3226</v>
      </c>
      <c r="F56" s="594">
        <v>0.3521834061135371</v>
      </c>
      <c r="G56" s="595"/>
      <c r="H56" s="596"/>
      <c r="I56" s="743">
        <v>1641</v>
      </c>
      <c r="J56" s="594">
        <v>0.17914847161572053</v>
      </c>
      <c r="K56" s="637" t="s">
        <v>164</v>
      </c>
    </row>
    <row r="57" spans="1:11" ht="21.75" customHeight="1">
      <c r="A57" s="599">
        <v>52</v>
      </c>
      <c r="B57" s="591"/>
      <c r="C57" s="592" t="s">
        <v>98</v>
      </c>
      <c r="D57" s="593">
        <v>16826</v>
      </c>
      <c r="E57" s="593">
        <v>6028</v>
      </c>
      <c r="F57" s="644">
        <v>0.3582550814216094</v>
      </c>
      <c r="G57" s="645"/>
      <c r="H57" s="596"/>
      <c r="I57" s="743">
        <v>2977</v>
      </c>
      <c r="J57" s="594">
        <v>0.17692856293830975</v>
      </c>
      <c r="K57" s="637" t="s">
        <v>164</v>
      </c>
    </row>
    <row r="58" spans="1:11" ht="21.75" customHeight="1">
      <c r="A58" s="599">
        <v>53</v>
      </c>
      <c r="B58" s="591"/>
      <c r="C58" s="592" t="s">
        <v>101</v>
      </c>
      <c r="D58" s="593">
        <v>5261</v>
      </c>
      <c r="E58" s="593">
        <v>1891</v>
      </c>
      <c r="F58" s="594">
        <v>0.3594373693214218</v>
      </c>
      <c r="G58" s="595"/>
      <c r="H58" s="596"/>
      <c r="I58" s="743">
        <v>946</v>
      </c>
      <c r="J58" s="594">
        <v>0.17981372362668693</v>
      </c>
      <c r="K58" s="637" t="s">
        <v>164</v>
      </c>
    </row>
    <row r="59" spans="1:11" ht="21.75" customHeight="1">
      <c r="A59" s="599">
        <v>54</v>
      </c>
      <c r="B59" s="646"/>
      <c r="C59" s="592" t="s">
        <v>102</v>
      </c>
      <c r="D59" s="593">
        <v>3198</v>
      </c>
      <c r="E59" s="593">
        <v>1211</v>
      </c>
      <c r="F59" s="594">
        <v>0.3786741713570982</v>
      </c>
      <c r="G59" s="595"/>
      <c r="H59" s="596"/>
      <c r="I59" s="743">
        <v>632</v>
      </c>
      <c r="J59" s="594">
        <v>0.19762351469668543</v>
      </c>
      <c r="K59" s="637" t="s">
        <v>164</v>
      </c>
    </row>
    <row r="60" spans="1:11" ht="21.75" customHeight="1">
      <c r="A60" s="599">
        <v>55</v>
      </c>
      <c r="B60" s="640"/>
      <c r="C60" s="592" t="s">
        <v>429</v>
      </c>
      <c r="D60" s="593">
        <v>23044</v>
      </c>
      <c r="E60" s="593">
        <v>7723</v>
      </c>
      <c r="F60" s="594">
        <v>0.33514146849505294</v>
      </c>
      <c r="G60" s="595"/>
      <c r="H60" s="596"/>
      <c r="I60" s="743">
        <v>3743</v>
      </c>
      <c r="J60" s="594">
        <v>0.1624283978475959</v>
      </c>
      <c r="K60" s="637" t="s">
        <v>164</v>
      </c>
    </row>
    <row r="61" spans="1:11" ht="21.75" customHeight="1">
      <c r="A61" s="599">
        <v>56</v>
      </c>
      <c r="B61" s="591" t="s">
        <v>103</v>
      </c>
      <c r="C61" s="592" t="s">
        <v>104</v>
      </c>
      <c r="D61" s="593">
        <v>37612</v>
      </c>
      <c r="E61" s="593">
        <v>8963</v>
      </c>
      <c r="F61" s="594">
        <v>0.23830160587046686</v>
      </c>
      <c r="G61" s="595"/>
      <c r="H61" s="596"/>
      <c r="I61" s="743">
        <v>4387</v>
      </c>
      <c r="J61" s="594">
        <v>0.11663830692332235</v>
      </c>
      <c r="K61" s="637" t="s">
        <v>164</v>
      </c>
    </row>
    <row r="62" spans="1:11" ht="21.75" customHeight="1">
      <c r="A62" s="599">
        <v>57</v>
      </c>
      <c r="B62" s="640"/>
      <c r="C62" s="592" t="s">
        <v>430</v>
      </c>
      <c r="D62" s="593">
        <v>19926</v>
      </c>
      <c r="E62" s="593">
        <v>7739</v>
      </c>
      <c r="F62" s="594">
        <v>0.38838703201846836</v>
      </c>
      <c r="G62" s="595">
        <v>5</v>
      </c>
      <c r="H62" s="596"/>
      <c r="I62" s="743">
        <v>3985</v>
      </c>
      <c r="J62" s="594">
        <v>0.1999899628625916</v>
      </c>
      <c r="K62" s="637">
        <v>4</v>
      </c>
    </row>
    <row r="63" spans="1:11" ht="21.75" customHeight="1">
      <c r="A63" s="599">
        <v>58</v>
      </c>
      <c r="B63" s="591" t="s">
        <v>108</v>
      </c>
      <c r="C63" s="647" t="s">
        <v>110</v>
      </c>
      <c r="D63" s="593">
        <v>6825</v>
      </c>
      <c r="E63" s="593">
        <v>2090</v>
      </c>
      <c r="F63" s="594">
        <v>0.30622710622710625</v>
      </c>
      <c r="G63" s="595"/>
      <c r="H63" s="740"/>
      <c r="I63" s="743">
        <v>1073</v>
      </c>
      <c r="J63" s="594">
        <v>0.15721611721611722</v>
      </c>
      <c r="K63" s="637" t="s">
        <v>164</v>
      </c>
    </row>
    <row r="64" spans="1:11" ht="21.75" customHeight="1">
      <c r="A64" s="599">
        <v>59</v>
      </c>
      <c r="B64" s="591"/>
      <c r="C64" s="648" t="s">
        <v>431</v>
      </c>
      <c r="D64" s="593">
        <v>7672</v>
      </c>
      <c r="E64" s="593">
        <v>2641</v>
      </c>
      <c r="F64" s="594">
        <v>0.3442387904066736</v>
      </c>
      <c r="G64" s="595"/>
      <c r="H64" s="740"/>
      <c r="I64" s="743">
        <v>1409</v>
      </c>
      <c r="J64" s="644">
        <v>0.18365484880083421</v>
      </c>
      <c r="K64" s="649" t="s">
        <v>164</v>
      </c>
    </row>
    <row r="65" spans="1:11" ht="21.75" customHeight="1" thickBot="1">
      <c r="A65" s="599">
        <v>60</v>
      </c>
      <c r="B65" s="591"/>
      <c r="C65" s="592" t="s">
        <v>432</v>
      </c>
      <c r="D65" s="593">
        <v>18552</v>
      </c>
      <c r="E65" s="593">
        <v>6535</v>
      </c>
      <c r="F65" s="594">
        <v>0.3522531263475636</v>
      </c>
      <c r="G65" s="595"/>
      <c r="H65" s="740"/>
      <c r="I65" s="747">
        <v>3453</v>
      </c>
      <c r="J65" s="677">
        <v>0.1861254851228978</v>
      </c>
      <c r="K65" s="750" t="s">
        <v>164</v>
      </c>
    </row>
    <row r="66" spans="1:11" ht="21.75" customHeight="1" thickBot="1">
      <c r="A66" s="652" t="s">
        <v>267</v>
      </c>
      <c r="B66" s="653" t="s">
        <v>433</v>
      </c>
      <c r="C66" s="653"/>
      <c r="D66" s="654">
        <v>614354</v>
      </c>
      <c r="E66" s="654">
        <v>175281</v>
      </c>
      <c r="F66" s="655">
        <v>0.28530944699635713</v>
      </c>
      <c r="G66" s="656" t="s">
        <v>267</v>
      </c>
      <c r="H66" s="740"/>
      <c r="I66" s="751">
        <v>84880</v>
      </c>
      <c r="J66" s="752">
        <v>0.13816138578083645</v>
      </c>
      <c r="K66" s="753" t="s">
        <v>267</v>
      </c>
    </row>
    <row r="67" spans="1:11" ht="21.75" customHeight="1" thickTop="1">
      <c r="A67" s="659" t="s">
        <v>434</v>
      </c>
      <c r="B67" s="638"/>
      <c r="C67" s="638"/>
      <c r="D67" s="660">
        <v>2328588</v>
      </c>
      <c r="E67" s="661">
        <v>678052</v>
      </c>
      <c r="F67" s="662">
        <v>0.2911859032168851</v>
      </c>
      <c r="G67" s="663" t="s">
        <v>267</v>
      </c>
      <c r="H67" s="741"/>
      <c r="I67" s="748">
        <v>333648</v>
      </c>
      <c r="J67" s="679">
        <v>0.14328339749238594</v>
      </c>
      <c r="K67" s="666" t="s">
        <v>267</v>
      </c>
    </row>
    <row r="68" spans="1:11" ht="21.75" customHeight="1" thickBot="1">
      <c r="A68" s="667" t="s">
        <v>435</v>
      </c>
      <c r="B68" s="606"/>
      <c r="C68" s="606"/>
      <c r="D68" s="668">
        <v>5129043</v>
      </c>
      <c r="E68" s="668">
        <v>1376768</v>
      </c>
      <c r="F68" s="669">
        <v>0.26842590323380017</v>
      </c>
      <c r="G68" s="670" t="s">
        <v>267</v>
      </c>
      <c r="H68" s="741"/>
      <c r="I68" s="749">
        <v>676576</v>
      </c>
      <c r="J68" s="754">
        <v>0.13191076775920965</v>
      </c>
      <c r="K68" s="755" t="s">
        <v>267</v>
      </c>
    </row>
    <row r="69" spans="1:11" ht="21.75" customHeight="1">
      <c r="A69" s="591"/>
      <c r="B69" s="591"/>
      <c r="C69" s="724"/>
      <c r="D69" s="724"/>
      <c r="E69" s="724"/>
      <c r="F69" s="724"/>
      <c r="G69" s="724"/>
      <c r="H69" s="591"/>
      <c r="I69" s="724"/>
      <c r="J69" s="724"/>
      <c r="K69" s="725"/>
    </row>
    <row r="70" spans="1:11" ht="18">
      <c r="A70" s="726" t="s">
        <v>400</v>
      </c>
      <c r="B70" s="724"/>
      <c r="C70" s="724"/>
      <c r="D70" s="724"/>
      <c r="E70" s="724"/>
      <c r="F70" s="724"/>
      <c r="G70" s="724"/>
      <c r="H70" s="591"/>
      <c r="I70" s="724"/>
      <c r="J70" s="724"/>
      <c r="K70" s="725"/>
    </row>
    <row r="71" spans="1:11" ht="18">
      <c r="A71" s="724"/>
      <c r="B71" s="724"/>
      <c r="C71" s="724"/>
      <c r="D71" s="724"/>
      <c r="E71" s="724"/>
      <c r="F71" s="724"/>
      <c r="G71" s="724"/>
      <c r="H71" s="591"/>
      <c r="I71" s="724"/>
      <c r="J71" s="724"/>
      <c r="K71" s="725"/>
    </row>
    <row r="75" spans="8:11" ht="17.25">
      <c r="H75" s="727"/>
      <c r="K75" s="728"/>
    </row>
    <row r="78" spans="8:11" ht="17.25">
      <c r="H78" s="727"/>
      <c r="K78" s="728"/>
    </row>
    <row r="82" s="579" customFormat="1" ht="17.25">
      <c r="H82" s="727"/>
    </row>
    <row r="83" s="579" customFormat="1" ht="17.25">
      <c r="H83" s="727"/>
    </row>
    <row r="84" s="579" customFormat="1" ht="17.25">
      <c r="H84" s="727"/>
    </row>
    <row r="85" s="579" customFormat="1" ht="17.25">
      <c r="H85" s="727"/>
    </row>
    <row r="94" s="579" customFormat="1" ht="17.25">
      <c r="H94" s="727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2" horizontalDpi="600" verticalDpi="600" orientation="portrait" paperSize="9" scale="79" r:id="rId1"/>
  <rowBreaks count="1" manualBreakCount="1">
    <brk id="34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94"/>
  <sheetViews>
    <sheetView showOutlineSymbols="0" view="pageBreakPreview" zoomScaleSheetLayoutView="100" zoomScalePageLayoutView="0" workbookViewId="0" topLeftCell="A16">
      <selection activeCell="A2" sqref="A2"/>
    </sheetView>
  </sheetViews>
  <sheetFormatPr defaultColWidth="13.875" defaultRowHeight="13.5"/>
  <cols>
    <col min="1" max="2" width="9.00390625" style="579" customWidth="1"/>
    <col min="3" max="3" width="14.00390625" style="579" customWidth="1"/>
    <col min="4" max="5" width="14.75390625" style="579" customWidth="1"/>
    <col min="6" max="6" width="11.25390625" style="579" customWidth="1"/>
    <col min="7" max="7" width="10.375" style="579" customWidth="1"/>
    <col min="8" max="8" width="7.50390625" style="579" customWidth="1"/>
    <col min="9" max="9" width="11.875" style="579" bestFit="1" customWidth="1"/>
    <col min="10" max="10" width="10.125" style="579" customWidth="1"/>
    <col min="11" max="11" width="9.25390625" style="579" bestFit="1" customWidth="1"/>
    <col min="12" max="16384" width="13.875" style="722" customWidth="1"/>
  </cols>
  <sheetData>
    <row r="1" spans="1:11" ht="30.75" customHeight="1" thickBot="1">
      <c r="A1" s="721" t="s">
        <v>436</v>
      </c>
      <c r="E1" s="580"/>
      <c r="F1" s="581"/>
      <c r="G1" s="581"/>
      <c r="K1" s="582"/>
    </row>
    <row r="2" spans="1:11" ht="21.75" customHeight="1" thickBot="1">
      <c r="A2" s="583" t="s">
        <v>246</v>
      </c>
      <c r="B2" s="584" t="s">
        <v>1</v>
      </c>
      <c r="C2" s="584" t="s">
        <v>2</v>
      </c>
      <c r="D2" s="584" t="s">
        <v>3</v>
      </c>
      <c r="E2" s="584" t="s">
        <v>4</v>
      </c>
      <c r="F2" s="585" t="s">
        <v>5</v>
      </c>
      <c r="G2" s="586" t="s">
        <v>264</v>
      </c>
      <c r="H2" s="587"/>
      <c r="I2" s="588" t="s">
        <v>265</v>
      </c>
      <c r="J2" s="585" t="s">
        <v>266</v>
      </c>
      <c r="K2" s="589" t="s">
        <v>264</v>
      </c>
    </row>
    <row r="3" spans="1:11" ht="21.75" customHeight="1">
      <c r="A3" s="590">
        <v>1</v>
      </c>
      <c r="B3" s="591" t="s">
        <v>9</v>
      </c>
      <c r="C3" s="592" t="s">
        <v>10</v>
      </c>
      <c r="D3" s="593">
        <v>955967</v>
      </c>
      <c r="E3" s="593">
        <v>287449</v>
      </c>
      <c r="F3" s="594">
        <v>0.3006892497335159</v>
      </c>
      <c r="G3" s="595"/>
      <c r="H3" s="596"/>
      <c r="I3" s="597">
        <v>146888</v>
      </c>
      <c r="J3" s="594">
        <v>0.15365383951538075</v>
      </c>
      <c r="K3" s="598" t="s">
        <v>164</v>
      </c>
    </row>
    <row r="4" spans="1:12" ht="21.75" customHeight="1" thickBot="1">
      <c r="A4" s="599">
        <v>2</v>
      </c>
      <c r="B4" s="591"/>
      <c r="C4" s="600" t="s">
        <v>11</v>
      </c>
      <c r="D4" s="601">
        <v>1528650</v>
      </c>
      <c r="E4" s="593">
        <v>325120</v>
      </c>
      <c r="F4" s="594">
        <v>0.21268439472737383</v>
      </c>
      <c r="G4" s="602" t="s">
        <v>270</v>
      </c>
      <c r="H4" s="603"/>
      <c r="I4" s="597">
        <v>153135</v>
      </c>
      <c r="J4" s="594">
        <v>0.10017662643508979</v>
      </c>
      <c r="K4" s="604" t="s">
        <v>164</v>
      </c>
      <c r="L4" s="723"/>
    </row>
    <row r="5" spans="1:11" ht="21.75" customHeight="1" thickBot="1">
      <c r="A5" s="605" t="s">
        <v>267</v>
      </c>
      <c r="B5" s="606"/>
      <c r="C5" s="607" t="s">
        <v>13</v>
      </c>
      <c r="D5" s="608">
        <v>2484617</v>
      </c>
      <c r="E5" s="608">
        <v>612569</v>
      </c>
      <c r="F5" s="609">
        <v>0.2465446384694301</v>
      </c>
      <c r="G5" s="610"/>
      <c r="H5" s="596"/>
      <c r="I5" s="611">
        <v>300023</v>
      </c>
      <c r="J5" s="673">
        <v>0.1207522125140414</v>
      </c>
      <c r="K5" s="612" t="s">
        <v>267</v>
      </c>
    </row>
    <row r="6" spans="1:11" ht="21.75" customHeight="1" thickBot="1">
      <c r="A6" s="613">
        <v>3</v>
      </c>
      <c r="B6" s="614" t="s">
        <v>416</v>
      </c>
      <c r="C6" s="615" t="s">
        <v>16</v>
      </c>
      <c r="D6" s="616">
        <v>305581</v>
      </c>
      <c r="E6" s="617">
        <v>80445</v>
      </c>
      <c r="F6" s="618">
        <v>0.26325262369060903</v>
      </c>
      <c r="G6" s="619"/>
      <c r="H6" s="596"/>
      <c r="I6" s="620">
        <v>39630</v>
      </c>
      <c r="J6" s="674">
        <v>0.12968738239615682</v>
      </c>
      <c r="K6" s="621" t="s">
        <v>164</v>
      </c>
    </row>
    <row r="7" spans="1:11" ht="21.75" customHeight="1" thickBot="1">
      <c r="A7" s="622" t="s">
        <v>267</v>
      </c>
      <c r="B7" s="606"/>
      <c r="C7" s="623" t="s">
        <v>417</v>
      </c>
      <c r="D7" s="616">
        <v>305581</v>
      </c>
      <c r="E7" s="616">
        <v>80445</v>
      </c>
      <c r="F7" s="618">
        <v>0.26325262369060903</v>
      </c>
      <c r="G7" s="619"/>
      <c r="H7" s="596"/>
      <c r="I7" s="620">
        <v>39630</v>
      </c>
      <c r="J7" s="675">
        <v>0.12968738239615682</v>
      </c>
      <c r="K7" s="612" t="s">
        <v>267</v>
      </c>
    </row>
    <row r="8" spans="1:11" ht="21.75" customHeight="1">
      <c r="A8" s="599">
        <v>4</v>
      </c>
      <c r="B8" s="591" t="s">
        <v>14</v>
      </c>
      <c r="C8" s="592" t="s">
        <v>15</v>
      </c>
      <c r="D8" s="593">
        <v>115803</v>
      </c>
      <c r="E8" s="593">
        <v>41311</v>
      </c>
      <c r="F8" s="594">
        <v>0.356735145030785</v>
      </c>
      <c r="G8" s="595"/>
      <c r="H8" s="596"/>
      <c r="I8" s="597">
        <v>21845</v>
      </c>
      <c r="J8" s="594">
        <v>0.18863932713314854</v>
      </c>
      <c r="K8" s="598" t="s">
        <v>164</v>
      </c>
    </row>
    <row r="9" spans="1:11" ht="21.75" customHeight="1">
      <c r="A9" s="599">
        <v>5</v>
      </c>
      <c r="B9" s="591"/>
      <c r="C9" s="592" t="s">
        <v>17</v>
      </c>
      <c r="D9" s="593">
        <v>56928</v>
      </c>
      <c r="E9" s="593">
        <v>18425</v>
      </c>
      <c r="F9" s="594">
        <v>0.3236544406970208</v>
      </c>
      <c r="G9" s="595"/>
      <c r="H9" s="596"/>
      <c r="I9" s="597">
        <v>9592</v>
      </c>
      <c r="J9" s="594">
        <v>0.16849353569421022</v>
      </c>
      <c r="K9" s="598" t="s">
        <v>164</v>
      </c>
    </row>
    <row r="10" spans="1:11" ht="21.75" customHeight="1">
      <c r="A10" s="599">
        <v>6</v>
      </c>
      <c r="B10" s="591"/>
      <c r="C10" s="592" t="s">
        <v>18</v>
      </c>
      <c r="D10" s="593">
        <v>129144</v>
      </c>
      <c r="E10" s="593">
        <v>39402</v>
      </c>
      <c r="F10" s="594">
        <v>0.30510128228953726</v>
      </c>
      <c r="G10" s="595"/>
      <c r="H10" s="596"/>
      <c r="I10" s="597">
        <v>19620</v>
      </c>
      <c r="J10" s="594">
        <v>0.1519234343058911</v>
      </c>
      <c r="K10" s="598" t="s">
        <v>164</v>
      </c>
    </row>
    <row r="11" spans="1:11" ht="21.75" customHeight="1">
      <c r="A11" s="599">
        <v>7</v>
      </c>
      <c r="B11" s="591"/>
      <c r="C11" s="592" t="s">
        <v>19</v>
      </c>
      <c r="D11" s="593">
        <v>48307</v>
      </c>
      <c r="E11" s="593">
        <v>15866</v>
      </c>
      <c r="F11" s="594">
        <v>0.3284410126896723</v>
      </c>
      <c r="G11" s="595"/>
      <c r="H11" s="596"/>
      <c r="I11" s="597">
        <v>8081</v>
      </c>
      <c r="J11" s="594">
        <v>0.16728424451942783</v>
      </c>
      <c r="K11" s="598" t="s">
        <v>164</v>
      </c>
    </row>
    <row r="12" spans="1:11" ht="21.75" customHeight="1">
      <c r="A12" s="599">
        <v>8</v>
      </c>
      <c r="B12" s="591"/>
      <c r="C12" s="592" t="s">
        <v>20</v>
      </c>
      <c r="D12" s="593">
        <v>66829</v>
      </c>
      <c r="E12" s="593">
        <v>21535</v>
      </c>
      <c r="F12" s="594">
        <v>0.32224034476050817</v>
      </c>
      <c r="G12" s="595"/>
      <c r="H12" s="596"/>
      <c r="I12" s="597">
        <v>11259</v>
      </c>
      <c r="J12" s="594">
        <v>0.16847476394978228</v>
      </c>
      <c r="K12" s="598" t="s">
        <v>164</v>
      </c>
    </row>
    <row r="13" spans="1:11" ht="21.75" customHeight="1">
      <c r="A13" s="599">
        <v>9</v>
      </c>
      <c r="B13" s="591"/>
      <c r="C13" s="592" t="s">
        <v>23</v>
      </c>
      <c r="D13" s="593">
        <v>64322</v>
      </c>
      <c r="E13" s="593">
        <v>21901</v>
      </c>
      <c r="F13" s="594">
        <v>0.3404900345138522</v>
      </c>
      <c r="G13" s="595"/>
      <c r="H13" s="596"/>
      <c r="I13" s="597">
        <v>12125</v>
      </c>
      <c r="J13" s="594">
        <v>0.18850471067441932</v>
      </c>
      <c r="K13" s="598" t="s">
        <v>164</v>
      </c>
    </row>
    <row r="14" spans="1:11" ht="21.75" customHeight="1">
      <c r="A14" s="599">
        <v>10</v>
      </c>
      <c r="B14" s="591"/>
      <c r="C14" s="592" t="s">
        <v>24</v>
      </c>
      <c r="D14" s="593">
        <v>49170</v>
      </c>
      <c r="E14" s="593">
        <v>13136</v>
      </c>
      <c r="F14" s="594">
        <v>0.267154769168192</v>
      </c>
      <c r="G14" s="595"/>
      <c r="H14" s="596"/>
      <c r="I14" s="597">
        <v>6579</v>
      </c>
      <c r="J14" s="594">
        <v>0.13380109823062844</v>
      </c>
      <c r="K14" s="598" t="s">
        <v>164</v>
      </c>
    </row>
    <row r="15" spans="1:11" ht="21.75" customHeight="1">
      <c r="A15" s="599">
        <v>11</v>
      </c>
      <c r="B15" s="591"/>
      <c r="C15" s="592" t="s">
        <v>25</v>
      </c>
      <c r="D15" s="593">
        <v>34586</v>
      </c>
      <c r="E15" s="593">
        <v>11879</v>
      </c>
      <c r="F15" s="594">
        <v>0.34346267275776327</v>
      </c>
      <c r="G15" s="595"/>
      <c r="H15" s="596"/>
      <c r="I15" s="597">
        <v>6411</v>
      </c>
      <c r="J15" s="594">
        <v>0.1853640201237495</v>
      </c>
      <c r="K15" s="598" t="s">
        <v>164</v>
      </c>
    </row>
    <row r="16" spans="1:11" ht="21.75" customHeight="1">
      <c r="A16" s="599">
        <v>12</v>
      </c>
      <c r="B16" s="591"/>
      <c r="C16" s="592" t="s">
        <v>26</v>
      </c>
      <c r="D16" s="593">
        <v>73157</v>
      </c>
      <c r="E16" s="593">
        <v>21137</v>
      </c>
      <c r="F16" s="594">
        <v>0.2889265552168624</v>
      </c>
      <c r="G16" s="595"/>
      <c r="H16" s="596"/>
      <c r="I16" s="597">
        <v>10260</v>
      </c>
      <c r="J16" s="594">
        <v>0.14024631955930397</v>
      </c>
      <c r="K16" s="598" t="s">
        <v>164</v>
      </c>
    </row>
    <row r="17" spans="1:11" ht="21.75" customHeight="1">
      <c r="A17" s="599">
        <v>13</v>
      </c>
      <c r="B17" s="591"/>
      <c r="C17" s="592" t="s">
        <v>27</v>
      </c>
      <c r="D17" s="593">
        <v>25855</v>
      </c>
      <c r="E17" s="593">
        <v>9150</v>
      </c>
      <c r="F17" s="594">
        <v>0.3538967317733514</v>
      </c>
      <c r="G17" s="595"/>
      <c r="H17" s="596"/>
      <c r="I17" s="597">
        <v>4846</v>
      </c>
      <c r="J17" s="594">
        <v>0.18742989750531813</v>
      </c>
      <c r="K17" s="598" t="s">
        <v>164</v>
      </c>
    </row>
    <row r="18" spans="1:11" ht="21.75" customHeight="1">
      <c r="A18" s="599">
        <v>14</v>
      </c>
      <c r="B18" s="591"/>
      <c r="C18" s="592" t="s">
        <v>28</v>
      </c>
      <c r="D18" s="593">
        <v>42206</v>
      </c>
      <c r="E18" s="593">
        <v>15454</v>
      </c>
      <c r="F18" s="594">
        <v>0.36615647064398427</v>
      </c>
      <c r="G18" s="595"/>
      <c r="H18" s="596"/>
      <c r="I18" s="597">
        <v>8014</v>
      </c>
      <c r="J18" s="594">
        <v>0.18987821636734115</v>
      </c>
      <c r="K18" s="598" t="s">
        <v>164</v>
      </c>
    </row>
    <row r="19" spans="1:11" ht="21.75" customHeight="1">
      <c r="A19" s="599">
        <v>15</v>
      </c>
      <c r="B19" s="591"/>
      <c r="C19" s="592" t="s">
        <v>29</v>
      </c>
      <c r="D19" s="593">
        <v>59368</v>
      </c>
      <c r="E19" s="593">
        <v>15721</v>
      </c>
      <c r="F19" s="594">
        <v>0.2648059560706104</v>
      </c>
      <c r="G19" s="595"/>
      <c r="H19" s="603"/>
      <c r="I19" s="597">
        <v>7871</v>
      </c>
      <c r="J19" s="594">
        <v>0.13257984099178008</v>
      </c>
      <c r="K19" s="602" t="s">
        <v>164</v>
      </c>
    </row>
    <row r="20" spans="1:11" ht="21.75" customHeight="1">
      <c r="A20" s="599">
        <v>16</v>
      </c>
      <c r="B20" s="591"/>
      <c r="C20" s="592" t="s">
        <v>30</v>
      </c>
      <c r="D20" s="593">
        <v>103620</v>
      </c>
      <c r="E20" s="593">
        <v>25170</v>
      </c>
      <c r="F20" s="594">
        <v>0.2429067747539085</v>
      </c>
      <c r="G20" s="595"/>
      <c r="H20" s="603"/>
      <c r="I20" s="597">
        <v>11323</v>
      </c>
      <c r="J20" s="594">
        <v>0.1092742713761822</v>
      </c>
      <c r="K20" s="602" t="s">
        <v>164</v>
      </c>
    </row>
    <row r="21" spans="1:11" ht="21.75" customHeight="1">
      <c r="A21" s="599">
        <v>17</v>
      </c>
      <c r="B21" s="591"/>
      <c r="C21" s="592" t="s">
        <v>31</v>
      </c>
      <c r="D21" s="593">
        <v>113042</v>
      </c>
      <c r="E21" s="593">
        <v>23624</v>
      </c>
      <c r="F21" s="594">
        <v>0.20898427133277897</v>
      </c>
      <c r="G21" s="602" t="s">
        <v>268</v>
      </c>
      <c r="H21" s="603"/>
      <c r="I21" s="597">
        <v>10788</v>
      </c>
      <c r="J21" s="594">
        <v>0.09543355566957414</v>
      </c>
      <c r="K21" s="602" t="s">
        <v>272</v>
      </c>
    </row>
    <row r="22" spans="1:11" ht="21.75" customHeight="1">
      <c r="A22" s="599">
        <v>18</v>
      </c>
      <c r="B22" s="591"/>
      <c r="C22" s="592" t="s">
        <v>32</v>
      </c>
      <c r="D22" s="593">
        <v>100069</v>
      </c>
      <c r="E22" s="593">
        <v>20980</v>
      </c>
      <c r="F22" s="594">
        <v>0.20965533781690635</v>
      </c>
      <c r="G22" s="598" t="s">
        <v>272</v>
      </c>
      <c r="H22" s="596"/>
      <c r="I22" s="597">
        <v>9637</v>
      </c>
      <c r="J22" s="594">
        <v>0.09630355055012042</v>
      </c>
      <c r="K22" s="602" t="s">
        <v>270</v>
      </c>
    </row>
    <row r="23" spans="1:11" ht="21.75" customHeight="1">
      <c r="A23" s="599">
        <v>19</v>
      </c>
      <c r="B23" s="591"/>
      <c r="C23" s="592" t="s">
        <v>33</v>
      </c>
      <c r="D23" s="593">
        <v>97028</v>
      </c>
      <c r="E23" s="593">
        <v>27391</v>
      </c>
      <c r="F23" s="594">
        <v>0.2822999546522653</v>
      </c>
      <c r="G23" s="595"/>
      <c r="H23" s="596"/>
      <c r="I23" s="597">
        <v>13206</v>
      </c>
      <c r="J23" s="594">
        <v>0.13610504184359154</v>
      </c>
      <c r="K23" s="602" t="s">
        <v>164</v>
      </c>
    </row>
    <row r="24" spans="1:11" ht="21.75" customHeight="1">
      <c r="A24" s="599">
        <v>20</v>
      </c>
      <c r="B24" s="591"/>
      <c r="C24" s="592" t="s">
        <v>34</v>
      </c>
      <c r="D24" s="593">
        <v>71685</v>
      </c>
      <c r="E24" s="593">
        <v>19479</v>
      </c>
      <c r="F24" s="594">
        <v>0.2717304875496966</v>
      </c>
      <c r="G24" s="595"/>
      <c r="H24" s="596"/>
      <c r="I24" s="597">
        <v>9170</v>
      </c>
      <c r="J24" s="594">
        <v>0.12792076445560438</v>
      </c>
      <c r="K24" s="598" t="s">
        <v>164</v>
      </c>
    </row>
    <row r="25" spans="1:11" ht="21.75" customHeight="1">
      <c r="A25" s="599">
        <v>21</v>
      </c>
      <c r="B25" s="591"/>
      <c r="C25" s="624" t="s">
        <v>36</v>
      </c>
      <c r="D25" s="593">
        <v>58730</v>
      </c>
      <c r="E25" s="593">
        <v>14904</v>
      </c>
      <c r="F25" s="594">
        <v>0.25377149667972076</v>
      </c>
      <c r="G25" s="595"/>
      <c r="H25" s="603"/>
      <c r="I25" s="597">
        <v>6537</v>
      </c>
      <c r="J25" s="594">
        <v>0.1113059765026392</v>
      </c>
      <c r="K25" s="625" t="s">
        <v>164</v>
      </c>
    </row>
    <row r="26" spans="1:11" ht="21.75" customHeight="1">
      <c r="A26" s="599">
        <v>22</v>
      </c>
      <c r="B26" s="626"/>
      <c r="C26" s="627" t="s">
        <v>418</v>
      </c>
      <c r="D26" s="593">
        <v>63545</v>
      </c>
      <c r="E26" s="593">
        <v>17709</v>
      </c>
      <c r="F26" s="594">
        <v>0.2786843968840979</v>
      </c>
      <c r="G26" s="595"/>
      <c r="H26" s="603"/>
      <c r="I26" s="597">
        <v>8572</v>
      </c>
      <c r="J26" s="594">
        <v>0.1348965300180974</v>
      </c>
      <c r="K26" s="628" t="s">
        <v>164</v>
      </c>
    </row>
    <row r="27" spans="1:11" ht="21.75" customHeight="1">
      <c r="A27" s="599">
        <v>23</v>
      </c>
      <c r="B27" s="591"/>
      <c r="C27" s="600" t="s">
        <v>419</v>
      </c>
      <c r="D27" s="593">
        <v>30010</v>
      </c>
      <c r="E27" s="593">
        <v>9892</v>
      </c>
      <c r="F27" s="594">
        <v>0.32962345884705097</v>
      </c>
      <c r="G27" s="595"/>
      <c r="H27" s="603"/>
      <c r="I27" s="597">
        <v>5236</v>
      </c>
      <c r="J27" s="594">
        <v>0.1744751749416861</v>
      </c>
      <c r="K27" s="625" t="s">
        <v>164</v>
      </c>
    </row>
    <row r="28" spans="1:11" ht="21.75" customHeight="1">
      <c r="A28" s="599">
        <v>24</v>
      </c>
      <c r="B28" s="591"/>
      <c r="C28" s="627" t="s">
        <v>420</v>
      </c>
      <c r="D28" s="593">
        <v>28244</v>
      </c>
      <c r="E28" s="593">
        <v>9510</v>
      </c>
      <c r="F28" s="594">
        <v>0.33670868148987393</v>
      </c>
      <c r="G28" s="595"/>
      <c r="H28" s="603"/>
      <c r="I28" s="597">
        <v>4953</v>
      </c>
      <c r="J28" s="594">
        <v>0.17536467922390597</v>
      </c>
      <c r="K28" s="625" t="s">
        <v>164</v>
      </c>
    </row>
    <row r="29" spans="1:11" ht="21.75" customHeight="1">
      <c r="A29" s="599">
        <v>26</v>
      </c>
      <c r="B29" s="591"/>
      <c r="C29" s="629" t="s">
        <v>421</v>
      </c>
      <c r="D29" s="593">
        <v>38926</v>
      </c>
      <c r="E29" s="593">
        <v>14538</v>
      </c>
      <c r="F29" s="594">
        <v>0.3734778811077429</v>
      </c>
      <c r="G29" s="595"/>
      <c r="H29" s="603"/>
      <c r="I29" s="597">
        <v>7404</v>
      </c>
      <c r="J29" s="594">
        <v>0.19020705954888764</v>
      </c>
      <c r="K29" s="625" t="s">
        <v>164</v>
      </c>
    </row>
    <row r="30" spans="1:11" ht="21.75" customHeight="1">
      <c r="A30" s="599">
        <v>25</v>
      </c>
      <c r="B30" s="591"/>
      <c r="C30" s="627" t="s">
        <v>422</v>
      </c>
      <c r="D30" s="593">
        <v>53743</v>
      </c>
      <c r="E30" s="593">
        <v>17741</v>
      </c>
      <c r="F30" s="594">
        <v>0.3301081071023203</v>
      </c>
      <c r="G30" s="595"/>
      <c r="H30" s="603"/>
      <c r="I30" s="597">
        <v>9159</v>
      </c>
      <c r="J30" s="594">
        <v>0.17042219451835589</v>
      </c>
      <c r="K30" s="625" t="s">
        <v>164</v>
      </c>
    </row>
    <row r="31" spans="1:11" ht="21.75" customHeight="1">
      <c r="A31" s="599">
        <v>27</v>
      </c>
      <c r="B31" s="626"/>
      <c r="C31" s="630" t="s">
        <v>423</v>
      </c>
      <c r="D31" s="593">
        <v>37852</v>
      </c>
      <c r="E31" s="593">
        <v>13674</v>
      </c>
      <c r="F31" s="594">
        <v>0.36124907534608475</v>
      </c>
      <c r="G31" s="595"/>
      <c r="H31" s="603"/>
      <c r="I31" s="597">
        <v>7296</v>
      </c>
      <c r="J31" s="594">
        <v>0.1927507133044489</v>
      </c>
      <c r="K31" s="628"/>
    </row>
    <row r="32" spans="1:11" ht="21.75" customHeight="1" thickBot="1">
      <c r="A32" s="599">
        <v>28</v>
      </c>
      <c r="B32" s="631"/>
      <c r="C32" s="591" t="s">
        <v>424</v>
      </c>
      <c r="D32" s="593">
        <v>100721</v>
      </c>
      <c r="E32" s="593">
        <v>28412</v>
      </c>
      <c r="F32" s="632">
        <v>0.2820861587950874</v>
      </c>
      <c r="G32" s="633"/>
      <c r="H32" s="603"/>
      <c r="I32" s="597">
        <v>12936</v>
      </c>
      <c r="J32" s="594">
        <v>0.12843399092542768</v>
      </c>
      <c r="K32" s="621" t="s">
        <v>164</v>
      </c>
    </row>
    <row r="33" spans="1:11" ht="21.75" customHeight="1" thickBot="1">
      <c r="A33" s="605" t="s">
        <v>267</v>
      </c>
      <c r="B33" s="634"/>
      <c r="C33" s="607" t="s">
        <v>271</v>
      </c>
      <c r="D33" s="608">
        <v>1662890</v>
      </c>
      <c r="E33" s="608">
        <v>487941</v>
      </c>
      <c r="F33" s="594">
        <v>0.2934295112725436</v>
      </c>
      <c r="G33" s="595"/>
      <c r="H33" s="635"/>
      <c r="I33" s="611">
        <v>242720</v>
      </c>
      <c r="J33" s="676">
        <v>0.14596275159511454</v>
      </c>
      <c r="K33" s="621" t="s">
        <v>267</v>
      </c>
    </row>
    <row r="34" spans="1:11" ht="21.75" customHeight="1">
      <c r="A34" s="599">
        <v>29</v>
      </c>
      <c r="B34" s="636" t="s">
        <v>40</v>
      </c>
      <c r="C34" s="592" t="s">
        <v>41</v>
      </c>
      <c r="D34" s="593">
        <v>50203</v>
      </c>
      <c r="E34" s="593">
        <v>11047</v>
      </c>
      <c r="F34" s="594">
        <v>0.22004661076031312</v>
      </c>
      <c r="G34" s="595"/>
      <c r="H34" s="603"/>
      <c r="I34" s="597">
        <v>4728</v>
      </c>
      <c r="J34" s="594">
        <v>0.0941776387865267</v>
      </c>
      <c r="K34" s="637" t="s">
        <v>268</v>
      </c>
    </row>
    <row r="35" spans="1:11" ht="21.75" customHeight="1">
      <c r="A35" s="599">
        <v>30</v>
      </c>
      <c r="B35" s="591" t="s">
        <v>425</v>
      </c>
      <c r="C35" s="592" t="s">
        <v>43</v>
      </c>
      <c r="D35" s="593">
        <v>37359</v>
      </c>
      <c r="E35" s="593">
        <v>9675</v>
      </c>
      <c r="F35" s="594">
        <v>0.25897374126716455</v>
      </c>
      <c r="G35" s="595"/>
      <c r="H35" s="596"/>
      <c r="I35" s="597">
        <v>4018</v>
      </c>
      <c r="J35" s="594">
        <v>0.10755105864718006</v>
      </c>
      <c r="K35" s="637" t="s">
        <v>164</v>
      </c>
    </row>
    <row r="36" spans="1:11" ht="21.75" customHeight="1">
      <c r="A36" s="599">
        <v>31</v>
      </c>
      <c r="B36" s="591"/>
      <c r="C36" s="592" t="s">
        <v>44</v>
      </c>
      <c r="D36" s="593">
        <v>31506</v>
      </c>
      <c r="E36" s="593">
        <v>7410</v>
      </c>
      <c r="F36" s="594">
        <v>0.23519329651494952</v>
      </c>
      <c r="G36" s="595"/>
      <c r="H36" s="603"/>
      <c r="I36" s="597">
        <v>3450</v>
      </c>
      <c r="J36" s="594">
        <v>0.1095029518187012</v>
      </c>
      <c r="K36" s="637" t="s">
        <v>164</v>
      </c>
    </row>
    <row r="37" spans="1:11" ht="21.75" customHeight="1">
      <c r="A37" s="599">
        <v>32</v>
      </c>
      <c r="B37" s="591"/>
      <c r="C37" s="592" t="s">
        <v>45</v>
      </c>
      <c r="D37" s="593">
        <v>45835</v>
      </c>
      <c r="E37" s="593">
        <v>10500</v>
      </c>
      <c r="F37" s="594">
        <v>0.2290825788153158</v>
      </c>
      <c r="G37" s="595"/>
      <c r="H37" s="596"/>
      <c r="I37" s="597">
        <v>4976</v>
      </c>
      <c r="J37" s="594">
        <v>0.1085633249700011</v>
      </c>
      <c r="K37" s="637" t="s">
        <v>164</v>
      </c>
    </row>
    <row r="38" spans="1:11" ht="21.75" customHeight="1">
      <c r="A38" s="599">
        <v>33</v>
      </c>
      <c r="B38" s="591"/>
      <c r="C38" s="592" t="s">
        <v>46</v>
      </c>
      <c r="D38" s="593">
        <v>28294</v>
      </c>
      <c r="E38" s="593">
        <v>7299</v>
      </c>
      <c r="F38" s="594">
        <v>0.2579698876086803</v>
      </c>
      <c r="G38" s="595"/>
      <c r="H38" s="603"/>
      <c r="I38" s="597">
        <v>3169</v>
      </c>
      <c r="J38" s="594">
        <v>0.11200254470912561</v>
      </c>
      <c r="K38" s="637" t="s">
        <v>164</v>
      </c>
    </row>
    <row r="39" spans="1:11" ht="21.75" customHeight="1">
      <c r="A39" s="599">
        <v>34</v>
      </c>
      <c r="B39" s="591"/>
      <c r="C39" s="592" t="s">
        <v>47</v>
      </c>
      <c r="D39" s="593">
        <v>32661</v>
      </c>
      <c r="E39" s="593">
        <v>5667</v>
      </c>
      <c r="F39" s="594">
        <v>0.17350969045650777</v>
      </c>
      <c r="G39" s="637" t="s">
        <v>273</v>
      </c>
      <c r="H39" s="596"/>
      <c r="I39" s="597">
        <v>2520</v>
      </c>
      <c r="J39" s="594">
        <v>0.07715624138881234</v>
      </c>
      <c r="K39" s="637" t="s">
        <v>273</v>
      </c>
    </row>
    <row r="40" spans="1:11" ht="21.75" customHeight="1">
      <c r="A40" s="599">
        <v>35</v>
      </c>
      <c r="B40" s="591"/>
      <c r="C40" s="592" t="s">
        <v>48</v>
      </c>
      <c r="D40" s="593">
        <v>8821</v>
      </c>
      <c r="E40" s="593">
        <v>2446</v>
      </c>
      <c r="F40" s="594">
        <v>0.27729282394286364</v>
      </c>
      <c r="G40" s="637" t="s">
        <v>164</v>
      </c>
      <c r="H40" s="603"/>
      <c r="I40" s="597">
        <v>1221</v>
      </c>
      <c r="J40" s="594">
        <v>0.13841968030835505</v>
      </c>
      <c r="K40" s="637" t="s">
        <v>164</v>
      </c>
    </row>
    <row r="41" spans="1:11" ht="21.75" customHeight="1">
      <c r="A41" s="599">
        <v>36</v>
      </c>
      <c r="B41" s="638"/>
      <c r="C41" s="592" t="s">
        <v>49</v>
      </c>
      <c r="D41" s="593">
        <v>47218</v>
      </c>
      <c r="E41" s="593">
        <v>8296</v>
      </c>
      <c r="F41" s="594">
        <v>0.1756957092634165</v>
      </c>
      <c r="G41" s="637" t="s">
        <v>269</v>
      </c>
      <c r="H41" s="596"/>
      <c r="I41" s="597">
        <v>3783</v>
      </c>
      <c r="J41" s="594">
        <v>0.08011775170485831</v>
      </c>
      <c r="K41" s="637" t="s">
        <v>269</v>
      </c>
    </row>
    <row r="42" spans="1:11" ht="21.75" customHeight="1">
      <c r="A42" s="599">
        <v>37</v>
      </c>
      <c r="B42" s="591" t="s">
        <v>50</v>
      </c>
      <c r="C42" s="592" t="s">
        <v>51</v>
      </c>
      <c r="D42" s="593">
        <v>13957</v>
      </c>
      <c r="E42" s="593">
        <v>4346</v>
      </c>
      <c r="F42" s="594">
        <v>0.3113849681163574</v>
      </c>
      <c r="G42" s="595"/>
      <c r="H42" s="596"/>
      <c r="I42" s="597">
        <v>2273</v>
      </c>
      <c r="J42" s="594">
        <v>0.16285734756752884</v>
      </c>
      <c r="K42" s="637" t="s">
        <v>164</v>
      </c>
    </row>
    <row r="43" spans="1:11" ht="21.75" customHeight="1">
      <c r="A43" s="599">
        <v>38</v>
      </c>
      <c r="B43" s="591"/>
      <c r="C43" s="592" t="s">
        <v>52</v>
      </c>
      <c r="D43" s="593">
        <v>28786</v>
      </c>
      <c r="E43" s="593">
        <v>9070</v>
      </c>
      <c r="F43" s="594">
        <v>0.3150837212533871</v>
      </c>
      <c r="G43" s="595"/>
      <c r="H43" s="596"/>
      <c r="I43" s="597">
        <v>4394</v>
      </c>
      <c r="J43" s="594">
        <v>0.152643646216911</v>
      </c>
      <c r="K43" s="637" t="s">
        <v>164</v>
      </c>
    </row>
    <row r="44" spans="1:11" ht="21.75" customHeight="1">
      <c r="A44" s="599">
        <v>39</v>
      </c>
      <c r="B44" s="591"/>
      <c r="C44" s="592" t="s">
        <v>53</v>
      </c>
      <c r="D44" s="593">
        <v>31837</v>
      </c>
      <c r="E44" s="593">
        <v>10270</v>
      </c>
      <c r="F44" s="594">
        <v>0.3225806451612903</v>
      </c>
      <c r="G44" s="595"/>
      <c r="H44" s="596"/>
      <c r="I44" s="597">
        <v>5276</v>
      </c>
      <c r="J44" s="594">
        <v>0.16571913182774758</v>
      </c>
      <c r="K44" s="637" t="s">
        <v>164</v>
      </c>
    </row>
    <row r="45" spans="1:11" ht="21.75" customHeight="1">
      <c r="A45" s="599">
        <v>40</v>
      </c>
      <c r="B45" s="638"/>
      <c r="C45" s="592" t="s">
        <v>54</v>
      </c>
      <c r="D45" s="593">
        <v>19317</v>
      </c>
      <c r="E45" s="593">
        <v>6274</v>
      </c>
      <c r="F45" s="594">
        <v>0.3247916343117461</v>
      </c>
      <c r="G45" s="595"/>
      <c r="H45" s="596"/>
      <c r="I45" s="597">
        <v>2981</v>
      </c>
      <c r="J45" s="594">
        <v>0.1543200289900088</v>
      </c>
      <c r="K45" s="637" t="s">
        <v>164</v>
      </c>
    </row>
    <row r="46" spans="1:11" ht="21.75" customHeight="1">
      <c r="A46" s="599">
        <v>41</v>
      </c>
      <c r="B46" s="639" t="s">
        <v>55</v>
      </c>
      <c r="C46" s="592" t="s">
        <v>56</v>
      </c>
      <c r="D46" s="593">
        <v>7825</v>
      </c>
      <c r="E46" s="593">
        <v>3059</v>
      </c>
      <c r="F46" s="594">
        <v>0.39092651757188496</v>
      </c>
      <c r="G46" s="637" t="s">
        <v>276</v>
      </c>
      <c r="H46" s="596"/>
      <c r="I46" s="597">
        <v>1546</v>
      </c>
      <c r="J46" s="594">
        <v>0.19757188498402556</v>
      </c>
      <c r="K46" s="637">
        <v>5</v>
      </c>
    </row>
    <row r="47" spans="1:11" ht="21.75" customHeight="1">
      <c r="A47" s="599">
        <v>42</v>
      </c>
      <c r="B47" s="640"/>
      <c r="C47" s="592" t="s">
        <v>57</v>
      </c>
      <c r="D47" s="593">
        <v>16219</v>
      </c>
      <c r="E47" s="593">
        <v>5934</v>
      </c>
      <c r="F47" s="594">
        <v>0.36586719279856955</v>
      </c>
      <c r="G47" s="595"/>
      <c r="H47" s="596"/>
      <c r="I47" s="597">
        <v>2821</v>
      </c>
      <c r="J47" s="594">
        <v>0.17393180837289599</v>
      </c>
      <c r="K47" s="637" t="s">
        <v>164</v>
      </c>
    </row>
    <row r="48" spans="1:11" ht="21.75" customHeight="1">
      <c r="A48" s="599">
        <v>43</v>
      </c>
      <c r="B48" s="641" t="s">
        <v>60</v>
      </c>
      <c r="C48" s="592" t="s">
        <v>61</v>
      </c>
      <c r="D48" s="593">
        <v>13639</v>
      </c>
      <c r="E48" s="593">
        <v>4507</v>
      </c>
      <c r="F48" s="594">
        <v>0.33044944644035484</v>
      </c>
      <c r="G48" s="595"/>
      <c r="H48" s="596"/>
      <c r="I48" s="597">
        <v>2078</v>
      </c>
      <c r="J48" s="594">
        <v>0.15235721093921842</v>
      </c>
      <c r="K48" s="637" t="s">
        <v>164</v>
      </c>
    </row>
    <row r="49" spans="1:11" ht="21.75" customHeight="1">
      <c r="A49" s="599">
        <v>44</v>
      </c>
      <c r="B49" s="591" t="s">
        <v>69</v>
      </c>
      <c r="C49" s="592" t="s">
        <v>426</v>
      </c>
      <c r="D49" s="593">
        <v>29597</v>
      </c>
      <c r="E49" s="593">
        <v>8532</v>
      </c>
      <c r="F49" s="594">
        <v>0.2882724600466263</v>
      </c>
      <c r="G49" s="595"/>
      <c r="H49" s="596"/>
      <c r="I49" s="597">
        <v>4023</v>
      </c>
      <c r="J49" s="594">
        <v>0.13592593843970674</v>
      </c>
      <c r="K49" s="637" t="s">
        <v>164</v>
      </c>
    </row>
    <row r="50" spans="1:11" ht="21.75" customHeight="1">
      <c r="A50" s="599">
        <v>45</v>
      </c>
      <c r="B50" s="640"/>
      <c r="C50" s="592" t="s">
        <v>427</v>
      </c>
      <c r="D50" s="593">
        <v>2161</v>
      </c>
      <c r="E50" s="593">
        <v>905</v>
      </c>
      <c r="F50" s="594">
        <v>0.41878759833410456</v>
      </c>
      <c r="G50" s="595">
        <v>1</v>
      </c>
      <c r="H50" s="596"/>
      <c r="I50" s="597">
        <v>557</v>
      </c>
      <c r="J50" s="594">
        <v>0.25775104118463676</v>
      </c>
      <c r="K50" s="637" t="s">
        <v>277</v>
      </c>
    </row>
    <row r="51" spans="1:11" ht="21.75" customHeight="1">
      <c r="A51" s="599">
        <v>46</v>
      </c>
      <c r="B51" s="641" t="s">
        <v>77</v>
      </c>
      <c r="C51" s="592" t="s">
        <v>78</v>
      </c>
      <c r="D51" s="593">
        <v>15609</v>
      </c>
      <c r="E51" s="593">
        <v>4196</v>
      </c>
      <c r="F51" s="594">
        <v>0.2688192709334358</v>
      </c>
      <c r="G51" s="595"/>
      <c r="H51" s="596"/>
      <c r="I51" s="597">
        <v>1877</v>
      </c>
      <c r="J51" s="594">
        <v>0.1202511371644564</v>
      </c>
      <c r="K51" s="637" t="s">
        <v>164</v>
      </c>
    </row>
    <row r="52" spans="1:11" ht="21.75" customHeight="1">
      <c r="A52" s="599">
        <v>47</v>
      </c>
      <c r="B52" s="641" t="s">
        <v>79</v>
      </c>
      <c r="C52" s="592" t="s">
        <v>80</v>
      </c>
      <c r="D52" s="593">
        <v>14298</v>
      </c>
      <c r="E52" s="593">
        <v>3896</v>
      </c>
      <c r="F52" s="594">
        <v>0.27248566233039584</v>
      </c>
      <c r="G52" s="595"/>
      <c r="H52" s="596"/>
      <c r="I52" s="597">
        <v>1856</v>
      </c>
      <c r="J52" s="594">
        <v>0.12980836480626662</v>
      </c>
      <c r="K52" s="637" t="s">
        <v>164</v>
      </c>
    </row>
    <row r="53" spans="1:11" ht="21.75" customHeight="1">
      <c r="A53" s="599">
        <v>48</v>
      </c>
      <c r="B53" s="629" t="s">
        <v>428</v>
      </c>
      <c r="C53" s="592" t="s">
        <v>85</v>
      </c>
      <c r="D53" s="593">
        <v>19734</v>
      </c>
      <c r="E53" s="593">
        <v>5478</v>
      </c>
      <c r="F53" s="594">
        <v>0.27759197324414714</v>
      </c>
      <c r="G53" s="642"/>
      <c r="H53" s="596"/>
      <c r="I53" s="597">
        <v>2739</v>
      </c>
      <c r="J53" s="594">
        <v>0.13879598662207357</v>
      </c>
      <c r="K53" s="637" t="s">
        <v>164</v>
      </c>
    </row>
    <row r="54" spans="1:11" ht="21.75" customHeight="1">
      <c r="A54" s="599">
        <v>49</v>
      </c>
      <c r="B54" s="591" t="s">
        <v>93</v>
      </c>
      <c r="C54" s="592" t="s">
        <v>94</v>
      </c>
      <c r="D54" s="593">
        <v>11116</v>
      </c>
      <c r="E54" s="593">
        <v>4351</v>
      </c>
      <c r="F54" s="594">
        <v>0.39141777617848145</v>
      </c>
      <c r="G54" s="643" t="s">
        <v>274</v>
      </c>
      <c r="H54" s="596"/>
      <c r="I54" s="597">
        <v>2300</v>
      </c>
      <c r="J54" s="594">
        <v>0.20690896005757467</v>
      </c>
      <c r="K54" s="637" t="s">
        <v>274</v>
      </c>
    </row>
    <row r="55" spans="1:11" ht="21.75" customHeight="1">
      <c r="A55" s="599">
        <v>50</v>
      </c>
      <c r="B55" s="591"/>
      <c r="C55" s="592" t="s">
        <v>95</v>
      </c>
      <c r="D55" s="593">
        <v>10097</v>
      </c>
      <c r="E55" s="593">
        <v>4062</v>
      </c>
      <c r="F55" s="594">
        <v>0.4022977121917401</v>
      </c>
      <c r="G55" s="643" t="s">
        <v>275</v>
      </c>
      <c r="H55" s="596"/>
      <c r="I55" s="597">
        <v>2167</v>
      </c>
      <c r="J55" s="594">
        <v>0.2146182034267604</v>
      </c>
      <c r="K55" s="637" t="s">
        <v>275</v>
      </c>
    </row>
    <row r="56" spans="1:11" ht="21.75" customHeight="1">
      <c r="A56" s="599">
        <v>51</v>
      </c>
      <c r="B56" s="591"/>
      <c r="C56" s="592" t="s">
        <v>97</v>
      </c>
      <c r="D56" s="593">
        <v>9162</v>
      </c>
      <c r="E56" s="593">
        <v>3194</v>
      </c>
      <c r="F56" s="594">
        <v>0.34861383977297533</v>
      </c>
      <c r="G56" s="595"/>
      <c r="H56" s="596"/>
      <c r="I56" s="597">
        <v>1632</v>
      </c>
      <c r="J56" s="594">
        <v>0.17812704649639816</v>
      </c>
      <c r="K56" s="637" t="s">
        <v>164</v>
      </c>
    </row>
    <row r="57" spans="1:11" ht="21.75" customHeight="1">
      <c r="A57" s="599">
        <v>52</v>
      </c>
      <c r="B57" s="591"/>
      <c r="C57" s="592" t="s">
        <v>98</v>
      </c>
      <c r="D57" s="593">
        <v>17034</v>
      </c>
      <c r="E57" s="593">
        <v>6005</v>
      </c>
      <c r="F57" s="644">
        <v>0.35253023365034636</v>
      </c>
      <c r="G57" s="645"/>
      <c r="H57" s="596"/>
      <c r="I57" s="597">
        <v>2976</v>
      </c>
      <c r="J57" s="594">
        <v>0.17470940471997182</v>
      </c>
      <c r="K57" s="637" t="s">
        <v>164</v>
      </c>
    </row>
    <row r="58" spans="1:11" ht="21.75" customHeight="1">
      <c r="A58" s="599">
        <v>53</v>
      </c>
      <c r="B58" s="591"/>
      <c r="C58" s="592" t="s">
        <v>101</v>
      </c>
      <c r="D58" s="593">
        <v>5220</v>
      </c>
      <c r="E58" s="593">
        <v>1872</v>
      </c>
      <c r="F58" s="594">
        <v>0.3586206896551724</v>
      </c>
      <c r="G58" s="595"/>
      <c r="H58" s="596"/>
      <c r="I58" s="597">
        <v>959</v>
      </c>
      <c r="J58" s="594">
        <v>0.18371647509578545</v>
      </c>
      <c r="K58" s="637" t="s">
        <v>164</v>
      </c>
    </row>
    <row r="59" spans="1:11" ht="21.75" customHeight="1">
      <c r="A59" s="599">
        <v>54</v>
      </c>
      <c r="B59" s="646"/>
      <c r="C59" s="592" t="s">
        <v>102</v>
      </c>
      <c r="D59" s="593">
        <v>3211</v>
      </c>
      <c r="E59" s="593">
        <v>1192</v>
      </c>
      <c r="F59" s="594">
        <v>0.37122391778262226</v>
      </c>
      <c r="G59" s="595"/>
      <c r="H59" s="596"/>
      <c r="I59" s="597">
        <v>625</v>
      </c>
      <c r="J59" s="594">
        <v>0.19464341326689505</v>
      </c>
      <c r="K59" s="637" t="s">
        <v>164</v>
      </c>
    </row>
    <row r="60" spans="1:11" ht="21.75" customHeight="1">
      <c r="A60" s="599">
        <v>55</v>
      </c>
      <c r="B60" s="640"/>
      <c r="C60" s="592" t="s">
        <v>429</v>
      </c>
      <c r="D60" s="593">
        <v>23100</v>
      </c>
      <c r="E60" s="593">
        <v>7674</v>
      </c>
      <c r="F60" s="594">
        <v>0.33220779220779223</v>
      </c>
      <c r="G60" s="595"/>
      <c r="H60" s="596"/>
      <c r="I60" s="597">
        <v>3746</v>
      </c>
      <c r="J60" s="594">
        <v>0.16216450216450218</v>
      </c>
      <c r="K60" s="637" t="s">
        <v>164</v>
      </c>
    </row>
    <row r="61" spans="1:11" ht="21.75" customHeight="1">
      <c r="A61" s="599">
        <v>56</v>
      </c>
      <c r="B61" s="591" t="s">
        <v>103</v>
      </c>
      <c r="C61" s="592" t="s">
        <v>104</v>
      </c>
      <c r="D61" s="593">
        <v>37344</v>
      </c>
      <c r="E61" s="593">
        <v>8868</v>
      </c>
      <c r="F61" s="594">
        <v>0.23746786632390746</v>
      </c>
      <c r="G61" s="595"/>
      <c r="H61" s="596"/>
      <c r="I61" s="597">
        <v>4354</v>
      </c>
      <c r="J61" s="594">
        <v>0.11659168808911739</v>
      </c>
      <c r="K61" s="637" t="s">
        <v>164</v>
      </c>
    </row>
    <row r="62" spans="1:11" ht="21.75" customHeight="1">
      <c r="A62" s="599">
        <v>57</v>
      </c>
      <c r="B62" s="640"/>
      <c r="C62" s="592" t="s">
        <v>430</v>
      </c>
      <c r="D62" s="593">
        <v>19988</v>
      </c>
      <c r="E62" s="593">
        <v>7695</v>
      </c>
      <c r="F62" s="594">
        <v>0.3849809885931559</v>
      </c>
      <c r="G62" s="595">
        <v>5</v>
      </c>
      <c r="H62" s="596"/>
      <c r="I62" s="597">
        <v>3983</v>
      </c>
      <c r="J62" s="594">
        <v>0.19926956173704222</v>
      </c>
      <c r="K62" s="637">
        <v>4</v>
      </c>
    </row>
    <row r="63" spans="1:11" ht="21.75" customHeight="1">
      <c r="A63" s="599">
        <v>58</v>
      </c>
      <c r="B63" s="591" t="s">
        <v>108</v>
      </c>
      <c r="C63" s="647" t="s">
        <v>110</v>
      </c>
      <c r="D63" s="593">
        <v>6807</v>
      </c>
      <c r="E63" s="593">
        <v>2076</v>
      </c>
      <c r="F63" s="594">
        <v>0.30498016747465845</v>
      </c>
      <c r="G63" s="595"/>
      <c r="H63" s="635"/>
      <c r="I63" s="597">
        <v>1058</v>
      </c>
      <c r="J63" s="594">
        <v>0.15542823563978259</v>
      </c>
      <c r="K63" s="637" t="s">
        <v>164</v>
      </c>
    </row>
    <row r="64" spans="1:11" ht="21.75" customHeight="1">
      <c r="A64" s="599">
        <v>59</v>
      </c>
      <c r="B64" s="591"/>
      <c r="C64" s="648" t="s">
        <v>431</v>
      </c>
      <c r="D64" s="593">
        <v>7699</v>
      </c>
      <c r="E64" s="593">
        <v>2630</v>
      </c>
      <c r="F64" s="594">
        <v>0.3416028055591635</v>
      </c>
      <c r="G64" s="595"/>
      <c r="H64" s="635"/>
      <c r="I64" s="597">
        <v>1422</v>
      </c>
      <c r="J64" s="644">
        <v>0.18469931159890896</v>
      </c>
      <c r="K64" s="649" t="s">
        <v>164</v>
      </c>
    </row>
    <row r="65" spans="1:11" ht="21.75" customHeight="1" thickBot="1">
      <c r="A65" s="599">
        <v>60</v>
      </c>
      <c r="B65" s="591"/>
      <c r="C65" s="592" t="s">
        <v>432</v>
      </c>
      <c r="D65" s="593">
        <v>18515</v>
      </c>
      <c r="E65" s="593">
        <v>6531</v>
      </c>
      <c r="F65" s="594">
        <v>0.35274102079395087</v>
      </c>
      <c r="G65" s="595"/>
      <c r="H65" s="635"/>
      <c r="I65" s="650">
        <v>3455</v>
      </c>
      <c r="J65" s="677">
        <v>0.18660545503645692</v>
      </c>
      <c r="K65" s="651" t="s">
        <v>164</v>
      </c>
    </row>
    <row r="66" spans="1:11" ht="21.75" customHeight="1" thickBot="1" thickTop="1">
      <c r="A66" s="652" t="s">
        <v>267</v>
      </c>
      <c r="B66" s="653" t="s">
        <v>433</v>
      </c>
      <c r="C66" s="653"/>
      <c r="D66" s="654">
        <v>664169</v>
      </c>
      <c r="E66" s="654">
        <v>184957</v>
      </c>
      <c r="F66" s="655">
        <v>0.27847882090251125</v>
      </c>
      <c r="G66" s="656" t="s">
        <v>267</v>
      </c>
      <c r="H66" s="635"/>
      <c r="I66" s="657">
        <v>88963</v>
      </c>
      <c r="J66" s="678">
        <v>0.13394632992506425</v>
      </c>
      <c r="K66" s="658" t="s">
        <v>267</v>
      </c>
    </row>
    <row r="67" spans="1:11" ht="21.75" customHeight="1" thickTop="1">
      <c r="A67" s="659" t="s">
        <v>434</v>
      </c>
      <c r="B67" s="638"/>
      <c r="C67" s="638"/>
      <c r="D67" s="660">
        <v>2327059</v>
      </c>
      <c r="E67" s="661">
        <v>672898</v>
      </c>
      <c r="F67" s="662">
        <v>0.28916241487645994</v>
      </c>
      <c r="G67" s="663" t="s">
        <v>267</v>
      </c>
      <c r="H67" s="664"/>
      <c r="I67" s="665">
        <v>331683</v>
      </c>
      <c r="J67" s="679">
        <v>0.14253312872600135</v>
      </c>
      <c r="K67" s="666" t="s">
        <v>267</v>
      </c>
    </row>
    <row r="68" spans="1:11" ht="21.75" customHeight="1" thickBot="1">
      <c r="A68" s="667" t="s">
        <v>435</v>
      </c>
      <c r="B68" s="606"/>
      <c r="C68" s="606"/>
      <c r="D68" s="668">
        <v>5117257</v>
      </c>
      <c r="E68" s="668">
        <v>1365912</v>
      </c>
      <c r="F68" s="669">
        <v>0.2669226892454297</v>
      </c>
      <c r="G68" s="670" t="s">
        <v>267</v>
      </c>
      <c r="H68" s="664"/>
      <c r="I68" s="671">
        <v>671336</v>
      </c>
      <c r="J68" s="680">
        <v>0.13119059683732906</v>
      </c>
      <c r="K68" s="672" t="s">
        <v>267</v>
      </c>
    </row>
    <row r="69" spans="1:11" ht="21.75" customHeight="1">
      <c r="A69" s="591"/>
      <c r="B69" s="591"/>
      <c r="C69" s="724"/>
      <c r="D69" s="724"/>
      <c r="E69" s="724"/>
      <c r="F69" s="724"/>
      <c r="G69" s="724"/>
      <c r="H69" s="591"/>
      <c r="I69" s="724"/>
      <c r="J69" s="724"/>
      <c r="K69" s="725"/>
    </row>
    <row r="70" spans="1:11" ht="18">
      <c r="A70" s="726" t="s">
        <v>400</v>
      </c>
      <c r="B70" s="724"/>
      <c r="C70" s="724"/>
      <c r="D70" s="724"/>
      <c r="E70" s="724"/>
      <c r="F70" s="724"/>
      <c r="G70" s="724"/>
      <c r="H70" s="591"/>
      <c r="I70" s="724"/>
      <c r="J70" s="724"/>
      <c r="K70" s="725"/>
    </row>
    <row r="71" spans="1:11" ht="18">
      <c r="A71" s="724"/>
      <c r="B71" s="724"/>
      <c r="C71" s="724"/>
      <c r="D71" s="724"/>
      <c r="E71" s="724"/>
      <c r="F71" s="724"/>
      <c r="G71" s="724"/>
      <c r="H71" s="591"/>
      <c r="I71" s="724"/>
      <c r="J71" s="724"/>
      <c r="K71" s="725"/>
    </row>
    <row r="75" spans="8:11" ht="17.25">
      <c r="H75" s="727"/>
      <c r="K75" s="728"/>
    </row>
    <row r="78" spans="8:11" ht="17.25">
      <c r="H78" s="727"/>
      <c r="K78" s="728"/>
    </row>
    <row r="82" s="579" customFormat="1" ht="17.25">
      <c r="H82" s="727"/>
    </row>
    <row r="83" s="579" customFormat="1" ht="17.25">
      <c r="H83" s="727"/>
    </row>
    <row r="84" s="579" customFormat="1" ht="17.25">
      <c r="H84" s="727"/>
    </row>
    <row r="85" s="579" customFormat="1" ht="17.25">
      <c r="H85" s="727"/>
    </row>
    <row r="94" s="579" customFormat="1" ht="17.25">
      <c r="H94" s="727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2" horizontalDpi="600" verticalDpi="600" orientation="portrait" paperSize="9" scale="79" r:id="rId1"/>
  <rowBreaks count="1" manualBreakCount="1">
    <brk id="33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94"/>
  <sheetViews>
    <sheetView showOutlineSymbols="0" view="pageBreakPreview" zoomScaleSheetLayoutView="100" zoomScalePageLayoutView="0" workbookViewId="0" topLeftCell="A1">
      <selection activeCell="A1" sqref="A1:C2"/>
    </sheetView>
  </sheetViews>
  <sheetFormatPr defaultColWidth="13.875" defaultRowHeight="13.5"/>
  <cols>
    <col min="1" max="2" width="9.00390625" style="579" customWidth="1"/>
    <col min="3" max="3" width="14.00390625" style="579" customWidth="1"/>
    <col min="4" max="5" width="14.75390625" style="579" customWidth="1"/>
    <col min="6" max="6" width="11.25390625" style="579" customWidth="1"/>
    <col min="7" max="7" width="10.375" style="579" customWidth="1"/>
    <col min="8" max="8" width="7.50390625" style="579" customWidth="1"/>
    <col min="9" max="9" width="11.875" style="579" bestFit="1" customWidth="1"/>
    <col min="10" max="10" width="10.125" style="579" customWidth="1"/>
    <col min="11" max="11" width="9.25390625" style="579" bestFit="1" customWidth="1"/>
    <col min="12" max="16384" width="13.875" style="722" customWidth="1"/>
  </cols>
  <sheetData>
    <row r="1" spans="1:11" ht="30.75" customHeight="1" thickBot="1">
      <c r="A1" s="721" t="s">
        <v>437</v>
      </c>
      <c r="E1" s="580"/>
      <c r="F1" s="581"/>
      <c r="G1" s="581"/>
      <c r="K1" s="582"/>
    </row>
    <row r="2" spans="1:11" ht="21.75" customHeight="1" thickBot="1">
      <c r="A2" s="583" t="s">
        <v>246</v>
      </c>
      <c r="B2" s="584" t="s">
        <v>1</v>
      </c>
      <c r="C2" s="584" t="s">
        <v>2</v>
      </c>
      <c r="D2" s="584" t="s">
        <v>3</v>
      </c>
      <c r="E2" s="584" t="s">
        <v>4</v>
      </c>
      <c r="F2" s="585" t="s">
        <v>5</v>
      </c>
      <c r="G2" s="586" t="s">
        <v>264</v>
      </c>
      <c r="H2" s="587"/>
      <c r="I2" s="588" t="s">
        <v>265</v>
      </c>
      <c r="J2" s="585" t="s">
        <v>266</v>
      </c>
      <c r="K2" s="589" t="s">
        <v>264</v>
      </c>
    </row>
    <row r="3" spans="1:11" ht="21.75" customHeight="1">
      <c r="A3" s="590">
        <v>1</v>
      </c>
      <c r="B3" s="591" t="s">
        <v>9</v>
      </c>
      <c r="C3" s="592" t="s">
        <v>10</v>
      </c>
      <c r="D3" s="593">
        <v>961552</v>
      </c>
      <c r="E3" s="593">
        <v>285913</v>
      </c>
      <c r="F3" s="594">
        <v>0.297345333377706</v>
      </c>
      <c r="G3" s="595"/>
      <c r="H3" s="596"/>
      <c r="I3" s="597">
        <v>144884</v>
      </c>
      <c r="J3" s="594">
        <v>0.15067723846448242</v>
      </c>
      <c r="K3" s="598" t="s">
        <v>164</v>
      </c>
    </row>
    <row r="4" spans="1:11" ht="21.75" customHeight="1" thickBot="1">
      <c r="A4" s="599">
        <v>2</v>
      </c>
      <c r="B4" s="591"/>
      <c r="C4" s="600" t="s">
        <v>11</v>
      </c>
      <c r="D4" s="601">
        <v>1525744</v>
      </c>
      <c r="E4" s="593">
        <v>320932</v>
      </c>
      <c r="F4" s="729">
        <v>0.21034459253977075</v>
      </c>
      <c r="G4" s="730" t="s">
        <v>270</v>
      </c>
      <c r="H4" s="603"/>
      <c r="I4" s="597">
        <v>150166</v>
      </c>
      <c r="J4" s="594">
        <v>0.09842149141664656</v>
      </c>
      <c r="K4" s="604" t="s">
        <v>164</v>
      </c>
    </row>
    <row r="5" spans="1:11" ht="21.75" customHeight="1" thickBot="1">
      <c r="A5" s="605" t="s">
        <v>267</v>
      </c>
      <c r="B5" s="606"/>
      <c r="C5" s="607" t="s">
        <v>13</v>
      </c>
      <c r="D5" s="608">
        <v>2487296</v>
      </c>
      <c r="E5" s="608">
        <v>606845</v>
      </c>
      <c r="F5" s="731">
        <v>0.24397779757616303</v>
      </c>
      <c r="G5" s="633"/>
      <c r="H5" s="596"/>
      <c r="I5" s="611">
        <v>295050</v>
      </c>
      <c r="J5" s="673">
        <v>0.11862279358789625</v>
      </c>
      <c r="K5" s="612" t="s">
        <v>267</v>
      </c>
    </row>
    <row r="6" spans="1:11" ht="21.75" customHeight="1" thickBot="1">
      <c r="A6" s="613">
        <v>3</v>
      </c>
      <c r="B6" s="614" t="s">
        <v>365</v>
      </c>
      <c r="C6" s="615" t="s">
        <v>16</v>
      </c>
      <c r="D6" s="616">
        <v>306419</v>
      </c>
      <c r="E6" s="617">
        <v>79735</v>
      </c>
      <c r="F6" s="618">
        <v>0.26021558715353815</v>
      </c>
      <c r="G6" s="619"/>
      <c r="H6" s="596"/>
      <c r="I6" s="620">
        <v>39056</v>
      </c>
      <c r="J6" s="674">
        <v>0.12745945910664808</v>
      </c>
      <c r="K6" s="621" t="s">
        <v>164</v>
      </c>
    </row>
    <row r="7" spans="1:11" ht="21.75" customHeight="1" thickBot="1">
      <c r="A7" s="622" t="s">
        <v>267</v>
      </c>
      <c r="B7" s="606"/>
      <c r="C7" s="623" t="s">
        <v>366</v>
      </c>
      <c r="D7" s="616">
        <v>306419</v>
      </c>
      <c r="E7" s="616">
        <v>79735</v>
      </c>
      <c r="F7" s="618">
        <v>0.26021558715353815</v>
      </c>
      <c r="G7" s="619"/>
      <c r="H7" s="596"/>
      <c r="I7" s="620">
        <v>39056</v>
      </c>
      <c r="J7" s="675">
        <v>0.12745945910664808</v>
      </c>
      <c r="K7" s="612" t="s">
        <v>267</v>
      </c>
    </row>
    <row r="8" spans="1:11" ht="21.75" customHeight="1">
      <c r="A8" s="599">
        <v>4</v>
      </c>
      <c r="B8" s="591" t="s">
        <v>14</v>
      </c>
      <c r="C8" s="592" t="s">
        <v>15</v>
      </c>
      <c r="D8" s="593">
        <v>116885</v>
      </c>
      <c r="E8" s="593">
        <v>41258</v>
      </c>
      <c r="F8" s="594">
        <v>0.3529794242203876</v>
      </c>
      <c r="G8" s="595"/>
      <c r="H8" s="596"/>
      <c r="I8" s="597">
        <v>21849</v>
      </c>
      <c r="J8" s="594">
        <v>0.1869273217264833</v>
      </c>
      <c r="K8" s="598" t="s">
        <v>164</v>
      </c>
    </row>
    <row r="9" spans="1:11" ht="21.75" customHeight="1">
      <c r="A9" s="599">
        <v>5</v>
      </c>
      <c r="B9" s="591"/>
      <c r="C9" s="592" t="s">
        <v>17</v>
      </c>
      <c r="D9" s="593">
        <v>57189</v>
      </c>
      <c r="E9" s="593">
        <v>18316</v>
      </c>
      <c r="F9" s="594">
        <v>0.3202713808599556</v>
      </c>
      <c r="G9" s="595"/>
      <c r="H9" s="596"/>
      <c r="I9" s="597">
        <v>9471</v>
      </c>
      <c r="J9" s="594">
        <v>0.16560877091748413</v>
      </c>
      <c r="K9" s="598" t="s">
        <v>164</v>
      </c>
    </row>
    <row r="10" spans="1:11" ht="21.75" customHeight="1">
      <c r="A10" s="599">
        <v>6</v>
      </c>
      <c r="B10" s="591"/>
      <c r="C10" s="592" t="s">
        <v>18</v>
      </c>
      <c r="D10" s="593">
        <v>129911</v>
      </c>
      <c r="E10" s="593">
        <v>39069</v>
      </c>
      <c r="F10" s="594">
        <v>0.30073665817367273</v>
      </c>
      <c r="G10" s="595"/>
      <c r="H10" s="596"/>
      <c r="I10" s="597">
        <v>19460</v>
      </c>
      <c r="J10" s="594">
        <v>0.1497948595576972</v>
      </c>
      <c r="K10" s="598" t="s">
        <v>164</v>
      </c>
    </row>
    <row r="11" spans="1:11" ht="21.75" customHeight="1">
      <c r="A11" s="599">
        <v>7</v>
      </c>
      <c r="B11" s="591"/>
      <c r="C11" s="592" t="s">
        <v>19</v>
      </c>
      <c r="D11" s="593">
        <v>48862</v>
      </c>
      <c r="E11" s="593">
        <v>15781</v>
      </c>
      <c r="F11" s="594">
        <v>0.3229708157668536</v>
      </c>
      <c r="G11" s="595"/>
      <c r="H11" s="596"/>
      <c r="I11" s="597">
        <v>8061</v>
      </c>
      <c r="J11" s="594">
        <v>0.1649748270639761</v>
      </c>
      <c r="K11" s="598" t="s">
        <v>164</v>
      </c>
    </row>
    <row r="12" spans="1:11" ht="21.75" customHeight="1">
      <c r="A12" s="599">
        <v>8</v>
      </c>
      <c r="B12" s="591"/>
      <c r="C12" s="592" t="s">
        <v>20</v>
      </c>
      <c r="D12" s="593">
        <v>67374</v>
      </c>
      <c r="E12" s="593">
        <v>21441</v>
      </c>
      <c r="F12" s="594">
        <v>0.31823848962507795</v>
      </c>
      <c r="G12" s="595"/>
      <c r="H12" s="596"/>
      <c r="I12" s="597">
        <v>11155</v>
      </c>
      <c r="J12" s="594">
        <v>0.16556832012348977</v>
      </c>
      <c r="K12" s="598" t="s">
        <v>164</v>
      </c>
    </row>
    <row r="13" spans="1:11" ht="21.75" customHeight="1">
      <c r="A13" s="599">
        <v>9</v>
      </c>
      <c r="B13" s="591"/>
      <c r="C13" s="592" t="s">
        <v>23</v>
      </c>
      <c r="D13" s="593">
        <v>64896</v>
      </c>
      <c r="E13" s="593">
        <v>21892</v>
      </c>
      <c r="F13" s="594">
        <v>0.3373397435897436</v>
      </c>
      <c r="G13" s="595"/>
      <c r="H13" s="596"/>
      <c r="I13" s="597">
        <v>12181</v>
      </c>
      <c r="J13" s="594">
        <v>0.1877003205128205</v>
      </c>
      <c r="K13" s="598" t="s">
        <v>164</v>
      </c>
    </row>
    <row r="14" spans="1:11" ht="21.75" customHeight="1">
      <c r="A14" s="599">
        <v>10</v>
      </c>
      <c r="B14" s="591"/>
      <c r="C14" s="592" t="s">
        <v>24</v>
      </c>
      <c r="D14" s="593">
        <v>49312</v>
      </c>
      <c r="E14" s="593">
        <v>13003</v>
      </c>
      <c r="F14" s="594">
        <v>0.26368835171966254</v>
      </c>
      <c r="G14" s="595"/>
      <c r="H14" s="596"/>
      <c r="I14" s="597">
        <v>6802</v>
      </c>
      <c r="J14" s="594">
        <v>0.1379380272550292</v>
      </c>
      <c r="K14" s="598" t="s">
        <v>164</v>
      </c>
    </row>
    <row r="15" spans="1:11" ht="21.75" customHeight="1">
      <c r="A15" s="599">
        <v>11</v>
      </c>
      <c r="B15" s="591"/>
      <c r="C15" s="592" t="s">
        <v>25</v>
      </c>
      <c r="D15" s="593">
        <v>34872</v>
      </c>
      <c r="E15" s="593">
        <v>11814</v>
      </c>
      <c r="F15" s="594">
        <v>0.3387818306951136</v>
      </c>
      <c r="G15" s="595"/>
      <c r="H15" s="596"/>
      <c r="I15" s="597">
        <v>6329</v>
      </c>
      <c r="J15" s="594">
        <v>0.1814923147510897</v>
      </c>
      <c r="K15" s="598" t="s">
        <v>164</v>
      </c>
    </row>
    <row r="16" spans="1:11" ht="21.75" customHeight="1">
      <c r="A16" s="599">
        <v>12</v>
      </c>
      <c r="B16" s="591"/>
      <c r="C16" s="592" t="s">
        <v>26</v>
      </c>
      <c r="D16" s="593">
        <v>73294</v>
      </c>
      <c r="E16" s="593">
        <v>20906</v>
      </c>
      <c r="F16" s="594">
        <v>0.2852348077605261</v>
      </c>
      <c r="G16" s="595"/>
      <c r="H16" s="596"/>
      <c r="I16" s="597">
        <v>10051</v>
      </c>
      <c r="J16" s="594">
        <v>0.13713264387262258</v>
      </c>
      <c r="K16" s="598" t="s">
        <v>164</v>
      </c>
    </row>
    <row r="17" spans="1:11" ht="21.75" customHeight="1">
      <c r="A17" s="599">
        <v>13</v>
      </c>
      <c r="B17" s="591"/>
      <c r="C17" s="592" t="s">
        <v>27</v>
      </c>
      <c r="D17" s="593">
        <v>26060</v>
      </c>
      <c r="E17" s="593">
        <v>9128</v>
      </c>
      <c r="F17" s="594">
        <v>0.3502686108979279</v>
      </c>
      <c r="G17" s="595"/>
      <c r="H17" s="596"/>
      <c r="I17" s="597">
        <v>4811</v>
      </c>
      <c r="J17" s="594">
        <v>0.18461243284727552</v>
      </c>
      <c r="K17" s="598" t="s">
        <v>164</v>
      </c>
    </row>
    <row r="18" spans="1:11" ht="21.75" customHeight="1">
      <c r="A18" s="599">
        <v>14</v>
      </c>
      <c r="B18" s="591"/>
      <c r="C18" s="592" t="s">
        <v>28</v>
      </c>
      <c r="D18" s="593">
        <v>42583</v>
      </c>
      <c r="E18" s="593">
        <v>15414</v>
      </c>
      <c r="F18" s="594">
        <v>0.36197543620693706</v>
      </c>
      <c r="G18" s="595"/>
      <c r="H18" s="596"/>
      <c r="I18" s="597">
        <v>7940</v>
      </c>
      <c r="J18" s="594">
        <v>0.18645938520066693</v>
      </c>
      <c r="K18" s="598" t="s">
        <v>164</v>
      </c>
    </row>
    <row r="19" spans="1:11" ht="21.75" customHeight="1">
      <c r="A19" s="599">
        <v>15</v>
      </c>
      <c r="B19" s="591"/>
      <c r="C19" s="592" t="s">
        <v>29</v>
      </c>
      <c r="D19" s="593">
        <v>59525</v>
      </c>
      <c r="E19" s="593">
        <v>15581</v>
      </c>
      <c r="F19" s="594">
        <v>0.2617555648887022</v>
      </c>
      <c r="G19" s="595"/>
      <c r="H19" s="603"/>
      <c r="I19" s="597">
        <v>7758</v>
      </c>
      <c r="J19" s="594">
        <v>0.13033179336413273</v>
      </c>
      <c r="K19" s="602" t="s">
        <v>164</v>
      </c>
    </row>
    <row r="20" spans="1:11" ht="21.75" customHeight="1">
      <c r="A20" s="599">
        <v>16</v>
      </c>
      <c r="B20" s="591"/>
      <c r="C20" s="592" t="s">
        <v>30</v>
      </c>
      <c r="D20" s="593">
        <v>103649</v>
      </c>
      <c r="E20" s="593">
        <v>24773</v>
      </c>
      <c r="F20" s="594">
        <v>0.23900857702438036</v>
      </c>
      <c r="G20" s="595"/>
      <c r="H20" s="603"/>
      <c r="I20" s="597">
        <v>11043</v>
      </c>
      <c r="J20" s="594">
        <v>0.1065422724773032</v>
      </c>
      <c r="K20" s="602" t="s">
        <v>164</v>
      </c>
    </row>
    <row r="21" spans="1:11" ht="21.75" customHeight="1">
      <c r="A21" s="599">
        <v>17</v>
      </c>
      <c r="B21" s="591"/>
      <c r="C21" s="592" t="s">
        <v>31</v>
      </c>
      <c r="D21" s="593">
        <v>113057</v>
      </c>
      <c r="E21" s="593">
        <v>23348</v>
      </c>
      <c r="F21" s="594">
        <v>0.20651529759324944</v>
      </c>
      <c r="G21" s="732" t="s">
        <v>272</v>
      </c>
      <c r="H21" s="603"/>
      <c r="I21" s="597">
        <v>10616</v>
      </c>
      <c r="J21" s="594">
        <v>0.09389953740148775</v>
      </c>
      <c r="K21" s="602" t="s">
        <v>270</v>
      </c>
    </row>
    <row r="22" spans="1:11" ht="21.75" customHeight="1">
      <c r="A22" s="599">
        <v>18</v>
      </c>
      <c r="B22" s="591"/>
      <c r="C22" s="592" t="s">
        <v>32</v>
      </c>
      <c r="D22" s="593">
        <v>100372</v>
      </c>
      <c r="E22" s="593">
        <v>20722</v>
      </c>
      <c r="F22" s="594">
        <v>0.20645199856533694</v>
      </c>
      <c r="G22" s="733" t="s">
        <v>268</v>
      </c>
      <c r="H22" s="596"/>
      <c r="I22" s="597">
        <v>9421</v>
      </c>
      <c r="J22" s="594">
        <v>0.0938608376838162</v>
      </c>
      <c r="K22" s="602" t="s">
        <v>272</v>
      </c>
    </row>
    <row r="23" spans="1:11" ht="21.75" customHeight="1">
      <c r="A23" s="599">
        <v>19</v>
      </c>
      <c r="B23" s="591"/>
      <c r="C23" s="592" t="s">
        <v>33</v>
      </c>
      <c r="D23" s="593">
        <v>97100</v>
      </c>
      <c r="E23" s="593">
        <v>27113</v>
      </c>
      <c r="F23" s="594">
        <v>0.27922760041194644</v>
      </c>
      <c r="G23" s="595"/>
      <c r="H23" s="596"/>
      <c r="I23" s="597">
        <v>13021</v>
      </c>
      <c r="J23" s="594">
        <v>0.13409886714727084</v>
      </c>
      <c r="K23" s="602" t="s">
        <v>164</v>
      </c>
    </row>
    <row r="24" spans="1:11" ht="21.75" customHeight="1">
      <c r="A24" s="599">
        <v>20</v>
      </c>
      <c r="B24" s="591"/>
      <c r="C24" s="592" t="s">
        <v>34</v>
      </c>
      <c r="D24" s="593">
        <v>71850</v>
      </c>
      <c r="E24" s="593">
        <v>19306</v>
      </c>
      <c r="F24" s="594">
        <v>0.26869867780097423</v>
      </c>
      <c r="G24" s="595"/>
      <c r="H24" s="596"/>
      <c r="I24" s="597">
        <v>9002</v>
      </c>
      <c r="J24" s="594">
        <v>0.12528879610299234</v>
      </c>
      <c r="K24" s="598" t="s">
        <v>164</v>
      </c>
    </row>
    <row r="25" spans="1:11" ht="21.75" customHeight="1">
      <c r="A25" s="599">
        <v>21</v>
      </c>
      <c r="B25" s="591"/>
      <c r="C25" s="624" t="s">
        <v>36</v>
      </c>
      <c r="D25" s="593">
        <v>58673</v>
      </c>
      <c r="E25" s="593">
        <v>14679</v>
      </c>
      <c r="F25" s="594">
        <v>0.2501832188570552</v>
      </c>
      <c r="G25" s="595"/>
      <c r="H25" s="603"/>
      <c r="I25" s="597">
        <v>6346</v>
      </c>
      <c r="J25" s="594">
        <v>0.10815877831370477</v>
      </c>
      <c r="K25" s="625" t="s">
        <v>164</v>
      </c>
    </row>
    <row r="26" spans="1:11" ht="21.75" customHeight="1">
      <c r="A26" s="599">
        <v>22</v>
      </c>
      <c r="B26" s="626"/>
      <c r="C26" s="627" t="s">
        <v>247</v>
      </c>
      <c r="D26" s="593">
        <v>62782</v>
      </c>
      <c r="E26" s="593">
        <v>17487</v>
      </c>
      <c r="F26" s="594">
        <v>0.27853524895670734</v>
      </c>
      <c r="G26" s="595"/>
      <c r="H26" s="603"/>
      <c r="I26" s="597">
        <v>8400</v>
      </c>
      <c r="J26" s="594">
        <v>0.1337963110445669</v>
      </c>
      <c r="K26" s="628" t="s">
        <v>164</v>
      </c>
    </row>
    <row r="27" spans="1:11" ht="21.75" customHeight="1">
      <c r="A27" s="599">
        <v>23</v>
      </c>
      <c r="B27" s="591"/>
      <c r="C27" s="600" t="s">
        <v>248</v>
      </c>
      <c r="D27" s="593">
        <v>30361</v>
      </c>
      <c r="E27" s="593">
        <v>9840</v>
      </c>
      <c r="F27" s="594">
        <v>0.32409999670630085</v>
      </c>
      <c r="G27" s="595"/>
      <c r="H27" s="603"/>
      <c r="I27" s="597">
        <v>5206</v>
      </c>
      <c r="J27" s="594">
        <v>0.17146997793221566</v>
      </c>
      <c r="K27" s="625" t="s">
        <v>164</v>
      </c>
    </row>
    <row r="28" spans="1:11" ht="21.75" customHeight="1">
      <c r="A28" s="599">
        <v>24</v>
      </c>
      <c r="B28" s="591"/>
      <c r="C28" s="627" t="s">
        <v>249</v>
      </c>
      <c r="D28" s="593">
        <v>28303</v>
      </c>
      <c r="E28" s="593">
        <v>9436</v>
      </c>
      <c r="F28" s="594">
        <v>0.33339221990601703</v>
      </c>
      <c r="G28" s="595"/>
      <c r="H28" s="603"/>
      <c r="I28" s="597">
        <v>4937</v>
      </c>
      <c r="J28" s="594">
        <v>0.17443380560364627</v>
      </c>
      <c r="K28" s="625" t="s">
        <v>164</v>
      </c>
    </row>
    <row r="29" spans="1:11" ht="21.75" customHeight="1">
      <c r="A29" s="599">
        <v>26</v>
      </c>
      <c r="B29" s="591"/>
      <c r="C29" s="629" t="s">
        <v>251</v>
      </c>
      <c r="D29" s="593">
        <v>39239</v>
      </c>
      <c r="E29" s="593">
        <v>14470</v>
      </c>
      <c r="F29" s="594">
        <v>0.36876576875047784</v>
      </c>
      <c r="G29" s="595"/>
      <c r="H29" s="603"/>
      <c r="I29" s="597">
        <v>7391</v>
      </c>
      <c r="J29" s="594">
        <v>0.18835852085934912</v>
      </c>
      <c r="K29" s="625" t="s">
        <v>164</v>
      </c>
    </row>
    <row r="30" spans="1:11" ht="21.75" customHeight="1">
      <c r="A30" s="599">
        <v>25</v>
      </c>
      <c r="B30" s="591"/>
      <c r="C30" s="627" t="s">
        <v>250</v>
      </c>
      <c r="D30" s="593">
        <v>54190</v>
      </c>
      <c r="E30" s="593">
        <v>17642</v>
      </c>
      <c r="F30" s="594">
        <v>0.3255582210739989</v>
      </c>
      <c r="G30" s="595"/>
      <c r="H30" s="603"/>
      <c r="I30" s="597">
        <v>9116</v>
      </c>
      <c r="J30" s="594">
        <v>0.16822291935781508</v>
      </c>
      <c r="K30" s="625" t="s">
        <v>164</v>
      </c>
    </row>
    <row r="31" spans="1:11" ht="21.75" customHeight="1">
      <c r="A31" s="599">
        <v>27</v>
      </c>
      <c r="B31" s="626"/>
      <c r="C31" s="630" t="s">
        <v>252</v>
      </c>
      <c r="D31" s="593">
        <v>38106</v>
      </c>
      <c r="E31" s="593">
        <v>13591</v>
      </c>
      <c r="F31" s="594">
        <v>0.356662992704561</v>
      </c>
      <c r="G31" s="595"/>
      <c r="H31" s="603"/>
      <c r="I31" s="597">
        <v>7310</v>
      </c>
      <c r="J31" s="594">
        <v>0.19183330709074686</v>
      </c>
      <c r="K31" s="628"/>
    </row>
    <row r="32" spans="1:11" ht="21.75" customHeight="1" thickBot="1">
      <c r="A32" s="599">
        <v>28</v>
      </c>
      <c r="B32" s="631"/>
      <c r="C32" s="591" t="s">
        <v>367</v>
      </c>
      <c r="D32" s="593">
        <v>100554</v>
      </c>
      <c r="E32" s="593">
        <v>27920</v>
      </c>
      <c r="F32" s="632">
        <v>0.2776617538834855</v>
      </c>
      <c r="G32" s="633"/>
      <c r="H32" s="603"/>
      <c r="I32" s="597">
        <v>12632</v>
      </c>
      <c r="J32" s="594">
        <v>0.1256240428028721</v>
      </c>
      <c r="K32" s="621" t="s">
        <v>164</v>
      </c>
    </row>
    <row r="33" spans="1:11" ht="21.75" customHeight="1" thickBot="1">
      <c r="A33" s="605" t="s">
        <v>267</v>
      </c>
      <c r="B33" s="634"/>
      <c r="C33" s="607" t="s">
        <v>271</v>
      </c>
      <c r="D33" s="608">
        <v>1668999</v>
      </c>
      <c r="E33" s="608">
        <v>483930</v>
      </c>
      <c r="F33" s="594">
        <v>0.28995224083417664</v>
      </c>
      <c r="G33" s="595"/>
      <c r="H33" s="635"/>
      <c r="I33" s="611">
        <v>240309</v>
      </c>
      <c r="J33" s="676">
        <v>0.14398390891786034</v>
      </c>
      <c r="K33" s="621" t="s">
        <v>267</v>
      </c>
    </row>
    <row r="34" spans="1:11" ht="21.75" customHeight="1">
      <c r="A34" s="599">
        <v>29</v>
      </c>
      <c r="B34" s="636" t="s">
        <v>40</v>
      </c>
      <c r="C34" s="592" t="s">
        <v>41</v>
      </c>
      <c r="D34" s="593">
        <v>50308</v>
      </c>
      <c r="E34" s="593">
        <v>10885</v>
      </c>
      <c r="F34" s="594">
        <v>0.21636717818239642</v>
      </c>
      <c r="G34" s="595"/>
      <c r="H34" s="603"/>
      <c r="I34" s="597">
        <v>4607</v>
      </c>
      <c r="J34" s="594">
        <v>0.09157589250218653</v>
      </c>
      <c r="K34" s="637" t="s">
        <v>268</v>
      </c>
    </row>
    <row r="35" spans="1:11" ht="21.75" customHeight="1">
      <c r="A35" s="599">
        <v>30</v>
      </c>
      <c r="B35" s="591" t="s">
        <v>253</v>
      </c>
      <c r="C35" s="592" t="s">
        <v>43</v>
      </c>
      <c r="D35" s="593">
        <v>37267</v>
      </c>
      <c r="E35" s="593">
        <v>9452</v>
      </c>
      <c r="F35" s="594">
        <v>0.2536292161966351</v>
      </c>
      <c r="G35" s="595"/>
      <c r="H35" s="596"/>
      <c r="I35" s="597">
        <v>3958</v>
      </c>
      <c r="J35" s="594">
        <v>0.10620656344755414</v>
      </c>
      <c r="K35" s="637" t="s">
        <v>164</v>
      </c>
    </row>
    <row r="36" spans="1:11" ht="21.75" customHeight="1">
      <c r="A36" s="599">
        <v>31</v>
      </c>
      <c r="B36" s="591"/>
      <c r="C36" s="592" t="s">
        <v>44</v>
      </c>
      <c r="D36" s="593">
        <v>31499</v>
      </c>
      <c r="E36" s="593">
        <v>7342</v>
      </c>
      <c r="F36" s="594">
        <v>0.23308676465919553</v>
      </c>
      <c r="G36" s="595"/>
      <c r="H36" s="603"/>
      <c r="I36" s="597">
        <v>3362</v>
      </c>
      <c r="J36" s="594">
        <v>0.10673354709673323</v>
      </c>
      <c r="K36" s="637" t="s">
        <v>164</v>
      </c>
    </row>
    <row r="37" spans="1:11" ht="21.75" customHeight="1">
      <c r="A37" s="599">
        <v>32</v>
      </c>
      <c r="B37" s="591"/>
      <c r="C37" s="592" t="s">
        <v>45</v>
      </c>
      <c r="D37" s="593">
        <v>45757</v>
      </c>
      <c r="E37" s="593">
        <v>10409</v>
      </c>
      <c r="F37" s="594">
        <v>0.2274843193391175</v>
      </c>
      <c r="G37" s="595"/>
      <c r="H37" s="596"/>
      <c r="I37" s="597">
        <v>4887</v>
      </c>
      <c r="J37" s="594">
        <v>0.10680333063793518</v>
      </c>
      <c r="K37" s="637" t="s">
        <v>164</v>
      </c>
    </row>
    <row r="38" spans="1:11" ht="21.75" customHeight="1">
      <c r="A38" s="599">
        <v>33</v>
      </c>
      <c r="B38" s="591"/>
      <c r="C38" s="592" t="s">
        <v>46</v>
      </c>
      <c r="D38" s="593">
        <v>27953</v>
      </c>
      <c r="E38" s="593">
        <v>7195</v>
      </c>
      <c r="F38" s="594">
        <v>0.25739634386291277</v>
      </c>
      <c r="G38" s="734"/>
      <c r="H38" s="603"/>
      <c r="I38" s="597">
        <v>3054</v>
      </c>
      <c r="J38" s="594">
        <v>0.1092548205917075</v>
      </c>
      <c r="K38" s="637" t="s">
        <v>164</v>
      </c>
    </row>
    <row r="39" spans="1:11" ht="21.75" customHeight="1">
      <c r="A39" s="599">
        <v>34</v>
      </c>
      <c r="B39" s="591"/>
      <c r="C39" s="592" t="s">
        <v>47</v>
      </c>
      <c r="D39" s="593">
        <v>32418</v>
      </c>
      <c r="E39" s="593">
        <v>5520</v>
      </c>
      <c r="F39" s="594">
        <v>0.17027577271885988</v>
      </c>
      <c r="G39" s="625" t="s">
        <v>273</v>
      </c>
      <c r="H39" s="596"/>
      <c r="I39" s="597">
        <v>2438</v>
      </c>
      <c r="J39" s="594">
        <v>0.07520513295082978</v>
      </c>
      <c r="K39" s="637" t="s">
        <v>273</v>
      </c>
    </row>
    <row r="40" spans="1:11" ht="21.75" customHeight="1">
      <c r="A40" s="599">
        <v>35</v>
      </c>
      <c r="B40" s="591"/>
      <c r="C40" s="592" t="s">
        <v>48</v>
      </c>
      <c r="D40" s="593">
        <v>8664</v>
      </c>
      <c r="E40" s="593">
        <v>2421</v>
      </c>
      <c r="F40" s="594">
        <v>0.27943213296398894</v>
      </c>
      <c r="G40" s="625" t="s">
        <v>164</v>
      </c>
      <c r="H40" s="603"/>
      <c r="I40" s="597">
        <v>1206</v>
      </c>
      <c r="J40" s="594">
        <v>0.139196675900277</v>
      </c>
      <c r="K40" s="637" t="s">
        <v>164</v>
      </c>
    </row>
    <row r="41" spans="1:11" ht="21.75" customHeight="1">
      <c r="A41" s="599">
        <v>36</v>
      </c>
      <c r="B41" s="638"/>
      <c r="C41" s="592" t="s">
        <v>49</v>
      </c>
      <c r="D41" s="593">
        <v>46932</v>
      </c>
      <c r="E41" s="593">
        <v>8205</v>
      </c>
      <c r="F41" s="594">
        <v>0.17482740986959858</v>
      </c>
      <c r="G41" s="625" t="s">
        <v>269</v>
      </c>
      <c r="H41" s="596"/>
      <c r="I41" s="597">
        <v>3688</v>
      </c>
      <c r="J41" s="594">
        <v>0.07858177789141738</v>
      </c>
      <c r="K41" s="637" t="s">
        <v>269</v>
      </c>
    </row>
    <row r="42" spans="1:11" ht="21.75" customHeight="1">
      <c r="A42" s="599">
        <v>37</v>
      </c>
      <c r="B42" s="591" t="s">
        <v>50</v>
      </c>
      <c r="C42" s="592" t="s">
        <v>51</v>
      </c>
      <c r="D42" s="593">
        <v>14260</v>
      </c>
      <c r="E42" s="593">
        <v>4337</v>
      </c>
      <c r="F42" s="594">
        <v>0.3041374474053296</v>
      </c>
      <c r="G42" s="595"/>
      <c r="H42" s="596"/>
      <c r="I42" s="597">
        <v>2253</v>
      </c>
      <c r="J42" s="594">
        <v>0.1579943899018233</v>
      </c>
      <c r="K42" s="637" t="s">
        <v>164</v>
      </c>
    </row>
    <row r="43" spans="1:11" ht="21.75" customHeight="1">
      <c r="A43" s="599">
        <v>38</v>
      </c>
      <c r="B43" s="591"/>
      <c r="C43" s="592" t="s">
        <v>52</v>
      </c>
      <c r="D43" s="593">
        <v>28898</v>
      </c>
      <c r="E43" s="593">
        <v>9000</v>
      </c>
      <c r="F43" s="594">
        <v>0.31144023807875976</v>
      </c>
      <c r="G43" s="595"/>
      <c r="H43" s="596"/>
      <c r="I43" s="597">
        <v>4364</v>
      </c>
      <c r="J43" s="594">
        <v>0.15101391099730085</v>
      </c>
      <c r="K43" s="637" t="s">
        <v>164</v>
      </c>
    </row>
    <row r="44" spans="1:11" ht="21.75" customHeight="1">
      <c r="A44" s="599">
        <v>39</v>
      </c>
      <c r="B44" s="591"/>
      <c r="C44" s="592" t="s">
        <v>53</v>
      </c>
      <c r="D44" s="593">
        <v>32049</v>
      </c>
      <c r="E44" s="593">
        <v>10226</v>
      </c>
      <c r="F44" s="594">
        <v>0.3190739180629661</v>
      </c>
      <c r="G44" s="595"/>
      <c r="H44" s="596"/>
      <c r="I44" s="597">
        <v>5241</v>
      </c>
      <c r="J44" s="594">
        <v>0.16353084339604979</v>
      </c>
      <c r="K44" s="637" t="s">
        <v>164</v>
      </c>
    </row>
    <row r="45" spans="1:11" ht="21.75" customHeight="1">
      <c r="A45" s="599">
        <v>40</v>
      </c>
      <c r="B45" s="638"/>
      <c r="C45" s="592" t="s">
        <v>54</v>
      </c>
      <c r="D45" s="593">
        <v>19320</v>
      </c>
      <c r="E45" s="593">
        <v>6194</v>
      </c>
      <c r="F45" s="594">
        <v>0.32060041407867496</v>
      </c>
      <c r="G45" s="595"/>
      <c r="H45" s="596"/>
      <c r="I45" s="597">
        <v>2917</v>
      </c>
      <c r="J45" s="594">
        <v>0.15098343685300206</v>
      </c>
      <c r="K45" s="637" t="s">
        <v>164</v>
      </c>
    </row>
    <row r="46" spans="1:11" ht="21.75" customHeight="1">
      <c r="A46" s="599">
        <v>41</v>
      </c>
      <c r="B46" s="639" t="s">
        <v>55</v>
      </c>
      <c r="C46" s="592" t="s">
        <v>56</v>
      </c>
      <c r="D46" s="593">
        <v>7877</v>
      </c>
      <c r="E46" s="593">
        <v>3041</v>
      </c>
      <c r="F46" s="594">
        <v>0.38606068300114255</v>
      </c>
      <c r="G46" s="625" t="s">
        <v>276</v>
      </c>
      <c r="H46" s="596"/>
      <c r="I46" s="597">
        <v>1543</v>
      </c>
      <c r="J46" s="594">
        <v>0.19588675891836993</v>
      </c>
      <c r="K46" s="637">
        <v>5</v>
      </c>
    </row>
    <row r="47" spans="1:11" ht="21.75" customHeight="1">
      <c r="A47" s="599">
        <v>42</v>
      </c>
      <c r="B47" s="640"/>
      <c r="C47" s="592" t="s">
        <v>57</v>
      </c>
      <c r="D47" s="593">
        <v>16338</v>
      </c>
      <c r="E47" s="593">
        <v>5905</v>
      </c>
      <c r="F47" s="594">
        <v>0.3614273472885298</v>
      </c>
      <c r="G47" s="595"/>
      <c r="H47" s="596"/>
      <c r="I47" s="597">
        <v>2787</v>
      </c>
      <c r="J47" s="594">
        <v>0.1705839147998531</v>
      </c>
      <c r="K47" s="637" t="s">
        <v>164</v>
      </c>
    </row>
    <row r="48" spans="1:11" ht="21.75" customHeight="1">
      <c r="A48" s="599">
        <v>43</v>
      </c>
      <c r="B48" s="641" t="s">
        <v>60</v>
      </c>
      <c r="C48" s="592" t="s">
        <v>61</v>
      </c>
      <c r="D48" s="593">
        <v>13728</v>
      </c>
      <c r="E48" s="593">
        <v>4462</v>
      </c>
      <c r="F48" s="594">
        <v>0.32502913752913754</v>
      </c>
      <c r="G48" s="595"/>
      <c r="H48" s="596"/>
      <c r="I48" s="597">
        <v>2062</v>
      </c>
      <c r="J48" s="594">
        <v>0.1502039627039627</v>
      </c>
      <c r="K48" s="637" t="s">
        <v>164</v>
      </c>
    </row>
    <row r="49" spans="1:11" ht="21.75" customHeight="1">
      <c r="A49" s="599">
        <v>44</v>
      </c>
      <c r="B49" s="591" t="s">
        <v>69</v>
      </c>
      <c r="C49" s="592" t="s">
        <v>254</v>
      </c>
      <c r="D49" s="593">
        <v>29660</v>
      </c>
      <c r="E49" s="593">
        <v>8467</v>
      </c>
      <c r="F49" s="594">
        <v>0.28546864463924476</v>
      </c>
      <c r="G49" s="595"/>
      <c r="H49" s="596"/>
      <c r="I49" s="597">
        <v>3979</v>
      </c>
      <c r="J49" s="594">
        <v>0.1341537424140256</v>
      </c>
      <c r="K49" s="637" t="s">
        <v>164</v>
      </c>
    </row>
    <row r="50" spans="1:11" ht="21.75" customHeight="1">
      <c r="A50" s="599">
        <v>45</v>
      </c>
      <c r="B50" s="640"/>
      <c r="C50" s="592" t="s">
        <v>255</v>
      </c>
      <c r="D50" s="593">
        <v>2188</v>
      </c>
      <c r="E50" s="593">
        <v>905</v>
      </c>
      <c r="F50" s="594">
        <v>0.41361974405850094</v>
      </c>
      <c r="G50" s="595">
        <v>1</v>
      </c>
      <c r="H50" s="596"/>
      <c r="I50" s="597">
        <v>560</v>
      </c>
      <c r="J50" s="594">
        <v>0.25594149908592323</v>
      </c>
      <c r="K50" s="637" t="s">
        <v>277</v>
      </c>
    </row>
    <row r="51" spans="1:11" ht="21.75" customHeight="1">
      <c r="A51" s="599">
        <v>46</v>
      </c>
      <c r="B51" s="641" t="s">
        <v>77</v>
      </c>
      <c r="C51" s="592" t="s">
        <v>78</v>
      </c>
      <c r="D51" s="593">
        <v>15558</v>
      </c>
      <c r="E51" s="593">
        <v>4130</v>
      </c>
      <c r="F51" s="594">
        <v>0.26545828512662295</v>
      </c>
      <c r="G51" s="595"/>
      <c r="H51" s="596"/>
      <c r="I51" s="597">
        <v>2043</v>
      </c>
      <c r="J51" s="594">
        <v>0.13131507905900502</v>
      </c>
      <c r="K51" s="637" t="s">
        <v>164</v>
      </c>
    </row>
    <row r="52" spans="1:11" ht="21.75" customHeight="1">
      <c r="A52" s="599">
        <v>47</v>
      </c>
      <c r="B52" s="641" t="s">
        <v>79</v>
      </c>
      <c r="C52" s="592" t="s">
        <v>80</v>
      </c>
      <c r="D52" s="593">
        <v>14346</v>
      </c>
      <c r="E52" s="593">
        <v>3841</v>
      </c>
      <c r="F52" s="594">
        <v>0.26774013662344903</v>
      </c>
      <c r="G52" s="595"/>
      <c r="H52" s="596"/>
      <c r="I52" s="597">
        <v>1827</v>
      </c>
      <c r="J52" s="594">
        <v>0.1273525721455458</v>
      </c>
      <c r="K52" s="637" t="s">
        <v>164</v>
      </c>
    </row>
    <row r="53" spans="1:11" ht="21.75" customHeight="1">
      <c r="A53" s="599">
        <v>48</v>
      </c>
      <c r="B53" s="629" t="s">
        <v>368</v>
      </c>
      <c r="C53" s="592" t="s">
        <v>85</v>
      </c>
      <c r="D53" s="593">
        <v>19829</v>
      </c>
      <c r="E53" s="593">
        <v>5437</v>
      </c>
      <c r="F53" s="594">
        <v>0.274194361793333</v>
      </c>
      <c r="G53" s="642"/>
      <c r="H53" s="596"/>
      <c r="I53" s="597">
        <v>2691</v>
      </c>
      <c r="J53" s="594">
        <v>0.1357103232639064</v>
      </c>
      <c r="K53" s="637" t="s">
        <v>164</v>
      </c>
    </row>
    <row r="54" spans="1:11" ht="21.75" customHeight="1">
      <c r="A54" s="599">
        <v>49</v>
      </c>
      <c r="B54" s="591" t="s">
        <v>93</v>
      </c>
      <c r="C54" s="592" t="s">
        <v>94</v>
      </c>
      <c r="D54" s="593">
        <v>11238</v>
      </c>
      <c r="E54" s="593">
        <v>4370</v>
      </c>
      <c r="F54" s="594">
        <v>0.38885922762057307</v>
      </c>
      <c r="G54" s="643" t="s">
        <v>274</v>
      </c>
      <c r="H54" s="596"/>
      <c r="I54" s="597">
        <v>2303</v>
      </c>
      <c r="J54" s="594">
        <v>0.20492970279409148</v>
      </c>
      <c r="K54" s="637" t="s">
        <v>274</v>
      </c>
    </row>
    <row r="55" spans="1:11" ht="21.75" customHeight="1">
      <c r="A55" s="599">
        <v>50</v>
      </c>
      <c r="B55" s="591"/>
      <c r="C55" s="592" t="s">
        <v>95</v>
      </c>
      <c r="D55" s="593">
        <v>10230</v>
      </c>
      <c r="E55" s="593">
        <v>4065</v>
      </c>
      <c r="F55" s="594">
        <v>0.3973607038123167</v>
      </c>
      <c r="G55" s="643" t="s">
        <v>275</v>
      </c>
      <c r="H55" s="596"/>
      <c r="I55" s="597">
        <v>2171</v>
      </c>
      <c r="J55" s="594">
        <v>0.21221896383186706</v>
      </c>
      <c r="K55" s="637" t="s">
        <v>275</v>
      </c>
    </row>
    <row r="56" spans="1:11" ht="21.75" customHeight="1">
      <c r="A56" s="599">
        <v>51</v>
      </c>
      <c r="B56" s="591"/>
      <c r="C56" s="592" t="s">
        <v>97</v>
      </c>
      <c r="D56" s="593">
        <v>9221</v>
      </c>
      <c r="E56" s="593">
        <v>3172</v>
      </c>
      <c r="F56" s="594">
        <v>0.34399739724541806</v>
      </c>
      <c r="G56" s="595"/>
      <c r="H56" s="596"/>
      <c r="I56" s="597">
        <v>1625</v>
      </c>
      <c r="J56" s="594">
        <v>0.17622817481834943</v>
      </c>
      <c r="K56" s="637" t="s">
        <v>164</v>
      </c>
    </row>
    <row r="57" spans="1:11" ht="21.75" customHeight="1">
      <c r="A57" s="599">
        <v>52</v>
      </c>
      <c r="B57" s="591"/>
      <c r="C57" s="592" t="s">
        <v>98</v>
      </c>
      <c r="D57" s="593">
        <v>17204</v>
      </c>
      <c r="E57" s="593">
        <v>5955</v>
      </c>
      <c r="F57" s="644">
        <v>0.346140432457568</v>
      </c>
      <c r="G57" s="645"/>
      <c r="H57" s="596"/>
      <c r="I57" s="597">
        <v>2961</v>
      </c>
      <c r="J57" s="594">
        <v>0.17211113694489655</v>
      </c>
      <c r="K57" s="637" t="s">
        <v>164</v>
      </c>
    </row>
    <row r="58" spans="1:11" ht="21.75" customHeight="1">
      <c r="A58" s="599">
        <v>53</v>
      </c>
      <c r="B58" s="591"/>
      <c r="C58" s="592" t="s">
        <v>101</v>
      </c>
      <c r="D58" s="593">
        <v>5260</v>
      </c>
      <c r="E58" s="593">
        <v>1853</v>
      </c>
      <c r="F58" s="594">
        <v>0.3522813688212928</v>
      </c>
      <c r="G58" s="595"/>
      <c r="H58" s="596"/>
      <c r="I58" s="597">
        <v>964</v>
      </c>
      <c r="J58" s="594">
        <v>0.1832699619771863</v>
      </c>
      <c r="K58" s="637" t="s">
        <v>164</v>
      </c>
    </row>
    <row r="59" spans="1:11" ht="21.75" customHeight="1">
      <c r="A59" s="599">
        <v>54</v>
      </c>
      <c r="B59" s="646"/>
      <c r="C59" s="592" t="s">
        <v>102</v>
      </c>
      <c r="D59" s="593">
        <v>3244</v>
      </c>
      <c r="E59" s="593">
        <v>1191</v>
      </c>
      <c r="F59" s="594">
        <v>0.36713933415536376</v>
      </c>
      <c r="G59" s="595"/>
      <c r="H59" s="596"/>
      <c r="I59" s="597">
        <v>626</v>
      </c>
      <c r="J59" s="594">
        <v>0.19297163995067818</v>
      </c>
      <c r="K59" s="637" t="s">
        <v>164</v>
      </c>
    </row>
    <row r="60" spans="1:11" ht="21.75" customHeight="1">
      <c r="A60" s="599">
        <v>55</v>
      </c>
      <c r="B60" s="640"/>
      <c r="C60" s="592" t="s">
        <v>257</v>
      </c>
      <c r="D60" s="593">
        <v>23288</v>
      </c>
      <c r="E60" s="593">
        <v>7589</v>
      </c>
      <c r="F60" s="594">
        <v>0.32587598763311576</v>
      </c>
      <c r="G60" s="595"/>
      <c r="H60" s="596"/>
      <c r="I60" s="597">
        <v>3726</v>
      </c>
      <c r="J60" s="594">
        <v>0.15999656475437993</v>
      </c>
      <c r="K60" s="637" t="s">
        <v>164</v>
      </c>
    </row>
    <row r="61" spans="1:11" ht="21.75" customHeight="1">
      <c r="A61" s="599">
        <v>56</v>
      </c>
      <c r="B61" s="591" t="s">
        <v>103</v>
      </c>
      <c r="C61" s="592" t="s">
        <v>104</v>
      </c>
      <c r="D61" s="593">
        <v>37151</v>
      </c>
      <c r="E61" s="593">
        <v>8773</v>
      </c>
      <c r="F61" s="594">
        <v>0.23614438373125893</v>
      </c>
      <c r="G61" s="595"/>
      <c r="H61" s="596"/>
      <c r="I61" s="597">
        <v>4287</v>
      </c>
      <c r="J61" s="594">
        <v>0.11539393286856343</v>
      </c>
      <c r="K61" s="637" t="s">
        <v>164</v>
      </c>
    </row>
    <row r="62" spans="1:11" ht="21.75" customHeight="1">
      <c r="A62" s="599">
        <v>57</v>
      </c>
      <c r="B62" s="640"/>
      <c r="C62" s="592" t="s">
        <v>258</v>
      </c>
      <c r="D62" s="593">
        <v>20142</v>
      </c>
      <c r="E62" s="593">
        <v>7660</v>
      </c>
      <c r="F62" s="594">
        <v>0.3802998709164929</v>
      </c>
      <c r="G62" s="595">
        <v>5</v>
      </c>
      <c r="H62" s="596"/>
      <c r="I62" s="597">
        <v>3946</v>
      </c>
      <c r="J62" s="594">
        <v>0.19590904577499751</v>
      </c>
      <c r="K62" s="637">
        <v>4</v>
      </c>
    </row>
    <row r="63" spans="1:11" ht="21.75" customHeight="1">
      <c r="A63" s="599">
        <v>58</v>
      </c>
      <c r="B63" s="591" t="s">
        <v>108</v>
      </c>
      <c r="C63" s="647" t="s">
        <v>110</v>
      </c>
      <c r="D63" s="593">
        <v>6863</v>
      </c>
      <c r="E63" s="593">
        <v>2055</v>
      </c>
      <c r="F63" s="594">
        <v>0.2994317353926854</v>
      </c>
      <c r="G63" s="595"/>
      <c r="H63" s="635"/>
      <c r="I63" s="597">
        <v>1034</v>
      </c>
      <c r="J63" s="594">
        <v>0.15066297537520035</v>
      </c>
      <c r="K63" s="637" t="s">
        <v>164</v>
      </c>
    </row>
    <row r="64" spans="1:11" ht="21.75" customHeight="1">
      <c r="A64" s="599">
        <v>59</v>
      </c>
      <c r="B64" s="591"/>
      <c r="C64" s="648" t="s">
        <v>260</v>
      </c>
      <c r="D64" s="593">
        <v>7718</v>
      </c>
      <c r="E64" s="593">
        <v>2607</v>
      </c>
      <c r="F64" s="594">
        <v>0.3377818087587458</v>
      </c>
      <c r="G64" s="595"/>
      <c r="H64" s="635"/>
      <c r="I64" s="597">
        <v>1416</v>
      </c>
      <c r="J64" s="644">
        <v>0.18346721948691372</v>
      </c>
      <c r="K64" s="649" t="s">
        <v>164</v>
      </c>
    </row>
    <row r="65" spans="1:11" ht="21.75" customHeight="1" thickBot="1">
      <c r="A65" s="599">
        <v>60</v>
      </c>
      <c r="B65" s="591"/>
      <c r="C65" s="592" t="s">
        <v>259</v>
      </c>
      <c r="D65" s="593">
        <v>18725</v>
      </c>
      <c r="E65" s="593">
        <v>6507</v>
      </c>
      <c r="F65" s="594">
        <v>0.3475033377837116</v>
      </c>
      <c r="G65" s="595"/>
      <c r="H65" s="635"/>
      <c r="I65" s="650">
        <v>3418</v>
      </c>
      <c r="J65" s="677">
        <v>0.18253671562082777</v>
      </c>
      <c r="K65" s="651" t="s">
        <v>164</v>
      </c>
    </row>
    <row r="66" spans="1:11" ht="21.75" customHeight="1" thickBot="1" thickTop="1">
      <c r="A66" s="652" t="s">
        <v>267</v>
      </c>
      <c r="B66" s="653" t="s">
        <v>261</v>
      </c>
      <c r="C66" s="653"/>
      <c r="D66" s="654">
        <v>665133</v>
      </c>
      <c r="E66" s="654">
        <v>183171</v>
      </c>
      <c r="F66" s="655">
        <v>0.2753900347749999</v>
      </c>
      <c r="G66" s="656" t="s">
        <v>267</v>
      </c>
      <c r="H66" s="635"/>
      <c r="I66" s="657">
        <v>87944</v>
      </c>
      <c r="J66" s="678">
        <v>0.132220172506852</v>
      </c>
      <c r="K66" s="658" t="s">
        <v>267</v>
      </c>
    </row>
    <row r="67" spans="1:11" ht="21.75" customHeight="1" thickTop="1">
      <c r="A67" s="659" t="s">
        <v>369</v>
      </c>
      <c r="B67" s="638"/>
      <c r="C67" s="638"/>
      <c r="D67" s="660">
        <v>2334132</v>
      </c>
      <c r="E67" s="661">
        <v>667101</v>
      </c>
      <c r="F67" s="662">
        <v>0.2858026024235133</v>
      </c>
      <c r="G67" s="663" t="s">
        <v>267</v>
      </c>
      <c r="H67" s="664"/>
      <c r="I67" s="665">
        <v>328253</v>
      </c>
      <c r="J67" s="679">
        <v>0.14063172091381293</v>
      </c>
      <c r="K67" s="666" t="s">
        <v>267</v>
      </c>
    </row>
    <row r="68" spans="1:11" ht="21.75" customHeight="1" thickBot="1">
      <c r="A68" s="667" t="s">
        <v>370</v>
      </c>
      <c r="B68" s="606"/>
      <c r="C68" s="606"/>
      <c r="D68" s="668">
        <v>5127847</v>
      </c>
      <c r="E68" s="668">
        <v>1353681</v>
      </c>
      <c r="F68" s="669">
        <v>0.26398623047840547</v>
      </c>
      <c r="G68" s="670" t="s">
        <v>267</v>
      </c>
      <c r="H68" s="664"/>
      <c r="I68" s="671">
        <v>662359</v>
      </c>
      <c r="J68" s="680">
        <v>0.1291690255188971</v>
      </c>
      <c r="K68" s="672" t="s">
        <v>267</v>
      </c>
    </row>
    <row r="69" spans="1:11" ht="21.75" customHeight="1">
      <c r="A69" s="591"/>
      <c r="B69" s="591"/>
      <c r="C69" s="724"/>
      <c r="D69" s="724"/>
      <c r="E69" s="724"/>
      <c r="F69" s="724"/>
      <c r="G69" s="724"/>
      <c r="H69" s="591"/>
      <c r="I69" s="724"/>
      <c r="J69" s="724"/>
      <c r="K69" s="725"/>
    </row>
    <row r="70" spans="1:11" ht="18">
      <c r="A70" s="726" t="s">
        <v>400</v>
      </c>
      <c r="B70" s="724"/>
      <c r="C70" s="724"/>
      <c r="D70" s="724"/>
      <c r="E70" s="724"/>
      <c r="F70" s="724"/>
      <c r="G70" s="724"/>
      <c r="H70" s="591"/>
      <c r="I70" s="724"/>
      <c r="J70" s="724"/>
      <c r="K70" s="725"/>
    </row>
    <row r="71" spans="1:11" ht="18">
      <c r="A71" s="724"/>
      <c r="B71" s="724"/>
      <c r="C71" s="724"/>
      <c r="D71" s="724"/>
      <c r="E71" s="724"/>
      <c r="F71" s="724"/>
      <c r="G71" s="724"/>
      <c r="H71" s="591"/>
      <c r="I71" s="724"/>
      <c r="J71" s="724"/>
      <c r="K71" s="725"/>
    </row>
    <row r="75" spans="8:11" ht="17.25">
      <c r="H75" s="727"/>
      <c r="K75" s="728"/>
    </row>
    <row r="78" spans="8:11" ht="17.25">
      <c r="H78" s="727"/>
      <c r="K78" s="728"/>
    </row>
    <row r="82" s="579" customFormat="1" ht="17.25">
      <c r="H82" s="727"/>
    </row>
    <row r="83" s="579" customFormat="1" ht="17.25">
      <c r="H83" s="727"/>
    </row>
    <row r="84" s="579" customFormat="1" ht="17.25">
      <c r="H84" s="727"/>
    </row>
    <row r="85" s="579" customFormat="1" ht="17.25">
      <c r="H85" s="727"/>
    </row>
    <row r="94" s="579" customFormat="1" ht="17.25">
      <c r="H94" s="727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2" horizontalDpi="600" verticalDpi="600" orientation="portrait" paperSize="9" scale="79" r:id="rId1"/>
  <rowBreaks count="1" manualBreakCount="1">
    <brk id="33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94"/>
  <sheetViews>
    <sheetView showOutlineSymbols="0" view="pageBreakPreview" zoomScaleSheetLayoutView="100" zoomScalePageLayoutView="0" workbookViewId="0" topLeftCell="A85">
      <selection activeCell="J5" sqref="J5"/>
    </sheetView>
  </sheetViews>
  <sheetFormatPr defaultColWidth="13.875" defaultRowHeight="13.5"/>
  <cols>
    <col min="1" max="2" width="9.00390625" style="579" customWidth="1"/>
    <col min="3" max="3" width="14.00390625" style="579" customWidth="1"/>
    <col min="4" max="5" width="14.75390625" style="579" customWidth="1"/>
    <col min="6" max="6" width="11.25390625" style="579" customWidth="1"/>
    <col min="7" max="7" width="10.375" style="579" customWidth="1"/>
    <col min="8" max="8" width="7.50390625" style="579" customWidth="1"/>
    <col min="9" max="9" width="11.875" style="579" bestFit="1" customWidth="1"/>
    <col min="10" max="10" width="10.125" style="579" customWidth="1"/>
    <col min="11" max="11" width="9.25390625" style="579" bestFit="1" customWidth="1"/>
    <col min="12" max="16384" width="13.875" style="722" customWidth="1"/>
  </cols>
  <sheetData>
    <row r="1" spans="1:11" ht="30.75" customHeight="1" thickBot="1">
      <c r="A1" s="721" t="s">
        <v>415</v>
      </c>
      <c r="E1" s="580"/>
      <c r="F1" s="581"/>
      <c r="G1" s="581"/>
      <c r="K1" s="582"/>
    </row>
    <row r="2" spans="1:11" ht="21.75" customHeight="1" thickBot="1">
      <c r="A2" s="583" t="s">
        <v>246</v>
      </c>
      <c r="B2" s="584" t="s">
        <v>1</v>
      </c>
      <c r="C2" s="584" t="s">
        <v>2</v>
      </c>
      <c r="D2" s="584" t="s">
        <v>3</v>
      </c>
      <c r="E2" s="584" t="s">
        <v>4</v>
      </c>
      <c r="F2" s="585" t="s">
        <v>5</v>
      </c>
      <c r="G2" s="586" t="s">
        <v>264</v>
      </c>
      <c r="H2" s="587"/>
      <c r="I2" s="588" t="s">
        <v>265</v>
      </c>
      <c r="J2" s="585" t="s">
        <v>266</v>
      </c>
      <c r="K2" s="589" t="s">
        <v>264</v>
      </c>
    </row>
    <row r="3" spans="1:11" ht="21.75" customHeight="1">
      <c r="A3" s="590">
        <v>1</v>
      </c>
      <c r="B3" s="591" t="s">
        <v>9</v>
      </c>
      <c r="C3" s="592" t="s">
        <v>10</v>
      </c>
      <c r="D3" s="593">
        <v>961335</v>
      </c>
      <c r="E3" s="593">
        <v>284531</v>
      </c>
      <c r="F3" s="594">
        <v>0.2959748682821285</v>
      </c>
      <c r="G3" s="595"/>
      <c r="H3" s="596"/>
      <c r="I3" s="597">
        <v>143563</v>
      </c>
      <c r="J3" s="594">
        <v>0.14933711973453584</v>
      </c>
      <c r="K3" s="598" t="s">
        <v>164</v>
      </c>
    </row>
    <row r="4" spans="1:12" ht="21.75" customHeight="1" thickBot="1">
      <c r="A4" s="599">
        <v>2</v>
      </c>
      <c r="B4" s="591"/>
      <c r="C4" s="600" t="s">
        <v>11</v>
      </c>
      <c r="D4" s="601">
        <v>1516224</v>
      </c>
      <c r="E4" s="593">
        <v>317256</v>
      </c>
      <c r="F4" s="594">
        <v>0.20924085095605927</v>
      </c>
      <c r="G4" s="602" t="s">
        <v>270</v>
      </c>
      <c r="H4" s="603"/>
      <c r="I4" s="597">
        <v>148014</v>
      </c>
      <c r="J4" s="594">
        <v>0.09762014055970622</v>
      </c>
      <c r="K4" s="604" t="s">
        <v>164</v>
      </c>
      <c r="L4" s="723"/>
    </row>
    <row r="5" spans="1:11" ht="21.75" customHeight="1" thickBot="1">
      <c r="A5" s="605" t="s">
        <v>267</v>
      </c>
      <c r="B5" s="606"/>
      <c r="C5" s="607" t="s">
        <v>13</v>
      </c>
      <c r="D5" s="608">
        <v>2477559</v>
      </c>
      <c r="E5" s="608">
        <v>601787</v>
      </c>
      <c r="F5" s="609">
        <v>0.2428951237891812</v>
      </c>
      <c r="G5" s="610"/>
      <c r="H5" s="596"/>
      <c r="I5" s="611">
        <v>291577</v>
      </c>
      <c r="J5" s="673">
        <v>0.1176872074489447</v>
      </c>
      <c r="K5" s="612" t="s">
        <v>267</v>
      </c>
    </row>
    <row r="6" spans="1:11" ht="21.75" customHeight="1" thickBot="1">
      <c r="A6" s="613">
        <v>3</v>
      </c>
      <c r="B6" s="614" t="s">
        <v>416</v>
      </c>
      <c r="C6" s="615" t="s">
        <v>16</v>
      </c>
      <c r="D6" s="616">
        <v>306211</v>
      </c>
      <c r="E6" s="617">
        <v>79096</v>
      </c>
      <c r="F6" s="618">
        <v>0.25830554748196505</v>
      </c>
      <c r="G6" s="619"/>
      <c r="H6" s="596"/>
      <c r="I6" s="620">
        <v>38701</v>
      </c>
      <c r="J6" s="674">
        <v>0.12638670720516246</v>
      </c>
      <c r="K6" s="621" t="s">
        <v>164</v>
      </c>
    </row>
    <row r="7" spans="1:11" ht="21.75" customHeight="1" thickBot="1">
      <c r="A7" s="622" t="s">
        <v>267</v>
      </c>
      <c r="B7" s="606"/>
      <c r="C7" s="623" t="s">
        <v>417</v>
      </c>
      <c r="D7" s="616">
        <v>306211</v>
      </c>
      <c r="E7" s="616">
        <v>79096</v>
      </c>
      <c r="F7" s="618">
        <v>0.25830554748196505</v>
      </c>
      <c r="G7" s="619"/>
      <c r="H7" s="596"/>
      <c r="I7" s="620">
        <v>38701</v>
      </c>
      <c r="J7" s="675">
        <v>0.12638670720516246</v>
      </c>
      <c r="K7" s="612" t="s">
        <v>267</v>
      </c>
    </row>
    <row r="8" spans="1:11" ht="21.75" customHeight="1">
      <c r="A8" s="599">
        <v>4</v>
      </c>
      <c r="B8" s="591" t="s">
        <v>14</v>
      </c>
      <c r="C8" s="592" t="s">
        <v>15</v>
      </c>
      <c r="D8" s="593">
        <v>117224</v>
      </c>
      <c r="E8" s="593">
        <v>41134</v>
      </c>
      <c r="F8" s="594">
        <v>0.3509008394185491</v>
      </c>
      <c r="G8" s="595"/>
      <c r="H8" s="596"/>
      <c r="I8" s="597">
        <v>21819</v>
      </c>
      <c r="J8" s="594">
        <v>0.1861308264519211</v>
      </c>
      <c r="K8" s="598" t="s">
        <v>164</v>
      </c>
    </row>
    <row r="9" spans="1:11" ht="21.75" customHeight="1">
      <c r="A9" s="599">
        <v>5</v>
      </c>
      <c r="B9" s="591"/>
      <c r="C9" s="592" t="s">
        <v>17</v>
      </c>
      <c r="D9" s="593">
        <v>57229</v>
      </c>
      <c r="E9" s="593">
        <v>18215</v>
      </c>
      <c r="F9" s="594">
        <v>0.3182826888465638</v>
      </c>
      <c r="G9" s="595"/>
      <c r="H9" s="596"/>
      <c r="I9" s="597">
        <v>9163</v>
      </c>
      <c r="J9" s="594">
        <v>0.16011113246780478</v>
      </c>
      <c r="K9" s="598" t="s">
        <v>164</v>
      </c>
    </row>
    <row r="10" spans="1:11" ht="21.75" customHeight="1">
      <c r="A10" s="599">
        <v>6</v>
      </c>
      <c r="B10" s="591"/>
      <c r="C10" s="592" t="s">
        <v>18</v>
      </c>
      <c r="D10" s="593">
        <v>129702</v>
      </c>
      <c r="E10" s="593">
        <v>38768</v>
      </c>
      <c r="F10" s="594">
        <v>0.2989005566606529</v>
      </c>
      <c r="G10" s="595"/>
      <c r="H10" s="596"/>
      <c r="I10" s="597">
        <v>19385</v>
      </c>
      <c r="J10" s="594">
        <v>0.1494579883116683</v>
      </c>
      <c r="K10" s="598" t="s">
        <v>164</v>
      </c>
    </row>
    <row r="11" spans="1:11" ht="21.75" customHeight="1">
      <c r="A11" s="599">
        <v>7</v>
      </c>
      <c r="B11" s="591"/>
      <c r="C11" s="592" t="s">
        <v>19</v>
      </c>
      <c r="D11" s="593">
        <v>48952</v>
      </c>
      <c r="E11" s="593">
        <v>15701</v>
      </c>
      <c r="F11" s="594">
        <v>0.3207427684262134</v>
      </c>
      <c r="G11" s="595"/>
      <c r="H11" s="596"/>
      <c r="I11" s="597">
        <v>8042</v>
      </c>
      <c r="J11" s="594">
        <v>0.1642833796371956</v>
      </c>
      <c r="K11" s="598" t="s">
        <v>164</v>
      </c>
    </row>
    <row r="12" spans="1:11" ht="21.75" customHeight="1">
      <c r="A12" s="599">
        <v>8</v>
      </c>
      <c r="B12" s="591"/>
      <c r="C12" s="592" t="s">
        <v>20</v>
      </c>
      <c r="D12" s="593">
        <v>67490</v>
      </c>
      <c r="E12" s="593">
        <v>21440</v>
      </c>
      <c r="F12" s="594">
        <v>0.3176766928433842</v>
      </c>
      <c r="G12" s="595"/>
      <c r="H12" s="596"/>
      <c r="I12" s="597">
        <v>11115</v>
      </c>
      <c r="J12" s="594">
        <v>0.16469106534301378</v>
      </c>
      <c r="K12" s="598" t="s">
        <v>164</v>
      </c>
    </row>
    <row r="13" spans="1:11" ht="21.75" customHeight="1">
      <c r="A13" s="599">
        <v>9</v>
      </c>
      <c r="B13" s="591"/>
      <c r="C13" s="592" t="s">
        <v>23</v>
      </c>
      <c r="D13" s="593">
        <v>65027</v>
      </c>
      <c r="E13" s="593">
        <v>21861</v>
      </c>
      <c r="F13" s="594">
        <v>0.3361834314976856</v>
      </c>
      <c r="G13" s="595"/>
      <c r="H13" s="596"/>
      <c r="I13" s="597">
        <v>12198</v>
      </c>
      <c r="J13" s="594">
        <v>0.18758361911206115</v>
      </c>
      <c r="K13" s="598" t="s">
        <v>164</v>
      </c>
    </row>
    <row r="14" spans="1:11" ht="21.75" customHeight="1">
      <c r="A14" s="599">
        <v>10</v>
      </c>
      <c r="B14" s="591"/>
      <c r="C14" s="592" t="s">
        <v>24</v>
      </c>
      <c r="D14" s="593">
        <v>49143</v>
      </c>
      <c r="E14" s="593">
        <v>12924</v>
      </c>
      <c r="F14" s="594">
        <v>0.26298760759416395</v>
      </c>
      <c r="G14" s="595"/>
      <c r="H14" s="596"/>
      <c r="I14" s="597">
        <v>6472</v>
      </c>
      <c r="J14" s="594">
        <v>0.13169729157764076</v>
      </c>
      <c r="K14" s="598" t="s">
        <v>164</v>
      </c>
    </row>
    <row r="15" spans="1:11" ht="21.75" customHeight="1">
      <c r="A15" s="599">
        <v>11</v>
      </c>
      <c r="B15" s="591"/>
      <c r="C15" s="592" t="s">
        <v>25</v>
      </c>
      <c r="D15" s="593">
        <v>35068</v>
      </c>
      <c r="E15" s="593">
        <v>11828</v>
      </c>
      <c r="F15" s="594">
        <v>0.33728755560625073</v>
      </c>
      <c r="G15" s="595"/>
      <c r="H15" s="596"/>
      <c r="I15" s="597">
        <v>6330</v>
      </c>
      <c r="J15" s="594">
        <v>0.18050644462187748</v>
      </c>
      <c r="K15" s="598" t="s">
        <v>164</v>
      </c>
    </row>
    <row r="16" spans="1:11" ht="21.75" customHeight="1">
      <c r="A16" s="599">
        <v>12</v>
      </c>
      <c r="B16" s="591"/>
      <c r="C16" s="592" t="s">
        <v>26</v>
      </c>
      <c r="D16" s="593">
        <v>72960</v>
      </c>
      <c r="E16" s="593">
        <v>20678</v>
      </c>
      <c r="F16" s="594">
        <v>0.2834155701754386</v>
      </c>
      <c r="G16" s="595"/>
      <c r="H16" s="596"/>
      <c r="I16" s="597">
        <v>9906</v>
      </c>
      <c r="J16" s="594">
        <v>0.13577302631578947</v>
      </c>
      <c r="K16" s="598" t="s">
        <v>164</v>
      </c>
    </row>
    <row r="17" spans="1:11" ht="21.75" customHeight="1">
      <c r="A17" s="599">
        <v>13</v>
      </c>
      <c r="B17" s="591"/>
      <c r="C17" s="592" t="s">
        <v>27</v>
      </c>
      <c r="D17" s="593">
        <v>26160</v>
      </c>
      <c r="E17" s="593">
        <v>9098</v>
      </c>
      <c r="F17" s="594">
        <v>0.347782874617737</v>
      </c>
      <c r="G17" s="595"/>
      <c r="H17" s="596"/>
      <c r="I17" s="597">
        <v>4764</v>
      </c>
      <c r="J17" s="594">
        <v>0.18211009174311926</v>
      </c>
      <c r="K17" s="598" t="s">
        <v>164</v>
      </c>
    </row>
    <row r="18" spans="1:11" ht="21.75" customHeight="1">
      <c r="A18" s="599">
        <v>14</v>
      </c>
      <c r="B18" s="591"/>
      <c r="C18" s="592" t="s">
        <v>28</v>
      </c>
      <c r="D18" s="593">
        <v>42769</v>
      </c>
      <c r="E18" s="593">
        <v>15308</v>
      </c>
      <c r="F18" s="594">
        <v>0.35792279454745257</v>
      </c>
      <c r="G18" s="595"/>
      <c r="H18" s="596"/>
      <c r="I18" s="597">
        <v>7848</v>
      </c>
      <c r="J18" s="594">
        <v>0.1834973929715448</v>
      </c>
      <c r="K18" s="598" t="s">
        <v>164</v>
      </c>
    </row>
    <row r="19" spans="1:11" ht="21.75" customHeight="1">
      <c r="A19" s="599">
        <v>15</v>
      </c>
      <c r="B19" s="591"/>
      <c r="C19" s="592" t="s">
        <v>29</v>
      </c>
      <c r="D19" s="593">
        <v>59257</v>
      </c>
      <c r="E19" s="593">
        <v>15467</v>
      </c>
      <c r="F19" s="594">
        <v>0.26101557621884336</v>
      </c>
      <c r="G19" s="595"/>
      <c r="H19" s="603"/>
      <c r="I19" s="597">
        <v>7657</v>
      </c>
      <c r="J19" s="594">
        <v>0.12921680139055303</v>
      </c>
      <c r="K19" s="602" t="s">
        <v>164</v>
      </c>
    </row>
    <row r="20" spans="1:11" ht="21.75" customHeight="1">
      <c r="A20" s="599">
        <v>16</v>
      </c>
      <c r="B20" s="591"/>
      <c r="C20" s="592" t="s">
        <v>30</v>
      </c>
      <c r="D20" s="593">
        <v>103275</v>
      </c>
      <c r="E20" s="593">
        <v>24381</v>
      </c>
      <c r="F20" s="594">
        <v>0.23607843137254902</v>
      </c>
      <c r="G20" s="595"/>
      <c r="H20" s="603"/>
      <c r="I20" s="597">
        <v>10854</v>
      </c>
      <c r="J20" s="594">
        <v>0.10509803921568628</v>
      </c>
      <c r="K20" s="602" t="s">
        <v>164</v>
      </c>
    </row>
    <row r="21" spans="1:11" ht="21.75" customHeight="1">
      <c r="A21" s="599">
        <v>17</v>
      </c>
      <c r="B21" s="591"/>
      <c r="C21" s="592" t="s">
        <v>31</v>
      </c>
      <c r="D21" s="593">
        <v>112777</v>
      </c>
      <c r="E21" s="593">
        <v>23055</v>
      </c>
      <c r="F21" s="594">
        <v>0.20442998129051138</v>
      </c>
      <c r="G21" s="602" t="s">
        <v>268</v>
      </c>
      <c r="H21" s="603"/>
      <c r="I21" s="597">
        <v>10454</v>
      </c>
      <c r="J21" s="594">
        <v>0.0926962057866409</v>
      </c>
      <c r="K21" s="602" t="s">
        <v>270</v>
      </c>
    </row>
    <row r="22" spans="1:11" ht="21.75" customHeight="1">
      <c r="A22" s="599">
        <v>18</v>
      </c>
      <c r="B22" s="591"/>
      <c r="C22" s="592" t="s">
        <v>32</v>
      </c>
      <c r="D22" s="593">
        <v>99875</v>
      </c>
      <c r="E22" s="593">
        <v>20478</v>
      </c>
      <c r="F22" s="594">
        <v>0.2050362953692115</v>
      </c>
      <c r="G22" s="598" t="s">
        <v>272</v>
      </c>
      <c r="H22" s="596"/>
      <c r="I22" s="597">
        <v>9252</v>
      </c>
      <c r="J22" s="594">
        <v>0.09263579474342928</v>
      </c>
      <c r="K22" s="602" t="s">
        <v>325</v>
      </c>
    </row>
    <row r="23" spans="1:11" ht="21.75" customHeight="1">
      <c r="A23" s="599">
        <v>19</v>
      </c>
      <c r="B23" s="591"/>
      <c r="C23" s="592" t="s">
        <v>33</v>
      </c>
      <c r="D23" s="593">
        <v>96657</v>
      </c>
      <c r="E23" s="593">
        <v>26781</v>
      </c>
      <c r="F23" s="594">
        <v>0.27707253483969085</v>
      </c>
      <c r="G23" s="595"/>
      <c r="H23" s="596"/>
      <c r="I23" s="597">
        <v>12803</v>
      </c>
      <c r="J23" s="594">
        <v>0.13245807339354626</v>
      </c>
      <c r="K23" s="602" t="s">
        <v>164</v>
      </c>
    </row>
    <row r="24" spans="1:11" ht="21.75" customHeight="1">
      <c r="A24" s="599">
        <v>20</v>
      </c>
      <c r="B24" s="591"/>
      <c r="C24" s="592" t="s">
        <v>34</v>
      </c>
      <c r="D24" s="593">
        <v>71659</v>
      </c>
      <c r="E24" s="593">
        <v>19137</v>
      </c>
      <c r="F24" s="594">
        <v>0.26705647580904</v>
      </c>
      <c r="G24" s="595"/>
      <c r="H24" s="596"/>
      <c r="I24" s="597">
        <v>8834</v>
      </c>
      <c r="J24" s="594">
        <v>0.12327830419068087</v>
      </c>
      <c r="K24" s="598" t="s">
        <v>164</v>
      </c>
    </row>
    <row r="25" spans="1:11" ht="21.75" customHeight="1">
      <c r="A25" s="599">
        <v>21</v>
      </c>
      <c r="B25" s="591"/>
      <c r="C25" s="624" t="s">
        <v>36</v>
      </c>
      <c r="D25" s="593">
        <v>58540</v>
      </c>
      <c r="E25" s="593">
        <v>14462</v>
      </c>
      <c r="F25" s="594">
        <v>0.24704475572258286</v>
      </c>
      <c r="G25" s="595"/>
      <c r="H25" s="603"/>
      <c r="I25" s="597">
        <v>6233</v>
      </c>
      <c r="J25" s="594">
        <v>0.10647420567133584</v>
      </c>
      <c r="K25" s="625" t="s">
        <v>164</v>
      </c>
    </row>
    <row r="26" spans="1:11" ht="21.75" customHeight="1">
      <c r="A26" s="599">
        <v>22</v>
      </c>
      <c r="B26" s="626"/>
      <c r="C26" s="627" t="s">
        <v>418</v>
      </c>
      <c r="D26" s="593">
        <v>62149</v>
      </c>
      <c r="E26" s="593">
        <v>17311</v>
      </c>
      <c r="F26" s="594">
        <v>0.27854028222497546</v>
      </c>
      <c r="G26" s="595"/>
      <c r="H26" s="603"/>
      <c r="I26" s="597">
        <v>8251</v>
      </c>
      <c r="J26" s="594">
        <v>0.13276158908429742</v>
      </c>
      <c r="K26" s="628" t="s">
        <v>164</v>
      </c>
    </row>
    <row r="27" spans="1:11" ht="21.75" customHeight="1">
      <c r="A27" s="599">
        <v>23</v>
      </c>
      <c r="B27" s="591"/>
      <c r="C27" s="600" t="s">
        <v>419</v>
      </c>
      <c r="D27" s="593">
        <v>30450</v>
      </c>
      <c r="E27" s="593">
        <v>9822</v>
      </c>
      <c r="F27" s="594">
        <v>0.3225615763546798</v>
      </c>
      <c r="G27" s="595"/>
      <c r="H27" s="603"/>
      <c r="I27" s="597">
        <v>5185</v>
      </c>
      <c r="J27" s="594">
        <v>0.17027914614121512</v>
      </c>
      <c r="K27" s="625" t="s">
        <v>164</v>
      </c>
    </row>
    <row r="28" spans="1:11" ht="21.75" customHeight="1">
      <c r="A28" s="599">
        <v>24</v>
      </c>
      <c r="B28" s="591"/>
      <c r="C28" s="627" t="s">
        <v>420</v>
      </c>
      <c r="D28" s="593">
        <v>28379</v>
      </c>
      <c r="E28" s="593">
        <v>9372</v>
      </c>
      <c r="F28" s="594">
        <v>0.3302441946509743</v>
      </c>
      <c r="G28" s="595"/>
      <c r="H28" s="603"/>
      <c r="I28" s="597">
        <v>4958</v>
      </c>
      <c r="J28" s="594">
        <v>0.17470664928292046</v>
      </c>
      <c r="K28" s="625" t="s">
        <v>164</v>
      </c>
    </row>
    <row r="29" spans="1:11" ht="21.75" customHeight="1">
      <c r="A29" s="599">
        <v>26</v>
      </c>
      <c r="B29" s="591"/>
      <c r="C29" s="629" t="s">
        <v>421</v>
      </c>
      <c r="D29" s="593">
        <v>39446</v>
      </c>
      <c r="E29" s="593">
        <v>14388</v>
      </c>
      <c r="F29" s="594">
        <v>0.36475181260457334</v>
      </c>
      <c r="G29" s="595"/>
      <c r="H29" s="603"/>
      <c r="I29" s="597">
        <v>7380</v>
      </c>
      <c r="J29" s="594">
        <v>0.18709121330426406</v>
      </c>
      <c r="K29" s="625" t="s">
        <v>164</v>
      </c>
    </row>
    <row r="30" spans="1:11" ht="21.75" customHeight="1">
      <c r="A30" s="599">
        <v>25</v>
      </c>
      <c r="B30" s="591"/>
      <c r="C30" s="627" t="s">
        <v>422</v>
      </c>
      <c r="D30" s="593">
        <v>54439</v>
      </c>
      <c r="E30" s="593">
        <v>17589</v>
      </c>
      <c r="F30" s="594">
        <v>0.3230955748636088</v>
      </c>
      <c r="G30" s="595"/>
      <c r="H30" s="603"/>
      <c r="I30" s="597">
        <v>9121</v>
      </c>
      <c r="J30" s="594">
        <v>0.16754532596116756</v>
      </c>
      <c r="K30" s="625" t="s">
        <v>164</v>
      </c>
    </row>
    <row r="31" spans="1:11" ht="21.75" customHeight="1">
      <c r="A31" s="599">
        <v>27</v>
      </c>
      <c r="B31" s="626"/>
      <c r="C31" s="630" t="s">
        <v>423</v>
      </c>
      <c r="D31" s="593">
        <v>38296</v>
      </c>
      <c r="E31" s="593">
        <v>13524</v>
      </c>
      <c r="F31" s="594">
        <v>0.35314393148109463</v>
      </c>
      <c r="G31" s="595"/>
      <c r="H31" s="603"/>
      <c r="I31" s="597">
        <v>7338</v>
      </c>
      <c r="J31" s="594">
        <v>0.19161270106538542</v>
      </c>
      <c r="K31" s="628"/>
    </row>
    <row r="32" spans="1:11" ht="21.75" customHeight="1" thickBot="1">
      <c r="A32" s="599">
        <v>28</v>
      </c>
      <c r="B32" s="631"/>
      <c r="C32" s="591" t="s">
        <v>424</v>
      </c>
      <c r="D32" s="593">
        <v>100131</v>
      </c>
      <c r="E32" s="593">
        <v>27547</v>
      </c>
      <c r="F32" s="632">
        <v>0.27510960641559556</v>
      </c>
      <c r="G32" s="633"/>
      <c r="H32" s="603"/>
      <c r="I32" s="597">
        <v>12484</v>
      </c>
      <c r="J32" s="594">
        <v>0.12467667355763949</v>
      </c>
      <c r="K32" s="621" t="s">
        <v>164</v>
      </c>
    </row>
    <row r="33" spans="1:11" ht="21.75" customHeight="1" thickBot="1">
      <c r="A33" s="605" t="s">
        <v>267</v>
      </c>
      <c r="B33" s="634"/>
      <c r="C33" s="607" t="s">
        <v>271</v>
      </c>
      <c r="D33" s="608">
        <v>1667054</v>
      </c>
      <c r="E33" s="608">
        <v>480269</v>
      </c>
      <c r="F33" s="594">
        <v>0.2880944468505519</v>
      </c>
      <c r="G33" s="595"/>
      <c r="H33" s="635"/>
      <c r="I33" s="611">
        <v>237846</v>
      </c>
      <c r="J33" s="676">
        <v>0.1426744424595724</v>
      </c>
      <c r="K33" s="621" t="s">
        <v>267</v>
      </c>
    </row>
    <row r="34" spans="1:11" ht="21.75" customHeight="1">
      <c r="A34" s="599">
        <v>29</v>
      </c>
      <c r="B34" s="636" t="s">
        <v>40</v>
      </c>
      <c r="C34" s="592" t="s">
        <v>41</v>
      </c>
      <c r="D34" s="593">
        <v>50233</v>
      </c>
      <c r="E34" s="593">
        <v>10741</v>
      </c>
      <c r="F34" s="594">
        <v>0.21382358210737962</v>
      </c>
      <c r="G34" s="595"/>
      <c r="H34" s="603"/>
      <c r="I34" s="597">
        <v>4477</v>
      </c>
      <c r="J34" s="594">
        <v>0.0891246789958792</v>
      </c>
      <c r="K34" s="637" t="s">
        <v>268</v>
      </c>
    </row>
    <row r="35" spans="1:11" ht="21.75" customHeight="1">
      <c r="A35" s="599">
        <v>30</v>
      </c>
      <c r="B35" s="591" t="s">
        <v>425</v>
      </c>
      <c r="C35" s="592" t="s">
        <v>43</v>
      </c>
      <c r="D35" s="593">
        <v>37273</v>
      </c>
      <c r="E35" s="593">
        <v>9364</v>
      </c>
      <c r="F35" s="594">
        <v>0.2512274300431948</v>
      </c>
      <c r="G35" s="595"/>
      <c r="H35" s="596"/>
      <c r="I35" s="597">
        <v>3923</v>
      </c>
      <c r="J35" s="594">
        <v>0.1052504493869557</v>
      </c>
      <c r="K35" s="637" t="s">
        <v>164</v>
      </c>
    </row>
    <row r="36" spans="1:11" ht="21.75" customHeight="1">
      <c r="A36" s="599">
        <v>31</v>
      </c>
      <c r="B36" s="591"/>
      <c r="C36" s="592" t="s">
        <v>44</v>
      </c>
      <c r="D36" s="593">
        <v>31551</v>
      </c>
      <c r="E36" s="593">
        <v>7256</v>
      </c>
      <c r="F36" s="594">
        <v>0.22997686285696176</v>
      </c>
      <c r="G36" s="595"/>
      <c r="H36" s="603"/>
      <c r="I36" s="597">
        <v>3339</v>
      </c>
      <c r="J36" s="594">
        <v>0.10582865836265094</v>
      </c>
      <c r="K36" s="637" t="s">
        <v>164</v>
      </c>
    </row>
    <row r="37" spans="1:11" ht="21.75" customHeight="1">
      <c r="A37" s="599">
        <v>32</v>
      </c>
      <c r="B37" s="591"/>
      <c r="C37" s="592" t="s">
        <v>45</v>
      </c>
      <c r="D37" s="593">
        <v>45644</v>
      </c>
      <c r="E37" s="593">
        <v>10312</v>
      </c>
      <c r="F37" s="594">
        <v>0.22592235562176846</v>
      </c>
      <c r="G37" s="595"/>
      <c r="H37" s="596"/>
      <c r="I37" s="597">
        <v>4818</v>
      </c>
      <c r="J37" s="594">
        <v>0.1055560424152134</v>
      </c>
      <c r="K37" s="637" t="s">
        <v>164</v>
      </c>
    </row>
    <row r="38" spans="1:11" ht="21.75" customHeight="1">
      <c r="A38" s="599">
        <v>33</v>
      </c>
      <c r="B38" s="591"/>
      <c r="C38" s="592" t="s">
        <v>46</v>
      </c>
      <c r="D38" s="593">
        <v>27812</v>
      </c>
      <c r="E38" s="593">
        <v>7099</v>
      </c>
      <c r="F38" s="594">
        <v>0.2552495325758665</v>
      </c>
      <c r="G38" s="595"/>
      <c r="H38" s="603"/>
      <c r="I38" s="597">
        <v>2969</v>
      </c>
      <c r="J38" s="594">
        <v>0.10675248094347764</v>
      </c>
      <c r="K38" s="637" t="s">
        <v>164</v>
      </c>
    </row>
    <row r="39" spans="1:11" ht="21.75" customHeight="1">
      <c r="A39" s="599">
        <v>34</v>
      </c>
      <c r="B39" s="591"/>
      <c r="C39" s="592" t="s">
        <v>47</v>
      </c>
      <c r="D39" s="593">
        <v>32165</v>
      </c>
      <c r="E39" s="593">
        <v>5408</v>
      </c>
      <c r="F39" s="594">
        <v>0.1681330638893207</v>
      </c>
      <c r="G39" s="637" t="s">
        <v>273</v>
      </c>
      <c r="H39" s="596"/>
      <c r="I39" s="597">
        <v>2384</v>
      </c>
      <c r="J39" s="594">
        <v>0.0741178299393751</v>
      </c>
      <c r="K39" s="637" t="s">
        <v>273</v>
      </c>
    </row>
    <row r="40" spans="1:11" ht="21.75" customHeight="1">
      <c r="A40" s="599">
        <v>35</v>
      </c>
      <c r="B40" s="591"/>
      <c r="C40" s="592" t="s">
        <v>48</v>
      </c>
      <c r="D40" s="593">
        <v>8622</v>
      </c>
      <c r="E40" s="593">
        <v>2426</v>
      </c>
      <c r="F40" s="594">
        <v>0.2813732312688471</v>
      </c>
      <c r="G40" s="637" t="s">
        <v>164</v>
      </c>
      <c r="H40" s="603"/>
      <c r="I40" s="597">
        <v>1205</v>
      </c>
      <c r="J40" s="594">
        <v>0.13975875666898632</v>
      </c>
      <c r="K40" s="637" t="s">
        <v>164</v>
      </c>
    </row>
    <row r="41" spans="1:11" ht="21.75" customHeight="1">
      <c r="A41" s="599">
        <v>36</v>
      </c>
      <c r="B41" s="638"/>
      <c r="C41" s="592" t="s">
        <v>49</v>
      </c>
      <c r="D41" s="593">
        <v>46668</v>
      </c>
      <c r="E41" s="593">
        <v>8104</v>
      </c>
      <c r="F41" s="594">
        <v>0.1736521813662467</v>
      </c>
      <c r="G41" s="637" t="s">
        <v>269</v>
      </c>
      <c r="H41" s="596"/>
      <c r="I41" s="597">
        <v>3634</v>
      </c>
      <c r="J41" s="594">
        <v>0.07786920373703608</v>
      </c>
      <c r="K41" s="637" t="s">
        <v>269</v>
      </c>
    </row>
    <row r="42" spans="1:11" ht="21.75" customHeight="1">
      <c r="A42" s="599">
        <v>37</v>
      </c>
      <c r="B42" s="591" t="s">
        <v>50</v>
      </c>
      <c r="C42" s="592" t="s">
        <v>51</v>
      </c>
      <c r="D42" s="593">
        <v>14193</v>
      </c>
      <c r="E42" s="593">
        <v>4285</v>
      </c>
      <c r="F42" s="594">
        <v>0.30190939195378</v>
      </c>
      <c r="G42" s="595"/>
      <c r="H42" s="596"/>
      <c r="I42" s="597">
        <v>2215</v>
      </c>
      <c r="J42" s="594">
        <v>0.15606284788275912</v>
      </c>
      <c r="K42" s="637" t="s">
        <v>164</v>
      </c>
    </row>
    <row r="43" spans="1:11" ht="21.75" customHeight="1">
      <c r="A43" s="599">
        <v>38</v>
      </c>
      <c r="B43" s="591"/>
      <c r="C43" s="592" t="s">
        <v>52</v>
      </c>
      <c r="D43" s="593">
        <v>28903</v>
      </c>
      <c r="E43" s="593">
        <v>8944</v>
      </c>
      <c r="F43" s="594">
        <v>0.309448846140539</v>
      </c>
      <c r="G43" s="595"/>
      <c r="H43" s="596"/>
      <c r="I43" s="597">
        <v>4302</v>
      </c>
      <c r="J43" s="594">
        <v>0.14884268069058576</v>
      </c>
      <c r="K43" s="637" t="s">
        <v>164</v>
      </c>
    </row>
    <row r="44" spans="1:11" ht="21.75" customHeight="1">
      <c r="A44" s="599">
        <v>39</v>
      </c>
      <c r="B44" s="591"/>
      <c r="C44" s="592" t="s">
        <v>53</v>
      </c>
      <c r="D44" s="593">
        <v>32129</v>
      </c>
      <c r="E44" s="593">
        <v>10131</v>
      </c>
      <c r="F44" s="594">
        <v>0.3153226057455881</v>
      </c>
      <c r="G44" s="595"/>
      <c r="H44" s="596"/>
      <c r="I44" s="597">
        <v>5194</v>
      </c>
      <c r="J44" s="594">
        <v>0.1616608048803262</v>
      </c>
      <c r="K44" s="637" t="s">
        <v>164</v>
      </c>
    </row>
    <row r="45" spans="1:11" ht="21.75" customHeight="1">
      <c r="A45" s="599">
        <v>40</v>
      </c>
      <c r="B45" s="638"/>
      <c r="C45" s="592" t="s">
        <v>54</v>
      </c>
      <c r="D45" s="593">
        <v>19331</v>
      </c>
      <c r="E45" s="593">
        <v>6145</v>
      </c>
      <c r="F45" s="594">
        <v>0.3178831927991309</v>
      </c>
      <c r="G45" s="595"/>
      <c r="H45" s="596"/>
      <c r="I45" s="597">
        <v>2872</v>
      </c>
      <c r="J45" s="594">
        <v>0.14856965495835706</v>
      </c>
      <c r="K45" s="637" t="s">
        <v>164</v>
      </c>
    </row>
    <row r="46" spans="1:11" ht="21.75" customHeight="1">
      <c r="A46" s="599">
        <v>41</v>
      </c>
      <c r="B46" s="639" t="s">
        <v>55</v>
      </c>
      <c r="C46" s="592" t="s">
        <v>56</v>
      </c>
      <c r="D46" s="593">
        <v>7977</v>
      </c>
      <c r="E46" s="593">
        <v>3044</v>
      </c>
      <c r="F46" s="594">
        <v>0.38159709163846056</v>
      </c>
      <c r="G46" s="637" t="s">
        <v>276</v>
      </c>
      <c r="H46" s="596"/>
      <c r="I46" s="597">
        <v>1566</v>
      </c>
      <c r="J46" s="594">
        <v>0.19631440391124483</v>
      </c>
      <c r="K46" s="637" t="s">
        <v>276</v>
      </c>
    </row>
    <row r="47" spans="1:11" ht="21.75" customHeight="1">
      <c r="A47" s="599">
        <v>42</v>
      </c>
      <c r="B47" s="640"/>
      <c r="C47" s="592" t="s">
        <v>57</v>
      </c>
      <c r="D47" s="593">
        <v>16396</v>
      </c>
      <c r="E47" s="593">
        <v>5886</v>
      </c>
      <c r="F47" s="594">
        <v>0.3589899975603806</v>
      </c>
      <c r="G47" s="595"/>
      <c r="H47" s="596"/>
      <c r="I47" s="597">
        <v>2793</v>
      </c>
      <c r="J47" s="594">
        <v>0.17034642595755062</v>
      </c>
      <c r="K47" s="637" t="s">
        <v>164</v>
      </c>
    </row>
    <row r="48" spans="1:11" ht="21.75" customHeight="1">
      <c r="A48" s="599">
        <v>43</v>
      </c>
      <c r="B48" s="641" t="s">
        <v>60</v>
      </c>
      <c r="C48" s="592" t="s">
        <v>61</v>
      </c>
      <c r="D48" s="593">
        <v>13769</v>
      </c>
      <c r="E48" s="593">
        <v>4417</v>
      </c>
      <c r="F48" s="594">
        <v>0.32079308591764105</v>
      </c>
      <c r="G48" s="595"/>
      <c r="H48" s="596"/>
      <c r="I48" s="597">
        <v>2044</v>
      </c>
      <c r="J48" s="594">
        <v>0.14844941535332995</v>
      </c>
      <c r="K48" s="637" t="s">
        <v>164</v>
      </c>
    </row>
    <row r="49" spans="1:11" ht="21.75" customHeight="1">
      <c r="A49" s="599">
        <v>44</v>
      </c>
      <c r="B49" s="591" t="s">
        <v>69</v>
      </c>
      <c r="C49" s="592" t="s">
        <v>426</v>
      </c>
      <c r="D49" s="593">
        <v>29617</v>
      </c>
      <c r="E49" s="593">
        <v>8360</v>
      </c>
      <c r="F49" s="594">
        <v>0.2822703177229294</v>
      </c>
      <c r="G49" s="595"/>
      <c r="H49" s="596"/>
      <c r="I49" s="597">
        <v>3958</v>
      </c>
      <c r="J49" s="594">
        <v>0.1336394638214539</v>
      </c>
      <c r="K49" s="637" t="s">
        <v>164</v>
      </c>
    </row>
    <row r="50" spans="1:11" ht="21.75" customHeight="1">
      <c r="A50" s="599">
        <v>45</v>
      </c>
      <c r="B50" s="640"/>
      <c r="C50" s="592" t="s">
        <v>427</v>
      </c>
      <c r="D50" s="593">
        <v>2218</v>
      </c>
      <c r="E50" s="593">
        <v>913</v>
      </c>
      <c r="F50" s="594">
        <v>0.4116321009918846</v>
      </c>
      <c r="G50" s="595">
        <v>1</v>
      </c>
      <c r="H50" s="596"/>
      <c r="I50" s="597">
        <v>570</v>
      </c>
      <c r="J50" s="594">
        <v>0.2569882777276826</v>
      </c>
      <c r="K50" s="637" t="s">
        <v>277</v>
      </c>
    </row>
    <row r="51" spans="1:11" ht="21.75" customHeight="1">
      <c r="A51" s="599">
        <v>46</v>
      </c>
      <c r="B51" s="641" t="s">
        <v>77</v>
      </c>
      <c r="C51" s="592" t="s">
        <v>78</v>
      </c>
      <c r="D51" s="593">
        <v>15580</v>
      </c>
      <c r="E51" s="593">
        <v>4092</v>
      </c>
      <c r="F51" s="594">
        <v>0.2626444159178434</v>
      </c>
      <c r="G51" s="595"/>
      <c r="H51" s="596"/>
      <c r="I51" s="597">
        <v>2056</v>
      </c>
      <c r="J51" s="594">
        <v>0.1319640564826701</v>
      </c>
      <c r="K51" s="637" t="s">
        <v>164</v>
      </c>
    </row>
    <row r="52" spans="1:11" ht="21.75" customHeight="1">
      <c r="A52" s="599">
        <v>47</v>
      </c>
      <c r="B52" s="641" t="s">
        <v>79</v>
      </c>
      <c r="C52" s="592" t="s">
        <v>80</v>
      </c>
      <c r="D52" s="593">
        <v>14314</v>
      </c>
      <c r="E52" s="593">
        <v>3800</v>
      </c>
      <c r="F52" s="594">
        <v>0.2654743607656839</v>
      </c>
      <c r="G52" s="595"/>
      <c r="H52" s="596"/>
      <c r="I52" s="597">
        <v>1811</v>
      </c>
      <c r="J52" s="594">
        <v>0.1265194914070141</v>
      </c>
      <c r="K52" s="637" t="s">
        <v>164</v>
      </c>
    </row>
    <row r="53" spans="1:11" ht="21.75" customHeight="1">
      <c r="A53" s="599">
        <v>48</v>
      </c>
      <c r="B53" s="629" t="s">
        <v>428</v>
      </c>
      <c r="C53" s="592" t="s">
        <v>85</v>
      </c>
      <c r="D53" s="593">
        <v>19845</v>
      </c>
      <c r="E53" s="593">
        <v>5418</v>
      </c>
      <c r="F53" s="594">
        <v>0.273015873015873</v>
      </c>
      <c r="G53" s="642"/>
      <c r="H53" s="596"/>
      <c r="I53" s="597">
        <v>2665</v>
      </c>
      <c r="J53" s="594">
        <v>0.1342907533383724</v>
      </c>
      <c r="K53" s="637" t="s">
        <v>164</v>
      </c>
    </row>
    <row r="54" spans="1:11" ht="21.75" customHeight="1">
      <c r="A54" s="599">
        <v>49</v>
      </c>
      <c r="B54" s="591" t="s">
        <v>93</v>
      </c>
      <c r="C54" s="592" t="s">
        <v>94</v>
      </c>
      <c r="D54" s="593">
        <v>11310</v>
      </c>
      <c r="E54" s="593">
        <v>4326</v>
      </c>
      <c r="F54" s="594">
        <v>0.38249336870026523</v>
      </c>
      <c r="G54" s="643" t="s">
        <v>274</v>
      </c>
      <c r="H54" s="596"/>
      <c r="I54" s="597">
        <v>2295</v>
      </c>
      <c r="J54" s="594">
        <v>0.20291777188328913</v>
      </c>
      <c r="K54" s="637" t="s">
        <v>274</v>
      </c>
    </row>
    <row r="55" spans="1:11" ht="21.75" customHeight="1">
      <c r="A55" s="599">
        <v>50</v>
      </c>
      <c r="B55" s="591"/>
      <c r="C55" s="592" t="s">
        <v>95</v>
      </c>
      <c r="D55" s="593">
        <v>10288</v>
      </c>
      <c r="E55" s="593">
        <v>4078</v>
      </c>
      <c r="F55" s="594">
        <v>0.3963841368584759</v>
      </c>
      <c r="G55" s="643" t="s">
        <v>275</v>
      </c>
      <c r="H55" s="596"/>
      <c r="I55" s="597">
        <v>2183</v>
      </c>
      <c r="J55" s="594">
        <v>0.21218895800933127</v>
      </c>
      <c r="K55" s="637" t="s">
        <v>275</v>
      </c>
    </row>
    <row r="56" spans="1:11" ht="21.75" customHeight="1">
      <c r="A56" s="599">
        <v>51</v>
      </c>
      <c r="B56" s="591"/>
      <c r="C56" s="592" t="s">
        <v>97</v>
      </c>
      <c r="D56" s="593">
        <v>9265</v>
      </c>
      <c r="E56" s="593">
        <v>3165</v>
      </c>
      <c r="F56" s="594">
        <v>0.3416082029141932</v>
      </c>
      <c r="G56" s="595"/>
      <c r="H56" s="596"/>
      <c r="I56" s="597">
        <v>1623</v>
      </c>
      <c r="J56" s="594">
        <v>0.1751753912574204</v>
      </c>
      <c r="K56" s="637" t="s">
        <v>164</v>
      </c>
    </row>
    <row r="57" spans="1:11" ht="21.75" customHeight="1">
      <c r="A57" s="599">
        <v>52</v>
      </c>
      <c r="B57" s="591"/>
      <c r="C57" s="592" t="s">
        <v>98</v>
      </c>
      <c r="D57" s="593">
        <v>17355</v>
      </c>
      <c r="E57" s="593">
        <v>5935</v>
      </c>
      <c r="F57" s="644">
        <v>0.34197637568424083</v>
      </c>
      <c r="G57" s="645"/>
      <c r="H57" s="596"/>
      <c r="I57" s="597">
        <v>2959</v>
      </c>
      <c r="J57" s="594">
        <v>0.17049841544223568</v>
      </c>
      <c r="K57" s="637" t="s">
        <v>164</v>
      </c>
    </row>
    <row r="58" spans="1:11" ht="21.75" customHeight="1">
      <c r="A58" s="599">
        <v>53</v>
      </c>
      <c r="B58" s="591"/>
      <c r="C58" s="592" t="s">
        <v>101</v>
      </c>
      <c r="D58" s="593">
        <v>5251</v>
      </c>
      <c r="E58" s="593">
        <v>1850</v>
      </c>
      <c r="F58" s="594">
        <v>0.3523138449819082</v>
      </c>
      <c r="G58" s="595"/>
      <c r="H58" s="596"/>
      <c r="I58" s="597">
        <v>960</v>
      </c>
      <c r="J58" s="594">
        <v>0.1828223195581794</v>
      </c>
      <c r="K58" s="637" t="s">
        <v>164</v>
      </c>
    </row>
    <row r="59" spans="1:11" ht="21.75" customHeight="1">
      <c r="A59" s="599">
        <v>54</v>
      </c>
      <c r="B59" s="646"/>
      <c r="C59" s="592" t="s">
        <v>102</v>
      </c>
      <c r="D59" s="593">
        <v>3255</v>
      </c>
      <c r="E59" s="593">
        <v>1177</v>
      </c>
      <c r="F59" s="594">
        <v>0.3615975422427035</v>
      </c>
      <c r="G59" s="595"/>
      <c r="H59" s="596"/>
      <c r="I59" s="597">
        <v>624</v>
      </c>
      <c r="J59" s="594">
        <v>0.19170506912442398</v>
      </c>
      <c r="K59" s="637" t="s">
        <v>164</v>
      </c>
    </row>
    <row r="60" spans="1:11" ht="21.75" customHeight="1">
      <c r="A60" s="599">
        <v>55</v>
      </c>
      <c r="B60" s="640"/>
      <c r="C60" s="592" t="s">
        <v>429</v>
      </c>
      <c r="D60" s="593">
        <v>23435</v>
      </c>
      <c r="E60" s="593">
        <v>7544</v>
      </c>
      <c r="F60" s="594">
        <v>0.32191167057819503</v>
      </c>
      <c r="G60" s="595"/>
      <c r="H60" s="596"/>
      <c r="I60" s="597">
        <v>3684</v>
      </c>
      <c r="J60" s="594">
        <v>0.15720076808192873</v>
      </c>
      <c r="K60" s="637" t="s">
        <v>164</v>
      </c>
    </row>
    <row r="61" spans="1:11" ht="21.75" customHeight="1">
      <c r="A61" s="599">
        <v>56</v>
      </c>
      <c r="B61" s="591" t="s">
        <v>103</v>
      </c>
      <c r="C61" s="592" t="s">
        <v>104</v>
      </c>
      <c r="D61" s="593">
        <v>36856</v>
      </c>
      <c r="E61" s="593">
        <v>8735</v>
      </c>
      <c r="F61" s="594">
        <v>0.23700347297590624</v>
      </c>
      <c r="G61" s="595"/>
      <c r="H61" s="596"/>
      <c r="I61" s="597">
        <v>4254</v>
      </c>
      <c r="J61" s="594">
        <v>0.11542218363360104</v>
      </c>
      <c r="K61" s="637" t="s">
        <v>164</v>
      </c>
    </row>
    <row r="62" spans="1:11" ht="21.75" customHeight="1">
      <c r="A62" s="599">
        <v>57</v>
      </c>
      <c r="B62" s="640"/>
      <c r="C62" s="592" t="s">
        <v>430</v>
      </c>
      <c r="D62" s="593">
        <v>20303</v>
      </c>
      <c r="E62" s="593">
        <v>7617</v>
      </c>
      <c r="F62" s="594">
        <v>0.37516623159139045</v>
      </c>
      <c r="G62" s="595">
        <v>5</v>
      </c>
      <c r="H62" s="596"/>
      <c r="I62" s="597">
        <v>3905</v>
      </c>
      <c r="J62" s="594">
        <v>0.19233610796434025</v>
      </c>
      <c r="K62" s="637">
        <v>5</v>
      </c>
    </row>
    <row r="63" spans="1:11" ht="21.75" customHeight="1">
      <c r="A63" s="599">
        <v>58</v>
      </c>
      <c r="B63" s="591" t="s">
        <v>108</v>
      </c>
      <c r="C63" s="647" t="s">
        <v>110</v>
      </c>
      <c r="D63" s="593">
        <v>6813</v>
      </c>
      <c r="E63" s="593">
        <v>2052</v>
      </c>
      <c r="F63" s="594">
        <v>0.3011889035667107</v>
      </c>
      <c r="G63" s="595"/>
      <c r="H63" s="635"/>
      <c r="I63" s="597">
        <v>1021</v>
      </c>
      <c r="J63" s="594">
        <v>0.1498605606927932</v>
      </c>
      <c r="K63" s="637" t="s">
        <v>164</v>
      </c>
    </row>
    <row r="64" spans="1:11" ht="21.75" customHeight="1">
      <c r="A64" s="599">
        <v>59</v>
      </c>
      <c r="B64" s="591"/>
      <c r="C64" s="648" t="s">
        <v>431</v>
      </c>
      <c r="D64" s="593">
        <v>7754</v>
      </c>
      <c r="E64" s="593">
        <v>2602</v>
      </c>
      <c r="F64" s="594">
        <v>0.3355687387155017</v>
      </c>
      <c r="G64" s="595"/>
      <c r="H64" s="635"/>
      <c r="I64" s="597">
        <v>1428</v>
      </c>
      <c r="J64" s="644">
        <v>0.18416301263863813</v>
      </c>
      <c r="K64" s="649" t="s">
        <v>164</v>
      </c>
    </row>
    <row r="65" spans="1:11" ht="21.75" customHeight="1" thickBot="1">
      <c r="A65" s="599">
        <v>60</v>
      </c>
      <c r="B65" s="591"/>
      <c r="C65" s="592" t="s">
        <v>432</v>
      </c>
      <c r="D65" s="593">
        <v>18854</v>
      </c>
      <c r="E65" s="593">
        <v>6484</v>
      </c>
      <c r="F65" s="594">
        <v>0.3439058024822319</v>
      </c>
      <c r="G65" s="595"/>
      <c r="H65" s="635"/>
      <c r="I65" s="650">
        <v>3389</v>
      </c>
      <c r="J65" s="677">
        <v>0.17974965524557124</v>
      </c>
      <c r="K65" s="651" t="s">
        <v>164</v>
      </c>
    </row>
    <row r="66" spans="1:11" ht="21.75" customHeight="1" thickBot="1" thickTop="1">
      <c r="A66" s="652" t="s">
        <v>267</v>
      </c>
      <c r="B66" s="653" t="s">
        <v>433</v>
      </c>
      <c r="C66" s="653"/>
      <c r="D66" s="654">
        <v>664979</v>
      </c>
      <c r="E66" s="654">
        <v>181710</v>
      </c>
      <c r="F66" s="655">
        <v>0.27325674946126116</v>
      </c>
      <c r="G66" s="656" t="s">
        <v>267</v>
      </c>
      <c r="H66" s="635"/>
      <c r="I66" s="657">
        <v>87120</v>
      </c>
      <c r="J66" s="678">
        <v>0.13101165600718218</v>
      </c>
      <c r="K66" s="658" t="s">
        <v>267</v>
      </c>
    </row>
    <row r="67" spans="1:11" ht="21.75" customHeight="1" thickTop="1">
      <c r="A67" s="659" t="s">
        <v>434</v>
      </c>
      <c r="B67" s="638"/>
      <c r="C67" s="638"/>
      <c r="D67" s="660">
        <v>2332033</v>
      </c>
      <c r="E67" s="661">
        <v>661979</v>
      </c>
      <c r="F67" s="662">
        <v>0.2838634787758149</v>
      </c>
      <c r="G67" s="663" t="s">
        <v>267</v>
      </c>
      <c r="H67" s="664"/>
      <c r="I67" s="665">
        <v>324966</v>
      </c>
      <c r="J67" s="679">
        <v>0.13934879995265934</v>
      </c>
      <c r="K67" s="666" t="s">
        <v>267</v>
      </c>
    </row>
    <row r="68" spans="1:11" ht="21.75" customHeight="1" thickBot="1">
      <c r="A68" s="667" t="s">
        <v>435</v>
      </c>
      <c r="B68" s="606"/>
      <c r="C68" s="606"/>
      <c r="D68" s="668">
        <v>5115803</v>
      </c>
      <c r="E68" s="668">
        <v>1342862</v>
      </c>
      <c r="F68" s="669">
        <v>0.262492906783158</v>
      </c>
      <c r="G68" s="670" t="s">
        <v>267</v>
      </c>
      <c r="H68" s="664"/>
      <c r="I68" s="671">
        <v>655244</v>
      </c>
      <c r="J68" s="680">
        <v>0.1280823362432056</v>
      </c>
      <c r="K68" s="672" t="s">
        <v>267</v>
      </c>
    </row>
    <row r="69" spans="1:11" ht="21.75" customHeight="1">
      <c r="A69" s="591"/>
      <c r="B69" s="591"/>
      <c r="C69" s="724"/>
      <c r="D69" s="724"/>
      <c r="E69" s="724"/>
      <c r="F69" s="724"/>
      <c r="G69" s="724"/>
      <c r="H69" s="591"/>
      <c r="I69" s="724"/>
      <c r="J69" s="724"/>
      <c r="K69" s="725"/>
    </row>
    <row r="70" spans="1:11" ht="18">
      <c r="A70" s="726" t="s">
        <v>400</v>
      </c>
      <c r="B70" s="724"/>
      <c r="C70" s="724"/>
      <c r="D70" s="724"/>
      <c r="E70" s="724"/>
      <c r="F70" s="724"/>
      <c r="G70" s="724"/>
      <c r="H70" s="591"/>
      <c r="I70" s="724"/>
      <c r="J70" s="724"/>
      <c r="K70" s="725"/>
    </row>
    <row r="71" spans="1:11" ht="18">
      <c r="A71" s="724"/>
      <c r="B71" s="724"/>
      <c r="C71" s="724"/>
      <c r="D71" s="724"/>
      <c r="E71" s="724"/>
      <c r="F71" s="724"/>
      <c r="G71" s="724"/>
      <c r="H71" s="591"/>
      <c r="I71" s="724"/>
      <c r="J71" s="724"/>
      <c r="K71" s="725"/>
    </row>
    <row r="75" spans="8:11" ht="17.25">
      <c r="H75" s="727"/>
      <c r="K75" s="728"/>
    </row>
    <row r="78" spans="8:11" ht="17.25">
      <c r="H78" s="727"/>
      <c r="K78" s="728"/>
    </row>
    <row r="82" s="579" customFormat="1" ht="17.25">
      <c r="H82" s="727"/>
    </row>
    <row r="83" s="579" customFormat="1" ht="17.25">
      <c r="H83" s="727"/>
    </row>
    <row r="84" s="579" customFormat="1" ht="17.25">
      <c r="H84" s="727"/>
    </row>
    <row r="85" s="579" customFormat="1" ht="17.25">
      <c r="H85" s="727"/>
    </row>
    <row r="94" s="579" customFormat="1" ht="17.25">
      <c r="H94" s="727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2" horizontalDpi="600" verticalDpi="600" orientation="portrait" paperSize="9" scale="79" r:id="rId1"/>
  <rowBreaks count="1" manualBreakCount="1">
    <brk id="33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94"/>
  <sheetViews>
    <sheetView showOutlineSymbols="0" view="pageBreakPreview" zoomScaleSheetLayoutView="100" zoomScalePageLayoutView="0" workbookViewId="0" topLeftCell="A73">
      <selection activeCell="J4" sqref="J4"/>
    </sheetView>
  </sheetViews>
  <sheetFormatPr defaultColWidth="13.875" defaultRowHeight="13.5"/>
  <cols>
    <col min="1" max="2" width="9.00390625" style="572" customWidth="1"/>
    <col min="3" max="3" width="14.00390625" style="572" customWidth="1"/>
    <col min="4" max="5" width="14.75390625" style="572" customWidth="1"/>
    <col min="6" max="6" width="11.25390625" style="572" customWidth="1"/>
    <col min="7" max="7" width="10.375" style="572" customWidth="1"/>
    <col min="8" max="8" width="7.50390625" style="572" customWidth="1"/>
    <col min="9" max="9" width="11.875" style="572" bestFit="1" customWidth="1"/>
    <col min="10" max="10" width="10.125" style="572" customWidth="1"/>
    <col min="11" max="11" width="9.25390625" style="572" bestFit="1" customWidth="1"/>
    <col min="12" max="16384" width="13.875" style="574" customWidth="1"/>
  </cols>
  <sheetData>
    <row r="1" spans="1:11" ht="30.75" customHeight="1" thickBot="1">
      <c r="A1" s="578" t="s">
        <v>414</v>
      </c>
      <c r="B1" s="579"/>
      <c r="C1" s="579"/>
      <c r="D1" s="579"/>
      <c r="E1" s="580"/>
      <c r="F1" s="581"/>
      <c r="G1" s="581"/>
      <c r="H1" s="579"/>
      <c r="I1" s="579"/>
      <c r="J1" s="579"/>
      <c r="K1" s="582"/>
    </row>
    <row r="2" spans="1:11" ht="21.75" customHeight="1" thickBot="1">
      <c r="A2" s="583" t="s">
        <v>246</v>
      </c>
      <c r="B2" s="584" t="s">
        <v>1</v>
      </c>
      <c r="C2" s="584" t="s">
        <v>2</v>
      </c>
      <c r="D2" s="584" t="s">
        <v>3</v>
      </c>
      <c r="E2" s="584" t="s">
        <v>4</v>
      </c>
      <c r="F2" s="585" t="s">
        <v>5</v>
      </c>
      <c r="G2" s="586" t="s">
        <v>264</v>
      </c>
      <c r="H2" s="587"/>
      <c r="I2" s="588" t="s">
        <v>265</v>
      </c>
      <c r="J2" s="585" t="s">
        <v>266</v>
      </c>
      <c r="K2" s="589" t="s">
        <v>264</v>
      </c>
    </row>
    <row r="3" spans="1:11" ht="21.75" customHeight="1">
      <c r="A3" s="590">
        <v>1</v>
      </c>
      <c r="B3" s="591" t="s">
        <v>9</v>
      </c>
      <c r="C3" s="592" t="s">
        <v>10</v>
      </c>
      <c r="D3" s="593">
        <v>967149</v>
      </c>
      <c r="E3" s="593">
        <v>282276</v>
      </c>
      <c r="F3" s="594">
        <v>0.2918640250881715</v>
      </c>
      <c r="G3" s="595" t="s">
        <v>164</v>
      </c>
      <c r="H3" s="596"/>
      <c r="I3" s="597">
        <v>140792</v>
      </c>
      <c r="J3" s="594">
        <v>0.14557426001577833</v>
      </c>
      <c r="K3" s="598" t="s">
        <v>164</v>
      </c>
    </row>
    <row r="4" spans="1:13" ht="21.75" customHeight="1" thickBot="1">
      <c r="A4" s="599">
        <v>2</v>
      </c>
      <c r="B4" s="591"/>
      <c r="C4" s="600" t="s">
        <v>11</v>
      </c>
      <c r="D4" s="601">
        <v>1512333</v>
      </c>
      <c r="E4" s="593">
        <v>312314</v>
      </c>
      <c r="F4" s="594">
        <v>0.2065113966302395</v>
      </c>
      <c r="G4" s="602" t="s">
        <v>270</v>
      </c>
      <c r="H4" s="603"/>
      <c r="I4" s="597">
        <v>144336</v>
      </c>
      <c r="J4" s="594">
        <v>0.09543929809109501</v>
      </c>
      <c r="K4" s="604" t="s">
        <v>164</v>
      </c>
      <c r="L4" s="719"/>
      <c r="M4" s="720"/>
    </row>
    <row r="5" spans="1:11" ht="21.75" customHeight="1" thickBot="1">
      <c r="A5" s="605" t="s">
        <v>267</v>
      </c>
      <c r="B5" s="606"/>
      <c r="C5" s="607" t="s">
        <v>13</v>
      </c>
      <c r="D5" s="608">
        <v>2479482</v>
      </c>
      <c r="E5" s="608">
        <v>594590</v>
      </c>
      <c r="F5" s="609">
        <v>0.2398041203767561</v>
      </c>
      <c r="G5" s="610" t="s">
        <v>267</v>
      </c>
      <c r="H5" s="596"/>
      <c r="I5" s="611">
        <v>285128</v>
      </c>
      <c r="J5" s="673">
        <v>0.1149949868561256</v>
      </c>
      <c r="K5" s="612" t="s">
        <v>267</v>
      </c>
    </row>
    <row r="6" spans="1:11" ht="21.75" customHeight="1" thickBot="1">
      <c r="A6" s="613">
        <v>3</v>
      </c>
      <c r="B6" s="614" t="s">
        <v>365</v>
      </c>
      <c r="C6" s="615" t="s">
        <v>16</v>
      </c>
      <c r="D6" s="616">
        <v>306796</v>
      </c>
      <c r="E6" s="617">
        <v>78047</v>
      </c>
      <c r="F6" s="618">
        <v>0.25439379913688576</v>
      </c>
      <c r="G6" s="619" t="s">
        <v>164</v>
      </c>
      <c r="H6" s="596"/>
      <c r="I6" s="620">
        <v>38023</v>
      </c>
      <c r="J6" s="674">
        <v>0.1239357749123196</v>
      </c>
      <c r="K6" s="621" t="s">
        <v>164</v>
      </c>
    </row>
    <row r="7" spans="1:11" ht="21.75" customHeight="1" thickBot="1">
      <c r="A7" s="622" t="s">
        <v>267</v>
      </c>
      <c r="B7" s="606"/>
      <c r="C7" s="623" t="s">
        <v>366</v>
      </c>
      <c r="D7" s="616">
        <v>306796</v>
      </c>
      <c r="E7" s="616">
        <v>78047</v>
      </c>
      <c r="F7" s="618">
        <v>0.25439379913688576</v>
      </c>
      <c r="G7" s="619" t="s">
        <v>267</v>
      </c>
      <c r="H7" s="596"/>
      <c r="I7" s="620">
        <v>38023</v>
      </c>
      <c r="J7" s="675">
        <v>0.1239357749123196</v>
      </c>
      <c r="K7" s="612" t="s">
        <v>267</v>
      </c>
    </row>
    <row r="8" spans="1:11" ht="21.75" customHeight="1">
      <c r="A8" s="599">
        <v>4</v>
      </c>
      <c r="B8" s="591" t="s">
        <v>14</v>
      </c>
      <c r="C8" s="592" t="s">
        <v>15</v>
      </c>
      <c r="D8" s="593">
        <v>118351</v>
      </c>
      <c r="E8" s="593">
        <v>41040</v>
      </c>
      <c r="F8" s="594">
        <v>0.3467651308396211</v>
      </c>
      <c r="G8" s="595" t="s">
        <v>164</v>
      </c>
      <c r="H8" s="596"/>
      <c r="I8" s="597">
        <v>21690</v>
      </c>
      <c r="J8" s="594">
        <v>0.1832684134481331</v>
      </c>
      <c r="K8" s="598" t="s">
        <v>164</v>
      </c>
    </row>
    <row r="9" spans="1:11" ht="21.75" customHeight="1">
      <c r="A9" s="599">
        <v>5</v>
      </c>
      <c r="B9" s="591"/>
      <c r="C9" s="592" t="s">
        <v>17</v>
      </c>
      <c r="D9" s="593">
        <v>57398</v>
      </c>
      <c r="E9" s="593">
        <v>18051</v>
      </c>
      <c r="F9" s="594">
        <v>0.314488309697202</v>
      </c>
      <c r="G9" s="595" t="s">
        <v>164</v>
      </c>
      <c r="H9" s="596"/>
      <c r="I9" s="597">
        <v>9296</v>
      </c>
      <c r="J9" s="594">
        <v>0.16195686260845327</v>
      </c>
      <c r="K9" s="598" t="s">
        <v>164</v>
      </c>
    </row>
    <row r="10" spans="1:11" ht="21.75" customHeight="1">
      <c r="A10" s="599">
        <v>6</v>
      </c>
      <c r="B10" s="591"/>
      <c r="C10" s="592" t="s">
        <v>18</v>
      </c>
      <c r="D10" s="593">
        <v>130061</v>
      </c>
      <c r="E10" s="593">
        <v>38360</v>
      </c>
      <c r="F10" s="594">
        <v>0.2949385288441577</v>
      </c>
      <c r="G10" s="595" t="s">
        <v>164</v>
      </c>
      <c r="H10" s="596"/>
      <c r="I10" s="597">
        <v>19109</v>
      </c>
      <c r="J10" s="594">
        <v>0.14692336672791997</v>
      </c>
      <c r="K10" s="598" t="s">
        <v>164</v>
      </c>
    </row>
    <row r="11" spans="1:11" ht="21.75" customHeight="1">
      <c r="A11" s="599">
        <v>7</v>
      </c>
      <c r="B11" s="591"/>
      <c r="C11" s="592" t="s">
        <v>19</v>
      </c>
      <c r="D11" s="593">
        <v>49238</v>
      </c>
      <c r="E11" s="593">
        <v>15593</v>
      </c>
      <c r="F11" s="594">
        <v>0.316686299199805</v>
      </c>
      <c r="G11" s="595" t="s">
        <v>164</v>
      </c>
      <c r="H11" s="596"/>
      <c r="I11" s="597">
        <v>7903</v>
      </c>
      <c r="J11" s="594">
        <v>0.16050611316462896</v>
      </c>
      <c r="K11" s="598" t="s">
        <v>164</v>
      </c>
    </row>
    <row r="12" spans="1:11" ht="21.75" customHeight="1">
      <c r="A12" s="599">
        <v>8</v>
      </c>
      <c r="B12" s="591"/>
      <c r="C12" s="592" t="s">
        <v>20</v>
      </c>
      <c r="D12" s="593">
        <v>68003</v>
      </c>
      <c r="E12" s="593">
        <v>21255</v>
      </c>
      <c r="F12" s="594">
        <v>0.3125597400114701</v>
      </c>
      <c r="G12" s="595" t="s">
        <v>164</v>
      </c>
      <c r="H12" s="596"/>
      <c r="I12" s="597">
        <v>11040</v>
      </c>
      <c r="J12" s="594">
        <v>0.16234577886269724</v>
      </c>
      <c r="K12" s="598" t="s">
        <v>164</v>
      </c>
    </row>
    <row r="13" spans="1:11" ht="21.75" customHeight="1">
      <c r="A13" s="599">
        <v>9</v>
      </c>
      <c r="B13" s="591"/>
      <c r="C13" s="592" t="s">
        <v>23</v>
      </c>
      <c r="D13" s="593">
        <v>65590</v>
      </c>
      <c r="E13" s="593">
        <v>21700</v>
      </c>
      <c r="F13" s="594">
        <v>0.33084311632870866</v>
      </c>
      <c r="G13" s="595" t="s">
        <v>164</v>
      </c>
      <c r="H13" s="596"/>
      <c r="I13" s="597">
        <v>12148</v>
      </c>
      <c r="J13" s="594">
        <v>0.18521116023784112</v>
      </c>
      <c r="K13" s="598" t="s">
        <v>164</v>
      </c>
    </row>
    <row r="14" spans="1:11" ht="21.75" customHeight="1">
      <c r="A14" s="599">
        <v>10</v>
      </c>
      <c r="B14" s="591"/>
      <c r="C14" s="592" t="s">
        <v>24</v>
      </c>
      <c r="D14" s="593">
        <v>49123</v>
      </c>
      <c r="E14" s="593">
        <v>12766</v>
      </c>
      <c r="F14" s="594">
        <v>0.25987826476395987</v>
      </c>
      <c r="G14" s="595" t="s">
        <v>164</v>
      </c>
      <c r="H14" s="596"/>
      <c r="I14" s="597">
        <v>6389</v>
      </c>
      <c r="J14" s="594">
        <v>0.13006127475927773</v>
      </c>
      <c r="K14" s="598" t="s">
        <v>164</v>
      </c>
    </row>
    <row r="15" spans="1:11" ht="21.75" customHeight="1">
      <c r="A15" s="599">
        <v>11</v>
      </c>
      <c r="B15" s="591"/>
      <c r="C15" s="592" t="s">
        <v>25</v>
      </c>
      <c r="D15" s="593">
        <v>35323</v>
      </c>
      <c r="E15" s="593">
        <v>11729</v>
      </c>
      <c r="F15" s="594">
        <v>0.33204993913314274</v>
      </c>
      <c r="G15" s="595" t="s">
        <v>164</v>
      </c>
      <c r="H15" s="596"/>
      <c r="I15" s="597">
        <v>6195</v>
      </c>
      <c r="J15" s="594">
        <v>0.1753814794892846</v>
      </c>
      <c r="K15" s="598" t="s">
        <v>164</v>
      </c>
    </row>
    <row r="16" spans="1:11" ht="21.75" customHeight="1">
      <c r="A16" s="599">
        <v>12</v>
      </c>
      <c r="B16" s="591"/>
      <c r="C16" s="592" t="s">
        <v>26</v>
      </c>
      <c r="D16" s="593">
        <v>72760</v>
      </c>
      <c r="E16" s="593">
        <v>20379</v>
      </c>
      <c r="F16" s="594">
        <v>0.28008521165475536</v>
      </c>
      <c r="G16" s="595" t="s">
        <v>164</v>
      </c>
      <c r="H16" s="596"/>
      <c r="I16" s="597">
        <v>9630</v>
      </c>
      <c r="J16" s="594">
        <v>0.1323529411764706</v>
      </c>
      <c r="K16" s="598" t="s">
        <v>164</v>
      </c>
    </row>
    <row r="17" spans="1:11" ht="21.75" customHeight="1">
      <c r="A17" s="599">
        <v>13</v>
      </c>
      <c r="B17" s="591"/>
      <c r="C17" s="592" t="s">
        <v>27</v>
      </c>
      <c r="D17" s="593">
        <v>26406</v>
      </c>
      <c r="E17" s="593">
        <v>9057</v>
      </c>
      <c r="F17" s="594">
        <v>0.342990229493297</v>
      </c>
      <c r="G17" s="595" t="s">
        <v>164</v>
      </c>
      <c r="H17" s="596"/>
      <c r="I17" s="597">
        <v>4720</v>
      </c>
      <c r="J17" s="594">
        <v>0.17874725441187608</v>
      </c>
      <c r="K17" s="598" t="s">
        <v>164</v>
      </c>
    </row>
    <row r="18" spans="1:11" ht="21.75" customHeight="1">
      <c r="A18" s="599">
        <v>14</v>
      </c>
      <c r="B18" s="591"/>
      <c r="C18" s="592" t="s">
        <v>28</v>
      </c>
      <c r="D18" s="593">
        <v>42907</v>
      </c>
      <c r="E18" s="593">
        <v>15188</v>
      </c>
      <c r="F18" s="594">
        <v>0.3539748758943762</v>
      </c>
      <c r="G18" s="595" t="s">
        <v>164</v>
      </c>
      <c r="H18" s="596"/>
      <c r="I18" s="597">
        <v>7639</v>
      </c>
      <c r="J18" s="594">
        <v>0.17803621786654858</v>
      </c>
      <c r="K18" s="598" t="s">
        <v>164</v>
      </c>
    </row>
    <row r="19" spans="1:11" ht="21.75" customHeight="1">
      <c r="A19" s="599">
        <v>15</v>
      </c>
      <c r="B19" s="591"/>
      <c r="C19" s="592" t="s">
        <v>29</v>
      </c>
      <c r="D19" s="593">
        <v>59250</v>
      </c>
      <c r="E19" s="593">
        <v>15241</v>
      </c>
      <c r="F19" s="594">
        <v>0.2572320675105485</v>
      </c>
      <c r="G19" s="595" t="s">
        <v>164</v>
      </c>
      <c r="H19" s="603"/>
      <c r="I19" s="597">
        <v>7473</v>
      </c>
      <c r="J19" s="594">
        <v>0.126126582278481</v>
      </c>
      <c r="K19" s="602" t="s">
        <v>164</v>
      </c>
    </row>
    <row r="20" spans="1:11" ht="21.75" customHeight="1">
      <c r="A20" s="599">
        <v>16</v>
      </c>
      <c r="B20" s="591"/>
      <c r="C20" s="592" t="s">
        <v>30</v>
      </c>
      <c r="D20" s="593">
        <v>103076</v>
      </c>
      <c r="E20" s="593">
        <v>23930</v>
      </c>
      <c r="F20" s="594">
        <v>0.23215879545189957</v>
      </c>
      <c r="G20" s="595" t="s">
        <v>164</v>
      </c>
      <c r="H20" s="603"/>
      <c r="I20" s="597">
        <v>10601</v>
      </c>
      <c r="J20" s="594">
        <v>0.10284644340098568</v>
      </c>
      <c r="K20" s="602" t="s">
        <v>164</v>
      </c>
    </row>
    <row r="21" spans="1:11" ht="21.75" customHeight="1">
      <c r="A21" s="599">
        <v>17</v>
      </c>
      <c r="B21" s="591"/>
      <c r="C21" s="592" t="s">
        <v>31</v>
      </c>
      <c r="D21" s="593">
        <v>112820</v>
      </c>
      <c r="E21" s="593">
        <v>22649</v>
      </c>
      <c r="F21" s="594">
        <v>0.20075341251551143</v>
      </c>
      <c r="G21" s="602" t="s">
        <v>268</v>
      </c>
      <c r="H21" s="603"/>
      <c r="I21" s="597">
        <v>10175</v>
      </c>
      <c r="J21" s="594">
        <v>0.0901879099450452</v>
      </c>
      <c r="K21" s="598" t="s">
        <v>270</v>
      </c>
    </row>
    <row r="22" spans="1:11" ht="21.75" customHeight="1">
      <c r="A22" s="599">
        <v>18</v>
      </c>
      <c r="B22" s="591"/>
      <c r="C22" s="592" t="s">
        <v>32</v>
      </c>
      <c r="D22" s="593">
        <v>99965</v>
      </c>
      <c r="E22" s="593">
        <v>20192</v>
      </c>
      <c r="F22" s="594">
        <v>0.20199069674386036</v>
      </c>
      <c r="G22" s="598" t="s">
        <v>272</v>
      </c>
      <c r="H22" s="596"/>
      <c r="I22" s="597">
        <v>8947</v>
      </c>
      <c r="J22" s="594">
        <v>0.08950132546391237</v>
      </c>
      <c r="K22" s="602" t="s">
        <v>272</v>
      </c>
    </row>
    <row r="23" spans="1:11" ht="21.75" customHeight="1">
      <c r="A23" s="599">
        <v>19</v>
      </c>
      <c r="B23" s="591"/>
      <c r="C23" s="592" t="s">
        <v>33</v>
      </c>
      <c r="D23" s="593">
        <v>96785</v>
      </c>
      <c r="E23" s="593">
        <v>26415</v>
      </c>
      <c r="F23" s="594">
        <v>0.27292452342821716</v>
      </c>
      <c r="G23" s="595" t="s">
        <v>164</v>
      </c>
      <c r="H23" s="596"/>
      <c r="I23" s="597">
        <v>12551</v>
      </c>
      <c r="J23" s="594">
        <v>0.12967918582424962</v>
      </c>
      <c r="K23" s="602" t="s">
        <v>164</v>
      </c>
    </row>
    <row r="24" spans="1:11" ht="21.75" customHeight="1">
      <c r="A24" s="599">
        <v>20</v>
      </c>
      <c r="B24" s="591"/>
      <c r="C24" s="592" t="s">
        <v>34</v>
      </c>
      <c r="D24" s="593">
        <v>71785</v>
      </c>
      <c r="E24" s="593">
        <v>18888</v>
      </c>
      <c r="F24" s="594">
        <v>0.26311903601030856</v>
      </c>
      <c r="G24" s="595" t="s">
        <v>164</v>
      </c>
      <c r="H24" s="596"/>
      <c r="I24" s="597">
        <v>8602</v>
      </c>
      <c r="J24" s="594">
        <v>0.1198300480601797</v>
      </c>
      <c r="K24" s="598" t="s">
        <v>164</v>
      </c>
    </row>
    <row r="25" spans="1:11" ht="21.75" customHeight="1">
      <c r="A25" s="599">
        <v>21</v>
      </c>
      <c r="B25" s="591"/>
      <c r="C25" s="624" t="s">
        <v>36</v>
      </c>
      <c r="D25" s="593">
        <v>58433</v>
      </c>
      <c r="E25" s="593">
        <v>14207</v>
      </c>
      <c r="F25" s="594">
        <v>0.24313316105625246</v>
      </c>
      <c r="G25" s="595" t="s">
        <v>164</v>
      </c>
      <c r="H25" s="603"/>
      <c r="I25" s="597">
        <v>6055</v>
      </c>
      <c r="J25" s="594">
        <v>0.10362295278352986</v>
      </c>
      <c r="K25" s="625" t="s">
        <v>164</v>
      </c>
    </row>
    <row r="26" spans="1:11" ht="21.75" customHeight="1">
      <c r="A26" s="599">
        <v>22</v>
      </c>
      <c r="B26" s="626"/>
      <c r="C26" s="627" t="s">
        <v>247</v>
      </c>
      <c r="D26" s="593">
        <v>61436</v>
      </c>
      <c r="E26" s="593">
        <v>17123</v>
      </c>
      <c r="F26" s="594">
        <v>0.2787128068233609</v>
      </c>
      <c r="G26" s="595" t="s">
        <v>164</v>
      </c>
      <c r="H26" s="603"/>
      <c r="I26" s="597">
        <v>8095</v>
      </c>
      <c r="J26" s="594">
        <v>0.13176313562080866</v>
      </c>
      <c r="K26" s="628" t="s">
        <v>164</v>
      </c>
    </row>
    <row r="27" spans="1:11" ht="21.75" customHeight="1">
      <c r="A27" s="599">
        <v>23</v>
      </c>
      <c r="B27" s="591"/>
      <c r="C27" s="600" t="s">
        <v>248</v>
      </c>
      <c r="D27" s="593">
        <v>30644</v>
      </c>
      <c r="E27" s="593">
        <v>9750</v>
      </c>
      <c r="F27" s="594">
        <v>0.318169951703433</v>
      </c>
      <c r="G27" s="595" t="s">
        <v>164</v>
      </c>
      <c r="H27" s="603"/>
      <c r="I27" s="597">
        <v>5136</v>
      </c>
      <c r="J27" s="594">
        <v>0.1676021407127007</v>
      </c>
      <c r="K27" s="625" t="s">
        <v>164</v>
      </c>
    </row>
    <row r="28" spans="1:11" ht="21.75" customHeight="1">
      <c r="A28" s="599">
        <v>24</v>
      </c>
      <c r="B28" s="591"/>
      <c r="C28" s="627" t="s">
        <v>249</v>
      </c>
      <c r="D28" s="593">
        <v>28617</v>
      </c>
      <c r="E28" s="593">
        <v>9324</v>
      </c>
      <c r="F28" s="594">
        <v>0.3258203165950309</v>
      </c>
      <c r="G28" s="595" t="s">
        <v>164</v>
      </c>
      <c r="H28" s="603"/>
      <c r="I28" s="597">
        <v>4929</v>
      </c>
      <c r="J28" s="594">
        <v>0.1722402767585701</v>
      </c>
      <c r="K28" s="625" t="s">
        <v>164</v>
      </c>
    </row>
    <row r="29" spans="1:11" ht="21.75" customHeight="1">
      <c r="A29" s="599">
        <v>26</v>
      </c>
      <c r="B29" s="591"/>
      <c r="C29" s="629" t="s">
        <v>251</v>
      </c>
      <c r="D29" s="593">
        <v>39878</v>
      </c>
      <c r="E29" s="593">
        <v>14253</v>
      </c>
      <c r="F29" s="594">
        <v>0.3574151161041176</v>
      </c>
      <c r="G29" s="595" t="s">
        <v>164</v>
      </c>
      <c r="H29" s="603"/>
      <c r="I29" s="597">
        <v>7359</v>
      </c>
      <c r="J29" s="594">
        <v>0.18453784041326043</v>
      </c>
      <c r="K29" s="625" t="s">
        <v>164</v>
      </c>
    </row>
    <row r="30" spans="1:11" ht="21.75" customHeight="1">
      <c r="A30" s="599">
        <v>25</v>
      </c>
      <c r="B30" s="591"/>
      <c r="C30" s="627" t="s">
        <v>250</v>
      </c>
      <c r="D30" s="593">
        <v>54845</v>
      </c>
      <c r="E30" s="593">
        <v>17413</v>
      </c>
      <c r="F30" s="594">
        <v>0.31749475795423465</v>
      </c>
      <c r="G30" s="595" t="s">
        <v>164</v>
      </c>
      <c r="H30" s="603"/>
      <c r="I30" s="597">
        <v>9052</v>
      </c>
      <c r="J30" s="594">
        <v>0.16504695049685478</v>
      </c>
      <c r="K30" s="625" t="s">
        <v>164</v>
      </c>
    </row>
    <row r="31" spans="1:11" ht="21.75" customHeight="1">
      <c r="A31" s="599">
        <v>27</v>
      </c>
      <c r="B31" s="626"/>
      <c r="C31" s="630" t="s">
        <v>252</v>
      </c>
      <c r="D31" s="593">
        <v>38652</v>
      </c>
      <c r="E31" s="593">
        <v>13483</v>
      </c>
      <c r="F31" s="594">
        <v>0.34883059091379487</v>
      </c>
      <c r="G31" s="595" t="s">
        <v>164</v>
      </c>
      <c r="H31" s="603"/>
      <c r="I31" s="597">
        <v>7308</v>
      </c>
      <c r="J31" s="594">
        <v>0.1890717168581186</v>
      </c>
      <c r="K31" s="628" t="s">
        <v>278</v>
      </c>
    </row>
    <row r="32" spans="1:11" ht="21.75" customHeight="1" thickBot="1">
      <c r="A32" s="599">
        <v>28</v>
      </c>
      <c r="B32" s="631"/>
      <c r="C32" s="591" t="s">
        <v>367</v>
      </c>
      <c r="D32" s="593">
        <v>100094</v>
      </c>
      <c r="E32" s="593">
        <v>27101</v>
      </c>
      <c r="F32" s="632">
        <v>0.27075548983955083</v>
      </c>
      <c r="G32" s="633" t="s">
        <v>164</v>
      </c>
      <c r="H32" s="603"/>
      <c r="I32" s="597">
        <v>12188</v>
      </c>
      <c r="J32" s="594">
        <v>0.1217655403920315</v>
      </c>
      <c r="K32" s="621" t="s">
        <v>164</v>
      </c>
    </row>
    <row r="33" spans="1:11" ht="21.75" customHeight="1" thickBot="1">
      <c r="A33" s="605" t="s">
        <v>267</v>
      </c>
      <c r="B33" s="634"/>
      <c r="C33" s="607" t="s">
        <v>271</v>
      </c>
      <c r="D33" s="608">
        <v>1671440</v>
      </c>
      <c r="E33" s="608">
        <v>475087</v>
      </c>
      <c r="F33" s="594">
        <v>0.2842381419614225</v>
      </c>
      <c r="G33" s="595" t="s">
        <v>267</v>
      </c>
      <c r="H33" s="635"/>
      <c r="I33" s="611">
        <v>234230</v>
      </c>
      <c r="J33" s="676">
        <v>0.14013664863829992</v>
      </c>
      <c r="K33" s="621" t="s">
        <v>267</v>
      </c>
    </row>
    <row r="34" spans="1:11" ht="21.75" customHeight="1">
      <c r="A34" s="599">
        <v>29</v>
      </c>
      <c r="B34" s="636" t="s">
        <v>40</v>
      </c>
      <c r="C34" s="592" t="s">
        <v>41</v>
      </c>
      <c r="D34" s="593">
        <v>50372</v>
      </c>
      <c r="E34" s="593">
        <v>10531</v>
      </c>
      <c r="F34" s="594">
        <v>0.20906455967601048</v>
      </c>
      <c r="G34" s="595" t="s">
        <v>164</v>
      </c>
      <c r="H34" s="603"/>
      <c r="I34" s="597">
        <v>4348</v>
      </c>
      <c r="J34" s="594">
        <v>0.08631779560073057</v>
      </c>
      <c r="K34" s="637" t="s">
        <v>268</v>
      </c>
    </row>
    <row r="35" spans="1:11" ht="21.75" customHeight="1">
      <c r="A35" s="599">
        <v>30</v>
      </c>
      <c r="B35" s="591" t="s">
        <v>253</v>
      </c>
      <c r="C35" s="592" t="s">
        <v>43</v>
      </c>
      <c r="D35" s="593">
        <v>37313</v>
      </c>
      <c r="E35" s="593">
        <v>9216</v>
      </c>
      <c r="F35" s="594">
        <v>0.2469916651033152</v>
      </c>
      <c r="G35" s="595" t="s">
        <v>164</v>
      </c>
      <c r="H35" s="596"/>
      <c r="I35" s="597">
        <v>3827</v>
      </c>
      <c r="J35" s="594">
        <v>0.10256478975156112</v>
      </c>
      <c r="K35" s="637" t="s">
        <v>164</v>
      </c>
    </row>
    <row r="36" spans="1:11" ht="21.75" customHeight="1">
      <c r="A36" s="599">
        <v>31</v>
      </c>
      <c r="B36" s="591"/>
      <c r="C36" s="592" t="s">
        <v>44</v>
      </c>
      <c r="D36" s="593">
        <v>31670</v>
      </c>
      <c r="E36" s="593">
        <v>7146</v>
      </c>
      <c r="F36" s="594">
        <v>0.22563940637827598</v>
      </c>
      <c r="G36" s="595" t="s">
        <v>164</v>
      </c>
      <c r="H36" s="603"/>
      <c r="I36" s="597">
        <v>3233</v>
      </c>
      <c r="J36" s="594">
        <v>0.10208399115882538</v>
      </c>
      <c r="K36" s="637" t="s">
        <v>164</v>
      </c>
    </row>
    <row r="37" spans="1:11" ht="21.75" customHeight="1">
      <c r="A37" s="599">
        <v>32</v>
      </c>
      <c r="B37" s="591"/>
      <c r="C37" s="592" t="s">
        <v>45</v>
      </c>
      <c r="D37" s="593">
        <v>45662</v>
      </c>
      <c r="E37" s="593">
        <v>10143</v>
      </c>
      <c r="F37" s="594">
        <v>0.2221321886908151</v>
      </c>
      <c r="G37" s="595" t="s">
        <v>164</v>
      </c>
      <c r="H37" s="596"/>
      <c r="I37" s="597">
        <v>4640</v>
      </c>
      <c r="J37" s="594">
        <v>0.10161622355569182</v>
      </c>
      <c r="K37" s="637" t="s">
        <v>164</v>
      </c>
    </row>
    <row r="38" spans="1:11" ht="21.75" customHeight="1">
      <c r="A38" s="599">
        <v>33</v>
      </c>
      <c r="B38" s="591"/>
      <c r="C38" s="592" t="s">
        <v>46</v>
      </c>
      <c r="D38" s="593">
        <v>27815</v>
      </c>
      <c r="E38" s="593">
        <v>6987</v>
      </c>
      <c r="F38" s="594">
        <v>0.251195398166457</v>
      </c>
      <c r="G38" s="595" t="s">
        <v>164</v>
      </c>
      <c r="H38" s="603"/>
      <c r="I38" s="597">
        <v>2853</v>
      </c>
      <c r="J38" s="594">
        <v>0.10257055545568938</v>
      </c>
      <c r="K38" s="637" t="s">
        <v>164</v>
      </c>
    </row>
    <row r="39" spans="1:11" ht="21.75" customHeight="1">
      <c r="A39" s="599">
        <v>34</v>
      </c>
      <c r="B39" s="591"/>
      <c r="C39" s="592" t="s">
        <v>47</v>
      </c>
      <c r="D39" s="593">
        <v>31824</v>
      </c>
      <c r="E39" s="593">
        <v>5305</v>
      </c>
      <c r="F39" s="594">
        <v>0.16669808949220713</v>
      </c>
      <c r="G39" s="637" t="s">
        <v>273</v>
      </c>
      <c r="H39" s="596"/>
      <c r="I39" s="597">
        <v>2303</v>
      </c>
      <c r="J39" s="594">
        <v>0.0723667672197084</v>
      </c>
      <c r="K39" s="637" t="s">
        <v>273</v>
      </c>
    </row>
    <row r="40" spans="1:11" ht="21.75" customHeight="1">
      <c r="A40" s="599">
        <v>35</v>
      </c>
      <c r="B40" s="591"/>
      <c r="C40" s="592" t="s">
        <v>48</v>
      </c>
      <c r="D40" s="593">
        <v>8504</v>
      </c>
      <c r="E40" s="593">
        <v>2383</v>
      </c>
      <c r="F40" s="594">
        <v>0.28022107243650046</v>
      </c>
      <c r="G40" s="637" t="s">
        <v>164</v>
      </c>
      <c r="H40" s="603"/>
      <c r="I40" s="597">
        <v>1171</v>
      </c>
      <c r="J40" s="594">
        <v>0.13769990592662276</v>
      </c>
      <c r="K40" s="637" t="s">
        <v>164</v>
      </c>
    </row>
    <row r="41" spans="1:11" ht="21.75" customHeight="1">
      <c r="A41" s="599">
        <v>36</v>
      </c>
      <c r="B41" s="638"/>
      <c r="C41" s="592" t="s">
        <v>49</v>
      </c>
      <c r="D41" s="593">
        <v>46294</v>
      </c>
      <c r="E41" s="593">
        <v>7998</v>
      </c>
      <c r="F41" s="594">
        <v>0.17276536916231044</v>
      </c>
      <c r="G41" s="637" t="s">
        <v>269</v>
      </c>
      <c r="H41" s="596"/>
      <c r="I41" s="597">
        <v>3546</v>
      </c>
      <c r="J41" s="594">
        <v>0.07659739923100185</v>
      </c>
      <c r="K41" s="637" t="s">
        <v>269</v>
      </c>
    </row>
    <row r="42" spans="1:11" ht="21.75" customHeight="1">
      <c r="A42" s="599">
        <v>37</v>
      </c>
      <c r="B42" s="591" t="s">
        <v>50</v>
      </c>
      <c r="C42" s="592" t="s">
        <v>51</v>
      </c>
      <c r="D42" s="593">
        <v>14461</v>
      </c>
      <c r="E42" s="593">
        <v>4272</v>
      </c>
      <c r="F42" s="594">
        <v>0.2954152548233179</v>
      </c>
      <c r="G42" s="595" t="s">
        <v>164</v>
      </c>
      <c r="H42" s="596"/>
      <c r="I42" s="597">
        <v>2201</v>
      </c>
      <c r="J42" s="594">
        <v>0.1522024756240924</v>
      </c>
      <c r="K42" s="637" t="s">
        <v>164</v>
      </c>
    </row>
    <row r="43" spans="1:11" ht="21.75" customHeight="1">
      <c r="A43" s="599">
        <v>38</v>
      </c>
      <c r="B43" s="591"/>
      <c r="C43" s="592" t="s">
        <v>52</v>
      </c>
      <c r="D43" s="593">
        <v>29029</v>
      </c>
      <c r="E43" s="593">
        <v>8876</v>
      </c>
      <c r="F43" s="594">
        <v>0.30576320231492643</v>
      </c>
      <c r="G43" s="595" t="s">
        <v>164</v>
      </c>
      <c r="H43" s="596"/>
      <c r="I43" s="597">
        <v>4215</v>
      </c>
      <c r="J43" s="594">
        <v>0.14519962795824864</v>
      </c>
      <c r="K43" s="637" t="s">
        <v>164</v>
      </c>
    </row>
    <row r="44" spans="1:11" ht="21.75" customHeight="1">
      <c r="A44" s="599">
        <v>39</v>
      </c>
      <c r="B44" s="591"/>
      <c r="C44" s="592" t="s">
        <v>53</v>
      </c>
      <c r="D44" s="593">
        <v>32214</v>
      </c>
      <c r="E44" s="593">
        <v>10030</v>
      </c>
      <c r="F44" s="594">
        <v>0.31135531135531136</v>
      </c>
      <c r="G44" s="595" t="s">
        <v>164</v>
      </c>
      <c r="H44" s="596"/>
      <c r="I44" s="597">
        <v>5080</v>
      </c>
      <c r="J44" s="594">
        <v>0.15769541193270006</v>
      </c>
      <c r="K44" s="637" t="s">
        <v>164</v>
      </c>
    </row>
    <row r="45" spans="1:11" ht="21.75" customHeight="1">
      <c r="A45" s="599">
        <v>40</v>
      </c>
      <c r="B45" s="638"/>
      <c r="C45" s="592" t="s">
        <v>54</v>
      </c>
      <c r="D45" s="593">
        <v>19354</v>
      </c>
      <c r="E45" s="593">
        <v>6046</v>
      </c>
      <c r="F45" s="594">
        <v>0.31239020357548825</v>
      </c>
      <c r="G45" s="595" t="s">
        <v>164</v>
      </c>
      <c r="H45" s="596"/>
      <c r="I45" s="597">
        <v>2789</v>
      </c>
      <c r="J45" s="594">
        <v>0.14410457786504083</v>
      </c>
      <c r="K45" s="637" t="s">
        <v>164</v>
      </c>
    </row>
    <row r="46" spans="1:11" ht="21.75" customHeight="1">
      <c r="A46" s="599">
        <v>41</v>
      </c>
      <c r="B46" s="639" t="s">
        <v>55</v>
      </c>
      <c r="C46" s="592" t="s">
        <v>56</v>
      </c>
      <c r="D46" s="593">
        <v>8025</v>
      </c>
      <c r="E46" s="593">
        <v>3014</v>
      </c>
      <c r="F46" s="594">
        <v>0.37557632398753893</v>
      </c>
      <c r="G46" s="637" t="s">
        <v>276</v>
      </c>
      <c r="H46" s="596"/>
      <c r="I46" s="597">
        <v>1539</v>
      </c>
      <c r="J46" s="594">
        <v>0.19177570093457944</v>
      </c>
      <c r="K46" s="637" t="s">
        <v>276</v>
      </c>
    </row>
    <row r="47" spans="1:11" ht="21.75" customHeight="1">
      <c r="A47" s="599">
        <v>42</v>
      </c>
      <c r="B47" s="640"/>
      <c r="C47" s="592" t="s">
        <v>57</v>
      </c>
      <c r="D47" s="593">
        <v>16530</v>
      </c>
      <c r="E47" s="593">
        <v>5845</v>
      </c>
      <c r="F47" s="594">
        <v>0.35359951603145795</v>
      </c>
      <c r="G47" s="595" t="s">
        <v>164</v>
      </c>
      <c r="H47" s="596"/>
      <c r="I47" s="597">
        <v>2742</v>
      </c>
      <c r="J47" s="594">
        <v>0.16588021778584391</v>
      </c>
      <c r="K47" s="637" t="s">
        <v>164</v>
      </c>
    </row>
    <row r="48" spans="1:11" ht="21.75" customHeight="1">
      <c r="A48" s="599">
        <v>43</v>
      </c>
      <c r="B48" s="641" t="s">
        <v>60</v>
      </c>
      <c r="C48" s="592" t="s">
        <v>61</v>
      </c>
      <c r="D48" s="593">
        <v>13862</v>
      </c>
      <c r="E48" s="593">
        <v>4339</v>
      </c>
      <c r="F48" s="594">
        <v>0.31301399509450295</v>
      </c>
      <c r="G48" s="595" t="s">
        <v>164</v>
      </c>
      <c r="H48" s="596"/>
      <c r="I48" s="597">
        <v>2019</v>
      </c>
      <c r="J48" s="594">
        <v>0.14564997835810128</v>
      </c>
      <c r="K48" s="637" t="s">
        <v>164</v>
      </c>
    </row>
    <row r="49" spans="1:11" ht="21.75" customHeight="1">
      <c r="A49" s="599">
        <v>44</v>
      </c>
      <c r="B49" s="591" t="s">
        <v>69</v>
      </c>
      <c r="C49" s="592" t="s">
        <v>254</v>
      </c>
      <c r="D49" s="593">
        <v>29563</v>
      </c>
      <c r="E49" s="593">
        <v>8245</v>
      </c>
      <c r="F49" s="594">
        <v>0.27889591719378953</v>
      </c>
      <c r="G49" s="595" t="s">
        <v>164</v>
      </c>
      <c r="H49" s="596"/>
      <c r="I49" s="597">
        <v>3896</v>
      </c>
      <c r="J49" s="594">
        <v>0.13178635456482765</v>
      </c>
      <c r="K49" s="637" t="s">
        <v>164</v>
      </c>
    </row>
    <row r="50" spans="1:11" ht="21.75" customHeight="1">
      <c r="A50" s="599">
        <v>45</v>
      </c>
      <c r="B50" s="640"/>
      <c r="C50" s="592" t="s">
        <v>255</v>
      </c>
      <c r="D50" s="593">
        <v>2252</v>
      </c>
      <c r="E50" s="593">
        <v>920</v>
      </c>
      <c r="F50" s="594">
        <v>0.40852575488454707</v>
      </c>
      <c r="G50" s="595" t="s">
        <v>277</v>
      </c>
      <c r="H50" s="596"/>
      <c r="I50" s="597">
        <v>576</v>
      </c>
      <c r="J50" s="594">
        <v>0.2557726465364121</v>
      </c>
      <c r="K50" s="637" t="s">
        <v>277</v>
      </c>
    </row>
    <row r="51" spans="1:11" ht="21.75" customHeight="1">
      <c r="A51" s="599">
        <v>46</v>
      </c>
      <c r="B51" s="641" t="s">
        <v>77</v>
      </c>
      <c r="C51" s="592" t="s">
        <v>78</v>
      </c>
      <c r="D51" s="593">
        <v>15584</v>
      </c>
      <c r="E51" s="593">
        <v>4052</v>
      </c>
      <c r="F51" s="594">
        <v>0.26001026694045176</v>
      </c>
      <c r="G51" s="595" t="s">
        <v>164</v>
      </c>
      <c r="H51" s="596"/>
      <c r="I51" s="597">
        <v>2022</v>
      </c>
      <c r="J51" s="594">
        <v>0.12974845995893225</v>
      </c>
      <c r="K51" s="637" t="s">
        <v>164</v>
      </c>
    </row>
    <row r="52" spans="1:11" ht="21.75" customHeight="1">
      <c r="A52" s="599">
        <v>47</v>
      </c>
      <c r="B52" s="641" t="s">
        <v>79</v>
      </c>
      <c r="C52" s="592" t="s">
        <v>80</v>
      </c>
      <c r="D52" s="593">
        <v>14374</v>
      </c>
      <c r="E52" s="593">
        <v>3735</v>
      </c>
      <c r="F52" s="594">
        <v>0.2598441630722137</v>
      </c>
      <c r="G52" s="595" t="s">
        <v>164</v>
      </c>
      <c r="H52" s="596"/>
      <c r="I52" s="597">
        <v>1795</v>
      </c>
      <c r="J52" s="594">
        <v>0.12487825240016696</v>
      </c>
      <c r="K52" s="637" t="s">
        <v>164</v>
      </c>
    </row>
    <row r="53" spans="1:11" ht="21.75" customHeight="1">
      <c r="A53" s="599">
        <v>48</v>
      </c>
      <c r="B53" s="629" t="s">
        <v>368</v>
      </c>
      <c r="C53" s="592" t="s">
        <v>85</v>
      </c>
      <c r="D53" s="593">
        <v>19883</v>
      </c>
      <c r="E53" s="593">
        <v>5337</v>
      </c>
      <c r="F53" s="594">
        <v>0.26842025851229695</v>
      </c>
      <c r="G53" s="642" t="s">
        <v>164</v>
      </c>
      <c r="H53" s="596"/>
      <c r="I53" s="597">
        <v>2623</v>
      </c>
      <c r="J53" s="594">
        <v>0.13192174219182215</v>
      </c>
      <c r="K53" s="637" t="s">
        <v>164</v>
      </c>
    </row>
    <row r="54" spans="1:11" ht="21.75" customHeight="1">
      <c r="A54" s="599">
        <v>49</v>
      </c>
      <c r="B54" s="591" t="s">
        <v>93</v>
      </c>
      <c r="C54" s="592" t="s">
        <v>94</v>
      </c>
      <c r="D54" s="593">
        <v>11443</v>
      </c>
      <c r="E54" s="593">
        <v>4312</v>
      </c>
      <c r="F54" s="594">
        <v>0.37682425937254216</v>
      </c>
      <c r="G54" s="643" t="s">
        <v>274</v>
      </c>
      <c r="H54" s="596"/>
      <c r="I54" s="597">
        <v>2269</v>
      </c>
      <c r="J54" s="594">
        <v>0.19828716245739753</v>
      </c>
      <c r="K54" s="637" t="s">
        <v>274</v>
      </c>
    </row>
    <row r="55" spans="1:11" ht="21.75" customHeight="1">
      <c r="A55" s="599">
        <v>50</v>
      </c>
      <c r="B55" s="591"/>
      <c r="C55" s="592" t="s">
        <v>95</v>
      </c>
      <c r="D55" s="593">
        <v>10449</v>
      </c>
      <c r="E55" s="593">
        <v>4071</v>
      </c>
      <c r="F55" s="594">
        <v>0.38960666092449037</v>
      </c>
      <c r="G55" s="643" t="s">
        <v>275</v>
      </c>
      <c r="H55" s="596"/>
      <c r="I55" s="597">
        <v>2197</v>
      </c>
      <c r="J55" s="594">
        <v>0.21025935496219733</v>
      </c>
      <c r="K55" s="637" t="s">
        <v>275</v>
      </c>
    </row>
    <row r="56" spans="1:11" ht="21.75" customHeight="1">
      <c r="A56" s="599">
        <v>51</v>
      </c>
      <c r="B56" s="591"/>
      <c r="C56" s="592" t="s">
        <v>97</v>
      </c>
      <c r="D56" s="593">
        <v>9338</v>
      </c>
      <c r="E56" s="593">
        <v>3146</v>
      </c>
      <c r="F56" s="594">
        <v>0.33690297708288713</v>
      </c>
      <c r="G56" s="595" t="s">
        <v>164</v>
      </c>
      <c r="H56" s="596"/>
      <c r="I56" s="597">
        <v>1615</v>
      </c>
      <c r="J56" s="594">
        <v>0.17294923966588135</v>
      </c>
      <c r="K56" s="637" t="s">
        <v>164</v>
      </c>
    </row>
    <row r="57" spans="1:11" ht="21.75" customHeight="1">
      <c r="A57" s="599">
        <v>52</v>
      </c>
      <c r="B57" s="591"/>
      <c r="C57" s="592" t="s">
        <v>98</v>
      </c>
      <c r="D57" s="593">
        <v>17581</v>
      </c>
      <c r="E57" s="593">
        <v>5879</v>
      </c>
      <c r="F57" s="644">
        <v>0.3343950856037768</v>
      </c>
      <c r="G57" s="645" t="s">
        <v>164</v>
      </c>
      <c r="H57" s="596"/>
      <c r="I57" s="597">
        <v>2911</v>
      </c>
      <c r="J57" s="594">
        <v>0.16557647460326488</v>
      </c>
      <c r="K57" s="637" t="s">
        <v>164</v>
      </c>
    </row>
    <row r="58" spans="1:11" ht="21.75" customHeight="1">
      <c r="A58" s="599">
        <v>53</v>
      </c>
      <c r="B58" s="591"/>
      <c r="C58" s="592" t="s">
        <v>101</v>
      </c>
      <c r="D58" s="593">
        <v>5312</v>
      </c>
      <c r="E58" s="593">
        <v>1790</v>
      </c>
      <c r="F58" s="594">
        <v>0.3369728915662651</v>
      </c>
      <c r="G58" s="595" t="s">
        <v>164</v>
      </c>
      <c r="H58" s="596"/>
      <c r="I58" s="597">
        <v>930</v>
      </c>
      <c r="J58" s="594">
        <v>0.1750753012048193</v>
      </c>
      <c r="K58" s="637" t="s">
        <v>164</v>
      </c>
    </row>
    <row r="59" spans="1:11" ht="21.75" customHeight="1">
      <c r="A59" s="599">
        <v>54</v>
      </c>
      <c r="B59" s="646"/>
      <c r="C59" s="592" t="s">
        <v>102</v>
      </c>
      <c r="D59" s="593">
        <v>3258</v>
      </c>
      <c r="E59" s="593">
        <v>1162</v>
      </c>
      <c r="F59" s="594">
        <v>0.35666052793124614</v>
      </c>
      <c r="G59" s="595" t="s">
        <v>164</v>
      </c>
      <c r="H59" s="596"/>
      <c r="I59" s="597">
        <v>613</v>
      </c>
      <c r="J59" s="594">
        <v>0.18815224063842848</v>
      </c>
      <c r="K59" s="637" t="s">
        <v>164</v>
      </c>
    </row>
    <row r="60" spans="1:11" ht="21.75" customHeight="1">
      <c r="A60" s="599">
        <v>55</v>
      </c>
      <c r="B60" s="640"/>
      <c r="C60" s="592" t="s">
        <v>257</v>
      </c>
      <c r="D60" s="593">
        <v>23564</v>
      </c>
      <c r="E60" s="593">
        <v>7433</v>
      </c>
      <c r="F60" s="594">
        <v>0.3154388049567136</v>
      </c>
      <c r="G60" s="595" t="s">
        <v>164</v>
      </c>
      <c r="H60" s="596"/>
      <c r="I60" s="597">
        <v>3647</v>
      </c>
      <c r="J60" s="594">
        <v>0.1547699881174673</v>
      </c>
      <c r="K60" s="637" t="s">
        <v>164</v>
      </c>
    </row>
    <row r="61" spans="1:11" ht="21.75" customHeight="1">
      <c r="A61" s="599">
        <v>56</v>
      </c>
      <c r="B61" s="591" t="s">
        <v>103</v>
      </c>
      <c r="C61" s="592" t="s">
        <v>104</v>
      </c>
      <c r="D61" s="593">
        <v>36793</v>
      </c>
      <c r="E61" s="593">
        <v>8640</v>
      </c>
      <c r="F61" s="594">
        <v>0.23482727692767646</v>
      </c>
      <c r="G61" s="595" t="s">
        <v>164</v>
      </c>
      <c r="H61" s="596"/>
      <c r="I61" s="597">
        <v>4161</v>
      </c>
      <c r="J61" s="594">
        <v>0.11309216427037752</v>
      </c>
      <c r="K61" s="637" t="s">
        <v>164</v>
      </c>
    </row>
    <row r="62" spans="1:11" ht="21.75" customHeight="1">
      <c r="A62" s="599">
        <v>57</v>
      </c>
      <c r="B62" s="640"/>
      <c r="C62" s="592" t="s">
        <v>258</v>
      </c>
      <c r="D62" s="593">
        <v>20514</v>
      </c>
      <c r="E62" s="593">
        <v>7546</v>
      </c>
      <c r="F62" s="594">
        <v>0.367846348834942</v>
      </c>
      <c r="G62" s="595" t="s">
        <v>278</v>
      </c>
      <c r="H62" s="596"/>
      <c r="I62" s="597">
        <v>3847</v>
      </c>
      <c r="J62" s="594">
        <v>0.1875304669981476</v>
      </c>
      <c r="K62" s="637" t="s">
        <v>164</v>
      </c>
    </row>
    <row r="63" spans="1:11" ht="21.75" customHeight="1">
      <c r="A63" s="599">
        <v>58</v>
      </c>
      <c r="B63" s="591" t="s">
        <v>108</v>
      </c>
      <c r="C63" s="647" t="s">
        <v>110</v>
      </c>
      <c r="D63" s="593">
        <v>6852</v>
      </c>
      <c r="E63" s="593">
        <v>2062</v>
      </c>
      <c r="F63" s="594">
        <v>0.30093403385872736</v>
      </c>
      <c r="G63" s="595" t="s">
        <v>164</v>
      </c>
      <c r="H63" s="635"/>
      <c r="I63" s="597">
        <v>1261</v>
      </c>
      <c r="J63" s="594">
        <v>0.18403385872737887</v>
      </c>
      <c r="K63" s="637" t="s">
        <v>164</v>
      </c>
    </row>
    <row r="64" spans="1:11" ht="21.75" customHeight="1">
      <c r="A64" s="599">
        <v>59</v>
      </c>
      <c r="B64" s="591"/>
      <c r="C64" s="648" t="s">
        <v>260</v>
      </c>
      <c r="D64" s="593">
        <v>7786</v>
      </c>
      <c r="E64" s="593">
        <v>2593</v>
      </c>
      <c r="F64" s="594">
        <v>0.3330336501412792</v>
      </c>
      <c r="G64" s="595" t="s">
        <v>164</v>
      </c>
      <c r="H64" s="635"/>
      <c r="I64" s="597">
        <v>1410</v>
      </c>
      <c r="J64" s="644">
        <v>0.1810942717698433</v>
      </c>
      <c r="K64" s="649" t="s">
        <v>164</v>
      </c>
    </row>
    <row r="65" spans="1:11" ht="21.75" customHeight="1" thickBot="1">
      <c r="A65" s="599">
        <v>60</v>
      </c>
      <c r="B65" s="591"/>
      <c r="C65" s="592" t="s">
        <v>259</v>
      </c>
      <c r="D65" s="593">
        <v>19079</v>
      </c>
      <c r="E65" s="593">
        <v>6483</v>
      </c>
      <c r="F65" s="594">
        <v>0.33979768331673565</v>
      </c>
      <c r="G65" s="595" t="s">
        <v>164</v>
      </c>
      <c r="H65" s="635"/>
      <c r="I65" s="650">
        <v>3377</v>
      </c>
      <c r="J65" s="677">
        <v>0.17700089103202474</v>
      </c>
      <c r="K65" s="651" t="s">
        <v>164</v>
      </c>
    </row>
    <row r="66" spans="1:11" ht="21.75" customHeight="1" thickBot="1" thickTop="1">
      <c r="A66" s="652" t="s">
        <v>267</v>
      </c>
      <c r="B66" s="653" t="s">
        <v>261</v>
      </c>
      <c r="C66" s="653"/>
      <c r="D66" s="654">
        <v>666554</v>
      </c>
      <c r="E66" s="654">
        <v>179537</v>
      </c>
      <c r="F66" s="655">
        <v>0.26935102032243446</v>
      </c>
      <c r="G66" s="656" t="s">
        <v>267</v>
      </c>
      <c r="H66" s="635"/>
      <c r="I66" s="657">
        <v>85656</v>
      </c>
      <c r="J66" s="678">
        <v>0.1285057174662518</v>
      </c>
      <c r="K66" s="658" t="s">
        <v>267</v>
      </c>
    </row>
    <row r="67" spans="1:11" ht="21.75" customHeight="1" thickTop="1">
      <c r="A67" s="659" t="s">
        <v>369</v>
      </c>
      <c r="B67" s="638"/>
      <c r="C67" s="638"/>
      <c r="D67" s="593">
        <f>SUM(D66,D33)</f>
        <v>2337994</v>
      </c>
      <c r="E67" s="593">
        <f>SUM(E66,E33)</f>
        <v>654624</v>
      </c>
      <c r="F67" s="14">
        <f>E67/D67</f>
        <v>0.27999387509121065</v>
      </c>
      <c r="G67" s="663" t="s">
        <v>267</v>
      </c>
      <c r="H67" s="664"/>
      <c r="I67" s="665">
        <v>319886</v>
      </c>
      <c r="J67" s="679">
        <v>0.13682071040387614</v>
      </c>
      <c r="K67" s="666" t="s">
        <v>267</v>
      </c>
    </row>
    <row r="68" spans="1:11" ht="21.75" customHeight="1" thickBot="1">
      <c r="A68" s="667" t="s">
        <v>370</v>
      </c>
      <c r="B68" s="606"/>
      <c r="C68" s="606"/>
      <c r="D68" s="718">
        <f>SUM(D67,D5,D7)</f>
        <v>5124272</v>
      </c>
      <c r="E68" s="718">
        <f>E5+E7+E33+E66</f>
        <v>1327261</v>
      </c>
      <c r="F68" s="188">
        <f>E68/D68</f>
        <v>0.2590145487983464</v>
      </c>
      <c r="G68" s="670" t="s">
        <v>267</v>
      </c>
      <c r="H68" s="664"/>
      <c r="I68" s="671">
        <v>643037</v>
      </c>
      <c r="J68" s="680">
        <v>0.12548845962899705</v>
      </c>
      <c r="K68" s="672" t="s">
        <v>267</v>
      </c>
    </row>
    <row r="69" spans="1:11" ht="21.75" customHeight="1">
      <c r="A69" s="472"/>
      <c r="B69" s="472"/>
      <c r="C69" s="567"/>
      <c r="D69" s="567"/>
      <c r="E69" s="567"/>
      <c r="F69" s="567"/>
      <c r="G69" s="567"/>
      <c r="H69" s="472"/>
      <c r="I69" s="567"/>
      <c r="J69" s="567"/>
      <c r="K69" s="568"/>
    </row>
    <row r="70" spans="1:11" ht="18">
      <c r="A70" s="46" t="s">
        <v>400</v>
      </c>
      <c r="B70" s="567"/>
      <c r="C70" s="567"/>
      <c r="D70" s="567"/>
      <c r="E70" s="567"/>
      <c r="F70" s="567"/>
      <c r="G70" s="567"/>
      <c r="H70" s="472"/>
      <c r="I70" s="567"/>
      <c r="J70" s="567"/>
      <c r="K70" s="568"/>
    </row>
    <row r="71" spans="1:11" ht="18">
      <c r="A71" s="567"/>
      <c r="B71" s="567"/>
      <c r="C71" s="567"/>
      <c r="D71" s="567"/>
      <c r="E71" s="567"/>
      <c r="F71" s="567"/>
      <c r="G71" s="567"/>
      <c r="H71" s="472"/>
      <c r="I71" s="567"/>
      <c r="J71" s="567"/>
      <c r="K71" s="568"/>
    </row>
    <row r="75" spans="8:11" ht="17.25">
      <c r="H75" s="575"/>
      <c r="K75" s="576"/>
    </row>
    <row r="78" spans="8:11" ht="17.25">
      <c r="H78" s="575"/>
      <c r="K78" s="576"/>
    </row>
    <row r="82" s="572" customFormat="1" ht="17.25">
      <c r="H82" s="575"/>
    </row>
    <row r="83" s="572" customFormat="1" ht="17.25">
      <c r="H83" s="575"/>
    </row>
    <row r="84" s="572" customFormat="1" ht="17.25">
      <c r="H84" s="575"/>
    </row>
    <row r="85" s="572" customFormat="1" ht="17.25">
      <c r="H85" s="575"/>
    </row>
    <row r="94" s="572" customFormat="1" ht="17.25">
      <c r="H94" s="575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2" horizontalDpi="600" verticalDpi="600" orientation="portrait" paperSize="9" scale="79" r:id="rId1"/>
  <rowBreaks count="1" manualBreakCount="1">
    <brk id="33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94"/>
  <sheetViews>
    <sheetView showOutlineSymbols="0" view="pageBreakPreview" zoomScaleSheetLayoutView="100" zoomScalePageLayoutView="0" workbookViewId="0" topLeftCell="A10">
      <selection activeCell="D12" sqref="D12"/>
    </sheetView>
  </sheetViews>
  <sheetFormatPr defaultColWidth="13.875" defaultRowHeight="13.5"/>
  <cols>
    <col min="1" max="2" width="9.00390625" style="572" customWidth="1"/>
    <col min="3" max="3" width="14.00390625" style="572" customWidth="1"/>
    <col min="4" max="5" width="14.75390625" style="572" customWidth="1"/>
    <col min="6" max="6" width="11.25390625" style="572" customWidth="1"/>
    <col min="7" max="7" width="10.375" style="572" customWidth="1"/>
    <col min="8" max="8" width="7.50390625" style="572" customWidth="1"/>
    <col min="9" max="9" width="11.875" style="572" bestFit="1" customWidth="1"/>
    <col min="10" max="10" width="10.125" style="572" customWidth="1"/>
    <col min="11" max="11" width="9.25390625" style="572" bestFit="1" customWidth="1"/>
    <col min="12" max="16384" width="13.875" style="574" customWidth="1"/>
  </cols>
  <sheetData>
    <row r="1" spans="1:11" ht="30.75" customHeight="1" thickBot="1">
      <c r="A1" s="578" t="s">
        <v>411</v>
      </c>
      <c r="B1" s="579"/>
      <c r="C1" s="579"/>
      <c r="D1" s="579"/>
      <c r="E1" s="580"/>
      <c r="F1" s="581"/>
      <c r="G1" s="581"/>
      <c r="H1" s="579"/>
      <c r="I1" s="579"/>
      <c r="J1" s="579"/>
      <c r="K1" s="582"/>
    </row>
    <row r="2" spans="1:11" ht="21.75" customHeight="1" thickBot="1">
      <c r="A2" s="583" t="s">
        <v>246</v>
      </c>
      <c r="B2" s="584" t="s">
        <v>1</v>
      </c>
      <c r="C2" s="584" t="s">
        <v>2</v>
      </c>
      <c r="D2" s="584" t="s">
        <v>3</v>
      </c>
      <c r="E2" s="584" t="s">
        <v>4</v>
      </c>
      <c r="F2" s="585" t="s">
        <v>5</v>
      </c>
      <c r="G2" s="586" t="s">
        <v>264</v>
      </c>
      <c r="H2" s="587"/>
      <c r="I2" s="588" t="s">
        <v>265</v>
      </c>
      <c r="J2" s="585" t="s">
        <v>266</v>
      </c>
      <c r="K2" s="589" t="s">
        <v>264</v>
      </c>
    </row>
    <row r="3" spans="1:11" ht="21.75" customHeight="1">
      <c r="A3" s="590">
        <v>1</v>
      </c>
      <c r="B3" s="591" t="s">
        <v>9</v>
      </c>
      <c r="C3" s="592" t="s">
        <v>10</v>
      </c>
      <c r="D3" s="593">
        <v>966938</v>
      </c>
      <c r="E3" s="593">
        <v>280084</v>
      </c>
      <c r="F3" s="594">
        <v>0.289660764185501</v>
      </c>
      <c r="G3" s="595"/>
      <c r="H3" s="596"/>
      <c r="I3" s="597">
        <v>138917</v>
      </c>
      <c r="J3" s="594">
        <v>0.14366691556232147</v>
      </c>
      <c r="K3" s="598" t="s">
        <v>164</v>
      </c>
    </row>
    <row r="4" spans="1:12" ht="21.75" customHeight="1" thickBot="1">
      <c r="A4" s="599">
        <v>2</v>
      </c>
      <c r="B4" s="591"/>
      <c r="C4" s="600" t="s">
        <v>11</v>
      </c>
      <c r="D4" s="601">
        <v>1502647</v>
      </c>
      <c r="E4" s="593">
        <v>307754</v>
      </c>
      <c r="F4" s="594">
        <v>0.20480791563154885</v>
      </c>
      <c r="G4" s="602" t="s">
        <v>412</v>
      </c>
      <c r="H4" s="603"/>
      <c r="I4" s="597">
        <v>141914</v>
      </c>
      <c r="J4" s="594">
        <v>0.09444267349550493</v>
      </c>
      <c r="K4" s="604" t="s">
        <v>164</v>
      </c>
      <c r="L4" s="577"/>
    </row>
    <row r="5" spans="1:11" ht="21.75" customHeight="1" thickBot="1">
      <c r="A5" s="605" t="s">
        <v>267</v>
      </c>
      <c r="B5" s="606"/>
      <c r="C5" s="607" t="s">
        <v>13</v>
      </c>
      <c r="D5" s="608">
        <v>2469585</v>
      </c>
      <c r="E5" s="608">
        <v>587838</v>
      </c>
      <c r="F5" s="609">
        <v>0.23803108619464403</v>
      </c>
      <c r="G5" s="610"/>
      <c r="H5" s="596"/>
      <c r="I5" s="611">
        <v>280831</v>
      </c>
      <c r="J5" s="673">
        <v>0.11371586724085221</v>
      </c>
      <c r="K5" s="612" t="s">
        <v>267</v>
      </c>
    </row>
    <row r="6" spans="1:11" ht="21.75" customHeight="1" thickBot="1">
      <c r="A6" s="613">
        <v>3</v>
      </c>
      <c r="B6" s="614" t="s">
        <v>365</v>
      </c>
      <c r="C6" s="615" t="s">
        <v>16</v>
      </c>
      <c r="D6" s="616">
        <v>305993</v>
      </c>
      <c r="E6" s="617">
        <v>77252</v>
      </c>
      <c r="F6" s="618">
        <v>0.2524632916439265</v>
      </c>
      <c r="G6" s="619"/>
      <c r="H6" s="596"/>
      <c r="I6" s="620">
        <v>37632</v>
      </c>
      <c r="J6" s="674">
        <v>0.122983205498165</v>
      </c>
      <c r="K6" s="621" t="s">
        <v>164</v>
      </c>
    </row>
    <row r="7" spans="1:11" ht="21.75" customHeight="1" thickBot="1">
      <c r="A7" s="622" t="s">
        <v>267</v>
      </c>
      <c r="B7" s="606"/>
      <c r="C7" s="623" t="s">
        <v>366</v>
      </c>
      <c r="D7" s="616">
        <v>305993</v>
      </c>
      <c r="E7" s="616">
        <v>77252</v>
      </c>
      <c r="F7" s="618">
        <v>0.2524632916439265</v>
      </c>
      <c r="G7" s="619"/>
      <c r="H7" s="596"/>
      <c r="I7" s="620">
        <v>37632</v>
      </c>
      <c r="J7" s="675">
        <v>0.122983205498165</v>
      </c>
      <c r="K7" s="612" t="s">
        <v>267</v>
      </c>
    </row>
    <row r="8" spans="1:11" ht="21.75" customHeight="1">
      <c r="A8" s="599">
        <v>4</v>
      </c>
      <c r="B8" s="591" t="s">
        <v>14</v>
      </c>
      <c r="C8" s="592" t="s">
        <v>15</v>
      </c>
      <c r="D8" s="593">
        <v>118756</v>
      </c>
      <c r="E8" s="593">
        <v>40853</v>
      </c>
      <c r="F8" s="594">
        <v>0.34400788170702956</v>
      </c>
      <c r="G8" s="595"/>
      <c r="H8" s="596"/>
      <c r="I8" s="597">
        <v>21661</v>
      </c>
      <c r="J8" s="594">
        <v>0.1823992050927953</v>
      </c>
      <c r="K8" s="598" t="s">
        <v>164</v>
      </c>
    </row>
    <row r="9" spans="1:11" ht="21.75" customHeight="1">
      <c r="A9" s="599">
        <v>5</v>
      </c>
      <c r="B9" s="591"/>
      <c r="C9" s="592" t="s">
        <v>17</v>
      </c>
      <c r="D9" s="593">
        <v>57432</v>
      </c>
      <c r="E9" s="593">
        <v>17950</v>
      </c>
      <c r="F9" s="594">
        <v>0.31254352973951804</v>
      </c>
      <c r="G9" s="595"/>
      <c r="H9" s="596"/>
      <c r="I9" s="597">
        <v>9163</v>
      </c>
      <c r="J9" s="594">
        <v>0.15954520128151553</v>
      </c>
      <c r="K9" s="598" t="s">
        <v>164</v>
      </c>
    </row>
    <row r="10" spans="1:11" ht="21.75" customHeight="1">
      <c r="A10" s="599">
        <v>6</v>
      </c>
      <c r="B10" s="591"/>
      <c r="C10" s="592" t="s">
        <v>18</v>
      </c>
      <c r="D10" s="593">
        <v>130009</v>
      </c>
      <c r="E10" s="593">
        <v>38011</v>
      </c>
      <c r="F10" s="594">
        <v>0.2923720665492389</v>
      </c>
      <c r="G10" s="595"/>
      <c r="H10" s="596"/>
      <c r="I10" s="597">
        <v>18946</v>
      </c>
      <c r="J10" s="594">
        <v>0.14572837265112415</v>
      </c>
      <c r="K10" s="598" t="s">
        <v>164</v>
      </c>
    </row>
    <row r="11" spans="1:11" ht="21.75" customHeight="1">
      <c r="A11" s="599">
        <v>7</v>
      </c>
      <c r="B11" s="591"/>
      <c r="C11" s="592" t="s">
        <v>19</v>
      </c>
      <c r="D11" s="593">
        <v>49219</v>
      </c>
      <c r="E11" s="593">
        <v>15509</v>
      </c>
      <c r="F11" s="594">
        <v>0.3151018915459477</v>
      </c>
      <c r="G11" s="595"/>
      <c r="H11" s="596"/>
      <c r="I11" s="597">
        <v>7906</v>
      </c>
      <c r="J11" s="594">
        <v>0.16062902537637905</v>
      </c>
      <c r="K11" s="598" t="s">
        <v>164</v>
      </c>
    </row>
    <row r="12" spans="1:11" ht="21.75" customHeight="1">
      <c r="A12" s="599">
        <v>8</v>
      </c>
      <c r="B12" s="591"/>
      <c r="C12" s="592" t="s">
        <v>20</v>
      </c>
      <c r="D12" s="593">
        <v>68279</v>
      </c>
      <c r="E12" s="593">
        <v>21121</v>
      </c>
      <c r="F12" s="594">
        <v>0.3093337629432183</v>
      </c>
      <c r="G12" s="595"/>
      <c r="H12" s="596"/>
      <c r="I12" s="597">
        <v>11026</v>
      </c>
      <c r="J12" s="594">
        <v>0.1614844974296636</v>
      </c>
      <c r="K12" s="598" t="s">
        <v>164</v>
      </c>
    </row>
    <row r="13" spans="1:11" ht="21.75" customHeight="1">
      <c r="A13" s="599">
        <v>9</v>
      </c>
      <c r="B13" s="591"/>
      <c r="C13" s="592" t="s">
        <v>23</v>
      </c>
      <c r="D13" s="593">
        <v>65885</v>
      </c>
      <c r="E13" s="593">
        <v>21559</v>
      </c>
      <c r="F13" s="594">
        <v>0.3272216741291645</v>
      </c>
      <c r="G13" s="595"/>
      <c r="H13" s="596"/>
      <c r="I13" s="597">
        <v>12111</v>
      </c>
      <c r="J13" s="594">
        <v>0.18382029293465887</v>
      </c>
      <c r="K13" s="598" t="s">
        <v>164</v>
      </c>
    </row>
    <row r="14" spans="1:11" ht="21.75" customHeight="1">
      <c r="A14" s="599">
        <v>10</v>
      </c>
      <c r="B14" s="591"/>
      <c r="C14" s="592" t="s">
        <v>24</v>
      </c>
      <c r="D14" s="593">
        <v>49012</v>
      </c>
      <c r="E14" s="593">
        <v>12622</v>
      </c>
      <c r="F14" s="594">
        <v>0.2575287684648657</v>
      </c>
      <c r="G14" s="595"/>
      <c r="H14" s="596"/>
      <c r="I14" s="597">
        <v>6314</v>
      </c>
      <c r="J14" s="594">
        <v>0.12882559373214722</v>
      </c>
      <c r="K14" s="598" t="s">
        <v>164</v>
      </c>
    </row>
    <row r="15" spans="1:11" ht="21.75" customHeight="1">
      <c r="A15" s="599">
        <v>11</v>
      </c>
      <c r="B15" s="591"/>
      <c r="C15" s="592" t="s">
        <v>25</v>
      </c>
      <c r="D15" s="593">
        <v>35538</v>
      </c>
      <c r="E15" s="593">
        <v>11682</v>
      </c>
      <c r="F15" s="594">
        <v>0.3287185547864258</v>
      </c>
      <c r="G15" s="595"/>
      <c r="H15" s="596"/>
      <c r="I15" s="597">
        <v>6120</v>
      </c>
      <c r="J15" s="594">
        <v>0.17221002870167146</v>
      </c>
      <c r="K15" s="598" t="s">
        <v>164</v>
      </c>
    </row>
    <row r="16" spans="1:11" ht="21.75" customHeight="1">
      <c r="A16" s="599">
        <v>12</v>
      </c>
      <c r="B16" s="591"/>
      <c r="C16" s="592" t="s">
        <v>26</v>
      </c>
      <c r="D16" s="593">
        <v>72664</v>
      </c>
      <c r="E16" s="593">
        <v>20095</v>
      </c>
      <c r="F16" s="594">
        <v>0.27654684575580757</v>
      </c>
      <c r="G16" s="595"/>
      <c r="H16" s="596"/>
      <c r="I16" s="597">
        <v>9384</v>
      </c>
      <c r="J16" s="594">
        <v>0.12914235384784764</v>
      </c>
      <c r="K16" s="598" t="s">
        <v>164</v>
      </c>
    </row>
    <row r="17" spans="1:11" ht="21.75" customHeight="1">
      <c r="A17" s="599">
        <v>13</v>
      </c>
      <c r="B17" s="591"/>
      <c r="C17" s="592" t="s">
        <v>27</v>
      </c>
      <c r="D17" s="593">
        <v>26484</v>
      </c>
      <c r="E17" s="593">
        <v>9016</v>
      </c>
      <c r="F17" s="594">
        <v>0.34043195891859235</v>
      </c>
      <c r="G17" s="595"/>
      <c r="H17" s="596"/>
      <c r="I17" s="597">
        <v>4679</v>
      </c>
      <c r="J17" s="594">
        <v>0.17667270805014348</v>
      </c>
      <c r="K17" s="598" t="s">
        <v>164</v>
      </c>
    </row>
    <row r="18" spans="1:11" ht="21.75" customHeight="1">
      <c r="A18" s="599">
        <v>14</v>
      </c>
      <c r="B18" s="591"/>
      <c r="C18" s="592" t="s">
        <v>28</v>
      </c>
      <c r="D18" s="593">
        <v>43139</v>
      </c>
      <c r="E18" s="593">
        <v>15107</v>
      </c>
      <c r="F18" s="594">
        <v>0.35019356035142213</v>
      </c>
      <c r="G18" s="595"/>
      <c r="H18" s="596"/>
      <c r="I18" s="597">
        <v>7586</v>
      </c>
      <c r="J18" s="594">
        <v>0.17585015878903082</v>
      </c>
      <c r="K18" s="598" t="s">
        <v>164</v>
      </c>
    </row>
    <row r="19" spans="1:11" ht="21.75" customHeight="1">
      <c r="A19" s="599">
        <v>15</v>
      </c>
      <c r="B19" s="591"/>
      <c r="C19" s="592" t="s">
        <v>29</v>
      </c>
      <c r="D19" s="593">
        <v>59151</v>
      </c>
      <c r="E19" s="593">
        <v>15085</v>
      </c>
      <c r="F19" s="594">
        <v>0.2550252742979831</v>
      </c>
      <c r="G19" s="595"/>
      <c r="H19" s="603"/>
      <c r="I19" s="597">
        <v>7346</v>
      </c>
      <c r="J19" s="594">
        <v>0.12419063075856705</v>
      </c>
      <c r="K19" s="602" t="s">
        <v>164</v>
      </c>
    </row>
    <row r="20" spans="1:11" ht="21.75" customHeight="1">
      <c r="A20" s="599">
        <v>16</v>
      </c>
      <c r="B20" s="591"/>
      <c r="C20" s="592" t="s">
        <v>30</v>
      </c>
      <c r="D20" s="593">
        <v>102579</v>
      </c>
      <c r="E20" s="593">
        <v>23472</v>
      </c>
      <c r="F20" s="594">
        <v>0.22881876407451818</v>
      </c>
      <c r="G20" s="595"/>
      <c r="H20" s="603"/>
      <c r="I20" s="597">
        <v>10377</v>
      </c>
      <c r="J20" s="594">
        <v>0.10116105635656421</v>
      </c>
      <c r="K20" s="602" t="s">
        <v>164</v>
      </c>
    </row>
    <row r="21" spans="1:11" ht="21.75" customHeight="1">
      <c r="A21" s="599">
        <v>17</v>
      </c>
      <c r="B21" s="591"/>
      <c r="C21" s="592" t="s">
        <v>31</v>
      </c>
      <c r="D21" s="593">
        <v>112762</v>
      </c>
      <c r="E21" s="593">
        <v>22296</v>
      </c>
      <c r="F21" s="594">
        <v>0.19772618435288483</v>
      </c>
      <c r="G21" s="602" t="s">
        <v>413</v>
      </c>
      <c r="H21" s="603"/>
      <c r="I21" s="597">
        <v>9945</v>
      </c>
      <c r="J21" s="594">
        <v>0.08819460456536776</v>
      </c>
      <c r="K21" s="598" t="s">
        <v>272</v>
      </c>
    </row>
    <row r="22" spans="1:11" ht="21.75" customHeight="1">
      <c r="A22" s="599">
        <v>18</v>
      </c>
      <c r="B22" s="591"/>
      <c r="C22" s="592" t="s">
        <v>32</v>
      </c>
      <c r="D22" s="593">
        <v>99322</v>
      </c>
      <c r="E22" s="593">
        <v>19957</v>
      </c>
      <c r="F22" s="594">
        <v>0.20093232113731097</v>
      </c>
      <c r="G22" s="598" t="s">
        <v>272</v>
      </c>
      <c r="H22" s="596"/>
      <c r="I22" s="597">
        <v>8776</v>
      </c>
      <c r="J22" s="594">
        <v>0.08835907452528141</v>
      </c>
      <c r="K22" s="602" t="s">
        <v>412</v>
      </c>
    </row>
    <row r="23" spans="1:11" ht="21.75" customHeight="1">
      <c r="A23" s="599">
        <v>19</v>
      </c>
      <c r="B23" s="591"/>
      <c r="C23" s="592" t="s">
        <v>33</v>
      </c>
      <c r="D23" s="593">
        <v>96449</v>
      </c>
      <c r="E23" s="593">
        <v>26067</v>
      </c>
      <c r="F23" s="594">
        <v>0.2702671878402057</v>
      </c>
      <c r="G23" s="595"/>
      <c r="H23" s="596"/>
      <c r="I23" s="597">
        <v>12358</v>
      </c>
      <c r="J23" s="594">
        <v>0.12812989248203713</v>
      </c>
      <c r="K23" s="602" t="s">
        <v>164</v>
      </c>
    </row>
    <row r="24" spans="1:11" ht="21.75" customHeight="1">
      <c r="A24" s="599">
        <v>20</v>
      </c>
      <c r="B24" s="591"/>
      <c r="C24" s="592" t="s">
        <v>34</v>
      </c>
      <c r="D24" s="593">
        <v>71564</v>
      </c>
      <c r="E24" s="593">
        <v>18663</v>
      </c>
      <c r="F24" s="594">
        <v>0.2607875468112459</v>
      </c>
      <c r="G24" s="595"/>
      <c r="H24" s="596"/>
      <c r="I24" s="597">
        <v>8471</v>
      </c>
      <c r="J24" s="594">
        <v>0.1183695712928288</v>
      </c>
      <c r="K24" s="598" t="s">
        <v>164</v>
      </c>
    </row>
    <row r="25" spans="1:11" ht="21.75" customHeight="1">
      <c r="A25" s="599">
        <v>21</v>
      </c>
      <c r="B25" s="591"/>
      <c r="C25" s="624" t="s">
        <v>36</v>
      </c>
      <c r="D25" s="593">
        <v>58302</v>
      </c>
      <c r="E25" s="593">
        <v>14000</v>
      </c>
      <c r="F25" s="594">
        <v>0.2401289835683167</v>
      </c>
      <c r="G25" s="595"/>
      <c r="H25" s="603"/>
      <c r="I25" s="597">
        <v>5914</v>
      </c>
      <c r="J25" s="594">
        <v>0.10143734348735893</v>
      </c>
      <c r="K25" s="625" t="s">
        <v>164</v>
      </c>
    </row>
    <row r="26" spans="1:11" ht="21.75" customHeight="1">
      <c r="A26" s="599">
        <v>22</v>
      </c>
      <c r="B26" s="626"/>
      <c r="C26" s="627" t="s">
        <v>247</v>
      </c>
      <c r="D26" s="593">
        <v>60684</v>
      </c>
      <c r="E26" s="593">
        <v>16942</v>
      </c>
      <c r="F26" s="594">
        <v>0.27918396941533186</v>
      </c>
      <c r="G26" s="595"/>
      <c r="H26" s="603"/>
      <c r="I26" s="597">
        <v>7924</v>
      </c>
      <c r="J26" s="594">
        <v>0.13057807659350076</v>
      </c>
      <c r="K26" s="628" t="s">
        <v>164</v>
      </c>
    </row>
    <row r="27" spans="1:11" ht="21.75" customHeight="1">
      <c r="A27" s="599">
        <v>23</v>
      </c>
      <c r="B27" s="591"/>
      <c r="C27" s="600" t="s">
        <v>248</v>
      </c>
      <c r="D27" s="593">
        <v>30823</v>
      </c>
      <c r="E27" s="593">
        <v>9670</v>
      </c>
      <c r="F27" s="594">
        <v>0.3137267624825617</v>
      </c>
      <c r="G27" s="595"/>
      <c r="H27" s="603"/>
      <c r="I27" s="597">
        <v>5110</v>
      </c>
      <c r="J27" s="594">
        <v>0.16578529020536611</v>
      </c>
      <c r="K27" s="625" t="s">
        <v>164</v>
      </c>
    </row>
    <row r="28" spans="1:11" ht="21.75" customHeight="1">
      <c r="A28" s="599">
        <v>24</v>
      </c>
      <c r="B28" s="591"/>
      <c r="C28" s="627" t="s">
        <v>249</v>
      </c>
      <c r="D28" s="593">
        <v>28763</v>
      </c>
      <c r="E28" s="593">
        <v>9290</v>
      </c>
      <c r="F28" s="594">
        <v>0.3229843896672809</v>
      </c>
      <c r="G28" s="595"/>
      <c r="H28" s="603"/>
      <c r="I28" s="597">
        <v>4964</v>
      </c>
      <c r="J28" s="594">
        <v>0.17258283211069778</v>
      </c>
      <c r="K28" s="625" t="s">
        <v>164</v>
      </c>
    </row>
    <row r="29" spans="1:11" ht="21.75" customHeight="1">
      <c r="A29" s="599">
        <v>26</v>
      </c>
      <c r="B29" s="591"/>
      <c r="C29" s="629" t="s">
        <v>251</v>
      </c>
      <c r="D29" s="593">
        <v>40218</v>
      </c>
      <c r="E29" s="593">
        <v>14136</v>
      </c>
      <c r="F29" s="594">
        <v>0.35148440996568703</v>
      </c>
      <c r="G29" s="595"/>
      <c r="H29" s="603"/>
      <c r="I29" s="597">
        <v>7358</v>
      </c>
      <c r="J29" s="594">
        <v>0.18295290665871003</v>
      </c>
      <c r="K29" s="625" t="s">
        <v>164</v>
      </c>
    </row>
    <row r="30" spans="1:11" ht="21.75" customHeight="1">
      <c r="A30" s="599">
        <v>25</v>
      </c>
      <c r="B30" s="591"/>
      <c r="C30" s="627" t="s">
        <v>250</v>
      </c>
      <c r="D30" s="593">
        <v>54995</v>
      </c>
      <c r="E30" s="593">
        <v>17326</v>
      </c>
      <c r="F30" s="594">
        <v>0.3150468224384035</v>
      </c>
      <c r="G30" s="595"/>
      <c r="H30" s="603"/>
      <c r="I30" s="597">
        <v>9011</v>
      </c>
      <c r="J30" s="594">
        <v>0.1638512592053823</v>
      </c>
      <c r="K30" s="625" t="s">
        <v>164</v>
      </c>
    </row>
    <row r="31" spans="1:11" ht="21.75" customHeight="1">
      <c r="A31" s="599">
        <v>27</v>
      </c>
      <c r="B31" s="626"/>
      <c r="C31" s="630" t="s">
        <v>252</v>
      </c>
      <c r="D31" s="593">
        <v>38907</v>
      </c>
      <c r="E31" s="593">
        <v>13415</v>
      </c>
      <c r="F31" s="594">
        <v>0.344796566170612</v>
      </c>
      <c r="G31" s="595"/>
      <c r="H31" s="603"/>
      <c r="I31" s="597">
        <v>7306</v>
      </c>
      <c r="J31" s="594">
        <v>0.187781119078829</v>
      </c>
      <c r="K31" s="628">
        <v>5</v>
      </c>
    </row>
    <row r="32" spans="1:11" ht="21.75" customHeight="1" thickBot="1">
      <c r="A32" s="599">
        <v>28</v>
      </c>
      <c r="B32" s="631"/>
      <c r="C32" s="591" t="s">
        <v>367</v>
      </c>
      <c r="D32" s="593">
        <v>99687</v>
      </c>
      <c r="E32" s="593">
        <v>26748</v>
      </c>
      <c r="F32" s="632">
        <v>0.2683198411026513</v>
      </c>
      <c r="G32" s="633"/>
      <c r="H32" s="603"/>
      <c r="I32" s="597">
        <v>11967</v>
      </c>
      <c r="J32" s="594">
        <v>0.12004574317614132</v>
      </c>
      <c r="K32" s="621" t="s">
        <v>164</v>
      </c>
    </row>
    <row r="33" spans="1:11" ht="21.75" customHeight="1" thickBot="1">
      <c r="A33" s="605" t="s">
        <v>267</v>
      </c>
      <c r="B33" s="634"/>
      <c r="C33" s="607" t="s">
        <v>271</v>
      </c>
      <c r="D33" s="608">
        <v>1670623</v>
      </c>
      <c r="E33" s="608">
        <v>470592</v>
      </c>
      <c r="F33" s="594">
        <v>0.28168653250912984</v>
      </c>
      <c r="G33" s="595"/>
      <c r="H33" s="635"/>
      <c r="I33" s="611">
        <v>231723</v>
      </c>
      <c r="J33" s="676">
        <v>0.13870454315545758</v>
      </c>
      <c r="K33" s="621" t="s">
        <v>267</v>
      </c>
    </row>
    <row r="34" spans="1:11" ht="21.75" customHeight="1">
      <c r="A34" s="599">
        <v>29</v>
      </c>
      <c r="B34" s="636" t="s">
        <v>40</v>
      </c>
      <c r="C34" s="592" t="s">
        <v>41</v>
      </c>
      <c r="D34" s="593">
        <v>50163</v>
      </c>
      <c r="E34" s="593">
        <v>10338</v>
      </c>
      <c r="F34" s="594">
        <v>0.2060881526224508</v>
      </c>
      <c r="G34" s="595"/>
      <c r="H34" s="603"/>
      <c r="I34" s="597">
        <v>4232</v>
      </c>
      <c r="J34" s="594">
        <v>0.08436497019715727</v>
      </c>
      <c r="K34" s="637" t="s">
        <v>268</v>
      </c>
    </row>
    <row r="35" spans="1:11" ht="21.75" customHeight="1">
      <c r="A35" s="599">
        <v>30</v>
      </c>
      <c r="B35" s="591" t="s">
        <v>253</v>
      </c>
      <c r="C35" s="592" t="s">
        <v>43</v>
      </c>
      <c r="D35" s="593">
        <v>37411</v>
      </c>
      <c r="E35" s="593">
        <v>9053</v>
      </c>
      <c r="F35" s="594">
        <v>0.24198765069097325</v>
      </c>
      <c r="G35" s="595"/>
      <c r="H35" s="596"/>
      <c r="I35" s="597">
        <v>3804</v>
      </c>
      <c r="J35" s="594">
        <v>0.101681323674855</v>
      </c>
      <c r="K35" s="637" t="s">
        <v>164</v>
      </c>
    </row>
    <row r="36" spans="1:11" ht="21.75" customHeight="1">
      <c r="A36" s="599">
        <v>31</v>
      </c>
      <c r="B36" s="591"/>
      <c r="C36" s="592" t="s">
        <v>44</v>
      </c>
      <c r="D36" s="593">
        <v>31659</v>
      </c>
      <c r="E36" s="593">
        <v>7038</v>
      </c>
      <c r="F36" s="594">
        <v>0.22230645314128683</v>
      </c>
      <c r="G36" s="595"/>
      <c r="H36" s="603"/>
      <c r="I36" s="597">
        <v>3191</v>
      </c>
      <c r="J36" s="594">
        <v>0.1007928235256957</v>
      </c>
      <c r="K36" s="637" t="s">
        <v>164</v>
      </c>
    </row>
    <row r="37" spans="1:11" ht="21.75" customHeight="1">
      <c r="A37" s="599">
        <v>32</v>
      </c>
      <c r="B37" s="591"/>
      <c r="C37" s="592" t="s">
        <v>45</v>
      </c>
      <c r="D37" s="593">
        <v>45641</v>
      </c>
      <c r="E37" s="593">
        <v>10010</v>
      </c>
      <c r="F37" s="594">
        <v>0.21932034793277974</v>
      </c>
      <c r="G37" s="595"/>
      <c r="H37" s="596"/>
      <c r="I37" s="597">
        <v>4558</v>
      </c>
      <c r="J37" s="594">
        <v>0.09986634823952148</v>
      </c>
      <c r="K37" s="637" t="s">
        <v>164</v>
      </c>
    </row>
    <row r="38" spans="1:11" ht="21.75" customHeight="1">
      <c r="A38" s="599">
        <v>33</v>
      </c>
      <c r="B38" s="591"/>
      <c r="C38" s="592" t="s">
        <v>46</v>
      </c>
      <c r="D38" s="593">
        <v>27692</v>
      </c>
      <c r="E38" s="593">
        <v>6860</v>
      </c>
      <c r="F38" s="594">
        <v>0.24772497472194135</v>
      </c>
      <c r="G38" s="595"/>
      <c r="H38" s="603"/>
      <c r="I38" s="597">
        <v>2743</v>
      </c>
      <c r="J38" s="594">
        <v>0.0990538783764264</v>
      </c>
      <c r="K38" s="637" t="s">
        <v>164</v>
      </c>
    </row>
    <row r="39" spans="1:11" ht="21.75" customHeight="1">
      <c r="A39" s="599">
        <v>34</v>
      </c>
      <c r="B39" s="591"/>
      <c r="C39" s="592" t="s">
        <v>47</v>
      </c>
      <c r="D39" s="593">
        <v>31426</v>
      </c>
      <c r="E39" s="593">
        <v>5202</v>
      </c>
      <c r="F39" s="594">
        <v>0.16553172532298097</v>
      </c>
      <c r="G39" s="637" t="s">
        <v>273</v>
      </c>
      <c r="H39" s="596"/>
      <c r="I39" s="597">
        <v>2256</v>
      </c>
      <c r="J39" s="594">
        <v>0.07178769172023165</v>
      </c>
      <c r="K39" s="637" t="s">
        <v>273</v>
      </c>
    </row>
    <row r="40" spans="1:11" ht="21.75" customHeight="1">
      <c r="A40" s="599">
        <v>35</v>
      </c>
      <c r="B40" s="591"/>
      <c r="C40" s="592" t="s">
        <v>48</v>
      </c>
      <c r="D40" s="593">
        <v>8460</v>
      </c>
      <c r="E40" s="593">
        <v>2368</v>
      </c>
      <c r="F40" s="594">
        <v>0.2799054373522459</v>
      </c>
      <c r="G40" s="637" t="s">
        <v>164</v>
      </c>
      <c r="H40" s="603"/>
      <c r="I40" s="597">
        <v>1167</v>
      </c>
      <c r="J40" s="594">
        <v>0.13794326241134752</v>
      </c>
      <c r="K40" s="637" t="s">
        <v>164</v>
      </c>
    </row>
    <row r="41" spans="1:11" ht="21.75" customHeight="1">
      <c r="A41" s="599">
        <v>36</v>
      </c>
      <c r="B41" s="638"/>
      <c r="C41" s="592" t="s">
        <v>49</v>
      </c>
      <c r="D41" s="593">
        <v>45785</v>
      </c>
      <c r="E41" s="593">
        <v>7914</v>
      </c>
      <c r="F41" s="594">
        <v>0.1728513705362018</v>
      </c>
      <c r="G41" s="637" t="s">
        <v>269</v>
      </c>
      <c r="H41" s="596"/>
      <c r="I41" s="597">
        <v>3482</v>
      </c>
      <c r="J41" s="594">
        <v>0.07605110844162935</v>
      </c>
      <c r="K41" s="637" t="s">
        <v>269</v>
      </c>
    </row>
    <row r="42" spans="1:11" ht="21.75" customHeight="1">
      <c r="A42" s="599">
        <v>37</v>
      </c>
      <c r="B42" s="591" t="s">
        <v>50</v>
      </c>
      <c r="C42" s="592" t="s">
        <v>51</v>
      </c>
      <c r="D42" s="593">
        <v>14339</v>
      </c>
      <c r="E42" s="593">
        <v>4235</v>
      </c>
      <c r="F42" s="594">
        <v>0.29534835065206777</v>
      </c>
      <c r="G42" s="595"/>
      <c r="H42" s="596"/>
      <c r="I42" s="597">
        <v>2156</v>
      </c>
      <c r="J42" s="594">
        <v>0.15035916033196178</v>
      </c>
      <c r="K42" s="637" t="s">
        <v>164</v>
      </c>
    </row>
    <row r="43" spans="1:11" ht="21.75" customHeight="1">
      <c r="A43" s="599">
        <v>38</v>
      </c>
      <c r="B43" s="591"/>
      <c r="C43" s="592" t="s">
        <v>52</v>
      </c>
      <c r="D43" s="593">
        <v>29054</v>
      </c>
      <c r="E43" s="593">
        <v>8752</v>
      </c>
      <c r="F43" s="594">
        <v>0.30123218833895504</v>
      </c>
      <c r="G43" s="595"/>
      <c r="H43" s="596"/>
      <c r="I43" s="597">
        <v>4123</v>
      </c>
      <c r="J43" s="594">
        <v>0.14190817099194603</v>
      </c>
      <c r="K43" s="637" t="s">
        <v>164</v>
      </c>
    </row>
    <row r="44" spans="1:11" ht="21.75" customHeight="1">
      <c r="A44" s="599">
        <v>39</v>
      </c>
      <c r="B44" s="591"/>
      <c r="C44" s="592" t="s">
        <v>53</v>
      </c>
      <c r="D44" s="593">
        <v>32275</v>
      </c>
      <c r="E44" s="593">
        <v>9950</v>
      </c>
      <c r="F44" s="594">
        <v>0.308288148721921</v>
      </c>
      <c r="G44" s="595"/>
      <c r="H44" s="596"/>
      <c r="I44" s="597">
        <v>5008</v>
      </c>
      <c r="J44" s="594">
        <v>0.15516653756777693</v>
      </c>
      <c r="K44" s="637" t="s">
        <v>164</v>
      </c>
    </row>
    <row r="45" spans="1:11" ht="21.75" customHeight="1">
      <c r="A45" s="599">
        <v>40</v>
      </c>
      <c r="B45" s="638"/>
      <c r="C45" s="592" t="s">
        <v>54</v>
      </c>
      <c r="D45" s="593">
        <v>19391</v>
      </c>
      <c r="E45" s="593">
        <v>5973</v>
      </c>
      <c r="F45" s="594">
        <v>0.3080294982208241</v>
      </c>
      <c r="G45" s="595"/>
      <c r="H45" s="596"/>
      <c r="I45" s="597">
        <v>2746</v>
      </c>
      <c r="J45" s="594">
        <v>0.14161208808209994</v>
      </c>
      <c r="K45" s="637" t="s">
        <v>164</v>
      </c>
    </row>
    <row r="46" spans="1:11" ht="21.75" customHeight="1">
      <c r="A46" s="599">
        <v>41</v>
      </c>
      <c r="B46" s="639" t="s">
        <v>55</v>
      </c>
      <c r="C46" s="592" t="s">
        <v>56</v>
      </c>
      <c r="D46" s="593">
        <v>8086</v>
      </c>
      <c r="E46" s="593">
        <v>2992</v>
      </c>
      <c r="F46" s="594">
        <v>0.3700222606975019</v>
      </c>
      <c r="G46" s="637" t="s">
        <v>276</v>
      </c>
      <c r="H46" s="596"/>
      <c r="I46" s="597">
        <v>1544</v>
      </c>
      <c r="J46" s="594">
        <v>0.1909473163492456</v>
      </c>
      <c r="K46" s="637" t="s">
        <v>276</v>
      </c>
    </row>
    <row r="47" spans="1:11" ht="21.75" customHeight="1">
      <c r="A47" s="599">
        <v>42</v>
      </c>
      <c r="B47" s="640"/>
      <c r="C47" s="592" t="s">
        <v>57</v>
      </c>
      <c r="D47" s="593">
        <v>16603</v>
      </c>
      <c r="E47" s="593">
        <v>5788</v>
      </c>
      <c r="F47" s="594">
        <v>0.34861169668132264</v>
      </c>
      <c r="G47" s="595"/>
      <c r="H47" s="596"/>
      <c r="I47" s="597">
        <v>2720</v>
      </c>
      <c r="J47" s="594">
        <v>0.16382581461181714</v>
      </c>
      <c r="K47" s="637" t="s">
        <v>164</v>
      </c>
    </row>
    <row r="48" spans="1:11" ht="21.75" customHeight="1">
      <c r="A48" s="599">
        <v>43</v>
      </c>
      <c r="B48" s="641" t="s">
        <v>60</v>
      </c>
      <c r="C48" s="592" t="s">
        <v>61</v>
      </c>
      <c r="D48" s="593">
        <v>13905</v>
      </c>
      <c r="E48" s="593">
        <v>4245</v>
      </c>
      <c r="F48" s="594">
        <v>0.30528586839266453</v>
      </c>
      <c r="G48" s="595"/>
      <c r="H48" s="596"/>
      <c r="I48" s="597">
        <v>2004</v>
      </c>
      <c r="J48" s="594">
        <v>0.14412081984897518</v>
      </c>
      <c r="K48" s="637" t="s">
        <v>164</v>
      </c>
    </row>
    <row r="49" spans="1:11" ht="21.75" customHeight="1">
      <c r="A49" s="599">
        <v>44</v>
      </c>
      <c r="B49" s="591" t="s">
        <v>69</v>
      </c>
      <c r="C49" s="592" t="s">
        <v>254</v>
      </c>
      <c r="D49" s="593">
        <v>29526</v>
      </c>
      <c r="E49" s="593">
        <v>8135</v>
      </c>
      <c r="F49" s="594">
        <v>0.2755198807830387</v>
      </c>
      <c r="G49" s="595"/>
      <c r="H49" s="596"/>
      <c r="I49" s="597">
        <v>3849</v>
      </c>
      <c r="J49" s="594">
        <v>0.13035968299126194</v>
      </c>
      <c r="K49" s="637" t="s">
        <v>164</v>
      </c>
    </row>
    <row r="50" spans="1:11" ht="21.75" customHeight="1">
      <c r="A50" s="599">
        <v>45</v>
      </c>
      <c r="B50" s="640"/>
      <c r="C50" s="592" t="s">
        <v>255</v>
      </c>
      <c r="D50" s="593">
        <v>2284</v>
      </c>
      <c r="E50" s="593">
        <v>922</v>
      </c>
      <c r="F50" s="594">
        <v>0.40367775831873903</v>
      </c>
      <c r="G50" s="595">
        <v>1</v>
      </c>
      <c r="H50" s="596"/>
      <c r="I50" s="597">
        <v>586</v>
      </c>
      <c r="J50" s="594">
        <v>0.2565674255691769</v>
      </c>
      <c r="K50" s="637" t="s">
        <v>277</v>
      </c>
    </row>
    <row r="51" spans="1:11" ht="21.75" customHeight="1">
      <c r="A51" s="599">
        <v>46</v>
      </c>
      <c r="B51" s="641" t="s">
        <v>77</v>
      </c>
      <c r="C51" s="592" t="s">
        <v>78</v>
      </c>
      <c r="D51" s="593">
        <v>15507</v>
      </c>
      <c r="E51" s="593">
        <v>4015</v>
      </c>
      <c r="F51" s="594">
        <v>0.2589153285612949</v>
      </c>
      <c r="G51" s="595"/>
      <c r="H51" s="596"/>
      <c r="I51" s="597">
        <v>2024</v>
      </c>
      <c r="J51" s="594">
        <v>0.1305216998774747</v>
      </c>
      <c r="K51" s="637" t="s">
        <v>164</v>
      </c>
    </row>
    <row r="52" spans="1:11" ht="21.75" customHeight="1">
      <c r="A52" s="599">
        <v>47</v>
      </c>
      <c r="B52" s="641" t="s">
        <v>79</v>
      </c>
      <c r="C52" s="592" t="s">
        <v>80</v>
      </c>
      <c r="D52" s="593">
        <v>14422</v>
      </c>
      <c r="E52" s="593">
        <v>3711</v>
      </c>
      <c r="F52" s="594">
        <v>0.2573152128692276</v>
      </c>
      <c r="G52" s="595"/>
      <c r="H52" s="596"/>
      <c r="I52" s="597">
        <v>1774</v>
      </c>
      <c r="J52" s="594">
        <v>0.12300651781999723</v>
      </c>
      <c r="K52" s="637" t="s">
        <v>164</v>
      </c>
    </row>
    <row r="53" spans="1:11" ht="21.75" customHeight="1">
      <c r="A53" s="599">
        <v>48</v>
      </c>
      <c r="B53" s="629" t="s">
        <v>368</v>
      </c>
      <c r="C53" s="592" t="s">
        <v>85</v>
      </c>
      <c r="D53" s="593">
        <v>19891</v>
      </c>
      <c r="E53" s="593">
        <v>5292</v>
      </c>
      <c r="F53" s="594">
        <v>0.2660499723493037</v>
      </c>
      <c r="G53" s="642"/>
      <c r="H53" s="596"/>
      <c r="I53" s="597">
        <v>2601</v>
      </c>
      <c r="J53" s="594">
        <v>0.13076265647780402</v>
      </c>
      <c r="K53" s="637" t="s">
        <v>164</v>
      </c>
    </row>
    <row r="54" spans="1:11" ht="21.75" customHeight="1">
      <c r="A54" s="599">
        <v>49</v>
      </c>
      <c r="B54" s="591" t="s">
        <v>93</v>
      </c>
      <c r="C54" s="592" t="s">
        <v>94</v>
      </c>
      <c r="D54" s="593">
        <v>11510</v>
      </c>
      <c r="E54" s="593">
        <v>4280</v>
      </c>
      <c r="F54" s="594">
        <v>0.37185056472632494</v>
      </c>
      <c r="G54" s="643" t="s">
        <v>274</v>
      </c>
      <c r="H54" s="596"/>
      <c r="I54" s="597">
        <v>2253</v>
      </c>
      <c r="J54" s="594">
        <v>0.19574283231972198</v>
      </c>
      <c r="K54" s="637" t="s">
        <v>274</v>
      </c>
    </row>
    <row r="55" spans="1:11" ht="21.75" customHeight="1">
      <c r="A55" s="599">
        <v>50</v>
      </c>
      <c r="B55" s="591"/>
      <c r="C55" s="592" t="s">
        <v>95</v>
      </c>
      <c r="D55" s="593">
        <v>10493</v>
      </c>
      <c r="E55" s="593">
        <v>4055</v>
      </c>
      <c r="F55" s="594">
        <v>0.3864481082626513</v>
      </c>
      <c r="G55" s="643" t="s">
        <v>275</v>
      </c>
      <c r="H55" s="596"/>
      <c r="I55" s="597">
        <v>2207</v>
      </c>
      <c r="J55" s="594">
        <v>0.2103306966549128</v>
      </c>
      <c r="K55" s="637" t="s">
        <v>275</v>
      </c>
    </row>
    <row r="56" spans="1:11" ht="21.75" customHeight="1">
      <c r="A56" s="599">
        <v>51</v>
      </c>
      <c r="B56" s="591"/>
      <c r="C56" s="592" t="s">
        <v>97</v>
      </c>
      <c r="D56" s="593">
        <v>9330</v>
      </c>
      <c r="E56" s="593">
        <v>3124</v>
      </c>
      <c r="F56" s="594">
        <v>0.3348338692390139</v>
      </c>
      <c r="G56" s="595"/>
      <c r="H56" s="596"/>
      <c r="I56" s="597">
        <v>1614</v>
      </c>
      <c r="J56" s="594">
        <v>0.1729903536977492</v>
      </c>
      <c r="K56" s="637" t="s">
        <v>164</v>
      </c>
    </row>
    <row r="57" spans="1:11" ht="21.75" customHeight="1">
      <c r="A57" s="599">
        <v>52</v>
      </c>
      <c r="B57" s="591"/>
      <c r="C57" s="592" t="s">
        <v>98</v>
      </c>
      <c r="D57" s="593">
        <v>17687</v>
      </c>
      <c r="E57" s="593">
        <v>5845</v>
      </c>
      <c r="F57" s="644">
        <v>0.33046870582914006</v>
      </c>
      <c r="G57" s="645"/>
      <c r="H57" s="596"/>
      <c r="I57" s="597">
        <v>2888</v>
      </c>
      <c r="J57" s="594">
        <v>0.16328376773901734</v>
      </c>
      <c r="K57" s="637" t="s">
        <v>164</v>
      </c>
    </row>
    <row r="58" spans="1:11" ht="21.75" customHeight="1">
      <c r="A58" s="599">
        <v>53</v>
      </c>
      <c r="B58" s="591"/>
      <c r="C58" s="592" t="s">
        <v>101</v>
      </c>
      <c r="D58" s="593">
        <v>5340</v>
      </c>
      <c r="E58" s="593">
        <v>1768</v>
      </c>
      <c r="F58" s="594">
        <v>0.3310861423220974</v>
      </c>
      <c r="G58" s="595"/>
      <c r="H58" s="596"/>
      <c r="I58" s="597">
        <v>934</v>
      </c>
      <c r="J58" s="594">
        <v>0.1749063670411985</v>
      </c>
      <c r="K58" s="637" t="s">
        <v>164</v>
      </c>
    </row>
    <row r="59" spans="1:11" ht="21.75" customHeight="1">
      <c r="A59" s="599">
        <v>54</v>
      </c>
      <c r="B59" s="646"/>
      <c r="C59" s="592" t="s">
        <v>102</v>
      </c>
      <c r="D59" s="593">
        <v>3261</v>
      </c>
      <c r="E59" s="593">
        <v>1148</v>
      </c>
      <c r="F59" s="594">
        <v>0.3520392517632628</v>
      </c>
      <c r="G59" s="595"/>
      <c r="H59" s="596"/>
      <c r="I59" s="597">
        <v>609</v>
      </c>
      <c r="J59" s="594">
        <v>0.18675252989880406</v>
      </c>
      <c r="K59" s="637" t="s">
        <v>164</v>
      </c>
    </row>
    <row r="60" spans="1:11" ht="21.75" customHeight="1">
      <c r="A60" s="599">
        <v>55</v>
      </c>
      <c r="B60" s="640"/>
      <c r="C60" s="592" t="s">
        <v>257</v>
      </c>
      <c r="D60" s="593">
        <v>23755</v>
      </c>
      <c r="E60" s="593">
        <v>7358</v>
      </c>
      <c r="F60" s="594">
        <v>0.3097453167754157</v>
      </c>
      <c r="G60" s="595"/>
      <c r="H60" s="596"/>
      <c r="I60" s="597">
        <v>3657</v>
      </c>
      <c r="J60" s="594">
        <v>0.15394653757103768</v>
      </c>
      <c r="K60" s="637" t="s">
        <v>164</v>
      </c>
    </row>
    <row r="61" spans="1:11" ht="21.75" customHeight="1">
      <c r="A61" s="599">
        <v>56</v>
      </c>
      <c r="B61" s="591" t="s">
        <v>103</v>
      </c>
      <c r="C61" s="592" t="s">
        <v>104</v>
      </c>
      <c r="D61" s="593">
        <v>36412</v>
      </c>
      <c r="E61" s="593">
        <v>8545</v>
      </c>
      <c r="F61" s="594">
        <v>0.23467538174228275</v>
      </c>
      <c r="G61" s="595"/>
      <c r="H61" s="596"/>
      <c r="I61" s="597">
        <v>4097</v>
      </c>
      <c r="J61" s="594">
        <v>0.1125178512578271</v>
      </c>
      <c r="K61" s="637" t="s">
        <v>164</v>
      </c>
    </row>
    <row r="62" spans="1:11" ht="21.75" customHeight="1">
      <c r="A62" s="599">
        <v>57</v>
      </c>
      <c r="B62" s="640"/>
      <c r="C62" s="592" t="s">
        <v>258</v>
      </c>
      <c r="D62" s="593">
        <v>20675</v>
      </c>
      <c r="E62" s="593">
        <v>7489</v>
      </c>
      <c r="F62" s="594">
        <v>0.3622249093107618</v>
      </c>
      <c r="G62" s="595">
        <v>5</v>
      </c>
      <c r="H62" s="596"/>
      <c r="I62" s="597">
        <v>3807</v>
      </c>
      <c r="J62" s="594">
        <v>0.1841354292623942</v>
      </c>
      <c r="K62" s="637"/>
    </row>
    <row r="63" spans="1:11" ht="21.75" customHeight="1">
      <c r="A63" s="599">
        <v>58</v>
      </c>
      <c r="B63" s="591" t="s">
        <v>108</v>
      </c>
      <c r="C63" s="647" t="s">
        <v>110</v>
      </c>
      <c r="D63" s="593">
        <v>6882</v>
      </c>
      <c r="E63" s="593">
        <v>2045</v>
      </c>
      <c r="F63" s="594">
        <v>0.2971519907003778</v>
      </c>
      <c r="G63" s="595"/>
      <c r="H63" s="635"/>
      <c r="I63" s="597">
        <v>1091</v>
      </c>
      <c r="J63" s="594">
        <v>0.15852949723917467</v>
      </c>
      <c r="K63" s="637" t="s">
        <v>164</v>
      </c>
    </row>
    <row r="64" spans="1:11" ht="21.75" customHeight="1">
      <c r="A64" s="599">
        <v>59</v>
      </c>
      <c r="B64" s="591"/>
      <c r="C64" s="648" t="s">
        <v>260</v>
      </c>
      <c r="D64" s="593">
        <v>7806</v>
      </c>
      <c r="E64" s="593">
        <v>2598</v>
      </c>
      <c r="F64" s="594">
        <v>0.3328209069946195</v>
      </c>
      <c r="G64" s="595"/>
      <c r="H64" s="635"/>
      <c r="I64" s="597">
        <v>1415</v>
      </c>
      <c r="J64" s="644">
        <v>0.18127081732001024</v>
      </c>
      <c r="K64" s="649" t="s">
        <v>164</v>
      </c>
    </row>
    <row r="65" spans="1:11" ht="21.75" customHeight="1" thickBot="1">
      <c r="A65" s="599">
        <v>60</v>
      </c>
      <c r="B65" s="591"/>
      <c r="C65" s="592" t="s">
        <v>259</v>
      </c>
      <c r="D65" s="593">
        <v>19042</v>
      </c>
      <c r="E65" s="593">
        <v>6470</v>
      </c>
      <c r="F65" s="594">
        <v>0.3397752336939397</v>
      </c>
      <c r="G65" s="595"/>
      <c r="H65" s="635"/>
      <c r="I65" s="650">
        <v>3360</v>
      </c>
      <c r="J65" s="677">
        <v>0.17645205335573994</v>
      </c>
      <c r="K65" s="651" t="s">
        <v>164</v>
      </c>
    </row>
    <row r="66" spans="1:11" ht="21.75" customHeight="1" thickBot="1" thickTop="1">
      <c r="A66" s="652" t="s">
        <v>267</v>
      </c>
      <c r="B66" s="653" t="s">
        <v>261</v>
      </c>
      <c r="C66" s="653"/>
      <c r="D66" s="654">
        <v>665713</v>
      </c>
      <c r="E66" s="654">
        <v>177518</v>
      </c>
      <c r="F66" s="655">
        <v>0.2666584549197627</v>
      </c>
      <c r="G66" s="656" t="s">
        <v>267</v>
      </c>
      <c r="H66" s="635"/>
      <c r="I66" s="657">
        <v>84500</v>
      </c>
      <c r="J66" s="678">
        <v>0.12693157561892288</v>
      </c>
      <c r="K66" s="658" t="s">
        <v>267</v>
      </c>
    </row>
    <row r="67" spans="1:11" ht="21.75" customHeight="1" thickTop="1">
      <c r="A67" s="659" t="s">
        <v>369</v>
      </c>
      <c r="B67" s="638"/>
      <c r="C67" s="638"/>
      <c r="D67" s="660">
        <v>2336336</v>
      </c>
      <c r="E67" s="661">
        <v>648110</v>
      </c>
      <c r="F67" s="662">
        <v>0.27740444867519054</v>
      </c>
      <c r="G67" s="663" t="s">
        <v>267</v>
      </c>
      <c r="H67" s="664"/>
      <c r="I67" s="665">
        <v>316223</v>
      </c>
      <c r="J67" s="679">
        <v>0.13534996678559932</v>
      </c>
      <c r="K67" s="666" t="s">
        <v>267</v>
      </c>
    </row>
    <row r="68" spans="1:11" ht="21.75" customHeight="1" thickBot="1">
      <c r="A68" s="667" t="s">
        <v>370</v>
      </c>
      <c r="B68" s="606"/>
      <c r="C68" s="606"/>
      <c r="D68" s="668">
        <v>5111914</v>
      </c>
      <c r="E68" s="668">
        <v>1313200</v>
      </c>
      <c r="F68" s="669">
        <v>0.25689008070167063</v>
      </c>
      <c r="G68" s="670" t="s">
        <v>267</v>
      </c>
      <c r="H68" s="664"/>
      <c r="I68" s="671">
        <v>634686</v>
      </c>
      <c r="J68" s="680">
        <v>0.1241581920196623</v>
      </c>
      <c r="K68" s="672" t="s">
        <v>267</v>
      </c>
    </row>
    <row r="69" spans="1:11" ht="21.75" customHeight="1">
      <c r="A69" s="472"/>
      <c r="B69" s="472"/>
      <c r="C69" s="567"/>
      <c r="D69" s="567"/>
      <c r="E69" s="567"/>
      <c r="F69" s="567"/>
      <c r="G69" s="567"/>
      <c r="H69" s="472"/>
      <c r="I69" s="567"/>
      <c r="J69" s="567"/>
      <c r="K69" s="568"/>
    </row>
    <row r="70" spans="1:11" ht="18">
      <c r="A70" s="46" t="s">
        <v>400</v>
      </c>
      <c r="B70" s="567"/>
      <c r="C70" s="567"/>
      <c r="D70" s="567"/>
      <c r="E70" s="567"/>
      <c r="F70" s="567"/>
      <c r="G70" s="567"/>
      <c r="H70" s="472"/>
      <c r="I70" s="567"/>
      <c r="J70" s="567"/>
      <c r="K70" s="568"/>
    </row>
    <row r="71" spans="1:11" ht="18">
      <c r="A71" s="567"/>
      <c r="B71" s="567"/>
      <c r="C71" s="567"/>
      <c r="D71" s="567"/>
      <c r="E71" s="567"/>
      <c r="F71" s="567"/>
      <c r="G71" s="567"/>
      <c r="H71" s="472"/>
      <c r="I71" s="567"/>
      <c r="J71" s="567"/>
      <c r="K71" s="568"/>
    </row>
    <row r="75" spans="8:11" ht="17.25">
      <c r="H75" s="575"/>
      <c r="K75" s="576"/>
    </row>
    <row r="78" spans="8:11" ht="17.25">
      <c r="H78" s="575"/>
      <c r="K78" s="576"/>
    </row>
    <row r="82" s="572" customFormat="1" ht="17.25">
      <c r="H82" s="575"/>
    </row>
    <row r="83" s="572" customFormat="1" ht="17.25">
      <c r="H83" s="575"/>
    </row>
    <row r="84" s="572" customFormat="1" ht="17.25">
      <c r="H84" s="575"/>
    </row>
    <row r="85" s="572" customFormat="1" ht="17.25">
      <c r="H85" s="575"/>
    </row>
    <row r="94" s="572" customFormat="1" ht="17.25">
      <c r="H94" s="575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2" horizontalDpi="600" verticalDpi="600" orientation="portrait" paperSize="9" scale="79" r:id="rId1"/>
  <rowBreaks count="1" manualBreakCount="1">
    <brk id="33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94"/>
  <sheetViews>
    <sheetView showOutlineSymbols="0" zoomScaleSheetLayoutView="100" zoomScalePageLayoutView="0" workbookViewId="0" topLeftCell="A1">
      <selection activeCell="D60" sqref="D60"/>
    </sheetView>
  </sheetViews>
  <sheetFormatPr defaultColWidth="13.875" defaultRowHeight="13.5"/>
  <cols>
    <col min="1" max="2" width="9.00390625" style="572" customWidth="1"/>
    <col min="3" max="3" width="14.00390625" style="572" customWidth="1"/>
    <col min="4" max="5" width="14.75390625" style="572" customWidth="1"/>
    <col min="6" max="6" width="11.25390625" style="572" customWidth="1"/>
    <col min="7" max="7" width="10.375" style="572" customWidth="1"/>
    <col min="8" max="8" width="7.50390625" style="572" customWidth="1"/>
    <col min="9" max="9" width="11.875" style="572" bestFit="1" customWidth="1"/>
    <col min="10" max="10" width="8.00390625" style="572" bestFit="1" customWidth="1"/>
    <col min="11" max="11" width="9.25390625" style="572" bestFit="1" customWidth="1"/>
    <col min="12" max="16384" width="13.875" style="574" customWidth="1"/>
  </cols>
  <sheetData>
    <row r="1" spans="1:11" ht="30.75" customHeight="1" thickBot="1">
      <c r="A1" s="1" t="s">
        <v>409</v>
      </c>
      <c r="E1" s="461"/>
      <c r="F1" s="462"/>
      <c r="G1" s="462"/>
      <c r="K1" s="573"/>
    </row>
    <row r="2" spans="1:11" ht="21.75" customHeight="1" thickBot="1">
      <c r="A2" s="465" t="s">
        <v>246</v>
      </c>
      <c r="B2" s="466" t="s">
        <v>1</v>
      </c>
      <c r="C2" s="466" t="s">
        <v>2</v>
      </c>
      <c r="D2" s="466" t="s">
        <v>3</v>
      </c>
      <c r="E2" s="466" t="s">
        <v>4</v>
      </c>
      <c r="F2" s="467" t="s">
        <v>5</v>
      </c>
      <c r="G2" s="468" t="s">
        <v>264</v>
      </c>
      <c r="H2" s="571"/>
      <c r="I2" s="469" t="s">
        <v>265</v>
      </c>
      <c r="J2" s="467" t="s">
        <v>266</v>
      </c>
      <c r="K2" s="470" t="s">
        <v>264</v>
      </c>
    </row>
    <row r="3" spans="1:11" ht="21.75" customHeight="1">
      <c r="A3" s="471">
        <v>1</v>
      </c>
      <c r="B3" s="472" t="s">
        <v>9</v>
      </c>
      <c r="C3" s="473" t="s">
        <v>10</v>
      </c>
      <c r="D3" s="474">
        <v>972192</v>
      </c>
      <c r="E3" s="474">
        <v>276674</v>
      </c>
      <c r="F3" s="475">
        <v>0.2845878180441723</v>
      </c>
      <c r="G3" s="476" t="s">
        <v>164</v>
      </c>
      <c r="H3" s="477"/>
      <c r="I3" s="478">
        <v>135643</v>
      </c>
      <c r="J3" s="475">
        <v>0.1395228514532109</v>
      </c>
      <c r="K3" s="479" t="s">
        <v>164</v>
      </c>
    </row>
    <row r="4" spans="1:11" ht="21.75" customHeight="1" thickBot="1">
      <c r="A4" s="480">
        <v>2</v>
      </c>
      <c r="B4" s="472"/>
      <c r="C4" s="481" t="s">
        <v>11</v>
      </c>
      <c r="D4" s="482">
        <v>1497236</v>
      </c>
      <c r="E4" s="482">
        <v>301875</v>
      </c>
      <c r="F4" s="483">
        <v>0.20162152125650198</v>
      </c>
      <c r="G4" s="484" t="s">
        <v>164</v>
      </c>
      <c r="H4" s="485"/>
      <c r="I4" s="486">
        <v>138146</v>
      </c>
      <c r="J4" s="483">
        <v>0.09226735130600654</v>
      </c>
      <c r="K4" s="487" t="s">
        <v>164</v>
      </c>
    </row>
    <row r="5" spans="1:11" ht="21.75" customHeight="1" thickBot="1">
      <c r="A5" s="488" t="s">
        <v>267</v>
      </c>
      <c r="B5" s="489"/>
      <c r="C5" s="490" t="s">
        <v>13</v>
      </c>
      <c r="D5" s="491">
        <v>2469428</v>
      </c>
      <c r="E5" s="491">
        <v>578549</v>
      </c>
      <c r="F5" s="492">
        <v>0.23428461975809783</v>
      </c>
      <c r="G5" s="493" t="s">
        <v>267</v>
      </c>
      <c r="H5" s="477"/>
      <c r="I5" s="494">
        <v>273789</v>
      </c>
      <c r="J5" s="495">
        <v>0.11087142447562755</v>
      </c>
      <c r="K5" s="493" t="s">
        <v>267</v>
      </c>
    </row>
    <row r="6" spans="1:11" ht="21.75" customHeight="1" thickBot="1">
      <c r="A6" s="496">
        <v>3</v>
      </c>
      <c r="B6" s="497" t="s">
        <v>365</v>
      </c>
      <c r="C6" s="498" t="s">
        <v>16</v>
      </c>
      <c r="D6" s="499">
        <v>306376</v>
      </c>
      <c r="E6" s="500">
        <v>76066</v>
      </c>
      <c r="F6" s="501">
        <v>0.24827662741206882</v>
      </c>
      <c r="G6" s="502" t="s">
        <v>164</v>
      </c>
      <c r="H6" s="477"/>
      <c r="I6" s="503">
        <v>36826</v>
      </c>
      <c r="J6" s="504">
        <v>0.12019871008172964</v>
      </c>
      <c r="K6" s="505" t="s">
        <v>164</v>
      </c>
    </row>
    <row r="7" spans="1:11" ht="21.75" customHeight="1" thickBot="1">
      <c r="A7" s="506" t="s">
        <v>267</v>
      </c>
      <c r="B7" s="489"/>
      <c r="C7" s="507" t="s">
        <v>366</v>
      </c>
      <c r="D7" s="499">
        <v>306376</v>
      </c>
      <c r="E7" s="500">
        <v>76066</v>
      </c>
      <c r="F7" s="501">
        <v>0.24827662741206882</v>
      </c>
      <c r="G7" s="493" t="s">
        <v>267</v>
      </c>
      <c r="H7" s="477"/>
      <c r="I7" s="508">
        <v>36826</v>
      </c>
      <c r="J7" s="509">
        <v>0.12019871008172964</v>
      </c>
      <c r="K7" s="493" t="s">
        <v>267</v>
      </c>
    </row>
    <row r="8" spans="1:11" ht="21.75" customHeight="1">
      <c r="A8" s="480">
        <v>4</v>
      </c>
      <c r="B8" s="472" t="s">
        <v>14</v>
      </c>
      <c r="C8" s="473" t="s">
        <v>15</v>
      </c>
      <c r="D8" s="474">
        <v>119678</v>
      </c>
      <c r="E8" s="474">
        <v>40449</v>
      </c>
      <c r="F8" s="475">
        <v>0.3379819181470279</v>
      </c>
      <c r="G8" s="476" t="s">
        <v>164</v>
      </c>
      <c r="H8" s="477"/>
      <c r="I8" s="478">
        <v>21391</v>
      </c>
      <c r="J8" s="475">
        <v>0.17873794682397767</v>
      </c>
      <c r="K8" s="479" t="s">
        <v>164</v>
      </c>
    </row>
    <row r="9" spans="1:11" ht="21.75" customHeight="1">
      <c r="A9" s="480">
        <v>5</v>
      </c>
      <c r="B9" s="472"/>
      <c r="C9" s="473" t="s">
        <v>17</v>
      </c>
      <c r="D9" s="474">
        <v>57832</v>
      </c>
      <c r="E9" s="474">
        <v>17680</v>
      </c>
      <c r="F9" s="475">
        <v>0.30571310001383317</v>
      </c>
      <c r="G9" s="476" t="s">
        <v>164</v>
      </c>
      <c r="H9" s="477"/>
      <c r="I9" s="478">
        <v>8934</v>
      </c>
      <c r="J9" s="475">
        <v>0.15448194771061005</v>
      </c>
      <c r="K9" s="479" t="s">
        <v>164</v>
      </c>
    </row>
    <row r="10" spans="1:11" ht="21.75" customHeight="1">
      <c r="A10" s="480">
        <v>6</v>
      </c>
      <c r="B10" s="472"/>
      <c r="C10" s="473" t="s">
        <v>18</v>
      </c>
      <c r="D10" s="474">
        <v>130664</v>
      </c>
      <c r="E10" s="474">
        <v>37399</v>
      </c>
      <c r="F10" s="475">
        <v>0.286222678013837</v>
      </c>
      <c r="G10" s="476" t="s">
        <v>164</v>
      </c>
      <c r="H10" s="477"/>
      <c r="I10" s="478">
        <v>18620</v>
      </c>
      <c r="J10" s="475">
        <v>0.1425029082226168</v>
      </c>
      <c r="K10" s="479" t="s">
        <v>164</v>
      </c>
    </row>
    <row r="11" spans="1:11" ht="21.75" customHeight="1">
      <c r="A11" s="480">
        <v>7</v>
      </c>
      <c r="B11" s="472"/>
      <c r="C11" s="473" t="s">
        <v>19</v>
      </c>
      <c r="D11" s="474">
        <v>49420</v>
      </c>
      <c r="E11" s="474">
        <v>15346</v>
      </c>
      <c r="F11" s="475">
        <v>0.3105220558478349</v>
      </c>
      <c r="G11" s="476" t="s">
        <v>164</v>
      </c>
      <c r="H11" s="477"/>
      <c r="I11" s="478">
        <v>7804</v>
      </c>
      <c r="J11" s="510">
        <v>0.15791177660866046</v>
      </c>
      <c r="K11" s="479" t="s">
        <v>164</v>
      </c>
    </row>
    <row r="12" spans="1:11" ht="21.75" customHeight="1">
      <c r="A12" s="480">
        <v>8</v>
      </c>
      <c r="B12" s="472"/>
      <c r="C12" s="473" t="s">
        <v>20</v>
      </c>
      <c r="D12" s="474">
        <v>68808</v>
      </c>
      <c r="E12" s="474">
        <v>20865</v>
      </c>
      <c r="F12" s="475">
        <v>0.30323508894314616</v>
      </c>
      <c r="G12" s="476" t="s">
        <v>164</v>
      </c>
      <c r="H12" s="477"/>
      <c r="I12" s="478">
        <v>10850</v>
      </c>
      <c r="J12" s="475">
        <v>0.15768515288919893</v>
      </c>
      <c r="K12" s="479" t="s">
        <v>164</v>
      </c>
    </row>
    <row r="13" spans="1:11" ht="21.75" customHeight="1">
      <c r="A13" s="480">
        <v>9</v>
      </c>
      <c r="B13" s="472"/>
      <c r="C13" s="473" t="s">
        <v>23</v>
      </c>
      <c r="D13" s="474">
        <v>66318</v>
      </c>
      <c r="E13" s="474">
        <v>21431</v>
      </c>
      <c r="F13" s="475">
        <v>0.32315510117916707</v>
      </c>
      <c r="G13" s="476" t="s">
        <v>164</v>
      </c>
      <c r="H13" s="477"/>
      <c r="I13" s="478">
        <v>12050</v>
      </c>
      <c r="J13" s="475">
        <v>0.18170029252993153</v>
      </c>
      <c r="K13" s="479" t="s">
        <v>164</v>
      </c>
    </row>
    <row r="14" spans="1:11" ht="21.75" customHeight="1">
      <c r="A14" s="480">
        <v>10</v>
      </c>
      <c r="B14" s="472"/>
      <c r="C14" s="473" t="s">
        <v>24</v>
      </c>
      <c r="D14" s="474">
        <v>49057</v>
      </c>
      <c r="E14" s="474">
        <v>12466</v>
      </c>
      <c r="F14" s="475">
        <v>0.25411256293699164</v>
      </c>
      <c r="G14" s="476" t="s">
        <v>164</v>
      </c>
      <c r="H14" s="477"/>
      <c r="I14" s="478">
        <v>6175</v>
      </c>
      <c r="J14" s="475">
        <v>0.1258739833255193</v>
      </c>
      <c r="K14" s="479" t="s">
        <v>164</v>
      </c>
    </row>
    <row r="15" spans="1:11" ht="21.75" customHeight="1">
      <c r="A15" s="480">
        <v>11</v>
      </c>
      <c r="B15" s="472"/>
      <c r="C15" s="473" t="s">
        <v>25</v>
      </c>
      <c r="D15" s="474">
        <v>35790</v>
      </c>
      <c r="E15" s="474">
        <v>11513</v>
      </c>
      <c r="F15" s="475">
        <v>0.321682034087734</v>
      </c>
      <c r="G15" s="476" t="s">
        <v>164</v>
      </c>
      <c r="H15" s="477"/>
      <c r="I15" s="478">
        <v>5946</v>
      </c>
      <c r="J15" s="475">
        <v>0.16613579212070412</v>
      </c>
      <c r="K15" s="479" t="s">
        <v>164</v>
      </c>
    </row>
    <row r="16" spans="1:11" ht="21.75" customHeight="1">
      <c r="A16" s="480">
        <v>12</v>
      </c>
      <c r="B16" s="472"/>
      <c r="C16" s="473" t="s">
        <v>26</v>
      </c>
      <c r="D16" s="474">
        <v>72772</v>
      </c>
      <c r="E16" s="474">
        <v>19835</v>
      </c>
      <c r="F16" s="475">
        <v>0.27256362337162643</v>
      </c>
      <c r="G16" s="476" t="s">
        <v>164</v>
      </c>
      <c r="H16" s="477"/>
      <c r="I16" s="478">
        <v>9212</v>
      </c>
      <c r="J16" s="475">
        <v>0.1265871489034244</v>
      </c>
      <c r="K16" s="479" t="s">
        <v>164</v>
      </c>
    </row>
    <row r="17" spans="1:11" ht="21.75" customHeight="1">
      <c r="A17" s="480">
        <v>13</v>
      </c>
      <c r="B17" s="472"/>
      <c r="C17" s="473" t="s">
        <v>27</v>
      </c>
      <c r="D17" s="474">
        <v>26616</v>
      </c>
      <c r="E17" s="474">
        <v>8912</v>
      </c>
      <c r="F17" s="475">
        <v>0.3348361887586414</v>
      </c>
      <c r="G17" s="476" t="s">
        <v>164</v>
      </c>
      <c r="H17" s="477"/>
      <c r="I17" s="478">
        <v>4625</v>
      </c>
      <c r="J17" s="475">
        <v>0.17376765855124737</v>
      </c>
      <c r="K17" s="479" t="s">
        <v>164</v>
      </c>
    </row>
    <row r="18" spans="1:11" ht="21.75" customHeight="1">
      <c r="A18" s="480">
        <v>14</v>
      </c>
      <c r="B18" s="472"/>
      <c r="C18" s="473" t="s">
        <v>28</v>
      </c>
      <c r="D18" s="474">
        <v>43367</v>
      </c>
      <c r="E18" s="474">
        <v>14990</v>
      </c>
      <c r="F18" s="475">
        <v>0.34565452994212187</v>
      </c>
      <c r="G18" s="476" t="s">
        <v>164</v>
      </c>
      <c r="H18" s="477"/>
      <c r="I18" s="478">
        <v>7433</v>
      </c>
      <c r="J18" s="475">
        <v>0.17139760647496946</v>
      </c>
      <c r="K18" s="479" t="s">
        <v>164</v>
      </c>
    </row>
    <row r="19" spans="1:11" ht="21.75" customHeight="1">
      <c r="A19" s="480">
        <v>15</v>
      </c>
      <c r="B19" s="472"/>
      <c r="C19" s="473" t="s">
        <v>29</v>
      </c>
      <c r="D19" s="474">
        <v>59169</v>
      </c>
      <c r="E19" s="474">
        <v>14824</v>
      </c>
      <c r="F19" s="475">
        <v>0.25053659855667665</v>
      </c>
      <c r="G19" s="476" t="s">
        <v>164</v>
      </c>
      <c r="H19" s="485"/>
      <c r="I19" s="478">
        <v>7489</v>
      </c>
      <c r="J19" s="475">
        <v>0.12656965640791631</v>
      </c>
      <c r="K19" s="511" t="s">
        <v>164</v>
      </c>
    </row>
    <row r="20" spans="1:11" ht="21.75" customHeight="1">
      <c r="A20" s="480">
        <v>16</v>
      </c>
      <c r="B20" s="472"/>
      <c r="C20" s="473" t="s">
        <v>30</v>
      </c>
      <c r="D20" s="474">
        <v>102404</v>
      </c>
      <c r="E20" s="474">
        <v>22943</v>
      </c>
      <c r="F20" s="475">
        <v>0.22404398265692746</v>
      </c>
      <c r="G20" s="476" t="s">
        <v>164</v>
      </c>
      <c r="H20" s="485"/>
      <c r="I20" s="478">
        <v>10103</v>
      </c>
      <c r="J20" s="475">
        <v>0.09865825553689309</v>
      </c>
      <c r="K20" s="511" t="s">
        <v>164</v>
      </c>
    </row>
    <row r="21" spans="1:11" ht="21.75" customHeight="1">
      <c r="A21" s="480">
        <v>17</v>
      </c>
      <c r="B21" s="472"/>
      <c r="C21" s="473" t="s">
        <v>31</v>
      </c>
      <c r="D21" s="474">
        <v>112915</v>
      </c>
      <c r="E21" s="474">
        <v>21838</v>
      </c>
      <c r="F21" s="475">
        <v>0.1934021166364079</v>
      </c>
      <c r="G21" s="476" t="s">
        <v>268</v>
      </c>
      <c r="H21" s="485"/>
      <c r="I21" s="478">
        <v>9656</v>
      </c>
      <c r="J21" s="475">
        <v>0.08551565336757738</v>
      </c>
      <c r="K21" s="511" t="s">
        <v>270</v>
      </c>
    </row>
    <row r="22" spans="1:11" ht="21.75" customHeight="1">
      <c r="A22" s="480">
        <v>18</v>
      </c>
      <c r="B22" s="472"/>
      <c r="C22" s="473" t="s">
        <v>32</v>
      </c>
      <c r="D22" s="474">
        <v>99470</v>
      </c>
      <c r="E22" s="474">
        <v>19551</v>
      </c>
      <c r="F22" s="475">
        <v>0.19655172413793104</v>
      </c>
      <c r="G22" s="476" t="s">
        <v>272</v>
      </c>
      <c r="H22" s="477"/>
      <c r="I22" s="478">
        <v>8500</v>
      </c>
      <c r="J22" s="475">
        <v>0.08545290037197145</v>
      </c>
      <c r="K22" s="479" t="s">
        <v>272</v>
      </c>
    </row>
    <row r="23" spans="1:11" ht="21.75" customHeight="1">
      <c r="A23" s="480">
        <v>19</v>
      </c>
      <c r="B23" s="472"/>
      <c r="C23" s="473" t="s">
        <v>33</v>
      </c>
      <c r="D23" s="474">
        <v>96623</v>
      </c>
      <c r="E23" s="474">
        <v>25624</v>
      </c>
      <c r="F23" s="475">
        <v>0.2651956573486644</v>
      </c>
      <c r="G23" s="476" t="s">
        <v>164</v>
      </c>
      <c r="H23" s="477"/>
      <c r="I23" s="478">
        <v>12031</v>
      </c>
      <c r="J23" s="475">
        <v>0.12451486706063773</v>
      </c>
      <c r="K23" s="511" t="s">
        <v>164</v>
      </c>
    </row>
    <row r="24" spans="1:11" ht="21.75" customHeight="1">
      <c r="A24" s="480">
        <v>20</v>
      </c>
      <c r="B24" s="472"/>
      <c r="C24" s="473" t="s">
        <v>34</v>
      </c>
      <c r="D24" s="474">
        <v>71726</v>
      </c>
      <c r="E24" s="474">
        <v>18373</v>
      </c>
      <c r="F24" s="475">
        <v>0.25615536904330366</v>
      </c>
      <c r="G24" s="476" t="s">
        <v>164</v>
      </c>
      <c r="H24" s="477"/>
      <c r="I24" s="478">
        <v>8220</v>
      </c>
      <c r="J24" s="475">
        <v>0.11460279396592589</v>
      </c>
      <c r="K24" s="479" t="s">
        <v>164</v>
      </c>
    </row>
    <row r="25" spans="1:11" ht="21.75" customHeight="1">
      <c r="A25" s="480">
        <v>21</v>
      </c>
      <c r="B25" s="472"/>
      <c r="C25" s="512" t="s">
        <v>36</v>
      </c>
      <c r="D25" s="513">
        <v>58292</v>
      </c>
      <c r="E25" s="513">
        <v>13670</v>
      </c>
      <c r="F25" s="514">
        <v>0.2345090235366774</v>
      </c>
      <c r="G25" s="476" t="s">
        <v>164</v>
      </c>
      <c r="H25" s="485"/>
      <c r="I25" s="515">
        <v>5738</v>
      </c>
      <c r="J25" s="516">
        <v>0.0984354628422425</v>
      </c>
      <c r="K25" s="517" t="s">
        <v>164</v>
      </c>
    </row>
    <row r="26" spans="1:11" ht="21.75" customHeight="1">
      <c r="A26" s="480">
        <v>22</v>
      </c>
      <c r="B26" s="518"/>
      <c r="C26" s="519" t="s">
        <v>247</v>
      </c>
      <c r="D26" s="520">
        <v>59934</v>
      </c>
      <c r="E26" s="520">
        <v>16623</v>
      </c>
      <c r="F26" s="483">
        <v>0.2773550905996596</v>
      </c>
      <c r="G26" s="476" t="s">
        <v>164</v>
      </c>
      <c r="H26" s="485"/>
      <c r="I26" s="521">
        <v>7706</v>
      </c>
      <c r="J26" s="522">
        <v>0.12857476557546635</v>
      </c>
      <c r="K26" s="523" t="s">
        <v>164</v>
      </c>
    </row>
    <row r="27" spans="1:11" ht="21.75" customHeight="1">
      <c r="A27" s="480">
        <v>23</v>
      </c>
      <c r="B27" s="472"/>
      <c r="C27" s="481" t="s">
        <v>248</v>
      </c>
      <c r="D27" s="513">
        <v>31006</v>
      </c>
      <c r="E27" s="513">
        <v>9600</v>
      </c>
      <c r="F27" s="514">
        <v>0.30961749338837646</v>
      </c>
      <c r="G27" s="476" t="s">
        <v>164</v>
      </c>
      <c r="H27" s="485"/>
      <c r="I27" s="515">
        <v>5063</v>
      </c>
      <c r="J27" s="516">
        <v>0.1632909759401406</v>
      </c>
      <c r="K27" s="517" t="s">
        <v>164</v>
      </c>
    </row>
    <row r="28" spans="1:11" ht="21.75" customHeight="1">
      <c r="A28" s="480">
        <v>24</v>
      </c>
      <c r="B28" s="472"/>
      <c r="C28" s="519" t="s">
        <v>249</v>
      </c>
      <c r="D28" s="513">
        <v>28947</v>
      </c>
      <c r="E28" s="513">
        <v>8944</v>
      </c>
      <c r="F28" s="514">
        <v>0.3089784779079007</v>
      </c>
      <c r="G28" s="476" t="s">
        <v>164</v>
      </c>
      <c r="H28" s="485"/>
      <c r="I28" s="515">
        <v>4789</v>
      </c>
      <c r="J28" s="516">
        <v>0.16544028742183992</v>
      </c>
      <c r="K28" s="517" t="s">
        <v>164</v>
      </c>
    </row>
    <row r="29" spans="1:11" ht="21.75" customHeight="1">
      <c r="A29" s="480">
        <v>26</v>
      </c>
      <c r="B29" s="472"/>
      <c r="C29" s="524" t="s">
        <v>251</v>
      </c>
      <c r="D29" s="513">
        <v>40681</v>
      </c>
      <c r="E29" s="513">
        <v>14017</v>
      </c>
      <c r="F29" s="514">
        <v>0.3445588849831617</v>
      </c>
      <c r="G29" s="476" t="s">
        <v>164</v>
      </c>
      <c r="H29" s="485"/>
      <c r="I29" s="515">
        <v>7347</v>
      </c>
      <c r="J29" s="516">
        <v>0.18060028022909957</v>
      </c>
      <c r="K29" s="517" t="s">
        <v>164</v>
      </c>
    </row>
    <row r="30" spans="1:11" ht="21.75" customHeight="1">
      <c r="A30" s="480">
        <v>25</v>
      </c>
      <c r="B30" s="472"/>
      <c r="C30" s="519" t="s">
        <v>250</v>
      </c>
      <c r="D30" s="513">
        <v>55496</v>
      </c>
      <c r="E30" s="513">
        <v>17165</v>
      </c>
      <c r="F30" s="514">
        <v>0.3093015712844169</v>
      </c>
      <c r="G30" s="476" t="s">
        <v>164</v>
      </c>
      <c r="H30" s="485"/>
      <c r="I30" s="515">
        <v>8956</v>
      </c>
      <c r="J30" s="516">
        <v>0.1613810004324636</v>
      </c>
      <c r="K30" s="517" t="s">
        <v>164</v>
      </c>
    </row>
    <row r="31" spans="1:11" ht="21.75" customHeight="1">
      <c r="A31" s="480">
        <v>27</v>
      </c>
      <c r="B31" s="518"/>
      <c r="C31" s="525" t="s">
        <v>252</v>
      </c>
      <c r="D31" s="513">
        <v>39185</v>
      </c>
      <c r="E31" s="513">
        <v>13286</v>
      </c>
      <c r="F31" s="514">
        <v>0.33905831313002427</v>
      </c>
      <c r="G31" s="476" t="s">
        <v>164</v>
      </c>
      <c r="H31" s="485"/>
      <c r="I31" s="515">
        <v>7233</v>
      </c>
      <c r="J31" s="516">
        <v>0.1845859384968738</v>
      </c>
      <c r="K31" s="523" t="s">
        <v>278</v>
      </c>
    </row>
    <row r="32" spans="1:11" ht="21.75" customHeight="1" thickBot="1">
      <c r="A32" s="480">
        <v>28</v>
      </c>
      <c r="B32" s="526"/>
      <c r="C32" s="472" t="s">
        <v>367</v>
      </c>
      <c r="D32" s="513">
        <v>100029</v>
      </c>
      <c r="E32" s="520">
        <v>26300</v>
      </c>
      <c r="F32" s="514">
        <v>0.26292375211188757</v>
      </c>
      <c r="G32" s="527" t="s">
        <v>164</v>
      </c>
      <c r="H32" s="485"/>
      <c r="I32" s="515">
        <v>11786</v>
      </c>
      <c r="J32" s="516">
        <v>0.11782583050915235</v>
      </c>
      <c r="K32" s="505" t="s">
        <v>164</v>
      </c>
    </row>
    <row r="33" spans="1:11" ht="21.75" customHeight="1" thickBot="1">
      <c r="A33" s="488" t="s">
        <v>267</v>
      </c>
      <c r="B33" s="528"/>
      <c r="C33" s="490" t="s">
        <v>271</v>
      </c>
      <c r="D33" s="491">
        <v>1676199</v>
      </c>
      <c r="E33" s="491">
        <v>463644</v>
      </c>
      <c r="F33" s="492">
        <v>0.27660438885836347</v>
      </c>
      <c r="G33" s="529" t="s">
        <v>267</v>
      </c>
      <c r="H33" s="530"/>
      <c r="I33" s="531">
        <v>227657</v>
      </c>
      <c r="J33" s="492">
        <v>0.13581740592853236</v>
      </c>
      <c r="K33" s="505" t="s">
        <v>267</v>
      </c>
    </row>
    <row r="34" spans="1:11" ht="21.75" customHeight="1">
      <c r="A34" s="480">
        <v>29</v>
      </c>
      <c r="B34" s="532" t="s">
        <v>40</v>
      </c>
      <c r="C34" s="473" t="s">
        <v>41</v>
      </c>
      <c r="D34" s="474">
        <v>50126</v>
      </c>
      <c r="E34" s="474">
        <v>10046</v>
      </c>
      <c r="F34" s="475">
        <v>0.20041495431512588</v>
      </c>
      <c r="G34" s="476" t="s">
        <v>270</v>
      </c>
      <c r="H34" s="485"/>
      <c r="I34" s="478">
        <v>4124</v>
      </c>
      <c r="J34" s="475">
        <v>0.08227267286438175</v>
      </c>
      <c r="K34" s="533" t="s">
        <v>268</v>
      </c>
    </row>
    <row r="35" spans="1:11" ht="21.75" customHeight="1">
      <c r="A35" s="480">
        <v>30</v>
      </c>
      <c r="B35" s="472" t="s">
        <v>253</v>
      </c>
      <c r="C35" s="473" t="s">
        <v>43</v>
      </c>
      <c r="D35" s="474">
        <v>37591</v>
      </c>
      <c r="E35" s="474">
        <v>8813</v>
      </c>
      <c r="F35" s="475">
        <v>0.234444414886542</v>
      </c>
      <c r="G35" s="476" t="s">
        <v>164</v>
      </c>
      <c r="H35" s="477"/>
      <c r="I35" s="478">
        <v>3674</v>
      </c>
      <c r="J35" s="475">
        <v>0.09773616025112394</v>
      </c>
      <c r="K35" s="533" t="s">
        <v>164</v>
      </c>
    </row>
    <row r="36" spans="1:11" ht="21.75" customHeight="1">
      <c r="A36" s="480">
        <v>31</v>
      </c>
      <c r="B36" s="472"/>
      <c r="C36" s="473" t="s">
        <v>44</v>
      </c>
      <c r="D36" s="474">
        <v>31669</v>
      </c>
      <c r="E36" s="474">
        <v>6892</v>
      </c>
      <c r="F36" s="475">
        <v>0.2176260696580252</v>
      </c>
      <c r="G36" s="476" t="s">
        <v>164</v>
      </c>
      <c r="H36" s="485"/>
      <c r="I36" s="478">
        <v>3091</v>
      </c>
      <c r="J36" s="475">
        <v>0.09760333449114275</v>
      </c>
      <c r="K36" s="533" t="s">
        <v>164</v>
      </c>
    </row>
    <row r="37" spans="1:11" ht="21.75" customHeight="1">
      <c r="A37" s="480">
        <v>32</v>
      </c>
      <c r="B37" s="472"/>
      <c r="C37" s="473" t="s">
        <v>45</v>
      </c>
      <c r="D37" s="474">
        <v>45593</v>
      </c>
      <c r="E37" s="474">
        <v>9825</v>
      </c>
      <c r="F37" s="475">
        <v>0.21549360647467813</v>
      </c>
      <c r="G37" s="476" t="s">
        <v>164</v>
      </c>
      <c r="H37" s="477"/>
      <c r="I37" s="478">
        <v>4399</v>
      </c>
      <c r="J37" s="475">
        <v>0.0964841094027592</v>
      </c>
      <c r="K37" s="533" t="s">
        <v>164</v>
      </c>
    </row>
    <row r="38" spans="1:11" ht="21.75" customHeight="1">
      <c r="A38" s="480">
        <v>33</v>
      </c>
      <c r="B38" s="472"/>
      <c r="C38" s="473" t="s">
        <v>46</v>
      </c>
      <c r="D38" s="474">
        <v>27630</v>
      </c>
      <c r="E38" s="474">
        <v>6708</v>
      </c>
      <c r="F38" s="475">
        <v>0.24277958740499458</v>
      </c>
      <c r="G38" s="476" t="s">
        <v>164</v>
      </c>
      <c r="H38" s="485"/>
      <c r="I38" s="478">
        <v>2656</v>
      </c>
      <c r="J38" s="475">
        <v>0.09612739775606226</v>
      </c>
      <c r="K38" s="533" t="s">
        <v>164</v>
      </c>
    </row>
    <row r="39" spans="1:11" ht="21.75" customHeight="1">
      <c r="A39" s="480">
        <v>34</v>
      </c>
      <c r="B39" s="472"/>
      <c r="C39" s="473" t="s">
        <v>47</v>
      </c>
      <c r="D39" s="474">
        <v>30927</v>
      </c>
      <c r="E39" s="474">
        <v>5041</v>
      </c>
      <c r="F39" s="475">
        <v>0.16299673424515795</v>
      </c>
      <c r="G39" s="476" t="s">
        <v>273</v>
      </c>
      <c r="H39" s="477"/>
      <c r="I39" s="478">
        <v>2193</v>
      </c>
      <c r="J39" s="475">
        <v>0.0709089145406926</v>
      </c>
      <c r="K39" s="533" t="s">
        <v>273</v>
      </c>
    </row>
    <row r="40" spans="1:11" ht="21.75" customHeight="1">
      <c r="A40" s="480">
        <v>35</v>
      </c>
      <c r="B40" s="472"/>
      <c r="C40" s="473" t="s">
        <v>48</v>
      </c>
      <c r="D40" s="474">
        <v>8370</v>
      </c>
      <c r="E40" s="474">
        <v>2340</v>
      </c>
      <c r="F40" s="475">
        <v>0.27956989247311825</v>
      </c>
      <c r="G40" s="476" t="s">
        <v>164</v>
      </c>
      <c r="H40" s="485"/>
      <c r="I40" s="478">
        <v>1146</v>
      </c>
      <c r="J40" s="475">
        <v>0.13691756272401434</v>
      </c>
      <c r="K40" s="533" t="s">
        <v>164</v>
      </c>
    </row>
    <row r="41" spans="1:11" ht="21.75" customHeight="1">
      <c r="A41" s="480">
        <v>36</v>
      </c>
      <c r="B41" s="534"/>
      <c r="C41" s="473" t="s">
        <v>49</v>
      </c>
      <c r="D41" s="474">
        <v>45543</v>
      </c>
      <c r="E41" s="474">
        <v>7730</v>
      </c>
      <c r="F41" s="475">
        <v>0.1697297059921393</v>
      </c>
      <c r="G41" s="476" t="s">
        <v>269</v>
      </c>
      <c r="H41" s="477"/>
      <c r="I41" s="478">
        <v>3356</v>
      </c>
      <c r="J41" s="475">
        <v>0.07368860198054586</v>
      </c>
      <c r="K41" s="533" t="s">
        <v>269</v>
      </c>
    </row>
    <row r="42" spans="1:11" ht="21.75" customHeight="1">
      <c r="A42" s="480">
        <v>37</v>
      </c>
      <c r="B42" s="472" t="s">
        <v>50</v>
      </c>
      <c r="C42" s="473" t="s">
        <v>51</v>
      </c>
      <c r="D42" s="474">
        <v>14566</v>
      </c>
      <c r="E42" s="474">
        <v>4162</v>
      </c>
      <c r="F42" s="475">
        <v>0.28573390086502815</v>
      </c>
      <c r="G42" s="476" t="s">
        <v>164</v>
      </c>
      <c r="H42" s="477"/>
      <c r="I42" s="478">
        <v>2092</v>
      </c>
      <c r="J42" s="475">
        <v>0.14362213373609775</v>
      </c>
      <c r="K42" s="533" t="s">
        <v>164</v>
      </c>
    </row>
    <row r="43" spans="1:11" ht="21.75" customHeight="1">
      <c r="A43" s="480">
        <v>38</v>
      </c>
      <c r="B43" s="472"/>
      <c r="C43" s="473" t="s">
        <v>52</v>
      </c>
      <c r="D43" s="474">
        <v>29200</v>
      </c>
      <c r="E43" s="474">
        <v>8621</v>
      </c>
      <c r="F43" s="475">
        <v>0.2952397260273973</v>
      </c>
      <c r="G43" s="476" t="s">
        <v>164</v>
      </c>
      <c r="H43" s="477"/>
      <c r="I43" s="478">
        <v>4019</v>
      </c>
      <c r="J43" s="475">
        <v>0.13763698630136986</v>
      </c>
      <c r="K43" s="533" t="s">
        <v>164</v>
      </c>
    </row>
    <row r="44" spans="1:11" ht="21.75" customHeight="1">
      <c r="A44" s="480">
        <v>39</v>
      </c>
      <c r="B44" s="472"/>
      <c r="C44" s="473" t="s">
        <v>53</v>
      </c>
      <c r="D44" s="474">
        <v>32350</v>
      </c>
      <c r="E44" s="474">
        <v>9832</v>
      </c>
      <c r="F44" s="475">
        <v>0.3039258114374034</v>
      </c>
      <c r="G44" s="476" t="s">
        <v>164</v>
      </c>
      <c r="H44" s="477"/>
      <c r="I44" s="478">
        <v>4900</v>
      </c>
      <c r="J44" s="475">
        <v>0.15146831530139104</v>
      </c>
      <c r="K44" s="533" t="s">
        <v>164</v>
      </c>
    </row>
    <row r="45" spans="1:11" ht="21.75" customHeight="1">
      <c r="A45" s="480">
        <v>40</v>
      </c>
      <c r="B45" s="534"/>
      <c r="C45" s="473" t="s">
        <v>54</v>
      </c>
      <c r="D45" s="474">
        <v>19441</v>
      </c>
      <c r="E45" s="474">
        <v>5872</v>
      </c>
      <c r="F45" s="475">
        <v>0.30204207602489586</v>
      </c>
      <c r="G45" s="476" t="s">
        <v>164</v>
      </c>
      <c r="H45" s="477"/>
      <c r="I45" s="478">
        <v>2659</v>
      </c>
      <c r="J45" s="475">
        <v>0.1367727997530991</v>
      </c>
      <c r="K45" s="533" t="s">
        <v>164</v>
      </c>
    </row>
    <row r="46" spans="1:11" ht="21.75" customHeight="1">
      <c r="A46" s="480">
        <v>41</v>
      </c>
      <c r="B46" s="535" t="s">
        <v>55</v>
      </c>
      <c r="C46" s="473" t="s">
        <v>56</v>
      </c>
      <c r="D46" s="474">
        <v>8152</v>
      </c>
      <c r="E46" s="474">
        <v>2946</v>
      </c>
      <c r="F46" s="475">
        <v>0.3613837095191364</v>
      </c>
      <c r="G46" s="476" t="s">
        <v>274</v>
      </c>
      <c r="H46" s="477"/>
      <c r="I46" s="478">
        <v>1521</v>
      </c>
      <c r="J46" s="475">
        <v>0.18657998037291462</v>
      </c>
      <c r="K46" s="533" t="s">
        <v>276</v>
      </c>
    </row>
    <row r="47" spans="1:11" ht="21.75" customHeight="1">
      <c r="A47" s="480">
        <v>42</v>
      </c>
      <c r="B47" s="536"/>
      <c r="C47" s="473" t="s">
        <v>57</v>
      </c>
      <c r="D47" s="474">
        <v>16734</v>
      </c>
      <c r="E47" s="474">
        <v>5699</v>
      </c>
      <c r="F47" s="475">
        <v>0.3405641209513565</v>
      </c>
      <c r="G47" s="476" t="s">
        <v>164</v>
      </c>
      <c r="H47" s="477"/>
      <c r="I47" s="478">
        <v>2703</v>
      </c>
      <c r="J47" s="475">
        <v>0.1615274291860882</v>
      </c>
      <c r="K47" s="533" t="s">
        <v>164</v>
      </c>
    </row>
    <row r="48" spans="1:11" ht="21.75" customHeight="1">
      <c r="A48" s="480">
        <v>43</v>
      </c>
      <c r="B48" s="537" t="s">
        <v>60</v>
      </c>
      <c r="C48" s="473" t="s">
        <v>61</v>
      </c>
      <c r="D48" s="474">
        <v>13949</v>
      </c>
      <c r="E48" s="474">
        <v>4146</v>
      </c>
      <c r="F48" s="475">
        <v>0.29722560757043515</v>
      </c>
      <c r="G48" s="476" t="s">
        <v>164</v>
      </c>
      <c r="H48" s="477"/>
      <c r="I48" s="478">
        <v>1987</v>
      </c>
      <c r="J48" s="475">
        <v>0.14244748727507348</v>
      </c>
      <c r="K48" s="533" t="s">
        <v>164</v>
      </c>
    </row>
    <row r="49" spans="1:11" ht="21.75" customHeight="1">
      <c r="A49" s="480">
        <v>44</v>
      </c>
      <c r="B49" s="472" t="s">
        <v>69</v>
      </c>
      <c r="C49" s="473" t="s">
        <v>254</v>
      </c>
      <c r="D49" s="474">
        <v>29626</v>
      </c>
      <c r="E49" s="474">
        <v>7976</v>
      </c>
      <c r="F49" s="475">
        <v>0.26922297981502735</v>
      </c>
      <c r="G49" s="476" t="s">
        <v>164</v>
      </c>
      <c r="H49" s="477"/>
      <c r="I49" s="478">
        <v>3765</v>
      </c>
      <c r="J49" s="475">
        <v>0.12708431782893403</v>
      </c>
      <c r="K49" s="533" t="s">
        <v>164</v>
      </c>
    </row>
    <row r="50" spans="1:11" ht="21.75" customHeight="1">
      <c r="A50" s="480">
        <v>45</v>
      </c>
      <c r="B50" s="536"/>
      <c r="C50" s="473" t="s">
        <v>255</v>
      </c>
      <c r="D50" s="474">
        <v>2322</v>
      </c>
      <c r="E50" s="474">
        <v>916</v>
      </c>
      <c r="F50" s="475">
        <v>0.3944875107665805</v>
      </c>
      <c r="G50" s="476" t="s">
        <v>277</v>
      </c>
      <c r="H50" s="477"/>
      <c r="I50" s="478">
        <v>589</v>
      </c>
      <c r="J50" s="475">
        <v>0.25366063738156763</v>
      </c>
      <c r="K50" s="533" t="s">
        <v>277</v>
      </c>
    </row>
    <row r="51" spans="1:11" ht="21.75" customHeight="1">
      <c r="A51" s="480">
        <v>46</v>
      </c>
      <c r="B51" s="537" t="s">
        <v>77</v>
      </c>
      <c r="C51" s="473" t="s">
        <v>78</v>
      </c>
      <c r="D51" s="474">
        <v>15518</v>
      </c>
      <c r="E51" s="474">
        <v>3944</v>
      </c>
      <c r="F51" s="475">
        <v>0.25415646346178633</v>
      </c>
      <c r="G51" s="476" t="s">
        <v>164</v>
      </c>
      <c r="H51" s="477"/>
      <c r="I51" s="478">
        <v>1972</v>
      </c>
      <c r="J51" s="475">
        <v>0.12707823173089317</v>
      </c>
      <c r="K51" s="533" t="s">
        <v>164</v>
      </c>
    </row>
    <row r="52" spans="1:11" ht="21.75" customHeight="1">
      <c r="A52" s="480">
        <v>47</v>
      </c>
      <c r="B52" s="537" t="s">
        <v>79</v>
      </c>
      <c r="C52" s="473" t="s">
        <v>80</v>
      </c>
      <c r="D52" s="474">
        <v>14452</v>
      </c>
      <c r="E52" s="474">
        <v>3645</v>
      </c>
      <c r="F52" s="475">
        <v>0.25221422640464985</v>
      </c>
      <c r="G52" s="476" t="s">
        <v>164</v>
      </c>
      <c r="H52" s="477"/>
      <c r="I52" s="478">
        <v>1724</v>
      </c>
      <c r="J52" s="475">
        <v>0.11929144755051203</v>
      </c>
      <c r="K52" s="533" t="s">
        <v>164</v>
      </c>
    </row>
    <row r="53" spans="1:11" ht="21.75" customHeight="1">
      <c r="A53" s="480">
        <v>48</v>
      </c>
      <c r="B53" s="524" t="s">
        <v>368</v>
      </c>
      <c r="C53" s="473" t="s">
        <v>85</v>
      </c>
      <c r="D53" s="474">
        <v>19936</v>
      </c>
      <c r="E53" s="474">
        <v>5186</v>
      </c>
      <c r="F53" s="475">
        <v>0.26013242375601925</v>
      </c>
      <c r="G53" s="476" t="s">
        <v>164</v>
      </c>
      <c r="H53" s="477"/>
      <c r="I53" s="478">
        <v>2540</v>
      </c>
      <c r="J53" s="475">
        <v>0.12740770465489568</v>
      </c>
      <c r="K53" s="533" t="s">
        <v>164</v>
      </c>
    </row>
    <row r="54" spans="1:11" ht="21.75" customHeight="1">
      <c r="A54" s="480">
        <v>49</v>
      </c>
      <c r="B54" s="472" t="s">
        <v>93</v>
      </c>
      <c r="C54" s="473" t="s">
        <v>94</v>
      </c>
      <c r="D54" s="474">
        <v>11652</v>
      </c>
      <c r="E54" s="474">
        <v>4205</v>
      </c>
      <c r="F54" s="475">
        <v>0.36088225197391005</v>
      </c>
      <c r="G54" s="476" t="s">
        <v>276</v>
      </c>
      <c r="H54" s="477"/>
      <c r="I54" s="478">
        <v>2190</v>
      </c>
      <c r="J54" s="475">
        <v>0.18795056642636457</v>
      </c>
      <c r="K54" s="533" t="s">
        <v>274</v>
      </c>
    </row>
    <row r="55" spans="1:11" ht="21.75" customHeight="1">
      <c r="A55" s="480">
        <v>50</v>
      </c>
      <c r="B55" s="472"/>
      <c r="C55" s="473" t="s">
        <v>95</v>
      </c>
      <c r="D55" s="474">
        <v>10570</v>
      </c>
      <c r="E55" s="474">
        <v>3991</v>
      </c>
      <c r="F55" s="475">
        <v>0.37757805108798487</v>
      </c>
      <c r="G55" s="476" t="s">
        <v>275</v>
      </c>
      <c r="H55" s="477"/>
      <c r="I55" s="478">
        <v>2193</v>
      </c>
      <c r="J55" s="475">
        <v>0.2074739829706717</v>
      </c>
      <c r="K55" s="533" t="s">
        <v>275</v>
      </c>
    </row>
    <row r="56" spans="1:11" ht="21.75" customHeight="1">
      <c r="A56" s="480">
        <v>51</v>
      </c>
      <c r="B56" s="472"/>
      <c r="C56" s="473" t="s">
        <v>97</v>
      </c>
      <c r="D56" s="474">
        <v>9464</v>
      </c>
      <c r="E56" s="474">
        <v>3098</v>
      </c>
      <c r="F56" s="475">
        <v>0.32734573119188504</v>
      </c>
      <c r="G56" s="476" t="s">
        <v>164</v>
      </c>
      <c r="H56" s="477"/>
      <c r="I56" s="478">
        <v>1595</v>
      </c>
      <c r="J56" s="475">
        <v>0.16853338968723583</v>
      </c>
      <c r="K56" s="533" t="s">
        <v>164</v>
      </c>
    </row>
    <row r="57" spans="1:11" ht="21.75" customHeight="1">
      <c r="A57" s="480">
        <v>52</v>
      </c>
      <c r="B57" s="472"/>
      <c r="C57" s="473" t="s">
        <v>98</v>
      </c>
      <c r="D57" s="474">
        <v>17917</v>
      </c>
      <c r="E57" s="474">
        <v>5777</v>
      </c>
      <c r="F57" s="475">
        <v>0.3224312105821287</v>
      </c>
      <c r="G57" s="476" t="s">
        <v>164</v>
      </c>
      <c r="H57" s="477"/>
      <c r="I57" s="478">
        <v>2855</v>
      </c>
      <c r="J57" s="475">
        <v>0.15934587263492772</v>
      </c>
      <c r="K57" s="533" t="s">
        <v>164</v>
      </c>
    </row>
    <row r="58" spans="1:11" ht="21.75" customHeight="1">
      <c r="A58" s="480">
        <v>53</v>
      </c>
      <c r="B58" s="472"/>
      <c r="C58" s="473" t="s">
        <v>101</v>
      </c>
      <c r="D58" s="474">
        <v>5368</v>
      </c>
      <c r="E58" s="474">
        <v>1732</v>
      </c>
      <c r="F58" s="475">
        <v>0.3226527570789866</v>
      </c>
      <c r="G58" s="476" t="s">
        <v>164</v>
      </c>
      <c r="H58" s="477"/>
      <c r="I58" s="478">
        <v>914</v>
      </c>
      <c r="J58" s="475">
        <v>0.1702682563338301</v>
      </c>
      <c r="K58" s="533" t="s">
        <v>164</v>
      </c>
    </row>
    <row r="59" spans="1:11" ht="21.75" customHeight="1">
      <c r="A59" s="480">
        <v>54</v>
      </c>
      <c r="B59" s="538"/>
      <c r="C59" s="473" t="s">
        <v>102</v>
      </c>
      <c r="D59" s="474">
        <v>3317</v>
      </c>
      <c r="E59" s="474">
        <v>1139</v>
      </c>
      <c r="F59" s="475">
        <v>0.3433825746156165</v>
      </c>
      <c r="G59" s="476" t="s">
        <v>164</v>
      </c>
      <c r="H59" s="477"/>
      <c r="I59" s="478">
        <v>612</v>
      </c>
      <c r="J59" s="475">
        <v>0.1845040699427193</v>
      </c>
      <c r="K59" s="533" t="s">
        <v>164</v>
      </c>
    </row>
    <row r="60" spans="1:11" ht="21.75" customHeight="1">
      <c r="A60" s="480">
        <v>55</v>
      </c>
      <c r="B60" s="536"/>
      <c r="C60" s="473" t="s">
        <v>257</v>
      </c>
      <c r="D60" s="474">
        <v>23925</v>
      </c>
      <c r="E60" s="474">
        <v>7224</v>
      </c>
      <c r="F60" s="475">
        <v>0.3019435736677116</v>
      </c>
      <c r="G60" s="476" t="s">
        <v>164</v>
      </c>
      <c r="H60" s="477"/>
      <c r="I60" s="478">
        <v>3616</v>
      </c>
      <c r="J60" s="475">
        <v>0.15113897596656217</v>
      </c>
      <c r="K60" s="533" t="s">
        <v>164</v>
      </c>
    </row>
    <row r="61" spans="1:11" ht="21.75" customHeight="1">
      <c r="A61" s="480">
        <v>56</v>
      </c>
      <c r="B61" s="472" t="s">
        <v>103</v>
      </c>
      <c r="C61" s="473" t="s">
        <v>104</v>
      </c>
      <c r="D61" s="474">
        <v>36200</v>
      </c>
      <c r="E61" s="474">
        <v>8367</v>
      </c>
      <c r="F61" s="475">
        <v>0.23113259668508288</v>
      </c>
      <c r="G61" s="476" t="s">
        <v>164</v>
      </c>
      <c r="H61" s="477"/>
      <c r="I61" s="478">
        <v>3980</v>
      </c>
      <c r="J61" s="475">
        <v>0.10994475138121547</v>
      </c>
      <c r="K61" s="533" t="s">
        <v>164</v>
      </c>
    </row>
    <row r="62" spans="1:11" ht="21.75" customHeight="1">
      <c r="A62" s="480">
        <v>57</v>
      </c>
      <c r="B62" s="536"/>
      <c r="C62" s="473" t="s">
        <v>258</v>
      </c>
      <c r="D62" s="474">
        <v>20884</v>
      </c>
      <c r="E62" s="474">
        <v>7406</v>
      </c>
      <c r="F62" s="475">
        <v>0.35462555066079293</v>
      </c>
      <c r="G62" s="476" t="s">
        <v>278</v>
      </c>
      <c r="H62" s="477"/>
      <c r="I62" s="478">
        <v>3749</v>
      </c>
      <c r="J62" s="475">
        <v>0.17951541850220265</v>
      </c>
      <c r="K62" s="533" t="s">
        <v>164</v>
      </c>
    </row>
    <row r="63" spans="1:11" ht="21.75" customHeight="1">
      <c r="A63" s="480">
        <v>58</v>
      </c>
      <c r="B63" s="472" t="s">
        <v>108</v>
      </c>
      <c r="C63" s="539" t="s">
        <v>110</v>
      </c>
      <c r="D63" s="540">
        <v>6881</v>
      </c>
      <c r="E63" s="540">
        <v>2018</v>
      </c>
      <c r="F63" s="514">
        <v>0.2932713268420288</v>
      </c>
      <c r="G63" s="476" t="s">
        <v>164</v>
      </c>
      <c r="H63" s="530"/>
      <c r="I63" s="541">
        <v>1009</v>
      </c>
      <c r="J63" s="483">
        <v>0.1466356634210144</v>
      </c>
      <c r="K63" s="533" t="s">
        <v>164</v>
      </c>
    </row>
    <row r="64" spans="1:11" ht="21.75" customHeight="1">
      <c r="A64" s="480">
        <v>59</v>
      </c>
      <c r="B64" s="472"/>
      <c r="C64" s="542" t="s">
        <v>260</v>
      </c>
      <c r="D64" s="543">
        <v>7864</v>
      </c>
      <c r="E64" s="543">
        <v>2596</v>
      </c>
      <c r="F64" s="544">
        <v>0.3301119023397762</v>
      </c>
      <c r="G64" s="545" t="s">
        <v>164</v>
      </c>
      <c r="H64" s="530"/>
      <c r="I64" s="546">
        <v>1411</v>
      </c>
      <c r="J64" s="514">
        <v>0.17942522889114954</v>
      </c>
      <c r="K64" s="547" t="s">
        <v>164</v>
      </c>
    </row>
    <row r="65" spans="1:11" ht="21.75" customHeight="1" thickBot="1">
      <c r="A65" s="480">
        <v>60</v>
      </c>
      <c r="B65" s="472"/>
      <c r="C65" s="473" t="s">
        <v>259</v>
      </c>
      <c r="D65" s="482">
        <v>19346</v>
      </c>
      <c r="E65" s="482">
        <v>6382</v>
      </c>
      <c r="F65" s="483">
        <v>0.329887315207278</v>
      </c>
      <c r="G65" s="476" t="s">
        <v>164</v>
      </c>
      <c r="H65" s="477"/>
      <c r="I65" s="486">
        <v>3290</v>
      </c>
      <c r="J65" s="475">
        <v>0.17006099452083118</v>
      </c>
      <c r="K65" s="533" t="s">
        <v>164</v>
      </c>
    </row>
    <row r="66" spans="1:11" ht="21.75" customHeight="1" thickBot="1">
      <c r="A66" s="548" t="s">
        <v>267</v>
      </c>
      <c r="B66" s="549" t="s">
        <v>261</v>
      </c>
      <c r="C66" s="549"/>
      <c r="D66" s="550">
        <v>667083</v>
      </c>
      <c r="E66" s="550">
        <v>174275</v>
      </c>
      <c r="F66" s="551">
        <v>0.26124934978106173</v>
      </c>
      <c r="G66" s="552" t="s">
        <v>267</v>
      </c>
      <c r="H66" s="477"/>
      <c r="I66" s="553">
        <v>82524</v>
      </c>
      <c r="J66" s="551">
        <v>0.12370874388944104</v>
      </c>
      <c r="K66" s="554" t="s">
        <v>267</v>
      </c>
    </row>
    <row r="67" spans="1:11" ht="21.75" customHeight="1" thickTop="1">
      <c r="A67" s="555" t="s">
        <v>369</v>
      </c>
      <c r="B67" s="534"/>
      <c r="C67" s="534"/>
      <c r="D67" s="556">
        <v>2343282</v>
      </c>
      <c r="E67" s="556">
        <v>637919</v>
      </c>
      <c r="F67" s="475">
        <v>0.2722331328452999</v>
      </c>
      <c r="G67" s="557" t="s">
        <v>267</v>
      </c>
      <c r="H67" s="472"/>
      <c r="I67" s="558">
        <v>310181</v>
      </c>
      <c r="J67" s="475">
        <v>0.13237032503983728</v>
      </c>
      <c r="K67" s="559" t="s">
        <v>267</v>
      </c>
    </row>
    <row r="68" spans="1:11" ht="21.75" customHeight="1" thickBot="1">
      <c r="A68" s="560" t="s">
        <v>370</v>
      </c>
      <c r="B68" s="489"/>
      <c r="C68" s="489"/>
      <c r="D68" s="561">
        <v>5119086</v>
      </c>
      <c r="E68" s="561">
        <v>1292534</v>
      </c>
      <c r="F68" s="562">
        <v>0.2524931208422754</v>
      </c>
      <c r="G68" s="563" t="s">
        <v>267</v>
      </c>
      <c r="H68" s="472"/>
      <c r="I68" s="564">
        <v>620796</v>
      </c>
      <c r="J68" s="565">
        <v>0.12127086749470511</v>
      </c>
      <c r="K68" s="566" t="s">
        <v>267</v>
      </c>
    </row>
    <row r="69" spans="1:11" ht="21.75" customHeight="1">
      <c r="A69" s="472"/>
      <c r="B69" s="472"/>
      <c r="C69" s="567"/>
      <c r="D69" s="567"/>
      <c r="E69" s="567"/>
      <c r="F69" s="567"/>
      <c r="G69" s="567"/>
      <c r="H69" s="472"/>
      <c r="I69" s="567"/>
      <c r="J69" s="567"/>
      <c r="K69" s="568"/>
    </row>
    <row r="70" spans="1:11" ht="18">
      <c r="A70" s="46" t="s">
        <v>400</v>
      </c>
      <c r="B70" s="567"/>
      <c r="C70" s="567"/>
      <c r="D70" s="567"/>
      <c r="E70" s="567"/>
      <c r="F70" s="567"/>
      <c r="G70" s="567"/>
      <c r="H70" s="472"/>
      <c r="I70" s="567"/>
      <c r="J70" s="567"/>
      <c r="K70" s="568"/>
    </row>
    <row r="71" spans="1:11" ht="18">
      <c r="A71" s="567"/>
      <c r="B71" s="567"/>
      <c r="C71" s="567"/>
      <c r="D71" s="567"/>
      <c r="E71" s="567"/>
      <c r="F71" s="567"/>
      <c r="G71" s="567"/>
      <c r="H71" s="472"/>
      <c r="I71" s="567"/>
      <c r="J71" s="567"/>
      <c r="K71" s="568"/>
    </row>
    <row r="75" spans="8:11" ht="17.25">
      <c r="H75" s="575"/>
      <c r="K75" s="576"/>
    </row>
    <row r="78" spans="8:11" ht="17.25">
      <c r="H78" s="575"/>
      <c r="K78" s="576"/>
    </row>
    <row r="82" s="572" customFormat="1" ht="17.25">
      <c r="H82" s="575"/>
    </row>
    <row r="83" s="572" customFormat="1" ht="17.25">
      <c r="H83" s="575"/>
    </row>
    <row r="84" s="572" customFormat="1" ht="17.25">
      <c r="H84" s="575"/>
    </row>
    <row r="85" s="572" customFormat="1" ht="17.25">
      <c r="H85" s="575"/>
    </row>
    <row r="94" s="572" customFormat="1" ht="17.25">
      <c r="H94" s="575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2" horizontalDpi="600" verticalDpi="600" orientation="portrait" paperSize="9" scale="79" r:id="rId1"/>
  <rowBreaks count="1" manualBreakCount="1">
    <brk id="33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94"/>
  <sheetViews>
    <sheetView showOutlineSymbols="0" zoomScaleSheetLayoutView="100" zoomScalePageLayoutView="0" workbookViewId="0" topLeftCell="A61">
      <selection activeCell="A79" sqref="A79"/>
    </sheetView>
  </sheetViews>
  <sheetFormatPr defaultColWidth="13.875" defaultRowHeight="13.5"/>
  <cols>
    <col min="1" max="2" width="9.00390625" style="572" customWidth="1"/>
    <col min="3" max="3" width="14.00390625" style="572" customWidth="1"/>
    <col min="4" max="5" width="14.75390625" style="572" customWidth="1"/>
    <col min="6" max="6" width="11.25390625" style="572" customWidth="1"/>
    <col min="7" max="7" width="10.375" style="572" customWidth="1"/>
    <col min="8" max="8" width="7.50390625" style="572" customWidth="1"/>
    <col min="9" max="9" width="11.875" style="572" bestFit="1" customWidth="1"/>
    <col min="10" max="10" width="8.00390625" style="572" bestFit="1" customWidth="1"/>
    <col min="11" max="11" width="9.25390625" style="572" bestFit="1" customWidth="1"/>
    <col min="12" max="16384" width="13.875" style="574" customWidth="1"/>
  </cols>
  <sheetData>
    <row r="1" spans="1:11" ht="30.75" customHeight="1" thickBot="1">
      <c r="A1" s="1" t="s">
        <v>410</v>
      </c>
      <c r="E1" s="461"/>
      <c r="F1" s="462"/>
      <c r="G1" s="462"/>
      <c r="K1" s="573"/>
    </row>
    <row r="2" spans="1:11" ht="21.75" customHeight="1" thickBot="1">
      <c r="A2" s="465" t="s">
        <v>0</v>
      </c>
      <c r="B2" s="466" t="s">
        <v>1</v>
      </c>
      <c r="C2" s="466" t="s">
        <v>2</v>
      </c>
      <c r="D2" s="466" t="s">
        <v>3</v>
      </c>
      <c r="E2" s="466" t="s">
        <v>4</v>
      </c>
      <c r="F2" s="467" t="s">
        <v>5</v>
      </c>
      <c r="G2" s="468" t="s">
        <v>264</v>
      </c>
      <c r="H2" s="571"/>
      <c r="I2" s="469" t="s">
        <v>265</v>
      </c>
      <c r="J2" s="467" t="s">
        <v>266</v>
      </c>
      <c r="K2" s="470" t="s">
        <v>264</v>
      </c>
    </row>
    <row r="3" spans="1:11" ht="21.75" customHeight="1">
      <c r="A3" s="471">
        <v>1</v>
      </c>
      <c r="B3" s="472" t="s">
        <v>9</v>
      </c>
      <c r="C3" s="473" t="s">
        <v>10</v>
      </c>
      <c r="D3" s="474">
        <v>971795</v>
      </c>
      <c r="E3" s="474">
        <v>273946</v>
      </c>
      <c r="F3" s="475">
        <v>0.28189690212441926</v>
      </c>
      <c r="G3" s="476" t="s">
        <v>164</v>
      </c>
      <c r="H3" s="477"/>
      <c r="I3" s="478">
        <v>134537</v>
      </c>
      <c r="J3" s="475">
        <v>0.13844174954594332</v>
      </c>
      <c r="K3" s="479" t="s">
        <v>164</v>
      </c>
    </row>
    <row r="4" spans="1:11" ht="21.75" customHeight="1" thickBot="1">
      <c r="A4" s="480">
        <v>2</v>
      </c>
      <c r="B4" s="472"/>
      <c r="C4" s="481" t="s">
        <v>11</v>
      </c>
      <c r="D4" s="482">
        <v>1487970</v>
      </c>
      <c r="E4" s="482">
        <v>296526</v>
      </c>
      <c r="F4" s="483">
        <v>0.19928224359362084</v>
      </c>
      <c r="G4" s="484" t="s">
        <v>164</v>
      </c>
      <c r="H4" s="485"/>
      <c r="I4" s="486">
        <v>136289</v>
      </c>
      <c r="J4" s="483">
        <v>0.09159391654401634</v>
      </c>
      <c r="K4" s="487" t="s">
        <v>164</v>
      </c>
    </row>
    <row r="5" spans="1:11" ht="21.75" customHeight="1" thickBot="1">
      <c r="A5" s="488" t="s">
        <v>267</v>
      </c>
      <c r="B5" s="489"/>
      <c r="C5" s="490" t="s">
        <v>13</v>
      </c>
      <c r="D5" s="491">
        <v>2459765</v>
      </c>
      <c r="E5" s="491">
        <v>570472</v>
      </c>
      <c r="F5" s="492">
        <v>0.23192134207942627</v>
      </c>
      <c r="G5" s="493" t="s">
        <v>267</v>
      </c>
      <c r="H5" s="477"/>
      <c r="I5" s="494">
        <v>270826</v>
      </c>
      <c r="J5" s="495">
        <v>0.1101023878297317</v>
      </c>
      <c r="K5" s="493" t="s">
        <v>267</v>
      </c>
    </row>
    <row r="6" spans="1:11" ht="21.75" customHeight="1" thickBot="1">
      <c r="A6" s="496">
        <v>3</v>
      </c>
      <c r="B6" s="497" t="s">
        <v>348</v>
      </c>
      <c r="C6" s="498" t="s">
        <v>16</v>
      </c>
      <c r="D6" s="499">
        <v>305549</v>
      </c>
      <c r="E6" s="500">
        <v>75175</v>
      </c>
      <c r="F6" s="501">
        <v>0.2460325512438267</v>
      </c>
      <c r="G6" s="502" t="s">
        <v>164</v>
      </c>
      <c r="H6" s="477"/>
      <c r="I6" s="503">
        <v>36573</v>
      </c>
      <c r="J6" s="504">
        <v>0.11969602256921148</v>
      </c>
      <c r="K6" s="505" t="s">
        <v>164</v>
      </c>
    </row>
    <row r="7" spans="1:11" ht="21.75" customHeight="1" thickBot="1">
      <c r="A7" s="506" t="s">
        <v>267</v>
      </c>
      <c r="B7" s="489"/>
      <c r="C7" s="507" t="s">
        <v>349</v>
      </c>
      <c r="D7" s="499">
        <v>305549</v>
      </c>
      <c r="E7" s="500">
        <v>75175</v>
      </c>
      <c r="F7" s="501">
        <v>0.2460325512438267</v>
      </c>
      <c r="G7" s="493" t="s">
        <v>267</v>
      </c>
      <c r="H7" s="477"/>
      <c r="I7" s="508">
        <v>36573</v>
      </c>
      <c r="J7" s="509">
        <v>0.11969602256921148</v>
      </c>
      <c r="K7" s="493" t="s">
        <v>267</v>
      </c>
    </row>
    <row r="8" spans="1:11" ht="21.75" customHeight="1">
      <c r="A8" s="480">
        <v>4</v>
      </c>
      <c r="B8" s="472" t="s">
        <v>14</v>
      </c>
      <c r="C8" s="473" t="s">
        <v>15</v>
      </c>
      <c r="D8" s="474">
        <v>120211</v>
      </c>
      <c r="E8" s="474">
        <v>40159</v>
      </c>
      <c r="F8" s="475">
        <v>0.33407092528969895</v>
      </c>
      <c r="G8" s="476" t="s">
        <v>164</v>
      </c>
      <c r="H8" s="477"/>
      <c r="I8" s="478">
        <v>21369</v>
      </c>
      <c r="J8" s="475">
        <v>0.17776243438620426</v>
      </c>
      <c r="K8" s="479" t="s">
        <v>164</v>
      </c>
    </row>
    <row r="9" spans="1:11" ht="21.75" customHeight="1">
      <c r="A9" s="480">
        <v>5</v>
      </c>
      <c r="B9" s="472"/>
      <c r="C9" s="473" t="s">
        <v>17</v>
      </c>
      <c r="D9" s="474">
        <v>57741</v>
      </c>
      <c r="E9" s="474">
        <v>17482</v>
      </c>
      <c r="F9" s="475">
        <v>0.3027657989989782</v>
      </c>
      <c r="G9" s="476" t="s">
        <v>164</v>
      </c>
      <c r="H9" s="477"/>
      <c r="I9" s="478">
        <v>8847</v>
      </c>
      <c r="J9" s="475">
        <v>0.15321868343118408</v>
      </c>
      <c r="K9" s="479" t="s">
        <v>164</v>
      </c>
    </row>
    <row r="10" spans="1:11" ht="21.75" customHeight="1">
      <c r="A10" s="480">
        <v>6</v>
      </c>
      <c r="B10" s="472"/>
      <c r="C10" s="473" t="s">
        <v>18</v>
      </c>
      <c r="D10" s="474">
        <v>130701</v>
      </c>
      <c r="E10" s="474">
        <v>36963</v>
      </c>
      <c r="F10" s="475">
        <v>0.28280579337572015</v>
      </c>
      <c r="G10" s="476" t="s">
        <v>164</v>
      </c>
      <c r="H10" s="477"/>
      <c r="I10" s="478">
        <v>18617</v>
      </c>
      <c r="J10" s="475">
        <v>0.14243961408099404</v>
      </c>
      <c r="K10" s="479" t="s">
        <v>164</v>
      </c>
    </row>
    <row r="11" spans="1:11" ht="21.75" customHeight="1">
      <c r="A11" s="480">
        <v>7</v>
      </c>
      <c r="B11" s="472"/>
      <c r="C11" s="473" t="s">
        <v>19</v>
      </c>
      <c r="D11" s="474">
        <v>49649</v>
      </c>
      <c r="E11" s="474">
        <v>15251</v>
      </c>
      <c r="F11" s="475">
        <v>0.307176378174787</v>
      </c>
      <c r="G11" s="476" t="s">
        <v>164</v>
      </c>
      <c r="H11" s="477"/>
      <c r="I11" s="478">
        <v>7825</v>
      </c>
      <c r="J11" s="510">
        <v>0.1576063969062821</v>
      </c>
      <c r="K11" s="479" t="s">
        <v>164</v>
      </c>
    </row>
    <row r="12" spans="1:11" ht="21.75" customHeight="1">
      <c r="A12" s="480">
        <v>8</v>
      </c>
      <c r="B12" s="472"/>
      <c r="C12" s="473" t="s">
        <v>20</v>
      </c>
      <c r="D12" s="474">
        <v>69084</v>
      </c>
      <c r="E12" s="474">
        <v>20723</v>
      </c>
      <c r="F12" s="475">
        <v>0.2999681547102079</v>
      </c>
      <c r="G12" s="476" t="s">
        <v>164</v>
      </c>
      <c r="H12" s="477"/>
      <c r="I12" s="478">
        <v>10787</v>
      </c>
      <c r="J12" s="475">
        <v>0.15614324590353773</v>
      </c>
      <c r="K12" s="479" t="s">
        <v>164</v>
      </c>
    </row>
    <row r="13" spans="1:11" ht="21.75" customHeight="1">
      <c r="A13" s="480">
        <v>9</v>
      </c>
      <c r="B13" s="472"/>
      <c r="C13" s="473" t="s">
        <v>23</v>
      </c>
      <c r="D13" s="474">
        <v>66773</v>
      </c>
      <c r="E13" s="474">
        <v>21390</v>
      </c>
      <c r="F13" s="475">
        <v>0.3203390592005751</v>
      </c>
      <c r="G13" s="476" t="s">
        <v>164</v>
      </c>
      <c r="H13" s="477"/>
      <c r="I13" s="478">
        <v>12092</v>
      </c>
      <c r="J13" s="475">
        <v>0.1810911596004373</v>
      </c>
      <c r="K13" s="479" t="s">
        <v>164</v>
      </c>
    </row>
    <row r="14" spans="1:11" ht="21.75" customHeight="1">
      <c r="A14" s="480">
        <v>10</v>
      </c>
      <c r="B14" s="472"/>
      <c r="C14" s="473" t="s">
        <v>24</v>
      </c>
      <c r="D14" s="474">
        <v>48959</v>
      </c>
      <c r="E14" s="474">
        <v>12318</v>
      </c>
      <c r="F14" s="475">
        <v>0.25159827610858065</v>
      </c>
      <c r="G14" s="476" t="s">
        <v>164</v>
      </c>
      <c r="H14" s="477"/>
      <c r="I14" s="478">
        <v>6147</v>
      </c>
      <c r="J14" s="475">
        <v>0.12555403500888498</v>
      </c>
      <c r="K14" s="479" t="s">
        <v>164</v>
      </c>
    </row>
    <row r="15" spans="1:11" ht="21.75" customHeight="1">
      <c r="A15" s="480">
        <v>11</v>
      </c>
      <c r="B15" s="472"/>
      <c r="C15" s="473" t="s">
        <v>25</v>
      </c>
      <c r="D15" s="474">
        <v>35991</v>
      </c>
      <c r="E15" s="474">
        <v>11450</v>
      </c>
      <c r="F15" s="475">
        <v>0.31813508932788753</v>
      </c>
      <c r="G15" s="476" t="s">
        <v>164</v>
      </c>
      <c r="H15" s="477"/>
      <c r="I15" s="478">
        <v>5924</v>
      </c>
      <c r="J15" s="475">
        <v>0.16459670473173849</v>
      </c>
      <c r="K15" s="479" t="s">
        <v>164</v>
      </c>
    </row>
    <row r="16" spans="1:11" ht="21.75" customHeight="1">
      <c r="A16" s="480">
        <v>12</v>
      </c>
      <c r="B16" s="472"/>
      <c r="C16" s="473" t="s">
        <v>26</v>
      </c>
      <c r="D16" s="474">
        <v>72694</v>
      </c>
      <c r="E16" s="474">
        <v>19459</v>
      </c>
      <c r="F16" s="475">
        <v>0.26768371529974966</v>
      </c>
      <c r="G16" s="476" t="s">
        <v>164</v>
      </c>
      <c r="H16" s="477"/>
      <c r="I16" s="478">
        <v>9065</v>
      </c>
      <c r="J16" s="475">
        <v>0.12470080061628194</v>
      </c>
      <c r="K16" s="479" t="s">
        <v>164</v>
      </c>
    </row>
    <row r="17" spans="1:11" ht="21.75" customHeight="1">
      <c r="A17" s="480">
        <v>13</v>
      </c>
      <c r="B17" s="472"/>
      <c r="C17" s="473" t="s">
        <v>27</v>
      </c>
      <c r="D17" s="474">
        <v>26740</v>
      </c>
      <c r="E17" s="474">
        <v>8816</v>
      </c>
      <c r="F17" s="475">
        <v>0.32969334330590877</v>
      </c>
      <c r="G17" s="476" t="s">
        <v>164</v>
      </c>
      <c r="H17" s="477"/>
      <c r="I17" s="478">
        <v>4627</v>
      </c>
      <c r="J17" s="475">
        <v>0.1730366492146597</v>
      </c>
      <c r="K17" s="479" t="s">
        <v>164</v>
      </c>
    </row>
    <row r="18" spans="1:11" ht="21.75" customHeight="1">
      <c r="A18" s="480">
        <v>14</v>
      </c>
      <c r="B18" s="472"/>
      <c r="C18" s="473" t="s">
        <v>28</v>
      </c>
      <c r="D18" s="474">
        <v>43485</v>
      </c>
      <c r="E18" s="474">
        <v>14819</v>
      </c>
      <c r="F18" s="475">
        <v>0.3407841784523399</v>
      </c>
      <c r="G18" s="476" t="s">
        <v>164</v>
      </c>
      <c r="H18" s="477"/>
      <c r="I18" s="478">
        <v>7339</v>
      </c>
      <c r="J18" s="475">
        <v>0.16877084051971944</v>
      </c>
      <c r="K18" s="479" t="s">
        <v>164</v>
      </c>
    </row>
    <row r="19" spans="1:11" ht="21.75" customHeight="1">
      <c r="A19" s="480">
        <v>15</v>
      </c>
      <c r="B19" s="472"/>
      <c r="C19" s="473" t="s">
        <v>29</v>
      </c>
      <c r="D19" s="474">
        <v>59257</v>
      </c>
      <c r="E19" s="474">
        <v>14682</v>
      </c>
      <c r="F19" s="475">
        <v>0.2477681961624787</v>
      </c>
      <c r="G19" s="476" t="s">
        <v>164</v>
      </c>
      <c r="H19" s="485"/>
      <c r="I19" s="478">
        <v>7132</v>
      </c>
      <c r="J19" s="475">
        <v>0.1203570886140034</v>
      </c>
      <c r="K19" s="511" t="s">
        <v>164</v>
      </c>
    </row>
    <row r="20" spans="1:11" ht="21.75" customHeight="1">
      <c r="A20" s="480">
        <v>16</v>
      </c>
      <c r="B20" s="472"/>
      <c r="C20" s="473" t="s">
        <v>30</v>
      </c>
      <c r="D20" s="474">
        <v>102376</v>
      </c>
      <c r="E20" s="474">
        <v>22528</v>
      </c>
      <c r="F20" s="475">
        <v>0.220051574587794</v>
      </c>
      <c r="G20" s="476" t="s">
        <v>164</v>
      </c>
      <c r="H20" s="485"/>
      <c r="I20" s="478">
        <v>9991</v>
      </c>
      <c r="J20" s="475">
        <v>0.09759123232007502</v>
      </c>
      <c r="K20" s="511" t="s">
        <v>164</v>
      </c>
    </row>
    <row r="21" spans="1:11" ht="21.75" customHeight="1">
      <c r="A21" s="480">
        <v>17</v>
      </c>
      <c r="B21" s="472"/>
      <c r="C21" s="473" t="s">
        <v>31</v>
      </c>
      <c r="D21" s="474">
        <v>112452</v>
      </c>
      <c r="E21" s="474">
        <v>21472</v>
      </c>
      <c r="F21" s="475">
        <v>0.1909436915306086</v>
      </c>
      <c r="G21" s="476" t="s">
        <v>164</v>
      </c>
      <c r="H21" s="485"/>
      <c r="I21" s="478">
        <v>9486</v>
      </c>
      <c r="J21" s="475">
        <v>0.08435599188987301</v>
      </c>
      <c r="K21" s="511" t="s">
        <v>164</v>
      </c>
    </row>
    <row r="22" spans="1:11" ht="21.75" customHeight="1">
      <c r="A22" s="480">
        <v>18</v>
      </c>
      <c r="B22" s="472"/>
      <c r="C22" s="473" t="s">
        <v>32</v>
      </c>
      <c r="D22" s="474">
        <v>98961</v>
      </c>
      <c r="E22" s="474">
        <v>19158</v>
      </c>
      <c r="F22" s="475">
        <v>0.1935914147997696</v>
      </c>
      <c r="G22" s="476" t="s">
        <v>164</v>
      </c>
      <c r="H22" s="477"/>
      <c r="I22" s="478">
        <v>8351</v>
      </c>
      <c r="J22" s="475">
        <v>0.08438677862996534</v>
      </c>
      <c r="K22" s="479" t="s">
        <v>164</v>
      </c>
    </row>
    <row r="23" spans="1:11" ht="21.75" customHeight="1">
      <c r="A23" s="480">
        <v>19</v>
      </c>
      <c r="B23" s="472"/>
      <c r="C23" s="473" t="s">
        <v>33</v>
      </c>
      <c r="D23" s="474">
        <v>96486</v>
      </c>
      <c r="E23" s="474">
        <v>25272</v>
      </c>
      <c r="F23" s="475">
        <v>0.26192400970088925</v>
      </c>
      <c r="G23" s="476" t="s">
        <v>164</v>
      </c>
      <c r="H23" s="477"/>
      <c r="I23" s="478">
        <v>11893</v>
      </c>
      <c r="J23" s="475">
        <v>0.12326140579980516</v>
      </c>
      <c r="K23" s="511" t="s">
        <v>164</v>
      </c>
    </row>
    <row r="24" spans="1:11" ht="21.75" customHeight="1">
      <c r="A24" s="480">
        <v>20</v>
      </c>
      <c r="B24" s="472"/>
      <c r="C24" s="473" t="s">
        <v>34</v>
      </c>
      <c r="D24" s="474">
        <v>71556</v>
      </c>
      <c r="E24" s="474">
        <v>18062</v>
      </c>
      <c r="F24" s="475">
        <v>0.25241768684666555</v>
      </c>
      <c r="G24" s="476" t="s">
        <v>164</v>
      </c>
      <c r="H24" s="477"/>
      <c r="I24" s="478">
        <v>8136</v>
      </c>
      <c r="J24" s="475">
        <v>0.11370115713566996</v>
      </c>
      <c r="K24" s="479" t="s">
        <v>164</v>
      </c>
    </row>
    <row r="25" spans="1:11" ht="21.75" customHeight="1">
      <c r="A25" s="480">
        <v>21</v>
      </c>
      <c r="B25" s="472"/>
      <c r="C25" s="512" t="s">
        <v>36</v>
      </c>
      <c r="D25" s="513">
        <v>58319</v>
      </c>
      <c r="E25" s="513">
        <v>13395</v>
      </c>
      <c r="F25" s="514">
        <v>0.22968500831632915</v>
      </c>
      <c r="G25" s="476" t="s">
        <v>164</v>
      </c>
      <c r="H25" s="485"/>
      <c r="I25" s="515">
        <v>5680</v>
      </c>
      <c r="J25" s="516">
        <v>0.09739536000274353</v>
      </c>
      <c r="K25" s="517" t="s">
        <v>164</v>
      </c>
    </row>
    <row r="26" spans="1:11" ht="21.75" customHeight="1">
      <c r="A26" s="480">
        <v>22</v>
      </c>
      <c r="B26" s="518"/>
      <c r="C26" s="519" t="s">
        <v>37</v>
      </c>
      <c r="D26" s="520">
        <v>59293</v>
      </c>
      <c r="E26" s="520">
        <v>16382</v>
      </c>
      <c r="F26" s="483">
        <v>0.27628893798593424</v>
      </c>
      <c r="G26" s="476" t="s">
        <v>164</v>
      </c>
      <c r="H26" s="485"/>
      <c r="I26" s="521">
        <v>7611</v>
      </c>
      <c r="J26" s="522">
        <v>0.12836253857959623</v>
      </c>
      <c r="K26" s="523" t="s">
        <v>164</v>
      </c>
    </row>
    <row r="27" spans="1:11" ht="21.75" customHeight="1">
      <c r="A27" s="480">
        <v>23</v>
      </c>
      <c r="B27" s="472"/>
      <c r="C27" s="481" t="s">
        <v>38</v>
      </c>
      <c r="D27" s="513">
        <v>31245</v>
      </c>
      <c r="E27" s="513">
        <v>9599</v>
      </c>
      <c r="F27" s="514">
        <v>0.30721715474475914</v>
      </c>
      <c r="G27" s="476" t="s">
        <v>164</v>
      </c>
      <c r="H27" s="485"/>
      <c r="I27" s="515">
        <v>5098</v>
      </c>
      <c r="J27" s="516">
        <v>0.1631621059369499</v>
      </c>
      <c r="K27" s="517" t="s">
        <v>164</v>
      </c>
    </row>
    <row r="28" spans="1:11" ht="21.75" customHeight="1">
      <c r="A28" s="480">
        <v>24</v>
      </c>
      <c r="B28" s="472"/>
      <c r="C28" s="519" t="s">
        <v>195</v>
      </c>
      <c r="D28" s="513">
        <v>29084</v>
      </c>
      <c r="E28" s="513">
        <v>9143</v>
      </c>
      <c r="F28" s="514">
        <v>0.31436528675560443</v>
      </c>
      <c r="G28" s="476" t="s">
        <v>164</v>
      </c>
      <c r="H28" s="485"/>
      <c r="I28" s="515">
        <v>4956</v>
      </c>
      <c r="J28" s="516">
        <v>0.17040297070554256</v>
      </c>
      <c r="K28" s="517" t="s">
        <v>164</v>
      </c>
    </row>
    <row r="29" spans="1:11" ht="21.75" customHeight="1">
      <c r="A29" s="480">
        <v>26</v>
      </c>
      <c r="B29" s="472"/>
      <c r="C29" s="524" t="s">
        <v>197</v>
      </c>
      <c r="D29" s="513">
        <v>41006</v>
      </c>
      <c r="E29" s="513">
        <v>13895</v>
      </c>
      <c r="F29" s="514">
        <v>0.33885285080232164</v>
      </c>
      <c r="G29" s="476" t="s">
        <v>164</v>
      </c>
      <c r="H29" s="485"/>
      <c r="I29" s="515">
        <v>7403</v>
      </c>
      <c r="J29" s="516">
        <v>0.18053455591864606</v>
      </c>
      <c r="K29" s="517" t="s">
        <v>164</v>
      </c>
    </row>
    <row r="30" spans="1:11" ht="21.75" customHeight="1">
      <c r="A30" s="480">
        <v>25</v>
      </c>
      <c r="B30" s="472"/>
      <c r="C30" s="519" t="s">
        <v>196</v>
      </c>
      <c r="D30" s="513">
        <v>55753</v>
      </c>
      <c r="E30" s="513">
        <v>17063</v>
      </c>
      <c r="F30" s="514">
        <v>0.30604631140925154</v>
      </c>
      <c r="G30" s="476" t="s">
        <v>164</v>
      </c>
      <c r="H30" s="485"/>
      <c r="I30" s="515">
        <v>9007</v>
      </c>
      <c r="J30" s="516">
        <v>0.1615518447437806</v>
      </c>
      <c r="K30" s="517" t="s">
        <v>164</v>
      </c>
    </row>
    <row r="31" spans="1:11" ht="21.75" customHeight="1">
      <c r="A31" s="480">
        <v>27</v>
      </c>
      <c r="B31" s="518"/>
      <c r="C31" s="525" t="s">
        <v>279</v>
      </c>
      <c r="D31" s="513">
        <v>39357</v>
      </c>
      <c r="E31" s="513">
        <v>13175</v>
      </c>
      <c r="F31" s="514">
        <v>0.3347562060116371</v>
      </c>
      <c r="G31" s="476" t="s">
        <v>164</v>
      </c>
      <c r="H31" s="485"/>
      <c r="I31" s="515">
        <v>7181</v>
      </c>
      <c r="J31" s="516">
        <v>0.1824580125517697</v>
      </c>
      <c r="K31" s="523" t="s">
        <v>164</v>
      </c>
    </row>
    <row r="32" spans="1:11" ht="21.75" customHeight="1" thickBot="1">
      <c r="A32" s="480">
        <v>28</v>
      </c>
      <c r="B32" s="526"/>
      <c r="C32" s="472" t="s">
        <v>322</v>
      </c>
      <c r="D32" s="513">
        <v>99877</v>
      </c>
      <c r="E32" s="520">
        <v>25916</v>
      </c>
      <c r="F32" s="514">
        <v>0.25947915936602023</v>
      </c>
      <c r="G32" s="527" t="s">
        <v>164</v>
      </c>
      <c r="H32" s="485"/>
      <c r="I32" s="515">
        <v>11716</v>
      </c>
      <c r="J32" s="516">
        <v>0.11730428426965167</v>
      </c>
      <c r="K32" s="505" t="s">
        <v>164</v>
      </c>
    </row>
    <row r="33" spans="1:11" ht="21.75" customHeight="1" thickBot="1">
      <c r="A33" s="488" t="s">
        <v>267</v>
      </c>
      <c r="B33" s="528"/>
      <c r="C33" s="490" t="s">
        <v>271</v>
      </c>
      <c r="D33" s="491">
        <v>1677050</v>
      </c>
      <c r="E33" s="491">
        <v>458572</v>
      </c>
      <c r="F33" s="492">
        <v>0.2734396708506008</v>
      </c>
      <c r="G33" s="529" t="s">
        <v>267</v>
      </c>
      <c r="H33" s="530"/>
      <c r="I33" s="531">
        <v>226280</v>
      </c>
      <c r="J33" s="492">
        <v>0.1349274022837721</v>
      </c>
      <c r="K33" s="505" t="s">
        <v>267</v>
      </c>
    </row>
    <row r="34" spans="1:11" ht="21.75" customHeight="1">
      <c r="A34" s="480">
        <v>29</v>
      </c>
      <c r="B34" s="532" t="s">
        <v>40</v>
      </c>
      <c r="C34" s="473" t="s">
        <v>41</v>
      </c>
      <c r="D34" s="474">
        <v>49909</v>
      </c>
      <c r="E34" s="474">
        <v>9870</v>
      </c>
      <c r="F34" s="475">
        <v>0.19775992305996914</v>
      </c>
      <c r="G34" s="476" t="s">
        <v>164</v>
      </c>
      <c r="H34" s="485"/>
      <c r="I34" s="478">
        <v>4046</v>
      </c>
      <c r="J34" s="475">
        <v>0.08106754292812919</v>
      </c>
      <c r="K34" s="533" t="s">
        <v>164</v>
      </c>
    </row>
    <row r="35" spans="1:11" ht="21.75" customHeight="1">
      <c r="A35" s="480">
        <v>30</v>
      </c>
      <c r="B35" s="472" t="s">
        <v>42</v>
      </c>
      <c r="C35" s="473" t="s">
        <v>43</v>
      </c>
      <c r="D35" s="474">
        <v>37659</v>
      </c>
      <c r="E35" s="474">
        <v>8626</v>
      </c>
      <c r="F35" s="475">
        <v>0.22905547146764385</v>
      </c>
      <c r="G35" s="476" t="s">
        <v>164</v>
      </c>
      <c r="H35" s="477"/>
      <c r="I35" s="478">
        <v>3619</v>
      </c>
      <c r="J35" s="475">
        <v>0.09609920603308639</v>
      </c>
      <c r="K35" s="533" t="s">
        <v>164</v>
      </c>
    </row>
    <row r="36" spans="1:11" ht="21.75" customHeight="1">
      <c r="A36" s="480">
        <v>31</v>
      </c>
      <c r="B36" s="472"/>
      <c r="C36" s="473" t="s">
        <v>44</v>
      </c>
      <c r="D36" s="474">
        <v>31533</v>
      </c>
      <c r="E36" s="474">
        <v>6793</v>
      </c>
      <c r="F36" s="475">
        <v>0.2154251102020106</v>
      </c>
      <c r="G36" s="476" t="s">
        <v>164</v>
      </c>
      <c r="H36" s="485"/>
      <c r="I36" s="478">
        <v>3051</v>
      </c>
      <c r="J36" s="475">
        <v>0.09675577965940443</v>
      </c>
      <c r="K36" s="533" t="s">
        <v>164</v>
      </c>
    </row>
    <row r="37" spans="1:11" ht="21.75" customHeight="1">
      <c r="A37" s="480">
        <v>32</v>
      </c>
      <c r="B37" s="472"/>
      <c r="C37" s="473" t="s">
        <v>45</v>
      </c>
      <c r="D37" s="474">
        <v>45699</v>
      </c>
      <c r="E37" s="474">
        <v>9710</v>
      </c>
      <c r="F37" s="475">
        <v>0.21247729709621654</v>
      </c>
      <c r="G37" s="476" t="s">
        <v>164</v>
      </c>
      <c r="H37" s="477"/>
      <c r="I37" s="478">
        <v>4364</v>
      </c>
      <c r="J37" s="475">
        <v>0.09549443095034903</v>
      </c>
      <c r="K37" s="533" t="s">
        <v>164</v>
      </c>
    </row>
    <row r="38" spans="1:11" ht="21.75" customHeight="1">
      <c r="A38" s="480">
        <v>33</v>
      </c>
      <c r="B38" s="472"/>
      <c r="C38" s="473" t="s">
        <v>46</v>
      </c>
      <c r="D38" s="474">
        <v>27487</v>
      </c>
      <c r="E38" s="474">
        <v>6625</v>
      </c>
      <c r="F38" s="475">
        <v>0.24102302906828682</v>
      </c>
      <c r="G38" s="476" t="s">
        <v>164</v>
      </c>
      <c r="H38" s="485"/>
      <c r="I38" s="478">
        <v>2632</v>
      </c>
      <c r="J38" s="475">
        <v>0.09575435660494051</v>
      </c>
      <c r="K38" s="533" t="s">
        <v>164</v>
      </c>
    </row>
    <row r="39" spans="1:11" ht="21.75" customHeight="1">
      <c r="A39" s="480">
        <v>34</v>
      </c>
      <c r="B39" s="472"/>
      <c r="C39" s="473" t="s">
        <v>47</v>
      </c>
      <c r="D39" s="474">
        <v>30020</v>
      </c>
      <c r="E39" s="474">
        <v>4941</v>
      </c>
      <c r="F39" s="475">
        <v>0.1645902731512325</v>
      </c>
      <c r="G39" s="476" t="s">
        <v>164</v>
      </c>
      <c r="H39" s="477"/>
      <c r="I39" s="478">
        <v>2170</v>
      </c>
      <c r="J39" s="475">
        <v>0.07228514323784144</v>
      </c>
      <c r="K39" s="533" t="s">
        <v>164</v>
      </c>
    </row>
    <row r="40" spans="1:11" ht="21.75" customHeight="1">
      <c r="A40" s="480">
        <v>35</v>
      </c>
      <c r="B40" s="472"/>
      <c r="C40" s="473" t="s">
        <v>48</v>
      </c>
      <c r="D40" s="474">
        <v>8333</v>
      </c>
      <c r="E40" s="474">
        <v>2313</v>
      </c>
      <c r="F40" s="475">
        <v>0.27757110284411374</v>
      </c>
      <c r="G40" s="476" t="s">
        <v>164</v>
      </c>
      <c r="H40" s="485"/>
      <c r="I40" s="478">
        <v>1119</v>
      </c>
      <c r="J40" s="475">
        <v>0.1342853714148566</v>
      </c>
      <c r="K40" s="533" t="s">
        <v>164</v>
      </c>
    </row>
    <row r="41" spans="1:11" ht="21.75" customHeight="1">
      <c r="A41" s="480">
        <v>36</v>
      </c>
      <c r="B41" s="534"/>
      <c r="C41" s="473" t="s">
        <v>49</v>
      </c>
      <c r="D41" s="474">
        <v>45201</v>
      </c>
      <c r="E41" s="474">
        <v>7530</v>
      </c>
      <c r="F41" s="475">
        <v>0.16658923475144355</v>
      </c>
      <c r="G41" s="476" t="s">
        <v>164</v>
      </c>
      <c r="H41" s="477"/>
      <c r="I41" s="478">
        <v>3273</v>
      </c>
      <c r="J41" s="475">
        <v>0.07240990243578682</v>
      </c>
      <c r="K41" s="533" t="s">
        <v>164</v>
      </c>
    </row>
    <row r="42" spans="1:11" ht="21.75" customHeight="1">
      <c r="A42" s="480">
        <v>37</v>
      </c>
      <c r="B42" s="472" t="s">
        <v>50</v>
      </c>
      <c r="C42" s="473" t="s">
        <v>51</v>
      </c>
      <c r="D42" s="474">
        <v>14542</v>
      </c>
      <c r="E42" s="474">
        <v>4110</v>
      </c>
      <c r="F42" s="475">
        <v>0.28262962453582724</v>
      </c>
      <c r="G42" s="476" t="s">
        <v>164</v>
      </c>
      <c r="H42" s="477"/>
      <c r="I42" s="478">
        <v>2063</v>
      </c>
      <c r="J42" s="475">
        <v>0.14186494292394444</v>
      </c>
      <c r="K42" s="533" t="s">
        <v>164</v>
      </c>
    </row>
    <row r="43" spans="1:11" ht="21.75" customHeight="1">
      <c r="A43" s="480">
        <v>38</v>
      </c>
      <c r="B43" s="472"/>
      <c r="C43" s="473" t="s">
        <v>52</v>
      </c>
      <c r="D43" s="474">
        <v>29257</v>
      </c>
      <c r="E43" s="474">
        <v>8514</v>
      </c>
      <c r="F43" s="475">
        <v>0.29100728030898587</v>
      </c>
      <c r="G43" s="476" t="s">
        <v>164</v>
      </c>
      <c r="H43" s="477"/>
      <c r="I43" s="478">
        <v>3983</v>
      </c>
      <c r="J43" s="475">
        <v>0.1361383600505862</v>
      </c>
      <c r="K43" s="533" t="s">
        <v>164</v>
      </c>
    </row>
    <row r="44" spans="1:11" ht="21.75" customHeight="1">
      <c r="A44" s="480">
        <v>39</v>
      </c>
      <c r="B44" s="472"/>
      <c r="C44" s="473" t="s">
        <v>53</v>
      </c>
      <c r="D44" s="474">
        <v>32371</v>
      </c>
      <c r="E44" s="474">
        <v>9710</v>
      </c>
      <c r="F44" s="475">
        <v>0.2999598405980662</v>
      </c>
      <c r="G44" s="476" t="s">
        <v>164</v>
      </c>
      <c r="H44" s="477"/>
      <c r="I44" s="478">
        <v>4835</v>
      </c>
      <c r="J44" s="475">
        <v>0.14936208334620493</v>
      </c>
      <c r="K44" s="533" t="s">
        <v>164</v>
      </c>
    </row>
    <row r="45" spans="1:11" ht="21.75" customHeight="1">
      <c r="A45" s="480">
        <v>40</v>
      </c>
      <c r="B45" s="534"/>
      <c r="C45" s="473" t="s">
        <v>54</v>
      </c>
      <c r="D45" s="474">
        <v>19470</v>
      </c>
      <c r="E45" s="474">
        <v>5783</v>
      </c>
      <c r="F45" s="475">
        <v>0.2970210580380072</v>
      </c>
      <c r="G45" s="476" t="s">
        <v>164</v>
      </c>
      <c r="H45" s="477"/>
      <c r="I45" s="478">
        <v>2595</v>
      </c>
      <c r="J45" s="475">
        <v>0.1332819722650231</v>
      </c>
      <c r="K45" s="533" t="s">
        <v>164</v>
      </c>
    </row>
    <row r="46" spans="1:11" ht="21.75" customHeight="1">
      <c r="A46" s="480">
        <v>41</v>
      </c>
      <c r="B46" s="535" t="s">
        <v>55</v>
      </c>
      <c r="C46" s="473" t="s">
        <v>56</v>
      </c>
      <c r="D46" s="474">
        <v>8139</v>
      </c>
      <c r="E46" s="474">
        <v>2917</v>
      </c>
      <c r="F46" s="475">
        <v>0.3583978375721833</v>
      </c>
      <c r="G46" s="476" t="s">
        <v>164</v>
      </c>
      <c r="H46" s="477"/>
      <c r="I46" s="478">
        <v>1520</v>
      </c>
      <c r="J46" s="475">
        <v>0.18675512962280377</v>
      </c>
      <c r="K46" s="533" t="s">
        <v>164</v>
      </c>
    </row>
    <row r="47" spans="1:11" ht="21.75" customHeight="1">
      <c r="A47" s="480">
        <v>42</v>
      </c>
      <c r="B47" s="536"/>
      <c r="C47" s="473" t="s">
        <v>57</v>
      </c>
      <c r="D47" s="474">
        <v>16862</v>
      </c>
      <c r="E47" s="474">
        <v>5651</v>
      </c>
      <c r="F47" s="475">
        <v>0.33513225002965247</v>
      </c>
      <c r="G47" s="476" t="s">
        <v>164</v>
      </c>
      <c r="H47" s="477"/>
      <c r="I47" s="478">
        <v>2692</v>
      </c>
      <c r="J47" s="475">
        <v>0.1596489147194876</v>
      </c>
      <c r="K47" s="533" t="s">
        <v>164</v>
      </c>
    </row>
    <row r="48" spans="1:11" ht="21.75" customHeight="1">
      <c r="A48" s="480">
        <v>43</v>
      </c>
      <c r="B48" s="537" t="s">
        <v>60</v>
      </c>
      <c r="C48" s="473" t="s">
        <v>61</v>
      </c>
      <c r="D48" s="474">
        <v>13901</v>
      </c>
      <c r="E48" s="474">
        <v>4060</v>
      </c>
      <c r="F48" s="475">
        <v>0.29206531904179556</v>
      </c>
      <c r="G48" s="476" t="s">
        <v>164</v>
      </c>
      <c r="H48" s="477"/>
      <c r="I48" s="478">
        <v>1983</v>
      </c>
      <c r="J48" s="475">
        <v>0.14265160779800015</v>
      </c>
      <c r="K48" s="533" t="s">
        <v>164</v>
      </c>
    </row>
    <row r="49" spans="1:11" ht="21.75" customHeight="1">
      <c r="A49" s="480">
        <v>44</v>
      </c>
      <c r="B49" s="472" t="s">
        <v>69</v>
      </c>
      <c r="C49" s="473" t="s">
        <v>72</v>
      </c>
      <c r="D49" s="474">
        <v>29604</v>
      </c>
      <c r="E49" s="474">
        <v>7847</v>
      </c>
      <c r="F49" s="475">
        <v>0.26506553168490743</v>
      </c>
      <c r="G49" s="476" t="s">
        <v>164</v>
      </c>
      <c r="H49" s="477"/>
      <c r="I49" s="478">
        <v>3726</v>
      </c>
      <c r="J49" s="475">
        <v>0.12586137008512363</v>
      </c>
      <c r="K49" s="533" t="s">
        <v>164</v>
      </c>
    </row>
    <row r="50" spans="1:11" ht="21.75" customHeight="1">
      <c r="A50" s="480">
        <v>45</v>
      </c>
      <c r="B50" s="536"/>
      <c r="C50" s="473" t="s">
        <v>73</v>
      </c>
      <c r="D50" s="474">
        <v>2360</v>
      </c>
      <c r="E50" s="474">
        <v>924</v>
      </c>
      <c r="F50" s="475">
        <v>0.39152542372881355</v>
      </c>
      <c r="G50" s="476" t="s">
        <v>164</v>
      </c>
      <c r="H50" s="477"/>
      <c r="I50" s="478">
        <v>593</v>
      </c>
      <c r="J50" s="475">
        <v>0.251271186440678</v>
      </c>
      <c r="K50" s="533" t="s">
        <v>164</v>
      </c>
    </row>
    <row r="51" spans="1:11" ht="21.75" customHeight="1">
      <c r="A51" s="480">
        <v>46</v>
      </c>
      <c r="B51" s="537" t="s">
        <v>77</v>
      </c>
      <c r="C51" s="473" t="s">
        <v>78</v>
      </c>
      <c r="D51" s="474">
        <v>15529</v>
      </c>
      <c r="E51" s="474">
        <v>3878</v>
      </c>
      <c r="F51" s="475">
        <v>0.24972631850086935</v>
      </c>
      <c r="G51" s="476" t="s">
        <v>164</v>
      </c>
      <c r="H51" s="477"/>
      <c r="I51" s="478">
        <v>1996</v>
      </c>
      <c r="J51" s="475">
        <v>0.1285337111211282</v>
      </c>
      <c r="K51" s="533" t="s">
        <v>164</v>
      </c>
    </row>
    <row r="52" spans="1:11" ht="21.75" customHeight="1">
      <c r="A52" s="480">
        <v>47</v>
      </c>
      <c r="B52" s="537" t="s">
        <v>79</v>
      </c>
      <c r="C52" s="473" t="s">
        <v>80</v>
      </c>
      <c r="D52" s="474">
        <v>14483</v>
      </c>
      <c r="E52" s="474">
        <v>3614</v>
      </c>
      <c r="F52" s="475">
        <v>0.24953393633915624</v>
      </c>
      <c r="G52" s="476" t="s">
        <v>164</v>
      </c>
      <c r="H52" s="477"/>
      <c r="I52" s="478">
        <v>1718</v>
      </c>
      <c r="J52" s="475">
        <v>0.11862183249326796</v>
      </c>
      <c r="K52" s="533" t="s">
        <v>164</v>
      </c>
    </row>
    <row r="53" spans="1:11" ht="21.75" customHeight="1">
      <c r="A53" s="480">
        <v>48</v>
      </c>
      <c r="B53" s="524" t="s">
        <v>324</v>
      </c>
      <c r="C53" s="473" t="s">
        <v>85</v>
      </c>
      <c r="D53" s="474">
        <v>19802</v>
      </c>
      <c r="E53" s="474">
        <v>5093</v>
      </c>
      <c r="F53" s="475">
        <v>0.2571962428037572</v>
      </c>
      <c r="G53" s="476" t="s">
        <v>164</v>
      </c>
      <c r="H53" s="477"/>
      <c r="I53" s="478">
        <v>2492</v>
      </c>
      <c r="J53" s="475">
        <v>0.12584587415412585</v>
      </c>
      <c r="K53" s="533" t="s">
        <v>164</v>
      </c>
    </row>
    <row r="54" spans="1:11" ht="21.75" customHeight="1">
      <c r="A54" s="480">
        <v>49</v>
      </c>
      <c r="B54" s="472" t="s">
        <v>93</v>
      </c>
      <c r="C54" s="473" t="s">
        <v>94</v>
      </c>
      <c r="D54" s="474">
        <v>11729</v>
      </c>
      <c r="E54" s="474">
        <v>4177</v>
      </c>
      <c r="F54" s="475">
        <v>0.3561258419302583</v>
      </c>
      <c r="G54" s="476" t="s">
        <v>164</v>
      </c>
      <c r="H54" s="477"/>
      <c r="I54" s="478">
        <v>2203</v>
      </c>
      <c r="J54" s="475">
        <v>0.1878250490237872</v>
      </c>
      <c r="K54" s="533" t="s">
        <v>164</v>
      </c>
    </row>
    <row r="55" spans="1:11" ht="21.75" customHeight="1">
      <c r="A55" s="480">
        <v>50</v>
      </c>
      <c r="B55" s="472"/>
      <c r="C55" s="473" t="s">
        <v>95</v>
      </c>
      <c r="D55" s="474">
        <v>10622</v>
      </c>
      <c r="E55" s="474">
        <v>3985</v>
      </c>
      <c r="F55" s="475">
        <v>0.3751647524006778</v>
      </c>
      <c r="G55" s="476" t="s">
        <v>164</v>
      </c>
      <c r="H55" s="477"/>
      <c r="I55" s="478">
        <v>2196</v>
      </c>
      <c r="J55" s="475">
        <v>0.20674072679344757</v>
      </c>
      <c r="K55" s="533" t="s">
        <v>164</v>
      </c>
    </row>
    <row r="56" spans="1:11" ht="21.75" customHeight="1">
      <c r="A56" s="480">
        <v>51</v>
      </c>
      <c r="B56" s="472"/>
      <c r="C56" s="473" t="s">
        <v>97</v>
      </c>
      <c r="D56" s="474">
        <v>9487</v>
      </c>
      <c r="E56" s="474">
        <v>3081</v>
      </c>
      <c r="F56" s="475">
        <v>0.32476019816591123</v>
      </c>
      <c r="G56" s="476" t="s">
        <v>164</v>
      </c>
      <c r="H56" s="477"/>
      <c r="I56" s="478">
        <v>1605</v>
      </c>
      <c r="J56" s="475">
        <v>0.16917887635712028</v>
      </c>
      <c r="K56" s="533" t="s">
        <v>164</v>
      </c>
    </row>
    <row r="57" spans="1:11" ht="21.75" customHeight="1">
      <c r="A57" s="480">
        <v>52</v>
      </c>
      <c r="B57" s="472"/>
      <c r="C57" s="473" t="s">
        <v>98</v>
      </c>
      <c r="D57" s="474">
        <v>18102</v>
      </c>
      <c r="E57" s="474">
        <v>5727</v>
      </c>
      <c r="F57" s="475">
        <v>0.31637388133907857</v>
      </c>
      <c r="G57" s="476" t="s">
        <v>164</v>
      </c>
      <c r="H57" s="477"/>
      <c r="I57" s="478">
        <v>2836</v>
      </c>
      <c r="J57" s="475">
        <v>0.15666777151695946</v>
      </c>
      <c r="K57" s="533" t="s">
        <v>164</v>
      </c>
    </row>
    <row r="58" spans="1:11" ht="21.75" customHeight="1">
      <c r="A58" s="480">
        <v>53</v>
      </c>
      <c r="B58" s="472"/>
      <c r="C58" s="473" t="s">
        <v>101</v>
      </c>
      <c r="D58" s="474">
        <v>5408</v>
      </c>
      <c r="E58" s="474">
        <v>1718</v>
      </c>
      <c r="F58" s="475">
        <v>0.3176775147928994</v>
      </c>
      <c r="G58" s="476" t="s">
        <v>164</v>
      </c>
      <c r="H58" s="477"/>
      <c r="I58" s="478">
        <v>897</v>
      </c>
      <c r="J58" s="475">
        <v>0.1658653846153846</v>
      </c>
      <c r="K58" s="533" t="s">
        <v>164</v>
      </c>
    </row>
    <row r="59" spans="1:11" ht="21.75" customHeight="1">
      <c r="A59" s="480">
        <v>54</v>
      </c>
      <c r="B59" s="538"/>
      <c r="C59" s="473" t="s">
        <v>102</v>
      </c>
      <c r="D59" s="474">
        <v>3353</v>
      </c>
      <c r="E59" s="474">
        <v>1139</v>
      </c>
      <c r="F59" s="475">
        <v>0.33969579481061735</v>
      </c>
      <c r="G59" s="476" t="s">
        <v>164</v>
      </c>
      <c r="H59" s="477"/>
      <c r="I59" s="478">
        <v>618</v>
      </c>
      <c r="J59" s="475">
        <v>0.1843125559200716</v>
      </c>
      <c r="K59" s="533" t="s">
        <v>164</v>
      </c>
    </row>
    <row r="60" spans="1:11" ht="21.75" customHeight="1">
      <c r="A60" s="480">
        <v>55</v>
      </c>
      <c r="B60" s="536"/>
      <c r="C60" s="473" t="s">
        <v>199</v>
      </c>
      <c r="D60" s="474">
        <v>24121</v>
      </c>
      <c r="E60" s="474">
        <v>7175</v>
      </c>
      <c r="F60" s="475">
        <v>0.29745864599311805</v>
      </c>
      <c r="G60" s="476" t="s">
        <v>164</v>
      </c>
      <c r="H60" s="477"/>
      <c r="I60" s="478">
        <v>3646</v>
      </c>
      <c r="J60" s="475">
        <v>0.1511545955806144</v>
      </c>
      <c r="K60" s="533" t="s">
        <v>164</v>
      </c>
    </row>
    <row r="61" spans="1:11" ht="21.75" customHeight="1">
      <c r="A61" s="480">
        <v>56</v>
      </c>
      <c r="B61" s="472" t="s">
        <v>103</v>
      </c>
      <c r="C61" s="473" t="s">
        <v>104</v>
      </c>
      <c r="D61" s="474">
        <v>36072</v>
      </c>
      <c r="E61" s="474">
        <v>8264</v>
      </c>
      <c r="F61" s="475">
        <v>0.2290973608338878</v>
      </c>
      <c r="G61" s="476" t="s">
        <v>164</v>
      </c>
      <c r="H61" s="477"/>
      <c r="I61" s="478">
        <v>3985</v>
      </c>
      <c r="J61" s="475">
        <v>0.11047349744954535</v>
      </c>
      <c r="K61" s="533" t="s">
        <v>164</v>
      </c>
    </row>
    <row r="62" spans="1:11" ht="21.75" customHeight="1">
      <c r="A62" s="480">
        <v>57</v>
      </c>
      <c r="B62" s="536"/>
      <c r="C62" s="473" t="s">
        <v>200</v>
      </c>
      <c r="D62" s="474">
        <v>20952</v>
      </c>
      <c r="E62" s="474">
        <v>7323</v>
      </c>
      <c r="F62" s="475">
        <v>0.3495131729667812</v>
      </c>
      <c r="G62" s="476" t="s">
        <v>164</v>
      </c>
      <c r="H62" s="477"/>
      <c r="I62" s="478">
        <v>3710</v>
      </c>
      <c r="J62" s="475">
        <v>0.17707140129820542</v>
      </c>
      <c r="K62" s="533" t="s">
        <v>164</v>
      </c>
    </row>
    <row r="63" spans="1:11" ht="21.75" customHeight="1">
      <c r="A63" s="480">
        <v>58</v>
      </c>
      <c r="B63" s="472" t="s">
        <v>108</v>
      </c>
      <c r="C63" s="539" t="s">
        <v>110</v>
      </c>
      <c r="D63" s="540">
        <v>6912</v>
      </c>
      <c r="E63" s="540">
        <v>2001</v>
      </c>
      <c r="F63" s="514">
        <v>0.2894965277777778</v>
      </c>
      <c r="G63" s="476" t="s">
        <v>164</v>
      </c>
      <c r="H63" s="530"/>
      <c r="I63" s="541">
        <v>1018</v>
      </c>
      <c r="J63" s="483">
        <v>0.1472800925925926</v>
      </c>
      <c r="K63" s="533" t="s">
        <v>164</v>
      </c>
    </row>
    <row r="64" spans="1:11" ht="21.75" customHeight="1">
      <c r="A64" s="480">
        <v>59</v>
      </c>
      <c r="B64" s="472"/>
      <c r="C64" s="542" t="s">
        <v>202</v>
      </c>
      <c r="D64" s="543">
        <v>7886</v>
      </c>
      <c r="E64" s="543">
        <v>2571</v>
      </c>
      <c r="F64" s="544">
        <v>0.3260207963479584</v>
      </c>
      <c r="G64" s="545" t="s">
        <v>164</v>
      </c>
      <c r="H64" s="530"/>
      <c r="I64" s="546">
        <v>1397</v>
      </c>
      <c r="J64" s="514">
        <v>0.17714937864570124</v>
      </c>
      <c r="K64" s="547" t="s">
        <v>164</v>
      </c>
    </row>
    <row r="65" spans="1:11" ht="21.75" customHeight="1" thickBot="1">
      <c r="A65" s="480">
        <v>60</v>
      </c>
      <c r="B65" s="472"/>
      <c r="C65" s="473" t="s">
        <v>201</v>
      </c>
      <c r="D65" s="482">
        <v>19335</v>
      </c>
      <c r="E65" s="482">
        <v>6371</v>
      </c>
      <c r="F65" s="483">
        <v>0.3295060770623222</v>
      </c>
      <c r="G65" s="476" t="s">
        <v>164</v>
      </c>
      <c r="H65" s="477"/>
      <c r="I65" s="486">
        <v>3257</v>
      </c>
      <c r="J65" s="475">
        <v>0.16845099560382726</v>
      </c>
      <c r="K65" s="533" t="s">
        <v>164</v>
      </c>
    </row>
    <row r="66" spans="1:11" ht="21.75" customHeight="1" thickBot="1">
      <c r="A66" s="548" t="s">
        <v>267</v>
      </c>
      <c r="B66" s="549" t="s">
        <v>115</v>
      </c>
      <c r="C66" s="549"/>
      <c r="D66" s="550">
        <v>666140</v>
      </c>
      <c r="E66" s="550">
        <v>172041</v>
      </c>
      <c r="F66" s="551">
        <v>0.25826552976851713</v>
      </c>
      <c r="G66" s="552" t="s">
        <v>267</v>
      </c>
      <c r="H66" s="477"/>
      <c r="I66" s="553">
        <v>81838</v>
      </c>
      <c r="J66" s="551">
        <v>0.12285405470321555</v>
      </c>
      <c r="K66" s="554" t="s">
        <v>267</v>
      </c>
    </row>
    <row r="67" spans="1:11" ht="21.75" customHeight="1" thickTop="1">
      <c r="A67" s="555" t="s">
        <v>350</v>
      </c>
      <c r="B67" s="534"/>
      <c r="C67" s="534"/>
      <c r="D67" s="556">
        <v>2343190</v>
      </c>
      <c r="E67" s="556">
        <v>630613</v>
      </c>
      <c r="F67" s="475">
        <v>0.26912584980304627</v>
      </c>
      <c r="G67" s="557" t="s">
        <v>267</v>
      </c>
      <c r="H67" s="472"/>
      <c r="I67" s="558">
        <v>308118</v>
      </c>
      <c r="J67" s="475">
        <v>0.13149509856221647</v>
      </c>
      <c r="K67" s="559" t="s">
        <v>267</v>
      </c>
    </row>
    <row r="68" spans="1:11" ht="21.75" customHeight="1" thickBot="1">
      <c r="A68" s="560" t="s">
        <v>352</v>
      </c>
      <c r="B68" s="489"/>
      <c r="C68" s="489"/>
      <c r="D68" s="561">
        <v>5108504</v>
      </c>
      <c r="E68" s="561">
        <v>1276260</v>
      </c>
      <c r="F68" s="562">
        <v>0.2498304787468112</v>
      </c>
      <c r="G68" s="563" t="s">
        <v>267</v>
      </c>
      <c r="H68" s="472"/>
      <c r="I68" s="564">
        <v>615517</v>
      </c>
      <c r="J68" s="565">
        <v>0.12048869884412344</v>
      </c>
      <c r="K68" s="566" t="s">
        <v>267</v>
      </c>
    </row>
    <row r="69" spans="1:11" ht="21.75" customHeight="1">
      <c r="A69" s="472"/>
      <c r="B69" s="472"/>
      <c r="C69" s="567"/>
      <c r="D69" s="567"/>
      <c r="E69" s="567"/>
      <c r="F69" s="567"/>
      <c r="G69" s="567"/>
      <c r="H69" s="472"/>
      <c r="I69" s="567"/>
      <c r="J69" s="567"/>
      <c r="K69" s="568"/>
    </row>
    <row r="70" spans="1:11" ht="18">
      <c r="A70" s="46" t="s">
        <v>400</v>
      </c>
      <c r="B70" s="567"/>
      <c r="C70" s="567"/>
      <c r="D70" s="567"/>
      <c r="E70" s="567"/>
      <c r="F70" s="567"/>
      <c r="G70" s="567"/>
      <c r="H70" s="472"/>
      <c r="I70" s="567"/>
      <c r="J70" s="567"/>
      <c r="K70" s="568"/>
    </row>
    <row r="71" spans="1:11" ht="18">
      <c r="A71" s="567"/>
      <c r="B71" s="567"/>
      <c r="C71" s="567"/>
      <c r="D71" s="567"/>
      <c r="E71" s="567"/>
      <c r="F71" s="567"/>
      <c r="G71" s="567"/>
      <c r="H71" s="472"/>
      <c r="I71" s="567"/>
      <c r="J71" s="567"/>
      <c r="K71" s="568"/>
    </row>
    <row r="75" spans="8:11" ht="17.25">
      <c r="H75" s="575"/>
      <c r="K75" s="576"/>
    </row>
    <row r="78" spans="8:11" ht="17.25">
      <c r="H78" s="575"/>
      <c r="K78" s="576"/>
    </row>
    <row r="82" s="572" customFormat="1" ht="17.25">
      <c r="H82" s="575"/>
    </row>
    <row r="83" s="572" customFormat="1" ht="17.25">
      <c r="H83" s="575"/>
    </row>
    <row r="84" s="572" customFormat="1" ht="17.25">
      <c r="H84" s="575"/>
    </row>
    <row r="85" s="572" customFormat="1" ht="17.25">
      <c r="H85" s="575"/>
    </row>
    <row r="94" s="572" customFormat="1" ht="17.25">
      <c r="H94" s="575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2" horizontalDpi="600" verticalDpi="600" orientation="portrait" paperSize="9" scale="79" r:id="rId1"/>
  <rowBreaks count="1" manualBreakCount="1">
    <brk id="33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94"/>
  <sheetViews>
    <sheetView showOutlineSymbols="0" zoomScaleSheetLayoutView="100" zoomScalePageLayoutView="0" workbookViewId="0" topLeftCell="A1">
      <selection activeCell="I39" sqref="I39"/>
    </sheetView>
  </sheetViews>
  <sheetFormatPr defaultColWidth="13.875" defaultRowHeight="13.5"/>
  <cols>
    <col min="1" max="2" width="9.00390625" style="572" customWidth="1"/>
    <col min="3" max="3" width="14.00390625" style="572" customWidth="1"/>
    <col min="4" max="5" width="14.75390625" style="572" customWidth="1"/>
    <col min="6" max="6" width="11.25390625" style="572" customWidth="1"/>
    <col min="7" max="7" width="10.375" style="572" customWidth="1"/>
    <col min="8" max="8" width="7.50390625" style="572" customWidth="1"/>
    <col min="9" max="9" width="11.875" style="572" bestFit="1" customWidth="1"/>
    <col min="10" max="10" width="8.00390625" style="572" bestFit="1" customWidth="1"/>
    <col min="11" max="11" width="9.25390625" style="572" bestFit="1" customWidth="1"/>
    <col min="12" max="16384" width="13.875" style="574" customWidth="1"/>
  </cols>
  <sheetData>
    <row r="1" spans="1:11" ht="30.75" customHeight="1" thickBot="1">
      <c r="A1" s="1" t="s">
        <v>401</v>
      </c>
      <c r="E1" s="461"/>
      <c r="F1" s="462"/>
      <c r="G1" s="462"/>
      <c r="K1" s="573"/>
    </row>
    <row r="2" spans="1:11" ht="21.75" customHeight="1" thickBot="1">
      <c r="A2" s="465" t="s">
        <v>0</v>
      </c>
      <c r="B2" s="466" t="s">
        <v>1</v>
      </c>
      <c r="C2" s="466" t="s">
        <v>2</v>
      </c>
      <c r="D2" s="466" t="s">
        <v>3</v>
      </c>
      <c r="E2" s="466" t="s">
        <v>4</v>
      </c>
      <c r="F2" s="467" t="s">
        <v>5</v>
      </c>
      <c r="G2" s="468" t="s">
        <v>403</v>
      </c>
      <c r="H2" s="571"/>
      <c r="I2" s="469" t="s">
        <v>404</v>
      </c>
      <c r="J2" s="467" t="s">
        <v>405</v>
      </c>
      <c r="K2" s="470" t="s">
        <v>403</v>
      </c>
    </row>
    <row r="3" spans="1:11" ht="21.75" customHeight="1">
      <c r="A3" s="471">
        <v>1</v>
      </c>
      <c r="B3" s="472" t="s">
        <v>9</v>
      </c>
      <c r="C3" s="473" t="s">
        <v>10</v>
      </c>
      <c r="D3" s="474">
        <v>977457</v>
      </c>
      <c r="E3" s="474">
        <v>270155</v>
      </c>
      <c r="F3" s="475">
        <v>0.27638555967167866</v>
      </c>
      <c r="G3" s="476" t="s">
        <v>164</v>
      </c>
      <c r="H3" s="477"/>
      <c r="I3" s="478">
        <v>132196</v>
      </c>
      <c r="J3" s="475">
        <v>0.1352448240689872</v>
      </c>
      <c r="K3" s="479" t="s">
        <v>164</v>
      </c>
    </row>
    <row r="4" spans="1:11" ht="21.75" customHeight="1" thickBot="1">
      <c r="A4" s="480">
        <v>2</v>
      </c>
      <c r="B4" s="472"/>
      <c r="C4" s="481" t="s">
        <v>11</v>
      </c>
      <c r="D4" s="482">
        <v>1483782</v>
      </c>
      <c r="E4" s="482">
        <v>290258</v>
      </c>
      <c r="F4" s="483">
        <v>0.19562038089153258</v>
      </c>
      <c r="G4" s="484" t="s">
        <v>164</v>
      </c>
      <c r="H4" s="485"/>
      <c r="I4" s="486">
        <v>133115</v>
      </c>
      <c r="J4" s="483">
        <v>0.08971331368085068</v>
      </c>
      <c r="K4" s="487" t="s">
        <v>164</v>
      </c>
    </row>
    <row r="5" spans="1:11" ht="21.75" customHeight="1" thickBot="1">
      <c r="A5" s="488" t="s">
        <v>406</v>
      </c>
      <c r="B5" s="489"/>
      <c r="C5" s="490" t="s">
        <v>13</v>
      </c>
      <c r="D5" s="491">
        <v>2461239</v>
      </c>
      <c r="E5" s="491">
        <v>560413</v>
      </c>
      <c r="F5" s="492">
        <v>0.2276954818284612</v>
      </c>
      <c r="G5" s="493" t="s">
        <v>267</v>
      </c>
      <c r="H5" s="477"/>
      <c r="I5" s="494">
        <v>265311</v>
      </c>
      <c r="J5" s="495">
        <v>0.10779570777157359</v>
      </c>
      <c r="K5" s="493" t="s">
        <v>267</v>
      </c>
    </row>
    <row r="6" spans="1:11" ht="21.75" customHeight="1" thickBot="1">
      <c r="A6" s="496">
        <v>3</v>
      </c>
      <c r="B6" s="497" t="s">
        <v>348</v>
      </c>
      <c r="C6" s="498" t="s">
        <v>16</v>
      </c>
      <c r="D6" s="499">
        <v>306240</v>
      </c>
      <c r="E6" s="500">
        <v>73857</v>
      </c>
      <c r="F6" s="501">
        <v>0.24117358934169278</v>
      </c>
      <c r="G6" s="502" t="s">
        <v>164</v>
      </c>
      <c r="H6" s="477"/>
      <c r="I6" s="503">
        <v>35912</v>
      </c>
      <c r="J6" s="504">
        <v>0.1172675026123302</v>
      </c>
      <c r="K6" s="505" t="s">
        <v>164</v>
      </c>
    </row>
    <row r="7" spans="1:11" ht="21.75" customHeight="1" thickBot="1">
      <c r="A7" s="506" t="s">
        <v>406</v>
      </c>
      <c r="B7" s="489"/>
      <c r="C7" s="507" t="s">
        <v>349</v>
      </c>
      <c r="D7" s="499">
        <v>306240</v>
      </c>
      <c r="E7" s="500">
        <v>73857</v>
      </c>
      <c r="F7" s="501">
        <v>0.24117358934169278</v>
      </c>
      <c r="G7" s="493" t="s">
        <v>267</v>
      </c>
      <c r="H7" s="477"/>
      <c r="I7" s="508">
        <v>35912</v>
      </c>
      <c r="J7" s="509">
        <v>0.1172675026123302</v>
      </c>
      <c r="K7" s="493" t="s">
        <v>267</v>
      </c>
    </row>
    <row r="8" spans="1:11" ht="21.75" customHeight="1">
      <c r="A8" s="480">
        <v>4</v>
      </c>
      <c r="B8" s="472" t="s">
        <v>14</v>
      </c>
      <c r="C8" s="473" t="s">
        <v>15</v>
      </c>
      <c r="D8" s="474">
        <v>121096</v>
      </c>
      <c r="E8" s="474">
        <v>39811</v>
      </c>
      <c r="F8" s="475">
        <v>0.3287556979586444</v>
      </c>
      <c r="G8" s="476" t="s">
        <v>164</v>
      </c>
      <c r="H8" s="477"/>
      <c r="I8" s="478">
        <v>21259</v>
      </c>
      <c r="J8" s="475">
        <v>0.17555493162449626</v>
      </c>
      <c r="K8" s="479" t="s">
        <v>164</v>
      </c>
    </row>
    <row r="9" spans="1:11" ht="21.75" customHeight="1">
      <c r="A9" s="480">
        <v>5</v>
      </c>
      <c r="B9" s="472"/>
      <c r="C9" s="473" t="s">
        <v>17</v>
      </c>
      <c r="D9" s="474">
        <v>58087</v>
      </c>
      <c r="E9" s="474">
        <v>17230</v>
      </c>
      <c r="F9" s="475">
        <v>0.29662402947303185</v>
      </c>
      <c r="G9" s="476" t="s">
        <v>164</v>
      </c>
      <c r="H9" s="477"/>
      <c r="I9" s="478">
        <v>8693</v>
      </c>
      <c r="J9" s="475">
        <v>0.14965482810267358</v>
      </c>
      <c r="K9" s="479" t="s">
        <v>164</v>
      </c>
    </row>
    <row r="10" spans="1:11" ht="21.75" customHeight="1">
      <c r="A10" s="480">
        <v>6</v>
      </c>
      <c r="B10" s="472"/>
      <c r="C10" s="473" t="s">
        <v>18</v>
      </c>
      <c r="D10" s="474">
        <v>131228</v>
      </c>
      <c r="E10" s="474">
        <v>36400</v>
      </c>
      <c r="F10" s="475">
        <v>0.27737982747584355</v>
      </c>
      <c r="G10" s="476" t="s">
        <v>164</v>
      </c>
      <c r="H10" s="477"/>
      <c r="I10" s="478">
        <v>18355</v>
      </c>
      <c r="J10" s="475">
        <v>0.13987106410217331</v>
      </c>
      <c r="K10" s="479" t="s">
        <v>164</v>
      </c>
    </row>
    <row r="11" spans="1:11" ht="21.75" customHeight="1">
      <c r="A11" s="480">
        <v>7</v>
      </c>
      <c r="B11" s="472"/>
      <c r="C11" s="473" t="s">
        <v>19</v>
      </c>
      <c r="D11" s="474">
        <v>49836</v>
      </c>
      <c r="E11" s="474">
        <v>15111</v>
      </c>
      <c r="F11" s="475">
        <v>0.303214543703347</v>
      </c>
      <c r="G11" s="476" t="s">
        <v>164</v>
      </c>
      <c r="H11" s="477"/>
      <c r="I11" s="478">
        <v>7766</v>
      </c>
      <c r="J11" s="510">
        <v>0.15583112609358696</v>
      </c>
      <c r="K11" s="479" t="s">
        <v>164</v>
      </c>
    </row>
    <row r="12" spans="1:11" ht="21.75" customHeight="1">
      <c r="A12" s="480">
        <v>8</v>
      </c>
      <c r="B12" s="472"/>
      <c r="C12" s="473" t="s">
        <v>20</v>
      </c>
      <c r="D12" s="474">
        <v>69766</v>
      </c>
      <c r="E12" s="474">
        <v>20569</v>
      </c>
      <c r="F12" s="475">
        <v>0.2948284264541467</v>
      </c>
      <c r="G12" s="476" t="s">
        <v>164</v>
      </c>
      <c r="H12" s="477"/>
      <c r="I12" s="478">
        <v>10709</v>
      </c>
      <c r="J12" s="475">
        <v>0.1534988389760055</v>
      </c>
      <c r="K12" s="479" t="s">
        <v>164</v>
      </c>
    </row>
    <row r="13" spans="1:11" ht="21.75" customHeight="1">
      <c r="A13" s="480">
        <v>9</v>
      </c>
      <c r="B13" s="472"/>
      <c r="C13" s="473" t="s">
        <v>23</v>
      </c>
      <c r="D13" s="474">
        <v>67343</v>
      </c>
      <c r="E13" s="474">
        <v>21248</v>
      </c>
      <c r="F13" s="475">
        <v>0.31551905914497425</v>
      </c>
      <c r="G13" s="476" t="s">
        <v>164</v>
      </c>
      <c r="H13" s="477"/>
      <c r="I13" s="478">
        <v>12041</v>
      </c>
      <c r="J13" s="475">
        <v>0.17880106321369704</v>
      </c>
      <c r="K13" s="479" t="s">
        <v>164</v>
      </c>
    </row>
    <row r="14" spans="1:11" ht="21.75" customHeight="1">
      <c r="A14" s="480">
        <v>10</v>
      </c>
      <c r="B14" s="472"/>
      <c r="C14" s="473" t="s">
        <v>24</v>
      </c>
      <c r="D14" s="474">
        <v>49132</v>
      </c>
      <c r="E14" s="474">
        <v>12140</v>
      </c>
      <c r="F14" s="475">
        <v>0.24708947325571928</v>
      </c>
      <c r="G14" s="476" t="s">
        <v>164</v>
      </c>
      <c r="H14" s="477"/>
      <c r="I14" s="478">
        <v>6076</v>
      </c>
      <c r="J14" s="475">
        <v>0.12366685663111618</v>
      </c>
      <c r="K14" s="479" t="s">
        <v>164</v>
      </c>
    </row>
    <row r="15" spans="1:11" ht="21.75" customHeight="1">
      <c r="A15" s="480">
        <v>11</v>
      </c>
      <c r="B15" s="472"/>
      <c r="C15" s="473" t="s">
        <v>25</v>
      </c>
      <c r="D15" s="474">
        <v>36283</v>
      </c>
      <c r="E15" s="474">
        <v>11351</v>
      </c>
      <c r="F15" s="475">
        <v>0.31284623652950416</v>
      </c>
      <c r="G15" s="476" t="s">
        <v>164</v>
      </c>
      <c r="H15" s="477"/>
      <c r="I15" s="478">
        <v>5801</v>
      </c>
      <c r="J15" s="475">
        <v>0.1598820384201968</v>
      </c>
      <c r="K15" s="479" t="s">
        <v>164</v>
      </c>
    </row>
    <row r="16" spans="1:11" ht="21.75" customHeight="1">
      <c r="A16" s="480">
        <v>12</v>
      </c>
      <c r="B16" s="472"/>
      <c r="C16" s="473" t="s">
        <v>26</v>
      </c>
      <c r="D16" s="474">
        <v>72858</v>
      </c>
      <c r="E16" s="474">
        <v>19170</v>
      </c>
      <c r="F16" s="475">
        <v>0.26311455159351066</v>
      </c>
      <c r="G16" s="476" t="s">
        <v>164</v>
      </c>
      <c r="H16" s="477"/>
      <c r="I16" s="478">
        <v>8923</v>
      </c>
      <c r="J16" s="475">
        <v>0.12247110818304098</v>
      </c>
      <c r="K16" s="479" t="s">
        <v>164</v>
      </c>
    </row>
    <row r="17" spans="1:11" ht="21.75" customHeight="1">
      <c r="A17" s="480">
        <v>13</v>
      </c>
      <c r="B17" s="472"/>
      <c r="C17" s="473" t="s">
        <v>27</v>
      </c>
      <c r="D17" s="474">
        <v>26935</v>
      </c>
      <c r="E17" s="474">
        <v>8727</v>
      </c>
      <c r="F17" s="475">
        <v>0.3240022275849267</v>
      </c>
      <c r="G17" s="476" t="s">
        <v>164</v>
      </c>
      <c r="H17" s="477"/>
      <c r="I17" s="478">
        <v>4538</v>
      </c>
      <c r="J17" s="475">
        <v>0.1684796732875441</v>
      </c>
      <c r="K17" s="479" t="s">
        <v>164</v>
      </c>
    </row>
    <row r="18" spans="1:11" ht="21.75" customHeight="1">
      <c r="A18" s="480">
        <v>14</v>
      </c>
      <c r="B18" s="472"/>
      <c r="C18" s="473" t="s">
        <v>28</v>
      </c>
      <c r="D18" s="474">
        <v>43834</v>
      </c>
      <c r="E18" s="474">
        <v>14641</v>
      </c>
      <c r="F18" s="475">
        <v>0.3340101291235114</v>
      </c>
      <c r="G18" s="476" t="s">
        <v>164</v>
      </c>
      <c r="H18" s="477"/>
      <c r="I18" s="478">
        <v>7263</v>
      </c>
      <c r="J18" s="475">
        <v>0.1656932974403431</v>
      </c>
      <c r="K18" s="479" t="s">
        <v>164</v>
      </c>
    </row>
    <row r="19" spans="1:11" ht="21.75" customHeight="1">
      <c r="A19" s="480">
        <v>15</v>
      </c>
      <c r="B19" s="472"/>
      <c r="C19" s="473" t="s">
        <v>29</v>
      </c>
      <c r="D19" s="474">
        <v>59503</v>
      </c>
      <c r="E19" s="474">
        <v>14502</v>
      </c>
      <c r="F19" s="475">
        <v>0.24371880409391122</v>
      </c>
      <c r="G19" s="476" t="s">
        <v>164</v>
      </c>
      <c r="H19" s="485"/>
      <c r="I19" s="478">
        <v>7014</v>
      </c>
      <c r="J19" s="475">
        <v>0.11787640959279364</v>
      </c>
      <c r="K19" s="511" t="s">
        <v>164</v>
      </c>
    </row>
    <row r="20" spans="1:11" ht="21.75" customHeight="1">
      <c r="A20" s="480">
        <v>16</v>
      </c>
      <c r="B20" s="472"/>
      <c r="C20" s="473" t="s">
        <v>30</v>
      </c>
      <c r="D20" s="474">
        <v>102439</v>
      </c>
      <c r="E20" s="474">
        <v>21993</v>
      </c>
      <c r="F20" s="475">
        <v>0.2146936225461006</v>
      </c>
      <c r="G20" s="476" t="s">
        <v>164</v>
      </c>
      <c r="H20" s="485"/>
      <c r="I20" s="478">
        <v>9762</v>
      </c>
      <c r="J20" s="475">
        <v>0.09529573697517547</v>
      </c>
      <c r="K20" s="511" t="s">
        <v>164</v>
      </c>
    </row>
    <row r="21" spans="1:11" ht="21.75" customHeight="1">
      <c r="A21" s="480">
        <v>17</v>
      </c>
      <c r="B21" s="472"/>
      <c r="C21" s="473" t="s">
        <v>31</v>
      </c>
      <c r="D21" s="474">
        <v>112344</v>
      </c>
      <c r="E21" s="474">
        <v>20897</v>
      </c>
      <c r="F21" s="475">
        <v>0.1860090436516414</v>
      </c>
      <c r="G21" s="476" t="s">
        <v>268</v>
      </c>
      <c r="H21" s="485"/>
      <c r="I21" s="478">
        <v>9178</v>
      </c>
      <c r="J21" s="475">
        <v>0.08169550665812149</v>
      </c>
      <c r="K21" s="511" t="s">
        <v>272</v>
      </c>
    </row>
    <row r="22" spans="1:11" ht="21.75" customHeight="1">
      <c r="A22" s="480">
        <v>18</v>
      </c>
      <c r="B22" s="472"/>
      <c r="C22" s="473" t="s">
        <v>32</v>
      </c>
      <c r="D22" s="474">
        <v>98915</v>
      </c>
      <c r="E22" s="474">
        <v>18699</v>
      </c>
      <c r="F22" s="475">
        <v>0.18904109589041096</v>
      </c>
      <c r="G22" s="476" t="s">
        <v>272</v>
      </c>
      <c r="H22" s="477"/>
      <c r="I22" s="478">
        <v>8122</v>
      </c>
      <c r="J22" s="475">
        <v>0.08211090330081383</v>
      </c>
      <c r="K22" s="479" t="s">
        <v>270</v>
      </c>
    </row>
    <row r="23" spans="1:11" ht="21.75" customHeight="1">
      <c r="A23" s="480">
        <v>19</v>
      </c>
      <c r="B23" s="472"/>
      <c r="C23" s="473" t="s">
        <v>33</v>
      </c>
      <c r="D23" s="474">
        <v>96753</v>
      </c>
      <c r="E23" s="474">
        <v>24777</v>
      </c>
      <c r="F23" s="475">
        <v>0.25608508263309665</v>
      </c>
      <c r="G23" s="476" t="s">
        <v>164</v>
      </c>
      <c r="H23" s="477"/>
      <c r="I23" s="478">
        <v>11655</v>
      </c>
      <c r="J23" s="475">
        <v>0.1204613810424483</v>
      </c>
      <c r="K23" s="511" t="s">
        <v>164</v>
      </c>
    </row>
    <row r="24" spans="1:11" ht="21.75" customHeight="1">
      <c r="A24" s="480">
        <v>20</v>
      </c>
      <c r="B24" s="472"/>
      <c r="C24" s="473" t="s">
        <v>34</v>
      </c>
      <c r="D24" s="474">
        <v>71497</v>
      </c>
      <c r="E24" s="474">
        <v>17656</v>
      </c>
      <c r="F24" s="475">
        <v>0.24694742436745598</v>
      </c>
      <c r="G24" s="476" t="s">
        <v>164</v>
      </c>
      <c r="H24" s="477"/>
      <c r="I24" s="478">
        <v>7882</v>
      </c>
      <c r="J24" s="475">
        <v>0.11024238779249479</v>
      </c>
      <c r="K24" s="479" t="s">
        <v>164</v>
      </c>
    </row>
    <row r="25" spans="1:11" ht="21.75" customHeight="1">
      <c r="A25" s="480">
        <v>21</v>
      </c>
      <c r="B25" s="472"/>
      <c r="C25" s="512" t="s">
        <v>36</v>
      </c>
      <c r="D25" s="513">
        <v>58324</v>
      </c>
      <c r="E25" s="513">
        <v>13051</v>
      </c>
      <c r="F25" s="514">
        <v>0.22376723132844112</v>
      </c>
      <c r="G25" s="476" t="s">
        <v>164</v>
      </c>
      <c r="H25" s="485"/>
      <c r="I25" s="515">
        <v>5510</v>
      </c>
      <c r="J25" s="516">
        <v>0.09447225841848982</v>
      </c>
      <c r="K25" s="517" t="s">
        <v>164</v>
      </c>
    </row>
    <row r="26" spans="1:11" ht="21.75" customHeight="1">
      <c r="A26" s="480">
        <v>22</v>
      </c>
      <c r="B26" s="518"/>
      <c r="C26" s="519" t="s">
        <v>37</v>
      </c>
      <c r="D26" s="520">
        <v>58850</v>
      </c>
      <c r="E26" s="520">
        <v>16057</v>
      </c>
      <c r="F26" s="483">
        <v>0.2728462192013594</v>
      </c>
      <c r="G26" s="476" t="s">
        <v>164</v>
      </c>
      <c r="H26" s="485"/>
      <c r="I26" s="521">
        <v>7450</v>
      </c>
      <c r="J26" s="522">
        <v>0.1265930331350892</v>
      </c>
      <c r="K26" s="523" t="s">
        <v>164</v>
      </c>
    </row>
    <row r="27" spans="1:11" ht="21.75" customHeight="1">
      <c r="A27" s="480">
        <v>23</v>
      </c>
      <c r="B27" s="472"/>
      <c r="C27" s="481" t="s">
        <v>38</v>
      </c>
      <c r="D27" s="513">
        <v>31472</v>
      </c>
      <c r="E27" s="513">
        <v>9485</v>
      </c>
      <c r="F27" s="514">
        <v>0.3013790035587189</v>
      </c>
      <c r="G27" s="476" t="s">
        <v>164</v>
      </c>
      <c r="H27" s="485"/>
      <c r="I27" s="515">
        <v>5082</v>
      </c>
      <c r="J27" s="516">
        <v>0.16147686832740213</v>
      </c>
      <c r="K27" s="517" t="s">
        <v>164</v>
      </c>
    </row>
    <row r="28" spans="1:11" ht="21.75" customHeight="1">
      <c r="A28" s="480">
        <v>24</v>
      </c>
      <c r="B28" s="472"/>
      <c r="C28" s="519" t="s">
        <v>195</v>
      </c>
      <c r="D28" s="513">
        <v>29324</v>
      </c>
      <c r="E28" s="513">
        <v>9025</v>
      </c>
      <c r="F28" s="514">
        <v>0.30776838084845176</v>
      </c>
      <c r="G28" s="476" t="s">
        <v>164</v>
      </c>
      <c r="H28" s="485"/>
      <c r="I28" s="515">
        <v>4943</v>
      </c>
      <c r="J28" s="516">
        <v>0.16856499795389443</v>
      </c>
      <c r="K28" s="517" t="s">
        <v>164</v>
      </c>
    </row>
    <row r="29" spans="1:11" ht="21.75" customHeight="1">
      <c r="A29" s="480">
        <v>26</v>
      </c>
      <c r="B29" s="472"/>
      <c r="C29" s="524" t="s">
        <v>197</v>
      </c>
      <c r="D29" s="513">
        <v>41447</v>
      </c>
      <c r="E29" s="513">
        <v>13689</v>
      </c>
      <c r="F29" s="514">
        <v>0.33027722151181027</v>
      </c>
      <c r="G29" s="476" t="s">
        <v>164</v>
      </c>
      <c r="H29" s="485"/>
      <c r="I29" s="515">
        <v>7346</v>
      </c>
      <c r="J29" s="516">
        <v>0.1772384008492774</v>
      </c>
      <c r="K29" s="517" t="s">
        <v>164</v>
      </c>
    </row>
    <row r="30" spans="1:11" ht="21.75" customHeight="1">
      <c r="A30" s="480">
        <v>25</v>
      </c>
      <c r="B30" s="472"/>
      <c r="C30" s="519" t="s">
        <v>196</v>
      </c>
      <c r="D30" s="513">
        <v>56204</v>
      </c>
      <c r="E30" s="513">
        <v>16874</v>
      </c>
      <c r="F30" s="514">
        <v>0.3002277417977368</v>
      </c>
      <c r="G30" s="476" t="s">
        <v>164</v>
      </c>
      <c r="H30" s="485"/>
      <c r="I30" s="515">
        <v>8966</v>
      </c>
      <c r="J30" s="516">
        <v>0.15952601238346026</v>
      </c>
      <c r="K30" s="517" t="s">
        <v>164</v>
      </c>
    </row>
    <row r="31" spans="1:11" ht="21.75" customHeight="1">
      <c r="A31" s="480">
        <v>27</v>
      </c>
      <c r="B31" s="518"/>
      <c r="C31" s="525" t="s">
        <v>279</v>
      </c>
      <c r="D31" s="513">
        <v>39671</v>
      </c>
      <c r="E31" s="513">
        <v>13003</v>
      </c>
      <c r="F31" s="514">
        <v>0.3277709157823095</v>
      </c>
      <c r="G31" s="476" t="s">
        <v>164</v>
      </c>
      <c r="H31" s="485"/>
      <c r="I31" s="515">
        <v>7078</v>
      </c>
      <c r="J31" s="516">
        <v>0.1784174838042903</v>
      </c>
      <c r="K31" s="523" t="s">
        <v>164</v>
      </c>
    </row>
    <row r="32" spans="1:11" ht="21.75" customHeight="1" thickBot="1">
      <c r="A32" s="480">
        <v>28</v>
      </c>
      <c r="B32" s="526"/>
      <c r="C32" s="472" t="s">
        <v>322</v>
      </c>
      <c r="D32" s="513">
        <v>99982</v>
      </c>
      <c r="E32" s="520">
        <v>25243</v>
      </c>
      <c r="F32" s="514">
        <v>0.25247544558020446</v>
      </c>
      <c r="G32" s="527" t="s">
        <v>164</v>
      </c>
      <c r="H32" s="485"/>
      <c r="I32" s="515">
        <v>11439</v>
      </c>
      <c r="J32" s="516">
        <v>0.11441059390690324</v>
      </c>
      <c r="K32" s="505" t="s">
        <v>164</v>
      </c>
    </row>
    <row r="33" spans="1:11" ht="21.75" customHeight="1" thickBot="1">
      <c r="A33" s="488" t="s">
        <v>406</v>
      </c>
      <c r="B33" s="528"/>
      <c r="C33" s="490" t="s">
        <v>407</v>
      </c>
      <c r="D33" s="491">
        <v>1683123</v>
      </c>
      <c r="E33" s="491">
        <v>451349</v>
      </c>
      <c r="F33" s="492">
        <v>0.26816162573977065</v>
      </c>
      <c r="G33" s="529" t="s">
        <v>267</v>
      </c>
      <c r="H33" s="530"/>
      <c r="I33" s="531">
        <v>222851</v>
      </c>
      <c r="J33" s="492">
        <v>0.1324032765282157</v>
      </c>
      <c r="K33" s="505" t="s">
        <v>267</v>
      </c>
    </row>
    <row r="34" spans="1:11" ht="21.75" customHeight="1">
      <c r="A34" s="480">
        <v>29</v>
      </c>
      <c r="B34" s="532" t="s">
        <v>40</v>
      </c>
      <c r="C34" s="473" t="s">
        <v>41</v>
      </c>
      <c r="D34" s="474">
        <v>50141</v>
      </c>
      <c r="E34" s="474">
        <v>9650</v>
      </c>
      <c r="F34" s="475">
        <v>0.1924572704971979</v>
      </c>
      <c r="G34" s="476" t="s">
        <v>270</v>
      </c>
      <c r="H34" s="485"/>
      <c r="I34" s="478">
        <v>3949</v>
      </c>
      <c r="J34" s="475">
        <v>0.07875790271434555</v>
      </c>
      <c r="K34" s="533" t="s">
        <v>268</v>
      </c>
    </row>
    <row r="35" spans="1:11" ht="21.75" customHeight="1">
      <c r="A35" s="480">
        <v>30</v>
      </c>
      <c r="B35" s="472" t="s">
        <v>42</v>
      </c>
      <c r="C35" s="473" t="s">
        <v>43</v>
      </c>
      <c r="D35" s="474">
        <v>37769</v>
      </c>
      <c r="E35" s="474">
        <v>8406</v>
      </c>
      <c r="F35" s="475">
        <v>0.22256347798459053</v>
      </c>
      <c r="G35" s="476" t="s">
        <v>164</v>
      </c>
      <c r="H35" s="477"/>
      <c r="I35" s="478">
        <v>3543</v>
      </c>
      <c r="J35" s="475">
        <v>0.0938070904710212</v>
      </c>
      <c r="K35" s="533" t="s">
        <v>164</v>
      </c>
    </row>
    <row r="36" spans="1:11" ht="21.75" customHeight="1">
      <c r="A36" s="480">
        <v>31</v>
      </c>
      <c r="B36" s="472"/>
      <c r="C36" s="473" t="s">
        <v>44</v>
      </c>
      <c r="D36" s="474">
        <v>31522</v>
      </c>
      <c r="E36" s="474">
        <v>6653</v>
      </c>
      <c r="F36" s="475">
        <v>0.21105894296047206</v>
      </c>
      <c r="G36" s="476" t="s">
        <v>164</v>
      </c>
      <c r="H36" s="485"/>
      <c r="I36" s="478">
        <v>2968</v>
      </c>
      <c r="J36" s="475">
        <v>0.09415646215341666</v>
      </c>
      <c r="K36" s="533" t="s">
        <v>164</v>
      </c>
    </row>
    <row r="37" spans="1:11" ht="21.75" customHeight="1">
      <c r="A37" s="480">
        <v>32</v>
      </c>
      <c r="B37" s="472"/>
      <c r="C37" s="473" t="s">
        <v>45</v>
      </c>
      <c r="D37" s="474">
        <v>45776</v>
      </c>
      <c r="E37" s="474">
        <v>9546</v>
      </c>
      <c r="F37" s="475">
        <v>0.2085372247465921</v>
      </c>
      <c r="G37" s="476" t="s">
        <v>164</v>
      </c>
      <c r="H37" s="477"/>
      <c r="I37" s="478">
        <v>4262</v>
      </c>
      <c r="J37" s="475">
        <v>0.09310555749737853</v>
      </c>
      <c r="K37" s="533" t="s">
        <v>164</v>
      </c>
    </row>
    <row r="38" spans="1:11" ht="21.75" customHeight="1">
      <c r="A38" s="480">
        <v>33</v>
      </c>
      <c r="B38" s="472"/>
      <c r="C38" s="473" t="s">
        <v>46</v>
      </c>
      <c r="D38" s="474">
        <v>27346</v>
      </c>
      <c r="E38" s="474">
        <v>6470</v>
      </c>
      <c r="F38" s="475">
        <v>0.236597674248519</v>
      </c>
      <c r="G38" s="476" t="s">
        <v>164</v>
      </c>
      <c r="H38" s="485"/>
      <c r="I38" s="478">
        <v>2563</v>
      </c>
      <c r="J38" s="475">
        <v>0.09372485921158488</v>
      </c>
      <c r="K38" s="533" t="s">
        <v>164</v>
      </c>
    </row>
    <row r="39" spans="1:11" ht="21.75" customHeight="1">
      <c r="A39" s="480">
        <v>34</v>
      </c>
      <c r="B39" s="472"/>
      <c r="C39" s="473" t="s">
        <v>47</v>
      </c>
      <c r="D39" s="474">
        <v>29503</v>
      </c>
      <c r="E39" s="474">
        <v>4817</v>
      </c>
      <c r="F39" s="475">
        <v>0.1632715317086398</v>
      </c>
      <c r="G39" s="476" t="s">
        <v>273</v>
      </c>
      <c r="H39" s="477"/>
      <c r="I39" s="478">
        <v>2134</v>
      </c>
      <c r="J39" s="475">
        <v>0.07233162729213978</v>
      </c>
      <c r="K39" s="533" t="s">
        <v>269</v>
      </c>
    </row>
    <row r="40" spans="1:11" ht="21.75" customHeight="1">
      <c r="A40" s="480">
        <v>35</v>
      </c>
      <c r="B40" s="472"/>
      <c r="C40" s="473" t="s">
        <v>48</v>
      </c>
      <c r="D40" s="474">
        <v>8333</v>
      </c>
      <c r="E40" s="474">
        <v>2254</v>
      </c>
      <c r="F40" s="475">
        <v>0.2704908196327853</v>
      </c>
      <c r="G40" s="476" t="s">
        <v>164</v>
      </c>
      <c r="H40" s="485"/>
      <c r="I40" s="478">
        <v>1088</v>
      </c>
      <c r="J40" s="475">
        <v>0.13056522260890435</v>
      </c>
      <c r="K40" s="533" t="s">
        <v>164</v>
      </c>
    </row>
    <row r="41" spans="1:11" ht="21.75" customHeight="1">
      <c r="A41" s="480">
        <v>36</v>
      </c>
      <c r="B41" s="534"/>
      <c r="C41" s="473" t="s">
        <v>49</v>
      </c>
      <c r="D41" s="474">
        <v>45005</v>
      </c>
      <c r="E41" s="474">
        <v>7378</v>
      </c>
      <c r="F41" s="475">
        <v>0.16393734029552273</v>
      </c>
      <c r="G41" s="476" t="s">
        <v>269</v>
      </c>
      <c r="H41" s="477"/>
      <c r="I41" s="478">
        <v>3165</v>
      </c>
      <c r="J41" s="475">
        <v>0.07032551938673481</v>
      </c>
      <c r="K41" s="533" t="s">
        <v>273</v>
      </c>
    </row>
    <row r="42" spans="1:11" ht="21.75" customHeight="1">
      <c r="A42" s="480">
        <v>37</v>
      </c>
      <c r="B42" s="472" t="s">
        <v>50</v>
      </c>
      <c r="C42" s="473" t="s">
        <v>51</v>
      </c>
      <c r="D42" s="474">
        <v>14847</v>
      </c>
      <c r="E42" s="474">
        <v>4059</v>
      </c>
      <c r="F42" s="475">
        <v>0.27338856334613054</v>
      </c>
      <c r="G42" s="476" t="s">
        <v>164</v>
      </c>
      <c r="H42" s="477"/>
      <c r="I42" s="478">
        <v>2008</v>
      </c>
      <c r="J42" s="475">
        <v>0.13524617767899239</v>
      </c>
      <c r="K42" s="533" t="s">
        <v>164</v>
      </c>
    </row>
    <row r="43" spans="1:11" ht="21.75" customHeight="1">
      <c r="A43" s="480">
        <v>38</v>
      </c>
      <c r="B43" s="472"/>
      <c r="C43" s="473" t="s">
        <v>52</v>
      </c>
      <c r="D43" s="474">
        <v>29337</v>
      </c>
      <c r="E43" s="474">
        <v>8363</v>
      </c>
      <c r="F43" s="475">
        <v>0.28506663939734805</v>
      </c>
      <c r="G43" s="476" t="s">
        <v>164</v>
      </c>
      <c r="H43" s="477"/>
      <c r="I43" s="478">
        <v>3901</v>
      </c>
      <c r="J43" s="475">
        <v>0.13297201486177865</v>
      </c>
      <c r="K43" s="533" t="s">
        <v>164</v>
      </c>
    </row>
    <row r="44" spans="1:11" ht="21.75" customHeight="1">
      <c r="A44" s="480">
        <v>39</v>
      </c>
      <c r="B44" s="472"/>
      <c r="C44" s="473" t="s">
        <v>53</v>
      </c>
      <c r="D44" s="474">
        <v>32416</v>
      </c>
      <c r="E44" s="474">
        <v>9569</v>
      </c>
      <c r="F44" s="475">
        <v>0.2951937314906219</v>
      </c>
      <c r="G44" s="476" t="s">
        <v>164</v>
      </c>
      <c r="H44" s="477"/>
      <c r="I44" s="478">
        <v>4747</v>
      </c>
      <c r="J44" s="475">
        <v>0.14644002961500494</v>
      </c>
      <c r="K44" s="533" t="s">
        <v>164</v>
      </c>
    </row>
    <row r="45" spans="1:11" ht="21.75" customHeight="1">
      <c r="A45" s="480">
        <v>40</v>
      </c>
      <c r="B45" s="534"/>
      <c r="C45" s="473" t="s">
        <v>54</v>
      </c>
      <c r="D45" s="474">
        <v>19550</v>
      </c>
      <c r="E45" s="474">
        <v>5674</v>
      </c>
      <c r="F45" s="475">
        <v>0.290230179028133</v>
      </c>
      <c r="G45" s="476" t="s">
        <v>164</v>
      </c>
      <c r="H45" s="477"/>
      <c r="I45" s="478">
        <v>2517</v>
      </c>
      <c r="J45" s="475">
        <v>0.1287468030690537</v>
      </c>
      <c r="K45" s="533" t="s">
        <v>164</v>
      </c>
    </row>
    <row r="46" spans="1:11" ht="21.75" customHeight="1">
      <c r="A46" s="480">
        <v>41</v>
      </c>
      <c r="B46" s="535" t="s">
        <v>55</v>
      </c>
      <c r="C46" s="473" t="s">
        <v>56</v>
      </c>
      <c r="D46" s="474">
        <v>8237</v>
      </c>
      <c r="E46" s="474">
        <v>2863</v>
      </c>
      <c r="F46" s="475">
        <v>0.3475780016996479</v>
      </c>
      <c r="G46" s="476" t="s">
        <v>276</v>
      </c>
      <c r="H46" s="477"/>
      <c r="I46" s="478">
        <v>1496</v>
      </c>
      <c r="J46" s="475">
        <v>0.1816195216705111</v>
      </c>
      <c r="K46" s="533" t="s">
        <v>278</v>
      </c>
    </row>
    <row r="47" spans="1:11" ht="21.75" customHeight="1">
      <c r="A47" s="480">
        <v>42</v>
      </c>
      <c r="B47" s="536"/>
      <c r="C47" s="473" t="s">
        <v>57</v>
      </c>
      <c r="D47" s="474">
        <v>16980</v>
      </c>
      <c r="E47" s="474">
        <v>5558</v>
      </c>
      <c r="F47" s="475">
        <v>0.32732626619552413</v>
      </c>
      <c r="G47" s="476" t="s">
        <v>164</v>
      </c>
      <c r="H47" s="477"/>
      <c r="I47" s="478">
        <v>2663</v>
      </c>
      <c r="J47" s="475">
        <v>0.15683156654888103</v>
      </c>
      <c r="K47" s="533" t="s">
        <v>164</v>
      </c>
    </row>
    <row r="48" spans="1:11" ht="21.75" customHeight="1">
      <c r="A48" s="480">
        <v>43</v>
      </c>
      <c r="B48" s="537" t="s">
        <v>60</v>
      </c>
      <c r="C48" s="473" t="s">
        <v>61</v>
      </c>
      <c r="D48" s="474">
        <v>14101</v>
      </c>
      <c r="E48" s="474">
        <v>4004</v>
      </c>
      <c r="F48" s="475">
        <v>0.28395149280192894</v>
      </c>
      <c r="G48" s="476" t="s">
        <v>164</v>
      </c>
      <c r="H48" s="477"/>
      <c r="I48" s="478">
        <v>1989</v>
      </c>
      <c r="J48" s="475">
        <v>0.14105382596978938</v>
      </c>
      <c r="K48" s="533" t="s">
        <v>164</v>
      </c>
    </row>
    <row r="49" spans="1:11" ht="21.75" customHeight="1">
      <c r="A49" s="480">
        <v>44</v>
      </c>
      <c r="B49" s="472" t="s">
        <v>69</v>
      </c>
      <c r="C49" s="473" t="s">
        <v>72</v>
      </c>
      <c r="D49" s="474">
        <v>29646</v>
      </c>
      <c r="E49" s="474">
        <v>7678</v>
      </c>
      <c r="F49" s="475">
        <v>0.2589894083518856</v>
      </c>
      <c r="G49" s="476" t="s">
        <v>164</v>
      </c>
      <c r="H49" s="477"/>
      <c r="I49" s="478">
        <v>3664</v>
      </c>
      <c r="J49" s="475">
        <v>0.12359171557714363</v>
      </c>
      <c r="K49" s="533" t="s">
        <v>164</v>
      </c>
    </row>
    <row r="50" spans="1:11" ht="21.75" customHeight="1">
      <c r="A50" s="480">
        <v>45</v>
      </c>
      <c r="B50" s="536"/>
      <c r="C50" s="473" t="s">
        <v>73</v>
      </c>
      <c r="D50" s="474">
        <v>2353</v>
      </c>
      <c r="E50" s="474">
        <v>901</v>
      </c>
      <c r="F50" s="475">
        <v>0.38291542711432214</v>
      </c>
      <c r="G50" s="476" t="s">
        <v>277</v>
      </c>
      <c r="H50" s="477"/>
      <c r="I50" s="478">
        <v>593</v>
      </c>
      <c r="J50" s="475">
        <v>0.2520186995325117</v>
      </c>
      <c r="K50" s="533" t="s">
        <v>277</v>
      </c>
    </row>
    <row r="51" spans="1:11" ht="21.75" customHeight="1">
      <c r="A51" s="480">
        <v>46</v>
      </c>
      <c r="B51" s="537" t="s">
        <v>77</v>
      </c>
      <c r="C51" s="473" t="s">
        <v>78</v>
      </c>
      <c r="D51" s="474">
        <v>15562</v>
      </c>
      <c r="E51" s="474">
        <v>3813</v>
      </c>
      <c r="F51" s="475">
        <v>0.2450199203187251</v>
      </c>
      <c r="G51" s="476" t="s">
        <v>164</v>
      </c>
      <c r="H51" s="477"/>
      <c r="I51" s="478">
        <v>1958</v>
      </c>
      <c r="J51" s="475">
        <v>0.12581930343143555</v>
      </c>
      <c r="K51" s="533" t="s">
        <v>164</v>
      </c>
    </row>
    <row r="52" spans="1:11" ht="21.75" customHeight="1">
      <c r="A52" s="480">
        <v>47</v>
      </c>
      <c r="B52" s="537" t="s">
        <v>79</v>
      </c>
      <c r="C52" s="473" t="s">
        <v>80</v>
      </c>
      <c r="D52" s="474">
        <v>14526</v>
      </c>
      <c r="E52" s="474">
        <v>3538</v>
      </c>
      <c r="F52" s="475">
        <v>0.2435632658680986</v>
      </c>
      <c r="G52" s="476" t="s">
        <v>164</v>
      </c>
      <c r="H52" s="477"/>
      <c r="I52" s="478">
        <v>1677</v>
      </c>
      <c r="J52" s="475">
        <v>0.1154481619165634</v>
      </c>
      <c r="K52" s="533" t="s">
        <v>164</v>
      </c>
    </row>
    <row r="53" spans="1:11" ht="21.75" customHeight="1">
      <c r="A53" s="480">
        <v>48</v>
      </c>
      <c r="B53" s="524" t="s">
        <v>324</v>
      </c>
      <c r="C53" s="473" t="s">
        <v>85</v>
      </c>
      <c r="D53" s="474">
        <v>19785</v>
      </c>
      <c r="E53" s="474">
        <v>5001</v>
      </c>
      <c r="F53" s="475">
        <v>0.2527672479150872</v>
      </c>
      <c r="G53" s="476" t="s">
        <v>164</v>
      </c>
      <c r="H53" s="477"/>
      <c r="I53" s="478">
        <v>2455</v>
      </c>
      <c r="J53" s="475">
        <v>0.12408390194591863</v>
      </c>
      <c r="K53" s="533" t="s">
        <v>164</v>
      </c>
    </row>
    <row r="54" spans="1:11" ht="21.75" customHeight="1">
      <c r="A54" s="480">
        <v>49</v>
      </c>
      <c r="B54" s="472" t="s">
        <v>93</v>
      </c>
      <c r="C54" s="473" t="s">
        <v>94</v>
      </c>
      <c r="D54" s="474">
        <v>11838</v>
      </c>
      <c r="E54" s="474">
        <v>4130</v>
      </c>
      <c r="F54" s="475">
        <v>0.3488764994086839</v>
      </c>
      <c r="G54" s="476" t="s">
        <v>274</v>
      </c>
      <c r="H54" s="477"/>
      <c r="I54" s="478">
        <v>2169</v>
      </c>
      <c r="J54" s="475">
        <v>0.18322351748606183</v>
      </c>
      <c r="K54" s="533" t="s">
        <v>274</v>
      </c>
    </row>
    <row r="55" spans="1:11" ht="21.75" customHeight="1">
      <c r="A55" s="480">
        <v>50</v>
      </c>
      <c r="B55" s="472"/>
      <c r="C55" s="473" t="s">
        <v>95</v>
      </c>
      <c r="D55" s="474">
        <v>10765</v>
      </c>
      <c r="E55" s="474">
        <v>3970</v>
      </c>
      <c r="F55" s="475">
        <v>0.36878773803994425</v>
      </c>
      <c r="G55" s="476" t="s">
        <v>275</v>
      </c>
      <c r="H55" s="477"/>
      <c r="I55" s="478">
        <v>2194</v>
      </c>
      <c r="J55" s="475">
        <v>0.20380863910822108</v>
      </c>
      <c r="K55" s="533" t="s">
        <v>275</v>
      </c>
    </row>
    <row r="56" spans="1:11" ht="21.75" customHeight="1">
      <c r="A56" s="480">
        <v>51</v>
      </c>
      <c r="B56" s="472"/>
      <c r="C56" s="473" t="s">
        <v>97</v>
      </c>
      <c r="D56" s="474">
        <v>9581</v>
      </c>
      <c r="E56" s="474">
        <v>3050</v>
      </c>
      <c r="F56" s="475">
        <v>0.3183383780398706</v>
      </c>
      <c r="G56" s="476" t="s">
        <v>164</v>
      </c>
      <c r="H56" s="477"/>
      <c r="I56" s="478">
        <v>1575</v>
      </c>
      <c r="J56" s="475">
        <v>0.16438785095501512</v>
      </c>
      <c r="K56" s="533" t="s">
        <v>164</v>
      </c>
    </row>
    <row r="57" spans="1:11" ht="21.75" customHeight="1">
      <c r="A57" s="480">
        <v>52</v>
      </c>
      <c r="B57" s="472"/>
      <c r="C57" s="473" t="s">
        <v>98</v>
      </c>
      <c r="D57" s="474">
        <v>18337</v>
      </c>
      <c r="E57" s="474">
        <v>5703</v>
      </c>
      <c r="F57" s="475">
        <v>0.31101052516769373</v>
      </c>
      <c r="G57" s="476" t="s">
        <v>164</v>
      </c>
      <c r="H57" s="477"/>
      <c r="I57" s="478">
        <v>2839</v>
      </c>
      <c r="J57" s="475">
        <v>0.15482358073839778</v>
      </c>
      <c r="K57" s="533" t="s">
        <v>164</v>
      </c>
    </row>
    <row r="58" spans="1:11" ht="21.75" customHeight="1">
      <c r="A58" s="480">
        <v>53</v>
      </c>
      <c r="B58" s="472"/>
      <c r="C58" s="473" t="s">
        <v>101</v>
      </c>
      <c r="D58" s="474">
        <v>5452</v>
      </c>
      <c r="E58" s="474">
        <v>1678</v>
      </c>
      <c r="F58" s="475">
        <v>0.3077769625825385</v>
      </c>
      <c r="G58" s="476" t="s">
        <v>164</v>
      </c>
      <c r="H58" s="477"/>
      <c r="I58" s="478">
        <v>885</v>
      </c>
      <c r="J58" s="475">
        <v>0.1623257520176082</v>
      </c>
      <c r="K58" s="533" t="s">
        <v>164</v>
      </c>
    </row>
    <row r="59" spans="1:11" ht="21.75" customHeight="1">
      <c r="A59" s="480">
        <v>54</v>
      </c>
      <c r="B59" s="538"/>
      <c r="C59" s="473" t="s">
        <v>102</v>
      </c>
      <c r="D59" s="474">
        <v>3369</v>
      </c>
      <c r="E59" s="474">
        <v>1122</v>
      </c>
      <c r="F59" s="475">
        <v>0.3330365093499555</v>
      </c>
      <c r="G59" s="476" t="s">
        <v>164</v>
      </c>
      <c r="H59" s="477"/>
      <c r="I59" s="478">
        <v>615</v>
      </c>
      <c r="J59" s="475">
        <v>0.182546749777382</v>
      </c>
      <c r="K59" s="533" t="s">
        <v>276</v>
      </c>
    </row>
    <row r="60" spans="1:11" ht="21.75" customHeight="1">
      <c r="A60" s="480">
        <v>55</v>
      </c>
      <c r="B60" s="536"/>
      <c r="C60" s="473" t="s">
        <v>199</v>
      </c>
      <c r="D60" s="474">
        <v>24234</v>
      </c>
      <c r="E60" s="474">
        <v>7031</v>
      </c>
      <c r="F60" s="475">
        <v>0.29012957002558387</v>
      </c>
      <c r="G60" s="476" t="s">
        <v>164</v>
      </c>
      <c r="H60" s="477"/>
      <c r="I60" s="478">
        <v>3572</v>
      </c>
      <c r="J60" s="475">
        <v>0.14739622018651483</v>
      </c>
      <c r="K60" s="533" t="s">
        <v>164</v>
      </c>
    </row>
    <row r="61" spans="1:11" ht="21.75" customHeight="1">
      <c r="A61" s="480">
        <v>56</v>
      </c>
      <c r="B61" s="472" t="s">
        <v>103</v>
      </c>
      <c r="C61" s="473" t="s">
        <v>104</v>
      </c>
      <c r="D61" s="474">
        <v>36135</v>
      </c>
      <c r="E61" s="474">
        <v>8108</v>
      </c>
      <c r="F61" s="475">
        <v>0.22438079424380794</v>
      </c>
      <c r="G61" s="476" t="s">
        <v>164</v>
      </c>
      <c r="H61" s="477"/>
      <c r="I61" s="478">
        <v>3876</v>
      </c>
      <c r="J61" s="475">
        <v>0.10726442507264425</v>
      </c>
      <c r="K61" s="533" t="s">
        <v>164</v>
      </c>
    </row>
    <row r="62" spans="1:11" ht="21.75" customHeight="1">
      <c r="A62" s="480">
        <v>57</v>
      </c>
      <c r="B62" s="536"/>
      <c r="C62" s="473" t="s">
        <v>200</v>
      </c>
      <c r="D62" s="474">
        <v>21106</v>
      </c>
      <c r="E62" s="474">
        <v>7202</v>
      </c>
      <c r="F62" s="475">
        <v>0.34122998199564103</v>
      </c>
      <c r="G62" s="476" t="s">
        <v>278</v>
      </c>
      <c r="H62" s="477"/>
      <c r="I62" s="478">
        <v>3663</v>
      </c>
      <c r="J62" s="475">
        <v>0.173552544300199</v>
      </c>
      <c r="K62" s="533" t="s">
        <v>164</v>
      </c>
    </row>
    <row r="63" spans="1:11" ht="21.75" customHeight="1">
      <c r="A63" s="480">
        <v>58</v>
      </c>
      <c r="B63" s="472" t="s">
        <v>408</v>
      </c>
      <c r="C63" s="539" t="s">
        <v>110</v>
      </c>
      <c r="D63" s="540">
        <v>6949</v>
      </c>
      <c r="E63" s="540">
        <v>1976</v>
      </c>
      <c r="F63" s="514">
        <v>0.28435746150525254</v>
      </c>
      <c r="G63" s="476" t="s">
        <v>164</v>
      </c>
      <c r="H63" s="530"/>
      <c r="I63" s="541">
        <v>1004</v>
      </c>
      <c r="J63" s="483">
        <v>0.14448122031947042</v>
      </c>
      <c r="K63" s="533" t="s">
        <v>164</v>
      </c>
    </row>
    <row r="64" spans="1:11" ht="21.75" customHeight="1">
      <c r="A64" s="480">
        <v>59</v>
      </c>
      <c r="B64" s="472"/>
      <c r="C64" s="542" t="s">
        <v>202</v>
      </c>
      <c r="D64" s="543">
        <v>7925</v>
      </c>
      <c r="E64" s="543">
        <v>2562</v>
      </c>
      <c r="F64" s="544">
        <v>0.3232807570977918</v>
      </c>
      <c r="G64" s="545" t="s">
        <v>164</v>
      </c>
      <c r="H64" s="530"/>
      <c r="I64" s="546">
        <v>1396</v>
      </c>
      <c r="J64" s="514">
        <v>0.1761514195583596</v>
      </c>
      <c r="K64" s="547" t="s">
        <v>164</v>
      </c>
    </row>
    <row r="65" spans="1:11" ht="21.75" customHeight="1" thickBot="1">
      <c r="A65" s="480">
        <v>60</v>
      </c>
      <c r="B65" s="472"/>
      <c r="C65" s="473" t="s">
        <v>201</v>
      </c>
      <c r="D65" s="482">
        <v>19632</v>
      </c>
      <c r="E65" s="482">
        <v>6308</v>
      </c>
      <c r="F65" s="483">
        <v>0.3213121434392828</v>
      </c>
      <c r="G65" s="476" t="s">
        <v>164</v>
      </c>
      <c r="H65" s="477"/>
      <c r="I65" s="486">
        <v>3218</v>
      </c>
      <c r="J65" s="475">
        <v>0.1639160554197229</v>
      </c>
      <c r="K65" s="533" t="s">
        <v>164</v>
      </c>
    </row>
    <row r="66" spans="1:11" ht="21.75" customHeight="1" thickBot="1">
      <c r="A66" s="548" t="s">
        <v>402</v>
      </c>
      <c r="B66" s="549" t="s">
        <v>115</v>
      </c>
      <c r="C66" s="549"/>
      <c r="D66" s="550">
        <v>668058</v>
      </c>
      <c r="E66" s="550">
        <v>169035</v>
      </c>
      <c r="F66" s="551">
        <v>0.25302443799789837</v>
      </c>
      <c r="G66" s="552" t="s">
        <v>267</v>
      </c>
      <c r="H66" s="477"/>
      <c r="I66" s="553">
        <v>80346</v>
      </c>
      <c r="J66" s="551">
        <v>0.12026800068257547</v>
      </c>
      <c r="K66" s="554" t="s">
        <v>267</v>
      </c>
    </row>
    <row r="67" spans="1:11" ht="21.75" customHeight="1" thickTop="1">
      <c r="A67" s="555" t="s">
        <v>350</v>
      </c>
      <c r="B67" s="534"/>
      <c r="C67" s="534"/>
      <c r="D67" s="556">
        <v>2351181</v>
      </c>
      <c r="E67" s="556">
        <v>620384</v>
      </c>
      <c r="F67" s="475">
        <v>0.2638605875090008</v>
      </c>
      <c r="G67" s="557" t="s">
        <v>267</v>
      </c>
      <c r="H67" s="472"/>
      <c r="I67" s="558">
        <v>303197</v>
      </c>
      <c r="J67" s="475">
        <v>0.12895519315612025</v>
      </c>
      <c r="K67" s="559" t="s">
        <v>267</v>
      </c>
    </row>
    <row r="68" spans="1:11" ht="21.75" customHeight="1" thickBot="1">
      <c r="A68" s="560" t="s">
        <v>352</v>
      </c>
      <c r="B68" s="489"/>
      <c r="C68" s="489"/>
      <c r="D68" s="561">
        <v>5118660</v>
      </c>
      <c r="E68" s="561">
        <v>1254654</v>
      </c>
      <c r="F68" s="562">
        <v>0.24511376024193832</v>
      </c>
      <c r="G68" s="563" t="s">
        <v>267</v>
      </c>
      <c r="H68" s="472"/>
      <c r="I68" s="564">
        <v>604420</v>
      </c>
      <c r="J68" s="565">
        <v>0.11808168544111154</v>
      </c>
      <c r="K68" s="566" t="s">
        <v>267</v>
      </c>
    </row>
    <row r="69" spans="1:11" ht="21.75" customHeight="1">
      <c r="A69" s="472"/>
      <c r="B69" s="472"/>
      <c r="C69" s="567"/>
      <c r="D69" s="567"/>
      <c r="E69" s="567"/>
      <c r="F69" s="567"/>
      <c r="G69" s="567"/>
      <c r="H69" s="472"/>
      <c r="I69" s="567"/>
      <c r="J69" s="567"/>
      <c r="K69" s="568"/>
    </row>
    <row r="70" spans="1:11" ht="18">
      <c r="A70" s="46" t="s">
        <v>400</v>
      </c>
      <c r="B70" s="567"/>
      <c r="C70" s="567"/>
      <c r="D70" s="567"/>
      <c r="E70" s="567"/>
      <c r="F70" s="567"/>
      <c r="G70" s="567"/>
      <c r="H70" s="472"/>
      <c r="I70" s="567"/>
      <c r="J70" s="567"/>
      <c r="K70" s="568"/>
    </row>
    <row r="71" spans="1:11" ht="18">
      <c r="A71" s="567"/>
      <c r="B71" s="567"/>
      <c r="C71" s="567"/>
      <c r="D71" s="567"/>
      <c r="E71" s="567"/>
      <c r="F71" s="567"/>
      <c r="G71" s="567"/>
      <c r="H71" s="472"/>
      <c r="I71" s="567"/>
      <c r="J71" s="567"/>
      <c r="K71" s="568"/>
    </row>
    <row r="75" spans="8:11" ht="17.25">
      <c r="H75" s="575"/>
      <c r="K75" s="576"/>
    </row>
    <row r="78" spans="8:11" ht="17.25">
      <c r="H78" s="575"/>
      <c r="K78" s="576"/>
    </row>
    <row r="82" s="572" customFormat="1" ht="17.25">
      <c r="H82" s="575"/>
    </row>
    <row r="83" s="572" customFormat="1" ht="17.25">
      <c r="H83" s="575"/>
    </row>
    <row r="84" s="572" customFormat="1" ht="17.25">
      <c r="H84" s="575"/>
    </row>
    <row r="85" s="572" customFormat="1" ht="17.25">
      <c r="H85" s="575"/>
    </row>
    <row r="94" s="572" customFormat="1" ht="17.25">
      <c r="H94" s="575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2" horizontalDpi="600" verticalDpi="600" orientation="portrait" paperSize="9" scale="79" r:id="rId1"/>
  <rowBreaks count="1" manualBreakCount="1"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72"/>
  <sheetViews>
    <sheetView zoomScalePageLayoutView="0" workbookViewId="0" topLeftCell="A1">
      <selection activeCell="B2" sqref="B2:L72"/>
    </sheetView>
  </sheetViews>
  <sheetFormatPr defaultColWidth="9.00390625" defaultRowHeight="13.5"/>
  <cols>
    <col min="2" max="2" width="7.375" style="0" customWidth="1"/>
    <col min="4" max="4" width="13.50390625" style="0" customWidth="1"/>
    <col min="5" max="5" width="15.75390625" style="0" bestFit="1" customWidth="1"/>
    <col min="6" max="6" width="17.00390625" style="0" customWidth="1"/>
    <col min="7" max="7" width="12.25390625" style="0" customWidth="1"/>
    <col min="8" max="8" width="9.00390625" style="955" customWidth="1"/>
    <col min="10" max="10" width="16.125" style="0" customWidth="1"/>
    <col min="11" max="11" width="16.25390625" style="455" customWidth="1"/>
  </cols>
  <sheetData>
    <row r="2" spans="2:12" ht="19.5" thickBot="1">
      <c r="B2" s="974" t="s">
        <v>494</v>
      </c>
      <c r="C2" s="974"/>
      <c r="D2" s="974"/>
      <c r="E2" s="974"/>
      <c r="F2" s="974"/>
      <c r="G2" s="974"/>
      <c r="H2" s="951"/>
      <c r="I2" s="875"/>
      <c r="J2" s="875"/>
      <c r="K2" s="975"/>
      <c r="L2" s="876"/>
    </row>
    <row r="3" spans="2:12" ht="19.5" thickBot="1">
      <c r="B3" s="882"/>
      <c r="C3" s="883"/>
      <c r="D3" s="883"/>
      <c r="E3" s="883"/>
      <c r="F3" s="884"/>
      <c r="G3" s="883"/>
      <c r="H3" s="952" t="s">
        <v>472</v>
      </c>
      <c r="I3" s="875"/>
      <c r="J3" s="883"/>
      <c r="K3" s="976"/>
      <c r="L3" s="887" t="s">
        <v>472</v>
      </c>
    </row>
    <row r="4" spans="2:12" ht="19.5" thickBot="1">
      <c r="B4" s="885" t="s">
        <v>0</v>
      </c>
      <c r="C4" s="886" t="s">
        <v>1</v>
      </c>
      <c r="D4" s="886" t="s">
        <v>2</v>
      </c>
      <c r="E4" s="886" t="s">
        <v>3</v>
      </c>
      <c r="F4" s="886" t="s">
        <v>473</v>
      </c>
      <c r="G4" s="886" t="s">
        <v>5</v>
      </c>
      <c r="H4" s="953" t="s">
        <v>6</v>
      </c>
      <c r="I4" s="932"/>
      <c r="J4" s="988" t="s">
        <v>474</v>
      </c>
      <c r="K4" s="977" t="s">
        <v>475</v>
      </c>
      <c r="L4" s="956" t="s">
        <v>6</v>
      </c>
    </row>
    <row r="5" spans="2:12" ht="18.75">
      <c r="B5" s="888">
        <v>1</v>
      </c>
      <c r="C5" s="889" t="s">
        <v>9</v>
      </c>
      <c r="D5" s="890" t="s">
        <v>10</v>
      </c>
      <c r="E5" s="891">
        <v>923948</v>
      </c>
      <c r="F5" s="891">
        <v>289744</v>
      </c>
      <c r="G5" s="933">
        <v>0.3135934056894977</v>
      </c>
      <c r="H5" s="942"/>
      <c r="I5" s="878"/>
      <c r="J5" s="978">
        <v>159214</v>
      </c>
      <c r="K5" s="970">
        <f>J5/E5</f>
        <v>0.17231922142804573</v>
      </c>
      <c r="L5" s="957"/>
    </row>
    <row r="6" spans="2:12" ht="19.5" thickBot="1">
      <c r="B6" s="892">
        <v>2</v>
      </c>
      <c r="C6" s="889"/>
      <c r="D6" s="893" t="s">
        <v>11</v>
      </c>
      <c r="E6" s="894">
        <v>1582298</v>
      </c>
      <c r="F6" s="894">
        <v>352063</v>
      </c>
      <c r="G6" s="934">
        <v>0.22250107122678534</v>
      </c>
      <c r="H6" s="943">
        <v>-3</v>
      </c>
      <c r="I6" s="879"/>
      <c r="J6" s="979">
        <v>178642</v>
      </c>
      <c r="K6" s="972">
        <f aca="true" t="shared" si="0" ref="K6:K69">J6/E6</f>
        <v>0.11290035126126684</v>
      </c>
      <c r="L6" s="958">
        <v>-4</v>
      </c>
    </row>
    <row r="7" spans="2:12" ht="19.5" thickBot="1">
      <c r="B7" s="895" t="s">
        <v>12</v>
      </c>
      <c r="C7" s="896"/>
      <c r="D7" s="897" t="s">
        <v>13</v>
      </c>
      <c r="E7" s="898">
        <f>E5+E6</f>
        <v>2506246</v>
      </c>
      <c r="F7" s="898">
        <f>F5+F6</f>
        <v>641807</v>
      </c>
      <c r="G7" s="935">
        <f>F7/E7</f>
        <v>0.25608300222723546</v>
      </c>
      <c r="H7" s="944" t="s">
        <v>489</v>
      </c>
      <c r="I7" s="878"/>
      <c r="J7" s="980">
        <f>J5+J6</f>
        <v>337856</v>
      </c>
      <c r="K7" s="969">
        <f t="shared" si="0"/>
        <v>0.1348056016847508</v>
      </c>
      <c r="L7" s="959" t="s">
        <v>439</v>
      </c>
    </row>
    <row r="8" spans="2:12" ht="19.5" thickBot="1">
      <c r="B8" s="899">
        <v>3</v>
      </c>
      <c r="C8" s="900" t="s">
        <v>348</v>
      </c>
      <c r="D8" s="901" t="s">
        <v>16</v>
      </c>
      <c r="E8" s="902">
        <v>301613</v>
      </c>
      <c r="F8" s="902">
        <v>84192</v>
      </c>
      <c r="G8" s="936">
        <v>0.279139161773531</v>
      </c>
      <c r="H8" s="945"/>
      <c r="I8" s="878"/>
      <c r="J8" s="981">
        <v>43760</v>
      </c>
      <c r="K8" s="989">
        <f t="shared" si="0"/>
        <v>0.1450865844641975</v>
      </c>
      <c r="L8" s="960"/>
    </row>
    <row r="9" spans="2:12" ht="19.5" thickBot="1">
      <c r="B9" s="903" t="s">
        <v>12</v>
      </c>
      <c r="C9" s="889"/>
      <c r="D9" s="904" t="s">
        <v>349</v>
      </c>
      <c r="E9" s="898">
        <v>301613</v>
      </c>
      <c r="F9" s="898">
        <v>84192</v>
      </c>
      <c r="G9" s="935">
        <v>0.279139161773531</v>
      </c>
      <c r="H9" s="944" t="s">
        <v>439</v>
      </c>
      <c r="I9" s="878"/>
      <c r="J9" s="980">
        <v>43760</v>
      </c>
      <c r="K9" s="969">
        <f t="shared" si="0"/>
        <v>0.1450865844641975</v>
      </c>
      <c r="L9" s="959" t="s">
        <v>491</v>
      </c>
    </row>
    <row r="10" spans="2:12" ht="18.75">
      <c r="B10" s="888">
        <v>4</v>
      </c>
      <c r="C10" s="905" t="s">
        <v>14</v>
      </c>
      <c r="D10" s="906" t="s">
        <v>15</v>
      </c>
      <c r="E10" s="891">
        <v>107633</v>
      </c>
      <c r="F10" s="891">
        <v>40616</v>
      </c>
      <c r="G10" s="933">
        <v>0.3773563869816878</v>
      </c>
      <c r="H10" s="942"/>
      <c r="I10" s="878"/>
      <c r="J10" s="982">
        <v>22047</v>
      </c>
      <c r="K10" s="970">
        <f t="shared" si="0"/>
        <v>0.20483494838943447</v>
      </c>
      <c r="L10" s="961"/>
    </row>
    <row r="11" spans="2:12" ht="18.75">
      <c r="B11" s="892">
        <v>5</v>
      </c>
      <c r="C11" s="889"/>
      <c r="D11" s="907" t="s">
        <v>17</v>
      </c>
      <c r="E11" s="908">
        <v>55473</v>
      </c>
      <c r="F11" s="908">
        <v>18466</v>
      </c>
      <c r="G11" s="937">
        <v>0.3328826636381663</v>
      </c>
      <c r="H11" s="946"/>
      <c r="I11" s="878"/>
      <c r="J11" s="983">
        <v>10168</v>
      </c>
      <c r="K11" s="971">
        <f t="shared" si="0"/>
        <v>0.18329637841832963</v>
      </c>
      <c r="L11" s="962"/>
    </row>
    <row r="12" spans="2:12" ht="18.75">
      <c r="B12" s="892">
        <v>6</v>
      </c>
      <c r="C12" s="889"/>
      <c r="D12" s="907" t="s">
        <v>18</v>
      </c>
      <c r="E12" s="908">
        <v>125159</v>
      </c>
      <c r="F12" s="908">
        <v>40290</v>
      </c>
      <c r="G12" s="937">
        <v>0.32191052980608664</v>
      </c>
      <c r="H12" s="946"/>
      <c r="I12" s="878"/>
      <c r="J12" s="983">
        <v>20862</v>
      </c>
      <c r="K12" s="971">
        <f t="shared" si="0"/>
        <v>0.16668397798000942</v>
      </c>
      <c r="L12" s="962"/>
    </row>
    <row r="13" spans="2:12" ht="18.75">
      <c r="B13" s="892">
        <v>7</v>
      </c>
      <c r="C13" s="889"/>
      <c r="D13" s="907" t="s">
        <v>19</v>
      </c>
      <c r="E13" s="908">
        <v>45583</v>
      </c>
      <c r="F13" s="908">
        <v>15653</v>
      </c>
      <c r="G13" s="937">
        <v>0.34339556413575234</v>
      </c>
      <c r="H13" s="946"/>
      <c r="I13" s="878"/>
      <c r="J13" s="983">
        <v>8348</v>
      </c>
      <c r="K13" s="971">
        <f t="shared" si="0"/>
        <v>0.1831384507382138</v>
      </c>
      <c r="L13" s="962"/>
    </row>
    <row r="14" spans="2:12" ht="18.75">
      <c r="B14" s="892">
        <v>8</v>
      </c>
      <c r="C14" s="889"/>
      <c r="D14" s="907" t="s">
        <v>20</v>
      </c>
      <c r="E14" s="908">
        <v>62809</v>
      </c>
      <c r="F14" s="908">
        <v>21664</v>
      </c>
      <c r="G14" s="937">
        <v>0.34491872183922684</v>
      </c>
      <c r="H14" s="946"/>
      <c r="I14" s="878"/>
      <c r="J14" s="983">
        <v>11779</v>
      </c>
      <c r="K14" s="971">
        <f t="shared" si="0"/>
        <v>0.18753681797194668</v>
      </c>
      <c r="L14" s="962"/>
    </row>
    <row r="15" spans="2:12" ht="18.75">
      <c r="B15" s="892">
        <v>9</v>
      </c>
      <c r="C15" s="889"/>
      <c r="D15" s="907" t="s">
        <v>23</v>
      </c>
      <c r="E15" s="908">
        <v>60674</v>
      </c>
      <c r="F15" s="908">
        <v>22097</v>
      </c>
      <c r="G15" s="937">
        <v>0.36419224049840127</v>
      </c>
      <c r="H15" s="946"/>
      <c r="I15" s="878"/>
      <c r="J15" s="983">
        <v>12030</v>
      </c>
      <c r="K15" s="971">
        <f t="shared" si="0"/>
        <v>0.19827273626264957</v>
      </c>
      <c r="L15" s="962"/>
    </row>
    <row r="16" spans="2:12" ht="18.75">
      <c r="B16" s="892">
        <v>10</v>
      </c>
      <c r="C16" s="889"/>
      <c r="D16" s="907" t="s">
        <v>24</v>
      </c>
      <c r="E16" s="908">
        <v>49218</v>
      </c>
      <c r="F16" s="908">
        <v>13717</v>
      </c>
      <c r="G16" s="937">
        <v>0.27869885001422245</v>
      </c>
      <c r="H16" s="946"/>
      <c r="I16" s="878"/>
      <c r="J16" s="983">
        <v>7107</v>
      </c>
      <c r="K16" s="971">
        <f t="shared" si="0"/>
        <v>0.1443983908326222</v>
      </c>
      <c r="L16" s="962"/>
    </row>
    <row r="17" spans="2:12" ht="18.75">
      <c r="B17" s="892">
        <v>11</v>
      </c>
      <c r="C17" s="889"/>
      <c r="D17" s="907" t="s">
        <v>25</v>
      </c>
      <c r="E17" s="908">
        <v>32029</v>
      </c>
      <c r="F17" s="908">
        <v>11698</v>
      </c>
      <c r="G17" s="937">
        <v>0.3652315089450186</v>
      </c>
      <c r="H17" s="946"/>
      <c r="I17" s="878"/>
      <c r="J17" s="983">
        <v>6518</v>
      </c>
      <c r="K17" s="971">
        <f t="shared" si="0"/>
        <v>0.20350307533797496</v>
      </c>
      <c r="L17" s="962"/>
    </row>
    <row r="18" spans="2:12" ht="18.75">
      <c r="B18" s="892">
        <v>12</v>
      </c>
      <c r="C18" s="889"/>
      <c r="D18" s="907" t="s">
        <v>26</v>
      </c>
      <c r="E18" s="908">
        <v>72522</v>
      </c>
      <c r="F18" s="908">
        <v>21856</v>
      </c>
      <c r="G18" s="937">
        <v>0.3013706185709164</v>
      </c>
      <c r="H18" s="946"/>
      <c r="I18" s="878"/>
      <c r="J18" s="983">
        <v>11490</v>
      </c>
      <c r="K18" s="971">
        <f t="shared" si="0"/>
        <v>0.1584346818896335</v>
      </c>
      <c r="L18" s="962"/>
    </row>
    <row r="19" spans="2:12" ht="18.75">
      <c r="B19" s="892">
        <v>13</v>
      </c>
      <c r="C19" s="889"/>
      <c r="D19" s="907" t="s">
        <v>27</v>
      </c>
      <c r="E19" s="908">
        <v>24050</v>
      </c>
      <c r="F19" s="908">
        <v>8972</v>
      </c>
      <c r="G19" s="937">
        <v>0.37305613305613305</v>
      </c>
      <c r="H19" s="946"/>
      <c r="I19" s="878"/>
      <c r="J19" s="983">
        <v>4915</v>
      </c>
      <c r="K19" s="971">
        <f t="shared" si="0"/>
        <v>0.20436590436590438</v>
      </c>
      <c r="L19" s="962"/>
    </row>
    <row r="20" spans="2:12" ht="18.75">
      <c r="B20" s="892">
        <v>14</v>
      </c>
      <c r="C20" s="889"/>
      <c r="D20" s="907" t="s">
        <v>28</v>
      </c>
      <c r="E20" s="908">
        <v>39657</v>
      </c>
      <c r="F20" s="908">
        <v>15171</v>
      </c>
      <c r="G20" s="937">
        <v>0.3825554126635903</v>
      </c>
      <c r="H20" s="946"/>
      <c r="I20" s="878"/>
      <c r="J20" s="983">
        <v>8389</v>
      </c>
      <c r="K20" s="971">
        <f t="shared" si="0"/>
        <v>0.21153894646594548</v>
      </c>
      <c r="L20" s="962"/>
    </row>
    <row r="21" spans="2:12" ht="18.75">
      <c r="B21" s="892">
        <v>15</v>
      </c>
      <c r="C21" s="889"/>
      <c r="D21" s="907" t="s">
        <v>29</v>
      </c>
      <c r="E21" s="908">
        <v>59605</v>
      </c>
      <c r="F21" s="908">
        <v>16861</v>
      </c>
      <c r="G21" s="937">
        <v>0.28287895310796074</v>
      </c>
      <c r="H21" s="946"/>
      <c r="I21" s="879"/>
      <c r="J21" s="983">
        <v>9074</v>
      </c>
      <c r="K21" s="971">
        <f t="shared" si="0"/>
        <v>0.15223555070883316</v>
      </c>
      <c r="L21" s="962"/>
    </row>
    <row r="22" spans="2:12" ht="18.75">
      <c r="B22" s="892">
        <v>16</v>
      </c>
      <c r="C22" s="889"/>
      <c r="D22" s="907" t="s">
        <v>30</v>
      </c>
      <c r="E22" s="908">
        <v>106473</v>
      </c>
      <c r="F22" s="908">
        <v>27884</v>
      </c>
      <c r="G22" s="937">
        <v>0.2618879903825383</v>
      </c>
      <c r="H22" s="946"/>
      <c r="I22" s="879"/>
      <c r="J22" s="983">
        <v>13556</v>
      </c>
      <c r="K22" s="971">
        <f t="shared" si="0"/>
        <v>0.1273186629474139</v>
      </c>
      <c r="L22" s="962"/>
    </row>
    <row r="23" spans="2:12" ht="18.75">
      <c r="B23" s="892">
        <v>17</v>
      </c>
      <c r="C23" s="889"/>
      <c r="D23" s="907" t="s">
        <v>31</v>
      </c>
      <c r="E23" s="908">
        <v>112478</v>
      </c>
      <c r="F23" s="908">
        <v>26084</v>
      </c>
      <c r="G23" s="937">
        <v>0.23190312772275468</v>
      </c>
      <c r="H23" s="946">
        <v>-5</v>
      </c>
      <c r="I23" s="879"/>
      <c r="J23" s="983">
        <v>12828</v>
      </c>
      <c r="K23" s="971">
        <f t="shared" si="0"/>
        <v>0.1140489695762727</v>
      </c>
      <c r="L23" s="963">
        <v>-5</v>
      </c>
    </row>
    <row r="24" spans="2:12" ht="18.75">
      <c r="B24" s="892">
        <v>18</v>
      </c>
      <c r="C24" s="889"/>
      <c r="D24" s="907" t="s">
        <v>32</v>
      </c>
      <c r="E24" s="908">
        <v>102375</v>
      </c>
      <c r="F24" s="908">
        <v>22784</v>
      </c>
      <c r="G24" s="937">
        <v>0.22255433455433454</v>
      </c>
      <c r="H24" s="946">
        <v>-4</v>
      </c>
      <c r="I24" s="878"/>
      <c r="J24" s="983">
        <v>11466</v>
      </c>
      <c r="K24" s="971">
        <f t="shared" si="0"/>
        <v>0.112</v>
      </c>
      <c r="L24" s="963">
        <v>-3</v>
      </c>
    </row>
    <row r="25" spans="2:12" ht="18.75">
      <c r="B25" s="892">
        <v>19</v>
      </c>
      <c r="C25" s="889"/>
      <c r="D25" s="907" t="s">
        <v>33</v>
      </c>
      <c r="E25" s="908">
        <v>96954</v>
      </c>
      <c r="F25" s="908">
        <v>29442</v>
      </c>
      <c r="G25" s="937">
        <v>0.30366978154588775</v>
      </c>
      <c r="H25" s="946"/>
      <c r="I25" s="878"/>
      <c r="J25" s="983">
        <v>15063</v>
      </c>
      <c r="K25" s="971">
        <f t="shared" si="0"/>
        <v>0.15536233677826597</v>
      </c>
      <c r="L25" s="962"/>
    </row>
    <row r="26" spans="2:12" ht="18.75">
      <c r="B26" s="892">
        <v>20</v>
      </c>
      <c r="C26" s="889"/>
      <c r="D26" s="907" t="s">
        <v>34</v>
      </c>
      <c r="E26" s="908">
        <v>71298</v>
      </c>
      <c r="F26" s="908">
        <v>20115</v>
      </c>
      <c r="G26" s="937">
        <v>0.2821257258268114</v>
      </c>
      <c r="H26" s="946"/>
      <c r="I26" s="878"/>
      <c r="J26" s="983">
        <v>10928</v>
      </c>
      <c r="K26" s="971">
        <f t="shared" si="0"/>
        <v>0.1532721815478695</v>
      </c>
      <c r="L26" s="962"/>
    </row>
    <row r="27" spans="2:12" ht="18.75">
      <c r="B27" s="892">
        <v>21</v>
      </c>
      <c r="C27" s="889"/>
      <c r="D27" s="909" t="s">
        <v>36</v>
      </c>
      <c r="E27" s="908">
        <v>59137</v>
      </c>
      <c r="F27" s="908">
        <v>16510</v>
      </c>
      <c r="G27" s="937">
        <v>0.2791822378544735</v>
      </c>
      <c r="H27" s="946"/>
      <c r="I27" s="879"/>
      <c r="J27" s="983">
        <v>8136</v>
      </c>
      <c r="K27" s="971">
        <f t="shared" si="0"/>
        <v>0.13757884234912154</v>
      </c>
      <c r="L27" s="962"/>
    </row>
    <row r="28" spans="2:12" ht="18.75">
      <c r="B28" s="892">
        <v>22</v>
      </c>
      <c r="C28" s="910"/>
      <c r="D28" s="911" t="s">
        <v>37</v>
      </c>
      <c r="E28" s="908">
        <v>68376</v>
      </c>
      <c r="F28" s="908">
        <v>18923</v>
      </c>
      <c r="G28" s="937">
        <v>0.27674915174915177</v>
      </c>
      <c r="H28" s="946"/>
      <c r="I28" s="879"/>
      <c r="J28" s="983">
        <v>10012</v>
      </c>
      <c r="K28" s="971">
        <f t="shared" si="0"/>
        <v>0.14642564642564643</v>
      </c>
      <c r="L28" s="962"/>
    </row>
    <row r="29" spans="2:12" ht="18.75">
      <c r="B29" s="892">
        <v>23</v>
      </c>
      <c r="C29" s="889"/>
      <c r="D29" s="904" t="s">
        <v>38</v>
      </c>
      <c r="E29" s="908">
        <v>27988</v>
      </c>
      <c r="F29" s="908">
        <v>9981</v>
      </c>
      <c r="G29" s="937">
        <v>0.35661712162355297</v>
      </c>
      <c r="H29" s="946"/>
      <c r="I29" s="879"/>
      <c r="J29" s="983">
        <v>5335</v>
      </c>
      <c r="K29" s="971">
        <f t="shared" si="0"/>
        <v>0.19061740746034014</v>
      </c>
      <c r="L29" s="962"/>
    </row>
    <row r="30" spans="2:12" ht="18.75">
      <c r="B30" s="892">
        <v>24</v>
      </c>
      <c r="C30" s="889"/>
      <c r="D30" s="911" t="s">
        <v>195</v>
      </c>
      <c r="E30" s="908">
        <v>26627</v>
      </c>
      <c r="F30" s="908">
        <v>9485</v>
      </c>
      <c r="G30" s="937">
        <v>0.3562173733428475</v>
      </c>
      <c r="H30" s="946"/>
      <c r="I30" s="879"/>
      <c r="J30" s="983">
        <v>4920</v>
      </c>
      <c r="K30" s="971">
        <f t="shared" si="0"/>
        <v>0.18477485259323242</v>
      </c>
      <c r="L30" s="962"/>
    </row>
    <row r="31" spans="2:12" ht="18.75">
      <c r="B31" s="892">
        <v>25</v>
      </c>
      <c r="C31" s="889"/>
      <c r="D31" s="912" t="s">
        <v>197</v>
      </c>
      <c r="E31" s="908">
        <v>35335</v>
      </c>
      <c r="F31" s="908">
        <v>14392</v>
      </c>
      <c r="G31" s="937">
        <v>0.40730154238007643</v>
      </c>
      <c r="H31" s="946"/>
      <c r="I31" s="879"/>
      <c r="J31" s="983">
        <v>7429</v>
      </c>
      <c r="K31" s="971">
        <f t="shared" si="0"/>
        <v>0.2102447997735956</v>
      </c>
      <c r="L31" s="962"/>
    </row>
    <row r="32" spans="2:12" ht="18.75">
      <c r="B32" s="892">
        <v>26</v>
      </c>
      <c r="C32" s="889"/>
      <c r="D32" s="911" t="s">
        <v>196</v>
      </c>
      <c r="E32" s="908">
        <v>50767</v>
      </c>
      <c r="F32" s="908">
        <v>18122</v>
      </c>
      <c r="G32" s="937">
        <v>0.3569641696377568</v>
      </c>
      <c r="H32" s="946"/>
      <c r="I32" s="879"/>
      <c r="J32" s="983">
        <v>9538</v>
      </c>
      <c r="K32" s="971">
        <f t="shared" si="0"/>
        <v>0.18787795221305179</v>
      </c>
      <c r="L32" s="962"/>
    </row>
    <row r="33" spans="2:12" ht="18.75">
      <c r="B33" s="892">
        <v>27</v>
      </c>
      <c r="C33" s="910"/>
      <c r="D33" s="913" t="s">
        <v>279</v>
      </c>
      <c r="E33" s="908">
        <v>35191</v>
      </c>
      <c r="F33" s="908">
        <v>13812</v>
      </c>
      <c r="G33" s="937">
        <v>0.3924867153533574</v>
      </c>
      <c r="H33" s="946"/>
      <c r="I33" s="879"/>
      <c r="J33" s="983">
        <v>7362</v>
      </c>
      <c r="K33" s="971">
        <f t="shared" si="0"/>
        <v>0.20920121622005627</v>
      </c>
      <c r="L33" s="962"/>
    </row>
    <row r="34" spans="2:12" ht="18.75">
      <c r="B34" s="892">
        <v>28</v>
      </c>
      <c r="C34" s="914"/>
      <c r="D34" s="912" t="s">
        <v>322</v>
      </c>
      <c r="E34" s="908">
        <v>103562</v>
      </c>
      <c r="F34" s="908">
        <v>31083</v>
      </c>
      <c r="G34" s="937">
        <v>0.30013904714084316</v>
      </c>
      <c r="H34" s="946"/>
      <c r="I34" s="879"/>
      <c r="J34" s="983">
        <v>15404</v>
      </c>
      <c r="K34" s="971">
        <f t="shared" si="0"/>
        <v>0.14874181649639828</v>
      </c>
      <c r="L34" s="962"/>
    </row>
    <row r="35" spans="2:12" ht="19.5" thickBot="1">
      <c r="B35" s="895">
        <v>29</v>
      </c>
      <c r="C35" s="915"/>
      <c r="D35" s="916" t="s">
        <v>448</v>
      </c>
      <c r="E35" s="917">
        <v>49780</v>
      </c>
      <c r="F35" s="917">
        <v>12201</v>
      </c>
      <c r="G35" s="938">
        <v>0.24509843310566493</v>
      </c>
      <c r="H35" s="947"/>
      <c r="I35" s="879"/>
      <c r="J35" s="984">
        <v>5954</v>
      </c>
      <c r="K35" s="972">
        <f t="shared" si="0"/>
        <v>0.1196062675773403</v>
      </c>
      <c r="L35" s="964"/>
    </row>
    <row r="36" spans="2:12" ht="19.5" thickBot="1">
      <c r="B36" s="895" t="s">
        <v>12</v>
      </c>
      <c r="C36" s="915"/>
      <c r="D36" s="916" t="s">
        <v>39</v>
      </c>
      <c r="E36" s="902">
        <f>SUM(E10:E35)</f>
        <v>1680753</v>
      </c>
      <c r="F36" s="902">
        <f>SUM(F10:F35)</f>
        <v>517879</v>
      </c>
      <c r="G36" s="936">
        <f>F36/E36</f>
        <v>0.30812320430188134</v>
      </c>
      <c r="H36" s="945" t="s">
        <v>439</v>
      </c>
      <c r="I36" s="878"/>
      <c r="J36" s="981">
        <f>SUM(J10:J35)</f>
        <v>270658</v>
      </c>
      <c r="K36" s="969">
        <f t="shared" si="0"/>
        <v>0.16103377474263023</v>
      </c>
      <c r="L36" s="965" t="s">
        <v>492</v>
      </c>
    </row>
    <row r="37" spans="2:12" ht="18.75">
      <c r="B37" s="892">
        <v>30</v>
      </c>
      <c r="C37" s="889" t="s">
        <v>42</v>
      </c>
      <c r="D37" s="907" t="s">
        <v>43</v>
      </c>
      <c r="E37" s="891">
        <v>37082</v>
      </c>
      <c r="F37" s="891">
        <v>10714</v>
      </c>
      <c r="G37" s="933">
        <v>0.288927242327814</v>
      </c>
      <c r="H37" s="942"/>
      <c r="I37" s="878"/>
      <c r="J37" s="982">
        <v>4814</v>
      </c>
      <c r="K37" s="970">
        <f t="shared" si="0"/>
        <v>0.12982039803678336</v>
      </c>
      <c r="L37" s="961"/>
    </row>
    <row r="38" spans="2:12" ht="18.75">
      <c r="B38" s="892">
        <v>31</v>
      </c>
      <c r="C38" s="889"/>
      <c r="D38" s="907" t="s">
        <v>44</v>
      </c>
      <c r="E38" s="908">
        <v>30966</v>
      </c>
      <c r="F38" s="908">
        <v>7725</v>
      </c>
      <c r="G38" s="937">
        <v>0.24946715752761092</v>
      </c>
      <c r="H38" s="946"/>
      <c r="I38" s="879"/>
      <c r="J38" s="983">
        <v>4018</v>
      </c>
      <c r="K38" s="971">
        <f t="shared" si="0"/>
        <v>0.1297552153975328</v>
      </c>
      <c r="L38" s="962"/>
    </row>
    <row r="39" spans="2:12" ht="18.75">
      <c r="B39" s="892">
        <v>32</v>
      </c>
      <c r="C39" s="889"/>
      <c r="D39" s="907" t="s">
        <v>45</v>
      </c>
      <c r="E39" s="908">
        <v>46543</v>
      </c>
      <c r="F39" s="908">
        <v>11077</v>
      </c>
      <c r="G39" s="937">
        <v>0.2379949723911222</v>
      </c>
      <c r="H39" s="946"/>
      <c r="I39" s="878"/>
      <c r="J39" s="983">
        <v>5806</v>
      </c>
      <c r="K39" s="971">
        <f t="shared" si="0"/>
        <v>0.12474485959220506</v>
      </c>
      <c r="L39" s="962"/>
    </row>
    <row r="40" spans="2:12" ht="18.75">
      <c r="B40" s="892">
        <v>33</v>
      </c>
      <c r="C40" s="889"/>
      <c r="D40" s="907" t="s">
        <v>46</v>
      </c>
      <c r="E40" s="908">
        <v>29340</v>
      </c>
      <c r="F40" s="908">
        <v>7696</v>
      </c>
      <c r="G40" s="937">
        <v>0.26230402181322426</v>
      </c>
      <c r="H40" s="946"/>
      <c r="I40" s="879"/>
      <c r="J40" s="983">
        <v>3932</v>
      </c>
      <c r="K40" s="971">
        <f t="shared" si="0"/>
        <v>0.1340149965916837</v>
      </c>
      <c r="L40" s="962"/>
    </row>
    <row r="41" spans="2:12" ht="18.75">
      <c r="B41" s="892">
        <v>34</v>
      </c>
      <c r="C41" s="889"/>
      <c r="D41" s="907" t="s">
        <v>47</v>
      </c>
      <c r="E41" s="908">
        <v>33318</v>
      </c>
      <c r="F41" s="908">
        <v>6458</v>
      </c>
      <c r="G41" s="937">
        <v>0.19382916141425055</v>
      </c>
      <c r="H41" s="946">
        <v>-2</v>
      </c>
      <c r="I41" s="878"/>
      <c r="J41" s="983">
        <v>3094</v>
      </c>
      <c r="K41" s="971">
        <f t="shared" si="0"/>
        <v>0.09286271684975088</v>
      </c>
      <c r="L41" s="963">
        <v>-2</v>
      </c>
    </row>
    <row r="42" spans="2:12" ht="18.75">
      <c r="B42" s="892">
        <v>35</v>
      </c>
      <c r="C42" s="889"/>
      <c r="D42" s="907" t="s">
        <v>48</v>
      </c>
      <c r="E42" s="908">
        <v>9312</v>
      </c>
      <c r="F42" s="908">
        <v>2497</v>
      </c>
      <c r="G42" s="937">
        <v>0.26814862542955326</v>
      </c>
      <c r="H42" s="946"/>
      <c r="I42" s="879"/>
      <c r="J42" s="983">
        <v>1346</v>
      </c>
      <c r="K42" s="971">
        <f t="shared" si="0"/>
        <v>0.14454467353951891</v>
      </c>
      <c r="L42" s="962"/>
    </row>
    <row r="43" spans="2:12" ht="18.75">
      <c r="B43" s="892">
        <v>36</v>
      </c>
      <c r="C43" s="918"/>
      <c r="D43" s="907" t="s">
        <v>49</v>
      </c>
      <c r="E43" s="908">
        <v>48828</v>
      </c>
      <c r="F43" s="908">
        <v>8798</v>
      </c>
      <c r="G43" s="937">
        <v>0.18018350126976326</v>
      </c>
      <c r="H43" s="946">
        <v>-1</v>
      </c>
      <c r="I43" s="878"/>
      <c r="J43" s="983">
        <v>4380</v>
      </c>
      <c r="K43" s="971">
        <f t="shared" si="0"/>
        <v>0.08970262963873188</v>
      </c>
      <c r="L43" s="963">
        <v>-1</v>
      </c>
    </row>
    <row r="44" spans="2:12" ht="18.75">
      <c r="B44" s="892">
        <v>37</v>
      </c>
      <c r="C44" s="889" t="s">
        <v>50</v>
      </c>
      <c r="D44" s="907" t="s">
        <v>51</v>
      </c>
      <c r="E44" s="908">
        <v>13012</v>
      </c>
      <c r="F44" s="908">
        <v>4292</v>
      </c>
      <c r="G44" s="937">
        <v>0.3298493698124808</v>
      </c>
      <c r="H44" s="946"/>
      <c r="I44" s="878"/>
      <c r="J44" s="983">
        <v>2401</v>
      </c>
      <c r="K44" s="971">
        <f t="shared" si="0"/>
        <v>0.18452197971103595</v>
      </c>
      <c r="L44" s="962"/>
    </row>
    <row r="45" spans="2:12" ht="18.75">
      <c r="B45" s="892">
        <v>38</v>
      </c>
      <c r="C45" s="889"/>
      <c r="D45" s="907" t="s">
        <v>52</v>
      </c>
      <c r="E45" s="908">
        <v>27778</v>
      </c>
      <c r="F45" s="908">
        <v>9264</v>
      </c>
      <c r="G45" s="937">
        <v>0.33350133198934406</v>
      </c>
      <c r="H45" s="946"/>
      <c r="I45" s="878"/>
      <c r="J45" s="983">
        <v>4775</v>
      </c>
      <c r="K45" s="971">
        <f t="shared" si="0"/>
        <v>0.17189862481100152</v>
      </c>
      <c r="L45" s="962"/>
    </row>
    <row r="46" spans="2:12" ht="18.75">
      <c r="B46" s="892">
        <v>39</v>
      </c>
      <c r="C46" s="889"/>
      <c r="D46" s="907" t="s">
        <v>53</v>
      </c>
      <c r="E46" s="908">
        <v>31502</v>
      </c>
      <c r="F46" s="908">
        <v>10551</v>
      </c>
      <c r="G46" s="937">
        <v>0.33493111548473115</v>
      </c>
      <c r="H46" s="946"/>
      <c r="I46" s="878"/>
      <c r="J46" s="983">
        <v>5839</v>
      </c>
      <c r="K46" s="971">
        <f t="shared" si="0"/>
        <v>0.18535331090089519</v>
      </c>
      <c r="L46" s="962"/>
    </row>
    <row r="47" spans="2:12" ht="18.75">
      <c r="B47" s="892">
        <v>40</v>
      </c>
      <c r="C47" s="918"/>
      <c r="D47" s="907" t="s">
        <v>54</v>
      </c>
      <c r="E47" s="908">
        <v>19031</v>
      </c>
      <c r="F47" s="908">
        <v>6603</v>
      </c>
      <c r="G47" s="937">
        <v>0.3469602227943881</v>
      </c>
      <c r="H47" s="946"/>
      <c r="I47" s="878"/>
      <c r="J47" s="983">
        <v>3574</v>
      </c>
      <c r="K47" s="971">
        <f t="shared" si="0"/>
        <v>0.18779885450055173</v>
      </c>
      <c r="L47" s="962"/>
    </row>
    <row r="48" spans="2:12" ht="18.75">
      <c r="B48" s="892">
        <v>41</v>
      </c>
      <c r="C48" s="919" t="s">
        <v>55</v>
      </c>
      <c r="D48" s="907" t="s">
        <v>56</v>
      </c>
      <c r="E48" s="908">
        <v>7075</v>
      </c>
      <c r="F48" s="908">
        <v>3016</v>
      </c>
      <c r="G48" s="937">
        <v>0.42628975265017666</v>
      </c>
      <c r="H48" s="946">
        <v>4</v>
      </c>
      <c r="I48" s="878"/>
      <c r="J48" s="983">
        <v>1611</v>
      </c>
      <c r="K48" s="971">
        <f t="shared" si="0"/>
        <v>0.22770318021201413</v>
      </c>
      <c r="L48" s="962">
        <v>5</v>
      </c>
    </row>
    <row r="49" spans="2:12" ht="18.75">
      <c r="B49" s="892">
        <v>42</v>
      </c>
      <c r="C49" s="920"/>
      <c r="D49" s="907" t="s">
        <v>57</v>
      </c>
      <c r="E49" s="908">
        <v>15100</v>
      </c>
      <c r="F49" s="908">
        <v>5972</v>
      </c>
      <c r="G49" s="937">
        <v>0.39549668874172184</v>
      </c>
      <c r="H49" s="946"/>
      <c r="I49" s="878"/>
      <c r="J49" s="983">
        <v>3099</v>
      </c>
      <c r="K49" s="971">
        <f t="shared" si="0"/>
        <v>0.2052317880794702</v>
      </c>
      <c r="L49" s="962"/>
    </row>
    <row r="50" spans="2:12" ht="18.75">
      <c r="B50" s="892">
        <v>43</v>
      </c>
      <c r="C50" s="921" t="s">
        <v>60</v>
      </c>
      <c r="D50" s="907" t="s">
        <v>61</v>
      </c>
      <c r="E50" s="908">
        <v>12938</v>
      </c>
      <c r="F50" s="908">
        <v>4613</v>
      </c>
      <c r="G50" s="937">
        <v>0.3565466068944195</v>
      </c>
      <c r="H50" s="946"/>
      <c r="I50" s="878"/>
      <c r="J50" s="983">
        <v>2268</v>
      </c>
      <c r="K50" s="971">
        <f t="shared" si="0"/>
        <v>0.17529757304065544</v>
      </c>
      <c r="L50" s="962"/>
    </row>
    <row r="51" spans="2:12" ht="18.75">
      <c r="B51" s="892">
        <v>44</v>
      </c>
      <c r="C51" s="889" t="s">
        <v>69</v>
      </c>
      <c r="D51" s="907" t="s">
        <v>72</v>
      </c>
      <c r="E51" s="908">
        <v>30213</v>
      </c>
      <c r="F51" s="908">
        <v>9172</v>
      </c>
      <c r="G51" s="937">
        <v>0.30357793003011946</v>
      </c>
      <c r="H51" s="946"/>
      <c r="I51" s="878"/>
      <c r="J51" s="983">
        <v>4574</v>
      </c>
      <c r="K51" s="971">
        <f t="shared" si="0"/>
        <v>0.15139178499321485</v>
      </c>
      <c r="L51" s="962"/>
    </row>
    <row r="52" spans="2:12" ht="18.75">
      <c r="B52" s="892">
        <v>45</v>
      </c>
      <c r="C52" s="920"/>
      <c r="D52" s="907" t="s">
        <v>73</v>
      </c>
      <c r="E52" s="908">
        <v>1874</v>
      </c>
      <c r="F52" s="908">
        <v>877</v>
      </c>
      <c r="G52" s="937">
        <v>0.467982924226254</v>
      </c>
      <c r="H52" s="946">
        <v>1</v>
      </c>
      <c r="I52" s="878"/>
      <c r="J52" s="983">
        <v>472</v>
      </c>
      <c r="K52" s="971">
        <f t="shared" si="0"/>
        <v>0.2518676627534685</v>
      </c>
      <c r="L52" s="962">
        <v>1</v>
      </c>
    </row>
    <row r="53" spans="2:12" ht="18.75">
      <c r="B53" s="892">
        <v>46</v>
      </c>
      <c r="C53" s="921" t="s">
        <v>77</v>
      </c>
      <c r="D53" s="907" t="s">
        <v>78</v>
      </c>
      <c r="E53" s="908">
        <v>15976</v>
      </c>
      <c r="F53" s="908">
        <v>4480</v>
      </c>
      <c r="G53" s="937">
        <v>0.2804206309464196</v>
      </c>
      <c r="H53" s="946"/>
      <c r="I53" s="878"/>
      <c r="J53" s="983">
        <v>2268</v>
      </c>
      <c r="K53" s="971">
        <f t="shared" si="0"/>
        <v>0.14196294441662494</v>
      </c>
      <c r="L53" s="962"/>
    </row>
    <row r="54" spans="2:12" ht="18.75">
      <c r="B54" s="892">
        <v>47</v>
      </c>
      <c r="C54" s="921" t="s">
        <v>79</v>
      </c>
      <c r="D54" s="907" t="s">
        <v>80</v>
      </c>
      <c r="E54" s="908">
        <v>13809</v>
      </c>
      <c r="F54" s="908">
        <v>4080</v>
      </c>
      <c r="G54" s="937">
        <v>0.29545948294590485</v>
      </c>
      <c r="H54" s="946"/>
      <c r="I54" s="878"/>
      <c r="J54" s="983">
        <v>2060</v>
      </c>
      <c r="K54" s="971">
        <f t="shared" si="0"/>
        <v>0.14917807227170685</v>
      </c>
      <c r="L54" s="962"/>
    </row>
    <row r="55" spans="2:12" ht="18.75">
      <c r="B55" s="892">
        <v>48</v>
      </c>
      <c r="C55" s="912" t="s">
        <v>324</v>
      </c>
      <c r="D55" s="907" t="s">
        <v>85</v>
      </c>
      <c r="E55" s="908">
        <v>19358</v>
      </c>
      <c r="F55" s="908">
        <v>5736</v>
      </c>
      <c r="G55" s="937">
        <v>0.29631160243826843</v>
      </c>
      <c r="H55" s="946"/>
      <c r="I55" s="878"/>
      <c r="J55" s="983">
        <v>2928</v>
      </c>
      <c r="K55" s="971">
        <f t="shared" si="0"/>
        <v>0.15125529496848847</v>
      </c>
      <c r="L55" s="962"/>
    </row>
    <row r="56" spans="2:12" ht="18.75">
      <c r="B56" s="892">
        <v>49</v>
      </c>
      <c r="C56" s="889" t="s">
        <v>93</v>
      </c>
      <c r="D56" s="907" t="s">
        <v>94</v>
      </c>
      <c r="E56" s="908">
        <v>10315</v>
      </c>
      <c r="F56" s="908">
        <v>4346</v>
      </c>
      <c r="G56" s="937">
        <v>0.4213281628696074</v>
      </c>
      <c r="H56" s="946">
        <v>5</v>
      </c>
      <c r="I56" s="878"/>
      <c r="J56" s="983">
        <v>2367</v>
      </c>
      <c r="K56" s="971">
        <f t="shared" si="0"/>
        <v>0.2294716432380029</v>
      </c>
      <c r="L56" s="962">
        <v>3</v>
      </c>
    </row>
    <row r="57" spans="2:12" ht="18.75">
      <c r="B57" s="892">
        <v>50</v>
      </c>
      <c r="C57" s="889"/>
      <c r="D57" s="907" t="s">
        <v>95</v>
      </c>
      <c r="E57" s="908">
        <v>8725</v>
      </c>
      <c r="F57" s="908">
        <v>3930</v>
      </c>
      <c r="G57" s="937">
        <v>0.4504297994269341</v>
      </c>
      <c r="H57" s="946">
        <v>2</v>
      </c>
      <c r="I57" s="878"/>
      <c r="J57" s="983">
        <v>2109</v>
      </c>
      <c r="K57" s="971">
        <f t="shared" si="0"/>
        <v>0.2417191977077364</v>
      </c>
      <c r="L57" s="962">
        <v>2</v>
      </c>
    </row>
    <row r="58" spans="2:12" ht="18.75">
      <c r="B58" s="892">
        <v>51</v>
      </c>
      <c r="C58" s="889"/>
      <c r="D58" s="907" t="s">
        <v>97</v>
      </c>
      <c r="E58" s="908">
        <v>8510</v>
      </c>
      <c r="F58" s="908">
        <v>3218</v>
      </c>
      <c r="G58" s="937">
        <v>0.3781433607520564</v>
      </c>
      <c r="H58" s="946"/>
      <c r="I58" s="878"/>
      <c r="J58" s="983">
        <v>1709</v>
      </c>
      <c r="K58" s="971">
        <f t="shared" si="0"/>
        <v>0.20082256169212692</v>
      </c>
      <c r="L58" s="962"/>
    </row>
    <row r="59" spans="2:12" ht="18.75">
      <c r="B59" s="892">
        <v>52</v>
      </c>
      <c r="C59" s="889"/>
      <c r="D59" s="907" t="s">
        <v>98</v>
      </c>
      <c r="E59" s="908">
        <v>15480</v>
      </c>
      <c r="F59" s="908">
        <v>6042</v>
      </c>
      <c r="G59" s="937">
        <v>0.39031007751937985</v>
      </c>
      <c r="H59" s="946"/>
      <c r="I59" s="878"/>
      <c r="J59" s="983">
        <v>3112</v>
      </c>
      <c r="K59" s="971">
        <f t="shared" si="0"/>
        <v>0.20103359173126614</v>
      </c>
      <c r="L59" s="962"/>
    </row>
    <row r="60" spans="2:12" ht="18.75">
      <c r="B60" s="892">
        <v>53</v>
      </c>
      <c r="C60" s="889"/>
      <c r="D60" s="907" t="s">
        <v>101</v>
      </c>
      <c r="E60" s="908">
        <v>5140</v>
      </c>
      <c r="F60" s="908">
        <v>1930</v>
      </c>
      <c r="G60" s="937">
        <v>0.3754863813229572</v>
      </c>
      <c r="H60" s="946"/>
      <c r="I60" s="878"/>
      <c r="J60" s="983">
        <v>1031</v>
      </c>
      <c r="K60" s="971">
        <f t="shared" si="0"/>
        <v>0.20058365758754865</v>
      </c>
      <c r="L60" s="962"/>
    </row>
    <row r="61" spans="2:12" ht="18.75">
      <c r="B61" s="892">
        <v>54</v>
      </c>
      <c r="C61" s="922"/>
      <c r="D61" s="907" t="s">
        <v>102</v>
      </c>
      <c r="E61" s="908">
        <v>2935</v>
      </c>
      <c r="F61" s="908">
        <v>1319</v>
      </c>
      <c r="G61" s="937">
        <v>0.4494037478705281</v>
      </c>
      <c r="H61" s="946">
        <v>3</v>
      </c>
      <c r="I61" s="878"/>
      <c r="J61" s="983">
        <v>631</v>
      </c>
      <c r="K61" s="971">
        <f t="shared" si="0"/>
        <v>0.21499148211243613</v>
      </c>
      <c r="L61" s="962"/>
    </row>
    <row r="62" spans="2:12" ht="18.75">
      <c r="B62" s="892">
        <v>55</v>
      </c>
      <c r="C62" s="920"/>
      <c r="D62" s="907" t="s">
        <v>199</v>
      </c>
      <c r="E62" s="908">
        <v>21363</v>
      </c>
      <c r="F62" s="908">
        <v>7753</v>
      </c>
      <c r="G62" s="937">
        <v>0.3629171932780976</v>
      </c>
      <c r="H62" s="946"/>
      <c r="I62" s="878"/>
      <c r="J62" s="983">
        <v>3932</v>
      </c>
      <c r="K62" s="971">
        <f t="shared" si="0"/>
        <v>0.18405654636521088</v>
      </c>
      <c r="L62" s="962"/>
    </row>
    <row r="63" spans="2:12" ht="18.75">
      <c r="B63" s="892">
        <v>56</v>
      </c>
      <c r="C63" s="889" t="s">
        <v>103</v>
      </c>
      <c r="D63" s="907" t="s">
        <v>104</v>
      </c>
      <c r="E63" s="908">
        <v>37608</v>
      </c>
      <c r="F63" s="908">
        <v>9424</v>
      </c>
      <c r="G63" s="937">
        <v>0.2505849819187407</v>
      </c>
      <c r="H63" s="946"/>
      <c r="I63" s="878"/>
      <c r="J63" s="983">
        <v>4855</v>
      </c>
      <c r="K63" s="971">
        <f t="shared" si="0"/>
        <v>0.12909487343118486</v>
      </c>
      <c r="L63" s="962"/>
    </row>
    <row r="64" spans="2:12" ht="18.75">
      <c r="B64" s="892">
        <v>57</v>
      </c>
      <c r="C64" s="920"/>
      <c r="D64" s="907" t="s">
        <v>200</v>
      </c>
      <c r="E64" s="908">
        <v>18261</v>
      </c>
      <c r="F64" s="908">
        <v>7649</v>
      </c>
      <c r="G64" s="937">
        <v>0.41887081758939815</v>
      </c>
      <c r="H64" s="946"/>
      <c r="I64" s="878"/>
      <c r="J64" s="983">
        <v>4191</v>
      </c>
      <c r="K64" s="971">
        <f t="shared" si="0"/>
        <v>0.22950550353211763</v>
      </c>
      <c r="L64" s="962">
        <v>3</v>
      </c>
    </row>
    <row r="65" spans="2:12" ht="18.75">
      <c r="B65" s="892">
        <v>58</v>
      </c>
      <c r="C65" s="889" t="s">
        <v>351</v>
      </c>
      <c r="D65" s="923" t="s">
        <v>110</v>
      </c>
      <c r="E65" s="908">
        <v>6633</v>
      </c>
      <c r="F65" s="908">
        <v>2070</v>
      </c>
      <c r="G65" s="937">
        <v>0.3120759837177748</v>
      </c>
      <c r="H65" s="946"/>
      <c r="I65" s="878"/>
      <c r="J65" s="983">
        <v>1151</v>
      </c>
      <c r="K65" s="971">
        <f t="shared" si="0"/>
        <v>0.17352630785466605</v>
      </c>
      <c r="L65" s="962"/>
    </row>
    <row r="66" spans="2:12" ht="18.75">
      <c r="B66" s="892">
        <v>59</v>
      </c>
      <c r="C66" s="889"/>
      <c r="D66" s="924" t="s">
        <v>202</v>
      </c>
      <c r="E66" s="908">
        <v>7332</v>
      </c>
      <c r="F66" s="908">
        <v>2708</v>
      </c>
      <c r="G66" s="937">
        <v>0.36933987997817785</v>
      </c>
      <c r="H66" s="946"/>
      <c r="I66" s="878"/>
      <c r="J66" s="983">
        <v>1454</v>
      </c>
      <c r="K66" s="971">
        <f t="shared" si="0"/>
        <v>0.1983087834151664</v>
      </c>
      <c r="L66" s="962"/>
    </row>
    <row r="67" spans="2:12" ht="19.5" thickBot="1">
      <c r="B67" s="892">
        <v>60</v>
      </c>
      <c r="C67" s="889"/>
      <c r="D67" s="907" t="s">
        <v>201</v>
      </c>
      <c r="E67" s="917">
        <v>16972</v>
      </c>
      <c r="F67" s="917">
        <v>6559</v>
      </c>
      <c r="G67" s="938">
        <v>0.38646005185010607</v>
      </c>
      <c r="H67" s="947"/>
      <c r="I67" s="878"/>
      <c r="J67" s="984">
        <v>3641</v>
      </c>
      <c r="K67" s="972">
        <f t="shared" si="0"/>
        <v>0.2145298138109828</v>
      </c>
      <c r="L67" s="964"/>
    </row>
    <row r="68" spans="2:12" ht="19.5" thickBot="1">
      <c r="B68" s="925" t="s">
        <v>12</v>
      </c>
      <c r="C68" s="926" t="s">
        <v>115</v>
      </c>
      <c r="D68" s="926"/>
      <c r="E68" s="927">
        <f>SUM(E37:E67)</f>
        <v>602329</v>
      </c>
      <c r="F68" s="927">
        <f>SUM(F37:F67)</f>
        <v>180569</v>
      </c>
      <c r="G68" s="939">
        <f>F68/E68</f>
        <v>0.29978466917581587</v>
      </c>
      <c r="H68" s="948" t="s">
        <v>490</v>
      </c>
      <c r="I68" s="878"/>
      <c r="J68" s="985">
        <f>SUM(J37:J67)</f>
        <v>93442</v>
      </c>
      <c r="K68" s="973">
        <f t="shared" si="0"/>
        <v>0.15513448630233642</v>
      </c>
      <c r="L68" s="966" t="s">
        <v>439</v>
      </c>
    </row>
    <row r="69" spans="2:12" ht="19.5" thickTop="1">
      <c r="B69" s="928" t="s">
        <v>487</v>
      </c>
      <c r="C69" s="918"/>
      <c r="D69" s="918"/>
      <c r="E69" s="929">
        <f>SUM(E68+E36)</f>
        <v>2283082</v>
      </c>
      <c r="F69" s="929">
        <f>SUM(F68+F36)</f>
        <v>698448</v>
      </c>
      <c r="G69" s="940">
        <f>F69/E69</f>
        <v>0.30592330893064723</v>
      </c>
      <c r="H69" s="949" t="s">
        <v>490</v>
      </c>
      <c r="I69" s="877"/>
      <c r="J69" s="986">
        <f>SUM(J36+J68)</f>
        <v>364100</v>
      </c>
      <c r="K69" s="970">
        <f t="shared" si="0"/>
        <v>0.159477408170184</v>
      </c>
      <c r="L69" s="967" t="s">
        <v>493</v>
      </c>
    </row>
    <row r="70" spans="2:12" ht="19.5" thickBot="1">
      <c r="B70" s="930" t="s">
        <v>488</v>
      </c>
      <c r="C70" s="896"/>
      <c r="D70" s="896"/>
      <c r="E70" s="931">
        <f>SUM(E7+E9+E36+E68)</f>
        <v>5090941</v>
      </c>
      <c r="F70" s="931">
        <f>SUM(F7+F9+F36+F68)</f>
        <v>1424447</v>
      </c>
      <c r="G70" s="941">
        <f>F70/E70</f>
        <v>0.27980033553718264</v>
      </c>
      <c r="H70" s="950" t="s">
        <v>439</v>
      </c>
      <c r="I70" s="877"/>
      <c r="J70" s="987">
        <f>SUM(J7+J9+J36+J68)</f>
        <v>745716</v>
      </c>
      <c r="K70" s="968">
        <f>J70/E70</f>
        <v>0.14647901046191658</v>
      </c>
      <c r="L70" s="958" t="s">
        <v>439</v>
      </c>
    </row>
    <row r="71" spans="2:12" ht="18.75">
      <c r="B71" s="877"/>
      <c r="C71" s="877"/>
      <c r="D71" s="875"/>
      <c r="E71" s="875"/>
      <c r="F71" s="875"/>
      <c r="G71" s="875"/>
      <c r="H71" s="954"/>
      <c r="I71" s="877"/>
      <c r="J71" s="877"/>
      <c r="K71" s="975"/>
      <c r="L71" s="880"/>
    </row>
    <row r="72" spans="2:12" ht="18.75">
      <c r="B72" s="881" t="s">
        <v>400</v>
      </c>
      <c r="C72" s="875"/>
      <c r="D72" s="875"/>
      <c r="E72" s="875"/>
      <c r="F72" s="875"/>
      <c r="G72" s="875"/>
      <c r="H72" s="954"/>
      <c r="I72" s="877"/>
      <c r="J72" s="875"/>
      <c r="K72" s="975"/>
      <c r="L72" s="880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4"/>
  <sheetViews>
    <sheetView showOutlineSymbols="0" zoomScaleSheetLayoutView="100" zoomScalePageLayoutView="0" workbookViewId="0" topLeftCell="A1">
      <selection activeCell="A1" sqref="A1"/>
    </sheetView>
  </sheetViews>
  <sheetFormatPr defaultColWidth="13.875" defaultRowHeight="13.5"/>
  <cols>
    <col min="1" max="2" width="9.00390625" style="460" customWidth="1"/>
    <col min="3" max="3" width="14.00390625" style="460" customWidth="1"/>
    <col min="4" max="5" width="14.75390625" style="460" customWidth="1"/>
    <col min="6" max="6" width="11.25390625" style="460" customWidth="1"/>
    <col min="7" max="7" width="10.375" style="460" customWidth="1"/>
    <col min="8" max="8" width="7.50390625" style="460" customWidth="1"/>
    <col min="9" max="9" width="11.875" style="460" bestFit="1" customWidth="1"/>
    <col min="10" max="10" width="8.00390625" style="460" bestFit="1" customWidth="1"/>
    <col min="11" max="11" width="9.25390625" style="460" bestFit="1" customWidth="1"/>
    <col min="12" max="16384" width="13.875" style="464" customWidth="1"/>
  </cols>
  <sheetData>
    <row r="1" spans="1:11" ht="30.75" customHeight="1" thickBot="1">
      <c r="A1" s="1" t="s">
        <v>384</v>
      </c>
      <c r="E1" s="461"/>
      <c r="F1" s="462"/>
      <c r="G1" s="462"/>
      <c r="K1" s="463"/>
    </row>
    <row r="2" spans="1:11" ht="21.75" customHeight="1" thickBot="1">
      <c r="A2" s="465" t="s">
        <v>0</v>
      </c>
      <c r="B2" s="466" t="s">
        <v>1</v>
      </c>
      <c r="C2" s="466" t="s">
        <v>2</v>
      </c>
      <c r="D2" s="466" t="s">
        <v>3</v>
      </c>
      <c r="E2" s="466" t="s">
        <v>4</v>
      </c>
      <c r="F2" s="467" t="s">
        <v>5</v>
      </c>
      <c r="G2" s="468" t="s">
        <v>6</v>
      </c>
      <c r="H2" s="571"/>
      <c r="I2" s="469" t="s">
        <v>7</v>
      </c>
      <c r="J2" s="467" t="s">
        <v>8</v>
      </c>
      <c r="K2" s="470" t="s">
        <v>6</v>
      </c>
    </row>
    <row r="3" spans="1:11" ht="21.75" customHeight="1">
      <c r="A3" s="471">
        <v>1</v>
      </c>
      <c r="B3" s="472" t="s">
        <v>9</v>
      </c>
      <c r="C3" s="473" t="s">
        <v>10</v>
      </c>
      <c r="D3" s="474">
        <v>977465</v>
      </c>
      <c r="E3" s="474">
        <v>265823</v>
      </c>
      <c r="F3" s="475">
        <v>0.27195142537072936</v>
      </c>
      <c r="G3" s="476" t="s">
        <v>164</v>
      </c>
      <c r="H3" s="477"/>
      <c r="I3" s="478">
        <v>131713</v>
      </c>
      <c r="J3" s="475">
        <v>0.13474958182645927</v>
      </c>
      <c r="K3" s="479" t="s">
        <v>164</v>
      </c>
    </row>
    <row r="4" spans="1:11" ht="21.75" customHeight="1" thickBot="1">
      <c r="A4" s="480">
        <v>2</v>
      </c>
      <c r="B4" s="472"/>
      <c r="C4" s="481" t="s">
        <v>11</v>
      </c>
      <c r="D4" s="482">
        <v>1474999</v>
      </c>
      <c r="E4" s="482">
        <v>283926</v>
      </c>
      <c r="F4" s="483">
        <v>0.19249233389310771</v>
      </c>
      <c r="G4" s="484" t="s">
        <v>164</v>
      </c>
      <c r="H4" s="485"/>
      <c r="I4" s="486">
        <v>131834</v>
      </c>
      <c r="J4" s="483">
        <v>0.08937904364680925</v>
      </c>
      <c r="K4" s="487" t="s">
        <v>164</v>
      </c>
    </row>
    <row r="5" spans="1:11" ht="21.75" customHeight="1" thickBot="1">
      <c r="A5" s="488" t="s">
        <v>12</v>
      </c>
      <c r="B5" s="489"/>
      <c r="C5" s="490" t="s">
        <v>13</v>
      </c>
      <c r="D5" s="491">
        <v>2452464</v>
      </c>
      <c r="E5" s="491">
        <v>549749</v>
      </c>
      <c r="F5" s="492">
        <v>0.22416190410949968</v>
      </c>
      <c r="G5" s="493" t="s">
        <v>12</v>
      </c>
      <c r="H5" s="477"/>
      <c r="I5" s="494">
        <v>263547</v>
      </c>
      <c r="J5" s="495">
        <v>0.10746212788444601</v>
      </c>
      <c r="K5" s="493" t="s">
        <v>12</v>
      </c>
    </row>
    <row r="6" spans="1:11" ht="21.75" customHeight="1" thickBot="1">
      <c r="A6" s="496">
        <v>3</v>
      </c>
      <c r="B6" s="497" t="s">
        <v>348</v>
      </c>
      <c r="C6" s="498" t="s">
        <v>16</v>
      </c>
      <c r="D6" s="499">
        <v>305214</v>
      </c>
      <c r="E6" s="500">
        <v>72698</v>
      </c>
      <c r="F6" s="501">
        <v>0.23818697700629723</v>
      </c>
      <c r="G6" s="502" t="s">
        <v>164</v>
      </c>
      <c r="H6" s="477"/>
      <c r="I6" s="503">
        <v>35740</v>
      </c>
      <c r="J6" s="504">
        <v>0.11709816718761262</v>
      </c>
      <c r="K6" s="505" t="s">
        <v>164</v>
      </c>
    </row>
    <row r="7" spans="1:11" ht="21.75" customHeight="1" thickBot="1">
      <c r="A7" s="506" t="s">
        <v>12</v>
      </c>
      <c r="B7" s="489"/>
      <c r="C7" s="507" t="s">
        <v>349</v>
      </c>
      <c r="D7" s="499">
        <v>305214</v>
      </c>
      <c r="E7" s="500">
        <v>72698</v>
      </c>
      <c r="F7" s="501">
        <v>0.23818697700629723</v>
      </c>
      <c r="G7" s="493" t="s">
        <v>12</v>
      </c>
      <c r="H7" s="477"/>
      <c r="I7" s="508">
        <v>35740</v>
      </c>
      <c r="J7" s="509">
        <v>0.11709816718761262</v>
      </c>
      <c r="K7" s="493" t="s">
        <v>12</v>
      </c>
    </row>
    <row r="8" spans="1:11" ht="21.75" customHeight="1">
      <c r="A8" s="480">
        <v>4</v>
      </c>
      <c r="B8" s="472" t="s">
        <v>14</v>
      </c>
      <c r="C8" s="473" t="s">
        <v>15</v>
      </c>
      <c r="D8" s="474">
        <v>121630</v>
      </c>
      <c r="E8" s="474">
        <v>39365</v>
      </c>
      <c r="F8" s="475">
        <v>0.3236454822001151</v>
      </c>
      <c r="G8" s="476" t="s">
        <v>164</v>
      </c>
      <c r="H8" s="477"/>
      <c r="I8" s="478">
        <v>21320</v>
      </c>
      <c r="J8" s="475">
        <v>0.17528570254049167</v>
      </c>
      <c r="K8" s="479" t="s">
        <v>164</v>
      </c>
    </row>
    <row r="9" spans="1:11" ht="21.75" customHeight="1">
      <c r="A9" s="480">
        <v>5</v>
      </c>
      <c r="B9" s="472"/>
      <c r="C9" s="473" t="s">
        <v>17</v>
      </c>
      <c r="D9" s="474">
        <v>58047</v>
      </c>
      <c r="E9" s="474">
        <v>16886</v>
      </c>
      <c r="F9" s="475">
        <v>0.2909021999414268</v>
      </c>
      <c r="G9" s="476" t="s">
        <v>164</v>
      </c>
      <c r="H9" s="477"/>
      <c r="I9" s="478">
        <v>8562</v>
      </c>
      <c r="J9" s="475">
        <v>0.14750116285079332</v>
      </c>
      <c r="K9" s="479" t="s">
        <v>164</v>
      </c>
    </row>
    <row r="10" spans="1:11" ht="21.75" customHeight="1">
      <c r="A10" s="480">
        <v>6</v>
      </c>
      <c r="B10" s="472"/>
      <c r="C10" s="473" t="s">
        <v>18</v>
      </c>
      <c r="D10" s="474">
        <v>131086</v>
      </c>
      <c r="E10" s="474">
        <v>35783</v>
      </c>
      <c r="F10" s="475">
        <v>0.27297346779976506</v>
      </c>
      <c r="G10" s="476" t="s">
        <v>164</v>
      </c>
      <c r="H10" s="477"/>
      <c r="I10" s="478">
        <v>18287</v>
      </c>
      <c r="J10" s="475">
        <v>0.13950383717559464</v>
      </c>
      <c r="K10" s="479" t="s">
        <v>164</v>
      </c>
    </row>
    <row r="11" spans="1:11" ht="21.75" customHeight="1">
      <c r="A11" s="480">
        <v>7</v>
      </c>
      <c r="B11" s="472"/>
      <c r="C11" s="473" t="s">
        <v>19</v>
      </c>
      <c r="D11" s="474">
        <v>49917</v>
      </c>
      <c r="E11" s="474">
        <v>14937</v>
      </c>
      <c r="F11" s="475">
        <v>0.2992367329767414</v>
      </c>
      <c r="G11" s="476" t="s">
        <v>164</v>
      </c>
      <c r="H11" s="477"/>
      <c r="I11" s="478">
        <v>7758</v>
      </c>
      <c r="J11" s="510">
        <v>0.1554179938698239</v>
      </c>
      <c r="K11" s="479" t="s">
        <v>164</v>
      </c>
    </row>
    <row r="12" spans="1:11" ht="21.75" customHeight="1">
      <c r="A12" s="480">
        <v>8</v>
      </c>
      <c r="B12" s="472"/>
      <c r="C12" s="473" t="s">
        <v>20</v>
      </c>
      <c r="D12" s="474">
        <v>69846</v>
      </c>
      <c r="E12" s="474">
        <v>20331</v>
      </c>
      <c r="F12" s="475">
        <v>0.2910832402714543</v>
      </c>
      <c r="G12" s="476" t="s">
        <v>164</v>
      </c>
      <c r="H12" s="477"/>
      <c r="I12" s="478">
        <v>10639</v>
      </c>
      <c r="J12" s="475">
        <v>0.1523208200899121</v>
      </c>
      <c r="K12" s="479" t="s">
        <v>164</v>
      </c>
    </row>
    <row r="13" spans="1:11" ht="21.75" customHeight="1">
      <c r="A13" s="480">
        <v>9</v>
      </c>
      <c r="B13" s="472"/>
      <c r="C13" s="473" t="s">
        <v>23</v>
      </c>
      <c r="D13" s="474">
        <v>67528</v>
      </c>
      <c r="E13" s="474">
        <v>21092</v>
      </c>
      <c r="F13" s="475">
        <v>0.3123445089444379</v>
      </c>
      <c r="G13" s="476" t="s">
        <v>164</v>
      </c>
      <c r="H13" s="477"/>
      <c r="I13" s="478">
        <v>12035</v>
      </c>
      <c r="J13" s="475">
        <v>0.17822236701812583</v>
      </c>
      <c r="K13" s="479" t="s">
        <v>164</v>
      </c>
    </row>
    <row r="14" spans="1:11" ht="21.75" customHeight="1">
      <c r="A14" s="480">
        <v>10</v>
      </c>
      <c r="B14" s="472"/>
      <c r="C14" s="473" t="s">
        <v>24</v>
      </c>
      <c r="D14" s="474">
        <v>49075</v>
      </c>
      <c r="E14" s="474">
        <v>11890</v>
      </c>
      <c r="F14" s="475">
        <v>0.24228222109016812</v>
      </c>
      <c r="G14" s="476" t="s">
        <v>164</v>
      </c>
      <c r="H14" s="477"/>
      <c r="I14" s="478">
        <v>6076</v>
      </c>
      <c r="J14" s="475">
        <v>0.12381049414161997</v>
      </c>
      <c r="K14" s="479" t="s">
        <v>164</v>
      </c>
    </row>
    <row r="15" spans="1:11" ht="21.75" customHeight="1">
      <c r="A15" s="480">
        <v>11</v>
      </c>
      <c r="B15" s="472"/>
      <c r="C15" s="473" t="s">
        <v>25</v>
      </c>
      <c r="D15" s="474">
        <v>36512</v>
      </c>
      <c r="E15" s="474">
        <v>11237</v>
      </c>
      <c r="F15" s="475">
        <v>0.30776183172655563</v>
      </c>
      <c r="G15" s="476" t="s">
        <v>164</v>
      </c>
      <c r="H15" s="477"/>
      <c r="I15" s="478">
        <v>5817</v>
      </c>
      <c r="J15" s="475">
        <v>0.1593174846625767</v>
      </c>
      <c r="K15" s="479" t="s">
        <v>164</v>
      </c>
    </row>
    <row r="16" spans="1:11" ht="21.75" customHeight="1">
      <c r="A16" s="480">
        <v>12</v>
      </c>
      <c r="B16" s="472"/>
      <c r="C16" s="473" t="s">
        <v>26</v>
      </c>
      <c r="D16" s="474">
        <v>72759</v>
      </c>
      <c r="E16" s="474">
        <v>18739</v>
      </c>
      <c r="F16" s="475">
        <v>0.2575488942948639</v>
      </c>
      <c r="G16" s="476" t="s">
        <v>164</v>
      </c>
      <c r="H16" s="477"/>
      <c r="I16" s="478">
        <v>8810</v>
      </c>
      <c r="J16" s="475">
        <v>0.12108467680974175</v>
      </c>
      <c r="K16" s="479" t="s">
        <v>164</v>
      </c>
    </row>
    <row r="17" spans="1:11" ht="21.75" customHeight="1">
      <c r="A17" s="480">
        <v>13</v>
      </c>
      <c r="B17" s="472"/>
      <c r="C17" s="473" t="s">
        <v>27</v>
      </c>
      <c r="D17" s="474">
        <v>27033</v>
      </c>
      <c r="E17" s="474">
        <v>8624</v>
      </c>
      <c r="F17" s="475">
        <v>0.3190174971331336</v>
      </c>
      <c r="G17" s="476" t="s">
        <v>164</v>
      </c>
      <c r="H17" s="477"/>
      <c r="I17" s="478">
        <v>4562</v>
      </c>
      <c r="J17" s="475">
        <v>0.16875670476824622</v>
      </c>
      <c r="K17" s="479" t="s">
        <v>164</v>
      </c>
    </row>
    <row r="18" spans="1:11" ht="21.75" customHeight="1">
      <c r="A18" s="480">
        <v>14</v>
      </c>
      <c r="B18" s="472"/>
      <c r="C18" s="473" t="s">
        <v>28</v>
      </c>
      <c r="D18" s="474">
        <v>44089</v>
      </c>
      <c r="E18" s="474">
        <v>14397</v>
      </c>
      <c r="F18" s="475">
        <v>0.32654403592732884</v>
      </c>
      <c r="G18" s="476" t="s">
        <v>164</v>
      </c>
      <c r="H18" s="477"/>
      <c r="I18" s="478">
        <v>7254</v>
      </c>
      <c r="J18" s="475">
        <v>0.16453083535575766</v>
      </c>
      <c r="K18" s="479" t="s">
        <v>164</v>
      </c>
    </row>
    <row r="19" spans="1:11" ht="21.75" customHeight="1">
      <c r="A19" s="480">
        <v>15</v>
      </c>
      <c r="B19" s="472"/>
      <c r="C19" s="473" t="s">
        <v>29</v>
      </c>
      <c r="D19" s="474">
        <v>59429</v>
      </c>
      <c r="E19" s="474">
        <v>14263</v>
      </c>
      <c r="F19" s="475">
        <v>0.24000067307206918</v>
      </c>
      <c r="G19" s="476" t="s">
        <v>164</v>
      </c>
      <c r="H19" s="485"/>
      <c r="I19" s="478">
        <v>6964</v>
      </c>
      <c r="J19" s="475">
        <v>0.1171818472462939</v>
      </c>
      <c r="K19" s="511" t="s">
        <v>164</v>
      </c>
    </row>
    <row r="20" spans="1:11" ht="21.75" customHeight="1">
      <c r="A20" s="480">
        <v>16</v>
      </c>
      <c r="B20" s="472"/>
      <c r="C20" s="473" t="s">
        <v>30</v>
      </c>
      <c r="D20" s="474">
        <v>102112</v>
      </c>
      <c r="E20" s="474">
        <v>21471</v>
      </c>
      <c r="F20" s="475">
        <v>0.21026911626449388</v>
      </c>
      <c r="G20" s="476" t="s">
        <v>164</v>
      </c>
      <c r="H20" s="485"/>
      <c r="I20" s="478">
        <v>9664</v>
      </c>
      <c r="J20" s="475">
        <v>0.09464117831400815</v>
      </c>
      <c r="K20" s="511" t="s">
        <v>164</v>
      </c>
    </row>
    <row r="21" spans="1:11" ht="21.75" customHeight="1">
      <c r="A21" s="480">
        <v>17</v>
      </c>
      <c r="B21" s="472"/>
      <c r="C21" s="473" t="s">
        <v>31</v>
      </c>
      <c r="D21" s="474">
        <v>111663</v>
      </c>
      <c r="E21" s="474">
        <v>20378</v>
      </c>
      <c r="F21" s="475">
        <v>0.18249554462982367</v>
      </c>
      <c r="G21" s="476" t="s">
        <v>268</v>
      </c>
      <c r="H21" s="485"/>
      <c r="I21" s="478">
        <v>9046</v>
      </c>
      <c r="J21" s="475">
        <v>0.08101161530677127</v>
      </c>
      <c r="K21" s="511" t="s">
        <v>272</v>
      </c>
    </row>
    <row r="22" spans="1:11" ht="21.75" customHeight="1">
      <c r="A22" s="480">
        <v>18</v>
      </c>
      <c r="B22" s="472"/>
      <c r="C22" s="473" t="s">
        <v>32</v>
      </c>
      <c r="D22" s="474">
        <v>98362</v>
      </c>
      <c r="E22" s="474">
        <v>18250</v>
      </c>
      <c r="F22" s="475">
        <v>0.18553913096521013</v>
      </c>
      <c r="G22" s="476" t="s">
        <v>272</v>
      </c>
      <c r="H22" s="477"/>
      <c r="I22" s="478">
        <v>7975</v>
      </c>
      <c r="J22" s="475">
        <v>0.0810780585998658</v>
      </c>
      <c r="K22" s="479" t="s">
        <v>270</v>
      </c>
    </row>
    <row r="23" spans="1:11" ht="21.75" customHeight="1">
      <c r="A23" s="480">
        <v>19</v>
      </c>
      <c r="B23" s="472"/>
      <c r="C23" s="473" t="s">
        <v>33</v>
      </c>
      <c r="D23" s="474">
        <v>96473</v>
      </c>
      <c r="E23" s="474">
        <v>24284</v>
      </c>
      <c r="F23" s="475">
        <v>0.25171809729147016</v>
      </c>
      <c r="G23" s="476" t="s">
        <v>164</v>
      </c>
      <c r="H23" s="477"/>
      <c r="I23" s="478">
        <v>11565</v>
      </c>
      <c r="J23" s="475">
        <v>0.1198781006084604</v>
      </c>
      <c r="K23" s="511" t="s">
        <v>164</v>
      </c>
    </row>
    <row r="24" spans="1:11" ht="21.75" customHeight="1">
      <c r="A24" s="480">
        <v>20</v>
      </c>
      <c r="B24" s="472"/>
      <c r="C24" s="473" t="s">
        <v>34</v>
      </c>
      <c r="D24" s="474">
        <v>71123</v>
      </c>
      <c r="E24" s="474">
        <v>17221</v>
      </c>
      <c r="F24" s="475">
        <v>0.24212983141880967</v>
      </c>
      <c r="G24" s="476" t="s">
        <v>164</v>
      </c>
      <c r="H24" s="477"/>
      <c r="I24" s="478">
        <v>7788</v>
      </c>
      <c r="J24" s="475">
        <v>0.10950044289470354</v>
      </c>
      <c r="K24" s="479" t="s">
        <v>164</v>
      </c>
    </row>
    <row r="25" spans="1:11" ht="21.75" customHeight="1">
      <c r="A25" s="480">
        <v>21</v>
      </c>
      <c r="B25" s="472"/>
      <c r="C25" s="512" t="s">
        <v>36</v>
      </c>
      <c r="D25" s="513">
        <v>58451</v>
      </c>
      <c r="E25" s="513">
        <v>12699</v>
      </c>
      <c r="F25" s="514">
        <v>0.21725890061761133</v>
      </c>
      <c r="G25" s="476" t="s">
        <v>164</v>
      </c>
      <c r="H25" s="485"/>
      <c r="I25" s="515">
        <v>5411</v>
      </c>
      <c r="J25" s="516">
        <v>0.09257326649672375</v>
      </c>
      <c r="K25" s="517" t="s">
        <v>164</v>
      </c>
    </row>
    <row r="26" spans="1:11" ht="21.75" customHeight="1">
      <c r="A26" s="480">
        <v>22</v>
      </c>
      <c r="B26" s="518"/>
      <c r="C26" s="519" t="s">
        <v>37</v>
      </c>
      <c r="D26" s="520">
        <v>58277</v>
      </c>
      <c r="E26" s="520">
        <v>15744</v>
      </c>
      <c r="F26" s="483">
        <v>0.2701580383341627</v>
      </c>
      <c r="G26" s="476" t="s">
        <v>164</v>
      </c>
      <c r="H26" s="485"/>
      <c r="I26" s="521">
        <v>7398</v>
      </c>
      <c r="J26" s="522">
        <v>0.1269454501776001</v>
      </c>
      <c r="K26" s="523" t="s">
        <v>164</v>
      </c>
    </row>
    <row r="27" spans="1:11" ht="21.75" customHeight="1">
      <c r="A27" s="480">
        <v>23</v>
      </c>
      <c r="B27" s="472"/>
      <c r="C27" s="481" t="s">
        <v>38</v>
      </c>
      <c r="D27" s="513">
        <v>31633</v>
      </c>
      <c r="E27" s="513">
        <v>9380</v>
      </c>
      <c r="F27" s="514">
        <v>0.2965257800398318</v>
      </c>
      <c r="G27" s="476" t="s">
        <v>164</v>
      </c>
      <c r="H27" s="485"/>
      <c r="I27" s="515">
        <v>5085</v>
      </c>
      <c r="J27" s="516">
        <v>0.1607498498403566</v>
      </c>
      <c r="K27" s="517" t="s">
        <v>164</v>
      </c>
    </row>
    <row r="28" spans="1:11" ht="21.75" customHeight="1">
      <c r="A28" s="480">
        <v>24</v>
      </c>
      <c r="B28" s="472"/>
      <c r="C28" s="519" t="s">
        <v>195</v>
      </c>
      <c r="D28" s="513">
        <v>29510</v>
      </c>
      <c r="E28" s="513">
        <v>8935</v>
      </c>
      <c r="F28" s="514">
        <v>0.3027787190782785</v>
      </c>
      <c r="G28" s="476" t="s">
        <v>164</v>
      </c>
      <c r="H28" s="485"/>
      <c r="I28" s="515">
        <v>4987</v>
      </c>
      <c r="J28" s="516">
        <v>0.16899356150457473</v>
      </c>
      <c r="K28" s="517" t="s">
        <v>164</v>
      </c>
    </row>
    <row r="29" spans="1:11" ht="21.75" customHeight="1">
      <c r="A29" s="480">
        <v>26</v>
      </c>
      <c r="B29" s="472"/>
      <c r="C29" s="524" t="s">
        <v>197</v>
      </c>
      <c r="D29" s="513">
        <v>41740</v>
      </c>
      <c r="E29" s="513">
        <v>13497</v>
      </c>
      <c r="F29" s="514">
        <v>0.32335888835649257</v>
      </c>
      <c r="G29" s="476" t="s">
        <v>164</v>
      </c>
      <c r="H29" s="485"/>
      <c r="I29" s="515">
        <v>7392</v>
      </c>
      <c r="J29" s="516">
        <v>0.1770963104935314</v>
      </c>
      <c r="K29" s="517" t="s">
        <v>164</v>
      </c>
    </row>
    <row r="30" spans="1:11" ht="21.75" customHeight="1">
      <c r="A30" s="480">
        <v>25</v>
      </c>
      <c r="B30" s="472"/>
      <c r="C30" s="519" t="s">
        <v>196</v>
      </c>
      <c r="D30" s="513">
        <v>56367</v>
      </c>
      <c r="E30" s="513">
        <v>16692</v>
      </c>
      <c r="F30" s="514">
        <v>0.2961307147799244</v>
      </c>
      <c r="G30" s="476" t="s">
        <v>164</v>
      </c>
      <c r="H30" s="485"/>
      <c r="I30" s="515">
        <v>8965</v>
      </c>
      <c r="J30" s="516">
        <v>0.1590469601007682</v>
      </c>
      <c r="K30" s="517" t="s">
        <v>164</v>
      </c>
    </row>
    <row r="31" spans="1:11" ht="21.75" customHeight="1">
      <c r="A31" s="480">
        <v>27</v>
      </c>
      <c r="B31" s="518"/>
      <c r="C31" s="525" t="s">
        <v>279</v>
      </c>
      <c r="D31" s="513">
        <v>39918</v>
      </c>
      <c r="E31" s="513">
        <v>12919</v>
      </c>
      <c r="F31" s="514">
        <v>0.32363845884062326</v>
      </c>
      <c r="G31" s="476" t="s">
        <v>164</v>
      </c>
      <c r="H31" s="485"/>
      <c r="I31" s="515">
        <v>7119</v>
      </c>
      <c r="J31" s="516">
        <v>0.17834059822636406</v>
      </c>
      <c r="K31" s="523" t="s">
        <v>164</v>
      </c>
    </row>
    <row r="32" spans="1:11" ht="21.75" customHeight="1" thickBot="1">
      <c r="A32" s="480">
        <v>28</v>
      </c>
      <c r="B32" s="526"/>
      <c r="C32" s="472" t="s">
        <v>322</v>
      </c>
      <c r="D32" s="513">
        <v>99885</v>
      </c>
      <c r="E32" s="520">
        <v>24721</v>
      </c>
      <c r="F32" s="514">
        <v>0.24749461881163337</v>
      </c>
      <c r="G32" s="527" t="s">
        <v>164</v>
      </c>
      <c r="H32" s="485"/>
      <c r="I32" s="515">
        <v>11358</v>
      </c>
      <c r="J32" s="516">
        <v>0.11371076738248986</v>
      </c>
      <c r="K32" s="505" t="s">
        <v>164</v>
      </c>
    </row>
    <row r="33" spans="1:11" ht="21.75" customHeight="1" thickBot="1">
      <c r="A33" s="488" t="s">
        <v>12</v>
      </c>
      <c r="B33" s="528"/>
      <c r="C33" s="490" t="s">
        <v>39</v>
      </c>
      <c r="D33" s="491">
        <v>1682465</v>
      </c>
      <c r="E33" s="491">
        <v>443735</v>
      </c>
      <c r="F33" s="492">
        <v>0.2637409990698172</v>
      </c>
      <c r="G33" s="529" t="s">
        <v>12</v>
      </c>
      <c r="H33" s="530"/>
      <c r="I33" s="531">
        <v>221837</v>
      </c>
      <c r="J33" s="492">
        <v>0.13185237137176703</v>
      </c>
      <c r="K33" s="505" t="s">
        <v>12</v>
      </c>
    </row>
    <row r="34" spans="1:11" ht="21.75" customHeight="1">
      <c r="A34" s="480">
        <v>29</v>
      </c>
      <c r="B34" s="532" t="s">
        <v>40</v>
      </c>
      <c r="C34" s="473" t="s">
        <v>41</v>
      </c>
      <c r="D34" s="474">
        <v>49983</v>
      </c>
      <c r="E34" s="474">
        <v>9409</v>
      </c>
      <c r="F34" s="475">
        <v>0.18824400296100674</v>
      </c>
      <c r="G34" s="476" t="s">
        <v>270</v>
      </c>
      <c r="H34" s="485"/>
      <c r="I34" s="478">
        <v>3899</v>
      </c>
      <c r="J34" s="475">
        <v>0.07800652221755397</v>
      </c>
      <c r="K34" s="533" t="s">
        <v>268</v>
      </c>
    </row>
    <row r="35" spans="1:11" ht="21.75" customHeight="1">
      <c r="A35" s="480">
        <v>30</v>
      </c>
      <c r="B35" s="472" t="s">
        <v>42</v>
      </c>
      <c r="C35" s="473" t="s">
        <v>43</v>
      </c>
      <c r="D35" s="474">
        <v>37820</v>
      </c>
      <c r="E35" s="474">
        <v>8185</v>
      </c>
      <c r="F35" s="475">
        <v>0.21641988365943945</v>
      </c>
      <c r="G35" s="476" t="s">
        <v>164</v>
      </c>
      <c r="H35" s="477"/>
      <c r="I35" s="478">
        <v>3522</v>
      </c>
      <c r="J35" s="475">
        <v>0.09312533051295611</v>
      </c>
      <c r="K35" s="533" t="s">
        <v>164</v>
      </c>
    </row>
    <row r="36" spans="1:11" ht="21.75" customHeight="1">
      <c r="A36" s="480">
        <v>31</v>
      </c>
      <c r="B36" s="472"/>
      <c r="C36" s="473" t="s">
        <v>44</v>
      </c>
      <c r="D36" s="474">
        <v>31537</v>
      </c>
      <c r="E36" s="474">
        <v>6537</v>
      </c>
      <c r="F36" s="475">
        <v>0.2072803373814884</v>
      </c>
      <c r="G36" s="476" t="s">
        <v>164</v>
      </c>
      <c r="H36" s="485"/>
      <c r="I36" s="478">
        <v>2942</v>
      </c>
      <c r="J36" s="475">
        <v>0.09328724989694645</v>
      </c>
      <c r="K36" s="533" t="s">
        <v>164</v>
      </c>
    </row>
    <row r="37" spans="1:11" ht="21.75" customHeight="1">
      <c r="A37" s="480">
        <v>32</v>
      </c>
      <c r="B37" s="472"/>
      <c r="C37" s="473" t="s">
        <v>45</v>
      </c>
      <c r="D37" s="474">
        <v>45554</v>
      </c>
      <c r="E37" s="474">
        <v>9323</v>
      </c>
      <c r="F37" s="475">
        <v>0.20465820784124336</v>
      </c>
      <c r="G37" s="476" t="s">
        <v>164</v>
      </c>
      <c r="H37" s="477"/>
      <c r="I37" s="478">
        <v>4184</v>
      </c>
      <c r="J37" s="475">
        <v>0.09184703867936954</v>
      </c>
      <c r="K37" s="533" t="s">
        <v>164</v>
      </c>
    </row>
    <row r="38" spans="1:11" ht="21.75" customHeight="1">
      <c r="A38" s="480">
        <v>33</v>
      </c>
      <c r="B38" s="472"/>
      <c r="C38" s="473" t="s">
        <v>46</v>
      </c>
      <c r="D38" s="474">
        <v>27214</v>
      </c>
      <c r="E38" s="474">
        <v>6312</v>
      </c>
      <c r="F38" s="475">
        <v>0.23193944293378407</v>
      </c>
      <c r="G38" s="476" t="s">
        <v>164</v>
      </c>
      <c r="H38" s="485"/>
      <c r="I38" s="478">
        <v>2542</v>
      </c>
      <c r="J38" s="475">
        <v>0.09340780480634968</v>
      </c>
      <c r="K38" s="533" t="s">
        <v>164</v>
      </c>
    </row>
    <row r="39" spans="1:11" ht="21.75" customHeight="1">
      <c r="A39" s="480">
        <v>34</v>
      </c>
      <c r="B39" s="472"/>
      <c r="C39" s="473" t="s">
        <v>47</v>
      </c>
      <c r="D39" s="474">
        <v>29032</v>
      </c>
      <c r="E39" s="474">
        <v>4658</v>
      </c>
      <c r="F39" s="475">
        <v>0.16044364838798567</v>
      </c>
      <c r="G39" s="476" t="s">
        <v>273</v>
      </c>
      <c r="H39" s="477"/>
      <c r="I39" s="478">
        <v>2085</v>
      </c>
      <c r="J39" s="475">
        <v>0.07181730504271149</v>
      </c>
      <c r="K39" s="533" t="s">
        <v>269</v>
      </c>
    </row>
    <row r="40" spans="1:11" ht="21.75" customHeight="1">
      <c r="A40" s="480">
        <v>35</v>
      </c>
      <c r="B40" s="472"/>
      <c r="C40" s="473" t="s">
        <v>48</v>
      </c>
      <c r="D40" s="474">
        <v>8346</v>
      </c>
      <c r="E40" s="474">
        <v>2230</v>
      </c>
      <c r="F40" s="475">
        <v>0.26719386532470646</v>
      </c>
      <c r="G40" s="476" t="s">
        <v>164</v>
      </c>
      <c r="H40" s="485"/>
      <c r="I40" s="478">
        <v>1083</v>
      </c>
      <c r="J40" s="475">
        <v>0.1297627606038821</v>
      </c>
      <c r="K40" s="533" t="s">
        <v>164</v>
      </c>
    </row>
    <row r="41" spans="1:11" ht="21.75" customHeight="1">
      <c r="A41" s="480">
        <v>36</v>
      </c>
      <c r="B41" s="534"/>
      <c r="C41" s="473" t="s">
        <v>49</v>
      </c>
      <c r="D41" s="474">
        <v>44926</v>
      </c>
      <c r="E41" s="474">
        <v>7218</v>
      </c>
      <c r="F41" s="475">
        <v>0.1606642033566309</v>
      </c>
      <c r="G41" s="476" t="s">
        <v>269</v>
      </c>
      <c r="H41" s="477"/>
      <c r="I41" s="478">
        <v>3121</v>
      </c>
      <c r="J41" s="475">
        <v>0.06946979477362775</v>
      </c>
      <c r="K41" s="533" t="s">
        <v>273</v>
      </c>
    </row>
    <row r="42" spans="1:11" ht="21.75" customHeight="1">
      <c r="A42" s="480">
        <v>37</v>
      </c>
      <c r="B42" s="472" t="s">
        <v>50</v>
      </c>
      <c r="C42" s="473" t="s">
        <v>51</v>
      </c>
      <c r="D42" s="474">
        <v>14743</v>
      </c>
      <c r="E42" s="474">
        <v>4003</v>
      </c>
      <c r="F42" s="475">
        <v>0.2715186868344299</v>
      </c>
      <c r="G42" s="476" t="s">
        <v>164</v>
      </c>
      <c r="H42" s="477"/>
      <c r="I42" s="478">
        <v>2001</v>
      </c>
      <c r="J42" s="475">
        <v>0.1357254290171607</v>
      </c>
      <c r="K42" s="533" t="s">
        <v>164</v>
      </c>
    </row>
    <row r="43" spans="1:11" ht="21.75" customHeight="1">
      <c r="A43" s="480">
        <v>38</v>
      </c>
      <c r="B43" s="472"/>
      <c r="C43" s="473" t="s">
        <v>52</v>
      </c>
      <c r="D43" s="474">
        <v>29372</v>
      </c>
      <c r="E43" s="474">
        <v>8219</v>
      </c>
      <c r="F43" s="475">
        <v>0.27982432248399836</v>
      </c>
      <c r="G43" s="476" t="s">
        <v>164</v>
      </c>
      <c r="H43" s="477"/>
      <c r="I43" s="478">
        <v>3916</v>
      </c>
      <c r="J43" s="475">
        <v>0.1333242543919379</v>
      </c>
      <c r="K43" s="533" t="s">
        <v>164</v>
      </c>
    </row>
    <row r="44" spans="1:11" ht="21.75" customHeight="1">
      <c r="A44" s="480">
        <v>39</v>
      </c>
      <c r="B44" s="472"/>
      <c r="C44" s="473" t="s">
        <v>53</v>
      </c>
      <c r="D44" s="474">
        <v>32467</v>
      </c>
      <c r="E44" s="474">
        <v>9417</v>
      </c>
      <c r="F44" s="475">
        <v>0.2900483567930514</v>
      </c>
      <c r="G44" s="476" t="s">
        <v>164</v>
      </c>
      <c r="H44" s="477"/>
      <c r="I44" s="478">
        <v>4713</v>
      </c>
      <c r="J44" s="475">
        <v>0.14516278066960298</v>
      </c>
      <c r="K44" s="533" t="s">
        <v>164</v>
      </c>
    </row>
    <row r="45" spans="1:11" ht="21.75" customHeight="1">
      <c r="A45" s="480">
        <v>40</v>
      </c>
      <c r="B45" s="534"/>
      <c r="C45" s="473" t="s">
        <v>54</v>
      </c>
      <c r="D45" s="474">
        <v>19567</v>
      </c>
      <c r="E45" s="474">
        <v>5567</v>
      </c>
      <c r="F45" s="475">
        <v>0.2845096335667195</v>
      </c>
      <c r="G45" s="476" t="s">
        <v>164</v>
      </c>
      <c r="H45" s="477"/>
      <c r="I45" s="478">
        <v>2502</v>
      </c>
      <c r="J45" s="475">
        <v>0.12786834977257627</v>
      </c>
      <c r="K45" s="533" t="s">
        <v>164</v>
      </c>
    </row>
    <row r="46" spans="1:11" ht="21.75" customHeight="1">
      <c r="A46" s="480">
        <v>41</v>
      </c>
      <c r="B46" s="535" t="s">
        <v>55</v>
      </c>
      <c r="C46" s="473" t="s">
        <v>56</v>
      </c>
      <c r="D46" s="474">
        <v>8299</v>
      </c>
      <c r="E46" s="474">
        <v>2821</v>
      </c>
      <c r="F46" s="475">
        <v>0.3399204723460658</v>
      </c>
      <c r="G46" s="476" t="s">
        <v>276</v>
      </c>
      <c r="H46" s="477"/>
      <c r="I46" s="478">
        <v>1515</v>
      </c>
      <c r="J46" s="475">
        <v>0.18255211471261598</v>
      </c>
      <c r="K46" s="533" t="s">
        <v>276</v>
      </c>
    </row>
    <row r="47" spans="1:11" ht="21.75" customHeight="1">
      <c r="A47" s="480">
        <v>42</v>
      </c>
      <c r="B47" s="536"/>
      <c r="C47" s="473" t="s">
        <v>57</v>
      </c>
      <c r="D47" s="474">
        <v>17006</v>
      </c>
      <c r="E47" s="474">
        <v>5472</v>
      </c>
      <c r="F47" s="475">
        <v>0.3217687874867694</v>
      </c>
      <c r="G47" s="476" t="s">
        <v>164</v>
      </c>
      <c r="H47" s="477"/>
      <c r="I47" s="478">
        <v>2661</v>
      </c>
      <c r="J47" s="475">
        <v>0.15647418558155946</v>
      </c>
      <c r="K47" s="533" t="s">
        <v>164</v>
      </c>
    </row>
    <row r="48" spans="1:11" ht="21.75" customHeight="1">
      <c r="A48" s="480">
        <v>43</v>
      </c>
      <c r="B48" s="537" t="s">
        <v>60</v>
      </c>
      <c r="C48" s="473" t="s">
        <v>61</v>
      </c>
      <c r="D48" s="474">
        <v>14025</v>
      </c>
      <c r="E48" s="474">
        <v>3902</v>
      </c>
      <c r="F48" s="475">
        <v>0.2782174688057041</v>
      </c>
      <c r="G48" s="476" t="s">
        <v>164</v>
      </c>
      <c r="H48" s="477"/>
      <c r="I48" s="478">
        <v>1993</v>
      </c>
      <c r="J48" s="475">
        <v>0.14210338680926915</v>
      </c>
      <c r="K48" s="533" t="s">
        <v>164</v>
      </c>
    </row>
    <row r="49" spans="1:11" ht="21.75" customHeight="1">
      <c r="A49" s="480">
        <v>44</v>
      </c>
      <c r="B49" s="472" t="s">
        <v>69</v>
      </c>
      <c r="C49" s="473" t="s">
        <v>72</v>
      </c>
      <c r="D49" s="474">
        <v>29530</v>
      </c>
      <c r="E49" s="474">
        <v>7504</v>
      </c>
      <c r="F49" s="475">
        <v>0.2541144598713173</v>
      </c>
      <c r="G49" s="476" t="s">
        <v>164</v>
      </c>
      <c r="H49" s="477"/>
      <c r="I49" s="478">
        <v>3646</v>
      </c>
      <c r="J49" s="475">
        <v>0.12346766000677277</v>
      </c>
      <c r="K49" s="533" t="s">
        <v>164</v>
      </c>
    </row>
    <row r="50" spans="1:11" ht="21.75" customHeight="1">
      <c r="A50" s="480">
        <v>45</v>
      </c>
      <c r="B50" s="536"/>
      <c r="C50" s="473" t="s">
        <v>73</v>
      </c>
      <c r="D50" s="474">
        <v>2385</v>
      </c>
      <c r="E50" s="474">
        <v>911</v>
      </c>
      <c r="F50" s="475">
        <v>0.3819706498951782</v>
      </c>
      <c r="G50" s="476" t="s">
        <v>277</v>
      </c>
      <c r="H50" s="477"/>
      <c r="I50" s="478">
        <v>604</v>
      </c>
      <c r="J50" s="475">
        <v>0.25324947589098534</v>
      </c>
      <c r="K50" s="533" t="s">
        <v>277</v>
      </c>
    </row>
    <row r="51" spans="1:11" ht="21.75" customHeight="1">
      <c r="A51" s="480">
        <v>46</v>
      </c>
      <c r="B51" s="537" t="s">
        <v>77</v>
      </c>
      <c r="C51" s="473" t="s">
        <v>78</v>
      </c>
      <c r="D51" s="474">
        <v>15507</v>
      </c>
      <c r="E51" s="474">
        <v>3723</v>
      </c>
      <c r="F51" s="475">
        <v>0.2400851228477462</v>
      </c>
      <c r="G51" s="476" t="s">
        <v>164</v>
      </c>
      <c r="H51" s="477"/>
      <c r="I51" s="478">
        <v>1953</v>
      </c>
      <c r="J51" s="475">
        <v>0.12594312246082415</v>
      </c>
      <c r="K51" s="533" t="s">
        <v>164</v>
      </c>
    </row>
    <row r="52" spans="1:11" ht="21.75" customHeight="1">
      <c r="A52" s="480">
        <v>47</v>
      </c>
      <c r="B52" s="537" t="s">
        <v>79</v>
      </c>
      <c r="C52" s="473" t="s">
        <v>80</v>
      </c>
      <c r="D52" s="474">
        <v>14547</v>
      </c>
      <c r="E52" s="474">
        <v>3492</v>
      </c>
      <c r="F52" s="475">
        <v>0.24004949474118376</v>
      </c>
      <c r="G52" s="476" t="s">
        <v>164</v>
      </c>
      <c r="H52" s="477"/>
      <c r="I52" s="478">
        <v>1595</v>
      </c>
      <c r="J52" s="475">
        <v>0.10964460026122225</v>
      </c>
      <c r="K52" s="533" t="s">
        <v>164</v>
      </c>
    </row>
    <row r="53" spans="1:11" ht="21.75" customHeight="1">
      <c r="A53" s="480">
        <v>48</v>
      </c>
      <c r="B53" s="524" t="s">
        <v>324</v>
      </c>
      <c r="C53" s="473" t="s">
        <v>85</v>
      </c>
      <c r="D53" s="474">
        <v>19798</v>
      </c>
      <c r="E53" s="474">
        <v>4933</v>
      </c>
      <c r="F53" s="475">
        <v>0.2491665824830791</v>
      </c>
      <c r="G53" s="476" t="s">
        <v>164</v>
      </c>
      <c r="H53" s="477"/>
      <c r="I53" s="478">
        <v>2449</v>
      </c>
      <c r="J53" s="475">
        <v>0.12369936357207799</v>
      </c>
      <c r="K53" s="533" t="s">
        <v>164</v>
      </c>
    </row>
    <row r="54" spans="1:11" ht="21.75" customHeight="1">
      <c r="A54" s="480">
        <v>49</v>
      </c>
      <c r="B54" s="472" t="s">
        <v>93</v>
      </c>
      <c r="C54" s="473" t="s">
        <v>94</v>
      </c>
      <c r="D54" s="474">
        <v>11942</v>
      </c>
      <c r="E54" s="474">
        <v>4092</v>
      </c>
      <c r="F54" s="475">
        <v>0.3426561714955619</v>
      </c>
      <c r="G54" s="476" t="s">
        <v>274</v>
      </c>
      <c r="H54" s="477"/>
      <c r="I54" s="478">
        <v>2178</v>
      </c>
      <c r="J54" s="475">
        <v>0.18238151063473454</v>
      </c>
      <c r="K54" s="533" t="s">
        <v>278</v>
      </c>
    </row>
    <row r="55" spans="1:11" ht="21.75" customHeight="1">
      <c r="A55" s="480">
        <v>50</v>
      </c>
      <c r="B55" s="472"/>
      <c r="C55" s="473" t="s">
        <v>95</v>
      </c>
      <c r="D55" s="474">
        <v>10814</v>
      </c>
      <c r="E55" s="474">
        <v>3918</v>
      </c>
      <c r="F55" s="475">
        <v>0.36230811910486405</v>
      </c>
      <c r="G55" s="476" t="s">
        <v>275</v>
      </c>
      <c r="H55" s="477"/>
      <c r="I55" s="478">
        <v>2199</v>
      </c>
      <c r="J55" s="475">
        <v>0.20334751248381727</v>
      </c>
      <c r="K55" s="533" t="s">
        <v>275</v>
      </c>
    </row>
    <row r="56" spans="1:11" ht="21.75" customHeight="1">
      <c r="A56" s="480">
        <v>51</v>
      </c>
      <c r="B56" s="472"/>
      <c r="C56" s="473" t="s">
        <v>97</v>
      </c>
      <c r="D56" s="474">
        <v>9565</v>
      </c>
      <c r="E56" s="474">
        <v>2965</v>
      </c>
      <c r="F56" s="475">
        <v>0.30998431782540514</v>
      </c>
      <c r="G56" s="476" t="s">
        <v>164</v>
      </c>
      <c r="H56" s="477"/>
      <c r="I56" s="478">
        <v>1558</v>
      </c>
      <c r="J56" s="475">
        <v>0.1628855201254574</v>
      </c>
      <c r="K56" s="533" t="s">
        <v>164</v>
      </c>
    </row>
    <row r="57" spans="1:11" ht="21.75" customHeight="1">
      <c r="A57" s="480">
        <v>52</v>
      </c>
      <c r="B57" s="472"/>
      <c r="C57" s="473" t="s">
        <v>98</v>
      </c>
      <c r="D57" s="474">
        <v>18498</v>
      </c>
      <c r="E57" s="474">
        <v>5629</v>
      </c>
      <c r="F57" s="475">
        <v>0.3043031679100443</v>
      </c>
      <c r="G57" s="476" t="s">
        <v>164</v>
      </c>
      <c r="H57" s="477"/>
      <c r="I57" s="478">
        <v>2852</v>
      </c>
      <c r="J57" s="475">
        <v>0.15417883014379932</v>
      </c>
      <c r="K57" s="533" t="s">
        <v>164</v>
      </c>
    </row>
    <row r="58" spans="1:11" ht="21.75" customHeight="1">
      <c r="A58" s="480">
        <v>53</v>
      </c>
      <c r="B58" s="472"/>
      <c r="C58" s="473" t="s">
        <v>101</v>
      </c>
      <c r="D58" s="474">
        <v>5475</v>
      </c>
      <c r="E58" s="474">
        <v>1632</v>
      </c>
      <c r="F58" s="475">
        <v>0.2980821917808219</v>
      </c>
      <c r="G58" s="476" t="s">
        <v>164</v>
      </c>
      <c r="H58" s="477"/>
      <c r="I58" s="478">
        <v>865</v>
      </c>
      <c r="J58" s="475">
        <v>0.15799086757990868</v>
      </c>
      <c r="K58" s="533" t="s">
        <v>164</v>
      </c>
    </row>
    <row r="59" spans="1:11" ht="21.75" customHeight="1">
      <c r="A59" s="480">
        <v>54</v>
      </c>
      <c r="B59" s="538"/>
      <c r="C59" s="473" t="s">
        <v>102</v>
      </c>
      <c r="D59" s="474">
        <v>3381</v>
      </c>
      <c r="E59" s="474">
        <v>1102</v>
      </c>
      <c r="F59" s="475">
        <v>0.32593907128068617</v>
      </c>
      <c r="G59" s="476" t="s">
        <v>164</v>
      </c>
      <c r="H59" s="477"/>
      <c r="I59" s="478">
        <v>619</v>
      </c>
      <c r="J59" s="475">
        <v>0.18308192842354334</v>
      </c>
      <c r="K59" s="533" t="s">
        <v>274</v>
      </c>
    </row>
    <row r="60" spans="1:11" ht="21.75" customHeight="1">
      <c r="A60" s="480">
        <v>55</v>
      </c>
      <c r="B60" s="536"/>
      <c r="C60" s="473" t="s">
        <v>199</v>
      </c>
      <c r="D60" s="474">
        <v>24261</v>
      </c>
      <c r="E60" s="474">
        <v>6857</v>
      </c>
      <c r="F60" s="475">
        <v>0.28263468117554924</v>
      </c>
      <c r="G60" s="476" t="s">
        <v>164</v>
      </c>
      <c r="H60" s="477"/>
      <c r="I60" s="478">
        <v>3542</v>
      </c>
      <c r="J60" s="475">
        <v>0.14599563084786282</v>
      </c>
      <c r="K60" s="533" t="s">
        <v>164</v>
      </c>
    </row>
    <row r="61" spans="1:11" ht="21.75" customHeight="1">
      <c r="A61" s="480">
        <v>56</v>
      </c>
      <c r="B61" s="472" t="s">
        <v>103</v>
      </c>
      <c r="C61" s="473" t="s">
        <v>104</v>
      </c>
      <c r="D61" s="474">
        <v>36071</v>
      </c>
      <c r="E61" s="474">
        <v>7980</v>
      </c>
      <c r="F61" s="475">
        <v>0.22123035125169804</v>
      </c>
      <c r="G61" s="476" t="s">
        <v>164</v>
      </c>
      <c r="H61" s="477"/>
      <c r="I61" s="478">
        <v>3890</v>
      </c>
      <c r="J61" s="475">
        <v>0.10784286545978763</v>
      </c>
      <c r="K61" s="533" t="s">
        <v>164</v>
      </c>
    </row>
    <row r="62" spans="1:11" ht="21.75" customHeight="1">
      <c r="A62" s="480">
        <v>57</v>
      </c>
      <c r="B62" s="536"/>
      <c r="C62" s="473" t="s">
        <v>200</v>
      </c>
      <c r="D62" s="474">
        <v>21161</v>
      </c>
      <c r="E62" s="474">
        <v>7095</v>
      </c>
      <c r="F62" s="475">
        <v>0.3352866121638864</v>
      </c>
      <c r="G62" s="476" t="s">
        <v>278</v>
      </c>
      <c r="H62" s="477"/>
      <c r="I62" s="478">
        <v>3663</v>
      </c>
      <c r="J62" s="475">
        <v>0.17310146023344833</v>
      </c>
      <c r="K62" s="533" t="s">
        <v>164</v>
      </c>
    </row>
    <row r="63" spans="1:11" ht="21.75" customHeight="1">
      <c r="A63" s="480">
        <v>58</v>
      </c>
      <c r="B63" s="472" t="s">
        <v>351</v>
      </c>
      <c r="C63" s="539" t="s">
        <v>110</v>
      </c>
      <c r="D63" s="540">
        <v>6988</v>
      </c>
      <c r="E63" s="540">
        <v>1941</v>
      </c>
      <c r="F63" s="514">
        <v>0.2777618775042931</v>
      </c>
      <c r="G63" s="476" t="s">
        <v>164</v>
      </c>
      <c r="H63" s="530"/>
      <c r="I63" s="541">
        <v>1001</v>
      </c>
      <c r="J63" s="483">
        <v>0.14324556382369777</v>
      </c>
      <c r="K63" s="533" t="s">
        <v>164</v>
      </c>
    </row>
    <row r="64" spans="1:11" ht="21.75" customHeight="1">
      <c r="A64" s="480">
        <v>59</v>
      </c>
      <c r="B64" s="472"/>
      <c r="C64" s="542" t="s">
        <v>202</v>
      </c>
      <c r="D64" s="543">
        <v>7932</v>
      </c>
      <c r="E64" s="543">
        <v>2538</v>
      </c>
      <c r="F64" s="544">
        <v>0.3199697428139183</v>
      </c>
      <c r="G64" s="545" t="s">
        <v>164</v>
      </c>
      <c r="H64" s="530"/>
      <c r="I64" s="546">
        <v>1405</v>
      </c>
      <c r="J64" s="514">
        <v>0.177130610186586</v>
      </c>
      <c r="K64" s="547" t="s">
        <v>164</v>
      </c>
    </row>
    <row r="65" spans="1:11" ht="21.75" customHeight="1" thickBot="1">
      <c r="A65" s="480">
        <v>60</v>
      </c>
      <c r="B65" s="472"/>
      <c r="C65" s="473" t="s">
        <v>201</v>
      </c>
      <c r="D65" s="482">
        <v>19741</v>
      </c>
      <c r="E65" s="482">
        <v>6223</v>
      </c>
      <c r="F65" s="483">
        <v>0.31523225773770325</v>
      </c>
      <c r="G65" s="476" t="s">
        <v>164</v>
      </c>
      <c r="H65" s="477"/>
      <c r="I65" s="486">
        <v>3213</v>
      </c>
      <c r="J65" s="475">
        <v>0.1627577123752596</v>
      </c>
      <c r="K65" s="533" t="s">
        <v>164</v>
      </c>
    </row>
    <row r="66" spans="1:11" ht="21.75" customHeight="1" thickBot="1">
      <c r="A66" s="548" t="s">
        <v>12</v>
      </c>
      <c r="B66" s="549" t="s">
        <v>115</v>
      </c>
      <c r="C66" s="549"/>
      <c r="D66" s="550">
        <v>667487</v>
      </c>
      <c r="E66" s="550">
        <v>165808</v>
      </c>
      <c r="F66" s="551">
        <v>0.24840633600354764</v>
      </c>
      <c r="G66" s="552" t="s">
        <v>12</v>
      </c>
      <c r="H66" s="477"/>
      <c r="I66" s="553">
        <v>79911</v>
      </c>
      <c r="J66" s="551">
        <v>0.11971918554219034</v>
      </c>
      <c r="K66" s="554" t="s">
        <v>12</v>
      </c>
    </row>
    <row r="67" spans="1:11" ht="21.75" customHeight="1" thickTop="1">
      <c r="A67" s="555" t="s">
        <v>350</v>
      </c>
      <c r="B67" s="534"/>
      <c r="C67" s="534"/>
      <c r="D67" s="556">
        <v>2349952</v>
      </c>
      <c r="E67" s="556">
        <v>609543</v>
      </c>
      <c r="F67" s="475">
        <v>0.25938529808268423</v>
      </c>
      <c r="G67" s="557" t="s">
        <v>12</v>
      </c>
      <c r="H67" s="472"/>
      <c r="I67" s="558">
        <v>301748</v>
      </c>
      <c r="J67" s="475">
        <v>0.12840602701672205</v>
      </c>
      <c r="K67" s="559" t="s">
        <v>12</v>
      </c>
    </row>
    <row r="68" spans="1:11" ht="21.75" customHeight="1" thickBot="1">
      <c r="A68" s="560" t="s">
        <v>352</v>
      </c>
      <c r="B68" s="489"/>
      <c r="C68" s="489"/>
      <c r="D68" s="561">
        <v>5107630</v>
      </c>
      <c r="E68" s="561">
        <v>1231990</v>
      </c>
      <c r="F68" s="562">
        <v>0.2412058038659809</v>
      </c>
      <c r="G68" s="563" t="s">
        <v>12</v>
      </c>
      <c r="H68" s="472"/>
      <c r="I68" s="564">
        <v>601035</v>
      </c>
      <c r="J68" s="565">
        <v>0.11767395054066171</v>
      </c>
      <c r="K68" s="566" t="s">
        <v>12</v>
      </c>
    </row>
    <row r="69" spans="1:11" ht="21.75" customHeight="1">
      <c r="A69" s="472"/>
      <c r="B69" s="472"/>
      <c r="C69" s="567"/>
      <c r="D69" s="567"/>
      <c r="E69" s="567"/>
      <c r="F69" s="567"/>
      <c r="G69" s="567"/>
      <c r="H69" s="472"/>
      <c r="I69" s="567"/>
      <c r="J69" s="567"/>
      <c r="K69" s="568"/>
    </row>
    <row r="70" spans="1:11" ht="18">
      <c r="A70" s="46" t="s">
        <v>400</v>
      </c>
      <c r="B70" s="567"/>
      <c r="C70" s="567"/>
      <c r="D70" s="567"/>
      <c r="E70" s="567"/>
      <c r="F70" s="567"/>
      <c r="G70" s="567"/>
      <c r="H70" s="472"/>
      <c r="I70" s="567"/>
      <c r="J70" s="567"/>
      <c r="K70" s="568"/>
    </row>
    <row r="71" spans="1:11" ht="18">
      <c r="A71" s="567"/>
      <c r="B71" s="567"/>
      <c r="C71" s="567"/>
      <c r="D71" s="567"/>
      <c r="E71" s="567"/>
      <c r="F71" s="567"/>
      <c r="G71" s="567"/>
      <c r="H71" s="472"/>
      <c r="I71" s="567"/>
      <c r="J71" s="567"/>
      <c r="K71" s="568"/>
    </row>
    <row r="75" spans="8:11" ht="17.25">
      <c r="H75" s="569"/>
      <c r="K75" s="570"/>
    </row>
    <row r="78" spans="8:11" ht="17.25">
      <c r="H78" s="569"/>
      <c r="K78" s="570"/>
    </row>
    <row r="82" ht="17.25">
      <c r="H82" s="569"/>
    </row>
    <row r="83" ht="17.25">
      <c r="H83" s="569"/>
    </row>
    <row r="84" ht="17.25">
      <c r="H84" s="569"/>
    </row>
    <row r="85" ht="17.25">
      <c r="H85" s="569"/>
    </row>
    <row r="94" ht="17.25">
      <c r="H94" s="569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2" horizontalDpi="600" verticalDpi="600" orientation="portrait" paperSize="9" scale="79" r:id="rId1"/>
  <rowBreaks count="1" manualBreakCount="1">
    <brk id="33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I51" activeCellId="1" sqref="I27 I51:I52"/>
    </sheetView>
  </sheetViews>
  <sheetFormatPr defaultColWidth="9.00390625" defaultRowHeight="13.5"/>
  <cols>
    <col min="3" max="3" width="14.00390625" style="0" customWidth="1"/>
    <col min="4" max="5" width="13.25390625" style="697" bestFit="1" customWidth="1"/>
    <col min="9" max="9" width="10.50390625" style="697" bestFit="1" customWidth="1"/>
    <col min="10" max="10" width="9.00390625" style="455" customWidth="1"/>
  </cols>
  <sheetData>
    <row r="1" spans="1:11" ht="21.75" thickBot="1">
      <c r="A1" s="1" t="s">
        <v>382</v>
      </c>
      <c r="B1" s="2"/>
      <c r="C1" s="2"/>
      <c r="D1" s="681"/>
      <c r="E1" s="698"/>
      <c r="F1" s="4"/>
      <c r="G1" s="4"/>
      <c r="H1" s="366"/>
      <c r="I1" s="681"/>
      <c r="J1" s="452"/>
      <c r="K1" s="2"/>
    </row>
    <row r="2" spans="1:11" ht="18.75" thickBot="1">
      <c r="A2" s="156" t="s">
        <v>0</v>
      </c>
      <c r="B2" s="157" t="s">
        <v>1</v>
      </c>
      <c r="C2" s="157" t="s">
        <v>2</v>
      </c>
      <c r="D2" s="682" t="s">
        <v>3</v>
      </c>
      <c r="E2" s="682" t="s">
        <v>4</v>
      </c>
      <c r="F2" s="158" t="s">
        <v>5</v>
      </c>
      <c r="G2" s="159" t="s">
        <v>379</v>
      </c>
      <c r="H2" s="365"/>
      <c r="I2" s="706" t="s">
        <v>7</v>
      </c>
      <c r="J2" s="453" t="s">
        <v>380</v>
      </c>
      <c r="K2" s="304" t="s">
        <v>379</v>
      </c>
    </row>
    <row r="3" spans="1:11" ht="18">
      <c r="A3" s="178">
        <v>1</v>
      </c>
      <c r="B3" s="15" t="s">
        <v>9</v>
      </c>
      <c r="C3" s="446" t="s">
        <v>10</v>
      </c>
      <c r="D3" s="683">
        <v>982320</v>
      </c>
      <c r="E3" s="699">
        <v>261235</v>
      </c>
      <c r="F3" s="447">
        <f>E3/D3</f>
        <v>0.26593676195129895</v>
      </c>
      <c r="G3" s="438" t="s">
        <v>164</v>
      </c>
      <c r="H3" s="328"/>
      <c r="I3" s="707">
        <v>129994</v>
      </c>
      <c r="J3" s="369">
        <f>I3/D3</f>
        <v>0.13233365909276</v>
      </c>
      <c r="K3" s="404" t="s">
        <v>164</v>
      </c>
    </row>
    <row r="4" spans="1:11" ht="18.75" thickBot="1">
      <c r="A4" s="178">
        <v>2</v>
      </c>
      <c r="B4" s="15"/>
      <c r="C4" s="362" t="s">
        <v>11</v>
      </c>
      <c r="D4" s="684">
        <v>1470746</v>
      </c>
      <c r="E4" s="689">
        <v>276340</v>
      </c>
      <c r="F4" s="448">
        <f>E4/D4</f>
        <v>0.18789104304890172</v>
      </c>
      <c r="G4" s="393" t="s">
        <v>164</v>
      </c>
      <c r="H4" s="359"/>
      <c r="I4" s="689">
        <v>129240</v>
      </c>
      <c r="J4" s="459">
        <f aca="true" t="shared" si="0" ref="J4:J67">I4/D4</f>
        <v>0.08787377290164311</v>
      </c>
      <c r="K4" s="405" t="s">
        <v>164</v>
      </c>
    </row>
    <row r="5" spans="1:11" ht="18.75" thickBot="1">
      <c r="A5" s="308" t="s">
        <v>381</v>
      </c>
      <c r="B5" s="186"/>
      <c r="C5" s="363" t="s">
        <v>13</v>
      </c>
      <c r="D5" s="685">
        <f>SUM(D3:D4)</f>
        <v>2453066</v>
      </c>
      <c r="E5" s="690">
        <f>SUM(E3:E4)</f>
        <v>537575</v>
      </c>
      <c r="F5" s="449">
        <f>E5/D5</f>
        <v>0.21914412412874337</v>
      </c>
      <c r="G5" s="439" t="s">
        <v>267</v>
      </c>
      <c r="H5" s="328"/>
      <c r="I5" s="708">
        <f>SUM(I3:I4)</f>
        <v>259234</v>
      </c>
      <c r="J5" s="409">
        <f t="shared" si="0"/>
        <v>0.10567754801542233</v>
      </c>
      <c r="K5" s="378" t="s">
        <v>267</v>
      </c>
    </row>
    <row r="6" spans="1:11" ht="18.75" thickBot="1">
      <c r="A6" s="311">
        <v>3</v>
      </c>
      <c r="B6" s="333" t="s">
        <v>365</v>
      </c>
      <c r="C6" s="364" t="s">
        <v>16</v>
      </c>
      <c r="D6" s="686">
        <v>305933</v>
      </c>
      <c r="E6" s="700">
        <v>71077</v>
      </c>
      <c r="F6" s="449">
        <f aca="true" t="shared" si="1" ref="F6:F68">E6/D6</f>
        <v>0.2323286471220823</v>
      </c>
      <c r="G6" s="440" t="s">
        <v>164</v>
      </c>
      <c r="H6" s="328"/>
      <c r="I6" s="709">
        <v>35257</v>
      </c>
      <c r="J6" s="409">
        <f t="shared" si="0"/>
        <v>0.11524418745280829</v>
      </c>
      <c r="K6" s="410" t="s">
        <v>164</v>
      </c>
    </row>
    <row r="7" spans="1:11" ht="18.75" thickBot="1">
      <c r="A7" s="325" t="s">
        <v>381</v>
      </c>
      <c r="B7" s="186"/>
      <c r="C7" s="203" t="s">
        <v>366</v>
      </c>
      <c r="D7" s="687">
        <f>SUM(D6)</f>
        <v>305933</v>
      </c>
      <c r="E7" s="701">
        <f>SUM(E6)</f>
        <v>71077</v>
      </c>
      <c r="F7" s="450">
        <f t="shared" si="1"/>
        <v>0.2323286471220823</v>
      </c>
      <c r="G7" s="440"/>
      <c r="H7" s="328"/>
      <c r="I7" s="710">
        <f>SUM(I6)</f>
        <v>35257</v>
      </c>
      <c r="J7" s="409">
        <f t="shared" si="0"/>
        <v>0.11524418745280829</v>
      </c>
      <c r="K7" s="410"/>
    </row>
    <row r="8" spans="1:11" ht="18">
      <c r="A8" s="178">
        <v>4</v>
      </c>
      <c r="B8" s="15" t="s">
        <v>14</v>
      </c>
      <c r="C8" s="12" t="s">
        <v>15</v>
      </c>
      <c r="D8" s="683">
        <v>122623</v>
      </c>
      <c r="E8" s="702">
        <v>38803</v>
      </c>
      <c r="F8" s="447">
        <f t="shared" si="1"/>
        <v>0.31644145062508666</v>
      </c>
      <c r="G8" s="438" t="s">
        <v>164</v>
      </c>
      <c r="H8" s="328"/>
      <c r="I8" s="711">
        <v>21209</v>
      </c>
      <c r="J8" s="369">
        <f t="shared" si="0"/>
        <v>0.17296102688728868</v>
      </c>
      <c r="K8" s="404" t="s">
        <v>164</v>
      </c>
    </row>
    <row r="9" spans="1:11" ht="18">
      <c r="A9" s="178">
        <v>5</v>
      </c>
      <c r="B9" s="15"/>
      <c r="C9" s="12" t="s">
        <v>17</v>
      </c>
      <c r="D9" s="688">
        <v>58298</v>
      </c>
      <c r="E9" s="703">
        <v>16655</v>
      </c>
      <c r="F9" s="445">
        <f t="shared" si="1"/>
        <v>0.2856873306116848</v>
      </c>
      <c r="G9" s="438" t="s">
        <v>164</v>
      </c>
      <c r="H9" s="328"/>
      <c r="I9" s="712">
        <v>8463</v>
      </c>
      <c r="J9" s="369">
        <f t="shared" si="0"/>
        <v>0.14516793028920374</v>
      </c>
      <c r="K9" s="404" t="s">
        <v>164</v>
      </c>
    </row>
    <row r="10" spans="1:11" ht="18">
      <c r="A10" s="178">
        <v>6</v>
      </c>
      <c r="B10" s="15"/>
      <c r="C10" s="12" t="s">
        <v>18</v>
      </c>
      <c r="D10" s="688">
        <v>131652</v>
      </c>
      <c r="E10" s="703">
        <v>35007</v>
      </c>
      <c r="F10" s="445">
        <f t="shared" si="1"/>
        <v>0.26590556922796466</v>
      </c>
      <c r="G10" s="438" t="s">
        <v>164</v>
      </c>
      <c r="H10" s="328"/>
      <c r="I10" s="712">
        <v>18067</v>
      </c>
      <c r="J10" s="369">
        <f t="shared" si="0"/>
        <v>0.13723300823382859</v>
      </c>
      <c r="K10" s="404" t="s">
        <v>164</v>
      </c>
    </row>
    <row r="11" spans="1:11" ht="18">
      <c r="A11" s="178">
        <v>7</v>
      </c>
      <c r="B11" s="15"/>
      <c r="C11" s="12" t="s">
        <v>19</v>
      </c>
      <c r="D11" s="688">
        <v>50226</v>
      </c>
      <c r="E11" s="703">
        <v>14652</v>
      </c>
      <c r="F11" s="445">
        <f t="shared" si="1"/>
        <v>0.29172141918528255</v>
      </c>
      <c r="G11" s="438" t="s">
        <v>164</v>
      </c>
      <c r="H11" s="328"/>
      <c r="I11" s="712">
        <v>7686</v>
      </c>
      <c r="J11" s="369">
        <f t="shared" si="0"/>
        <v>0.15302831202962608</v>
      </c>
      <c r="K11" s="404" t="s">
        <v>164</v>
      </c>
    </row>
    <row r="12" spans="1:11" ht="18">
      <c r="A12" s="178">
        <v>8</v>
      </c>
      <c r="B12" s="15"/>
      <c r="C12" s="12" t="s">
        <v>20</v>
      </c>
      <c r="D12" s="688">
        <v>70397</v>
      </c>
      <c r="E12" s="703">
        <v>20052</v>
      </c>
      <c r="F12" s="445">
        <f t="shared" si="1"/>
        <v>0.2848416835944714</v>
      </c>
      <c r="G12" s="438" t="s">
        <v>164</v>
      </c>
      <c r="H12" s="328"/>
      <c r="I12" s="712">
        <v>10550</v>
      </c>
      <c r="J12" s="369">
        <f t="shared" si="0"/>
        <v>0.1498643408099777</v>
      </c>
      <c r="K12" s="404" t="s">
        <v>164</v>
      </c>
    </row>
    <row r="13" spans="1:11" ht="18">
      <c r="A13" s="178">
        <v>9</v>
      </c>
      <c r="B13" s="15"/>
      <c r="C13" s="12" t="s">
        <v>23</v>
      </c>
      <c r="D13" s="688">
        <v>68141</v>
      </c>
      <c r="E13" s="703">
        <v>20847</v>
      </c>
      <c r="F13" s="445">
        <f t="shared" si="1"/>
        <v>0.3059391555744706</v>
      </c>
      <c r="G13" s="438" t="s">
        <v>164</v>
      </c>
      <c r="H13" s="328"/>
      <c r="I13" s="712">
        <v>11956</v>
      </c>
      <c r="J13" s="369">
        <f t="shared" si="0"/>
        <v>0.1754597085455159</v>
      </c>
      <c r="K13" s="404" t="s">
        <v>164</v>
      </c>
    </row>
    <row r="14" spans="1:11" ht="18">
      <c r="A14" s="178">
        <v>10</v>
      </c>
      <c r="B14" s="15"/>
      <c r="C14" s="12" t="s">
        <v>24</v>
      </c>
      <c r="D14" s="688">
        <v>49071</v>
      </c>
      <c r="E14" s="703">
        <v>11627</v>
      </c>
      <c r="F14" s="445">
        <f t="shared" si="1"/>
        <v>0.23694238959874467</v>
      </c>
      <c r="G14" s="438" t="s">
        <v>164</v>
      </c>
      <c r="H14" s="328"/>
      <c r="I14" s="712">
        <v>5999</v>
      </c>
      <c r="J14" s="369">
        <f t="shared" si="0"/>
        <v>0.12225143159911149</v>
      </c>
      <c r="K14" s="404" t="s">
        <v>164</v>
      </c>
    </row>
    <row r="15" spans="1:11" ht="18">
      <c r="A15" s="178">
        <v>11</v>
      </c>
      <c r="B15" s="15"/>
      <c r="C15" s="12" t="s">
        <v>25</v>
      </c>
      <c r="D15" s="688">
        <v>36881</v>
      </c>
      <c r="E15" s="703">
        <v>11062</v>
      </c>
      <c r="F15" s="445">
        <f t="shared" si="1"/>
        <v>0.2999376372658008</v>
      </c>
      <c r="G15" s="438" t="s">
        <v>164</v>
      </c>
      <c r="H15" s="328"/>
      <c r="I15" s="712">
        <v>5735</v>
      </c>
      <c r="J15" s="369">
        <f t="shared" si="0"/>
        <v>0.15550012201404517</v>
      </c>
      <c r="K15" s="404" t="s">
        <v>164</v>
      </c>
    </row>
    <row r="16" spans="1:11" ht="18">
      <c r="A16" s="178">
        <v>12</v>
      </c>
      <c r="B16" s="15"/>
      <c r="C16" s="12" t="s">
        <v>26</v>
      </c>
      <c r="D16" s="688">
        <v>72805</v>
      </c>
      <c r="E16" s="703">
        <v>18344</v>
      </c>
      <c r="F16" s="445">
        <f t="shared" si="1"/>
        <v>0.25196071698372363</v>
      </c>
      <c r="G16" s="438" t="s">
        <v>164</v>
      </c>
      <c r="H16" s="328"/>
      <c r="I16" s="712">
        <v>8753</v>
      </c>
      <c r="J16" s="369">
        <f t="shared" si="0"/>
        <v>0.1202252592541721</v>
      </c>
      <c r="K16" s="404" t="s">
        <v>164</v>
      </c>
    </row>
    <row r="17" spans="1:11" ht="18">
      <c r="A17" s="178">
        <v>13</v>
      </c>
      <c r="B17" s="15"/>
      <c r="C17" s="12" t="s">
        <v>27</v>
      </c>
      <c r="D17" s="688">
        <v>27295</v>
      </c>
      <c r="E17" s="703">
        <v>8484</v>
      </c>
      <c r="F17" s="445">
        <f t="shared" si="1"/>
        <v>0.31082615863711305</v>
      </c>
      <c r="G17" s="438" t="s">
        <v>164</v>
      </c>
      <c r="H17" s="328"/>
      <c r="I17" s="712">
        <v>4517</v>
      </c>
      <c r="J17" s="369">
        <f t="shared" si="0"/>
        <v>0.16548818464920315</v>
      </c>
      <c r="K17" s="404" t="s">
        <v>164</v>
      </c>
    </row>
    <row r="18" spans="1:11" ht="18">
      <c r="A18" s="178">
        <v>14</v>
      </c>
      <c r="B18" s="15"/>
      <c r="C18" s="12" t="s">
        <v>28</v>
      </c>
      <c r="D18" s="688">
        <v>44280</v>
      </c>
      <c r="E18" s="703">
        <v>14136</v>
      </c>
      <c r="F18" s="445">
        <f t="shared" si="1"/>
        <v>0.3192411924119241</v>
      </c>
      <c r="G18" s="438" t="s">
        <v>164</v>
      </c>
      <c r="H18" s="328"/>
      <c r="I18" s="712">
        <v>7152</v>
      </c>
      <c r="J18" s="369">
        <f t="shared" si="0"/>
        <v>0.16151761517615176</v>
      </c>
      <c r="K18" s="404" t="s">
        <v>164</v>
      </c>
    </row>
    <row r="19" spans="1:11" ht="18">
      <c r="A19" s="178">
        <v>15</v>
      </c>
      <c r="B19" s="15"/>
      <c r="C19" s="12" t="s">
        <v>29</v>
      </c>
      <c r="D19" s="688">
        <v>59466</v>
      </c>
      <c r="E19" s="703">
        <v>13926</v>
      </c>
      <c r="F19" s="445">
        <f t="shared" si="1"/>
        <v>0.2341842397336293</v>
      </c>
      <c r="G19" s="438" t="s">
        <v>164</v>
      </c>
      <c r="H19" s="359"/>
      <c r="I19" s="712">
        <v>6824</v>
      </c>
      <c r="J19" s="369">
        <f t="shared" si="0"/>
        <v>0.11475464971580399</v>
      </c>
      <c r="K19" s="415" t="s">
        <v>164</v>
      </c>
    </row>
    <row r="20" spans="1:11" ht="18">
      <c r="A20" s="178">
        <v>16</v>
      </c>
      <c r="B20" s="15"/>
      <c r="C20" s="12" t="s">
        <v>30</v>
      </c>
      <c r="D20" s="688">
        <v>102218</v>
      </c>
      <c r="E20" s="703">
        <v>20856</v>
      </c>
      <c r="F20" s="445">
        <f t="shared" si="1"/>
        <v>0.2040345144690759</v>
      </c>
      <c r="G20" s="438" t="s">
        <v>164</v>
      </c>
      <c r="H20" s="359"/>
      <c r="I20" s="712">
        <v>9504</v>
      </c>
      <c r="J20" s="369">
        <f t="shared" si="0"/>
        <v>0.09297775342894597</v>
      </c>
      <c r="K20" s="415" t="s">
        <v>164</v>
      </c>
    </row>
    <row r="21" spans="1:11" ht="18">
      <c r="A21" s="178">
        <v>17</v>
      </c>
      <c r="B21" s="15"/>
      <c r="C21" s="12" t="s">
        <v>31</v>
      </c>
      <c r="D21" s="688">
        <v>111633</v>
      </c>
      <c r="E21" s="703">
        <v>19744</v>
      </c>
      <c r="F21" s="445">
        <f t="shared" si="1"/>
        <v>0.17686526385566992</v>
      </c>
      <c r="G21" s="441" t="s">
        <v>268</v>
      </c>
      <c r="H21" s="359"/>
      <c r="I21" s="712">
        <v>8795</v>
      </c>
      <c r="J21" s="369">
        <f t="shared" si="0"/>
        <v>0.07878494710345507</v>
      </c>
      <c r="K21" s="416" t="s">
        <v>272</v>
      </c>
    </row>
    <row r="22" spans="1:11" ht="18">
      <c r="A22" s="178">
        <v>18</v>
      </c>
      <c r="B22" s="15"/>
      <c r="C22" s="12" t="s">
        <v>32</v>
      </c>
      <c r="D22" s="688">
        <v>98577</v>
      </c>
      <c r="E22" s="703">
        <v>17769</v>
      </c>
      <c r="F22" s="445">
        <f t="shared" si="1"/>
        <v>0.18025502906357466</v>
      </c>
      <c r="G22" s="441" t="s">
        <v>272</v>
      </c>
      <c r="H22" s="328"/>
      <c r="I22" s="712">
        <v>7778</v>
      </c>
      <c r="J22" s="369">
        <f t="shared" si="0"/>
        <v>0.07890278665408766</v>
      </c>
      <c r="K22" s="416" t="s">
        <v>383</v>
      </c>
    </row>
    <row r="23" spans="1:11" ht="18">
      <c r="A23" s="178">
        <v>19</v>
      </c>
      <c r="B23" s="15"/>
      <c r="C23" s="12" t="s">
        <v>33</v>
      </c>
      <c r="D23" s="688">
        <v>96454</v>
      </c>
      <c r="E23" s="703">
        <v>23614</v>
      </c>
      <c r="F23" s="445">
        <f t="shared" si="1"/>
        <v>0.2448213656250648</v>
      </c>
      <c r="G23" s="441" t="s">
        <v>164</v>
      </c>
      <c r="H23" s="328"/>
      <c r="I23" s="712">
        <v>11356</v>
      </c>
      <c r="J23" s="369">
        <f t="shared" si="0"/>
        <v>0.11773487880233065</v>
      </c>
      <c r="K23" s="415" t="s">
        <v>164</v>
      </c>
    </row>
    <row r="24" spans="1:11" ht="18">
      <c r="A24" s="178">
        <v>20</v>
      </c>
      <c r="B24" s="15"/>
      <c r="C24" s="12" t="s">
        <v>34</v>
      </c>
      <c r="D24" s="688">
        <v>71130</v>
      </c>
      <c r="E24" s="703">
        <v>16780</v>
      </c>
      <c r="F24" s="445">
        <f t="shared" si="1"/>
        <v>0.23590608744552227</v>
      </c>
      <c r="G24" s="438" t="s">
        <v>164</v>
      </c>
      <c r="H24" s="328"/>
      <c r="I24" s="712">
        <v>7616</v>
      </c>
      <c r="J24" s="369">
        <f t="shared" si="0"/>
        <v>0.10707155911710951</v>
      </c>
      <c r="K24" s="404" t="s">
        <v>164</v>
      </c>
    </row>
    <row r="25" spans="1:11" ht="18">
      <c r="A25" s="178">
        <v>21</v>
      </c>
      <c r="B25" s="15"/>
      <c r="C25" s="28" t="s">
        <v>36</v>
      </c>
      <c r="D25" s="688">
        <v>58757</v>
      </c>
      <c r="E25" s="703">
        <v>12307</v>
      </c>
      <c r="F25" s="445">
        <f t="shared" si="1"/>
        <v>0.2094558946168116</v>
      </c>
      <c r="G25" s="438" t="s">
        <v>164</v>
      </c>
      <c r="H25" s="359"/>
      <c r="I25" s="712">
        <v>5267</v>
      </c>
      <c r="J25" s="369">
        <f t="shared" si="0"/>
        <v>0.08964038327348231</v>
      </c>
      <c r="K25" s="418" t="s">
        <v>164</v>
      </c>
    </row>
    <row r="26" spans="1:11" ht="18">
      <c r="A26" s="178">
        <v>22</v>
      </c>
      <c r="B26" s="171"/>
      <c r="C26" s="33" t="s">
        <v>247</v>
      </c>
      <c r="D26" s="688">
        <v>57778</v>
      </c>
      <c r="E26" s="703">
        <v>15377</v>
      </c>
      <c r="F26" s="445">
        <f t="shared" si="1"/>
        <v>0.26613936100245766</v>
      </c>
      <c r="G26" s="438" t="s">
        <v>164</v>
      </c>
      <c r="H26" s="359"/>
      <c r="I26" s="712">
        <v>7265</v>
      </c>
      <c r="J26" s="369">
        <f t="shared" si="0"/>
        <v>0.12573990100038077</v>
      </c>
      <c r="K26" s="420" t="s">
        <v>164</v>
      </c>
    </row>
    <row r="27" spans="1:11" ht="18">
      <c r="A27" s="178">
        <v>23</v>
      </c>
      <c r="B27" s="15"/>
      <c r="C27" s="11" t="s">
        <v>248</v>
      </c>
      <c r="D27" s="688">
        <v>31842</v>
      </c>
      <c r="E27" s="703">
        <v>9224</v>
      </c>
      <c r="F27" s="445">
        <f t="shared" si="1"/>
        <v>0.28968029646378995</v>
      </c>
      <c r="G27" s="438" t="s">
        <v>164</v>
      </c>
      <c r="H27" s="359"/>
      <c r="I27" s="712">
        <v>5026</v>
      </c>
      <c r="J27" s="369">
        <f t="shared" si="0"/>
        <v>0.15784184410526977</v>
      </c>
      <c r="K27" s="418" t="s">
        <v>164</v>
      </c>
    </row>
    <row r="28" spans="1:11" ht="18">
      <c r="A28" s="178">
        <v>24</v>
      </c>
      <c r="B28" s="15"/>
      <c r="C28" s="33" t="s">
        <v>249</v>
      </c>
      <c r="D28" s="688">
        <v>29853</v>
      </c>
      <c r="E28" s="703">
        <v>8805</v>
      </c>
      <c r="F28" s="445">
        <f t="shared" si="1"/>
        <v>0.2949452316350116</v>
      </c>
      <c r="G28" s="438" t="s">
        <v>164</v>
      </c>
      <c r="H28" s="359"/>
      <c r="I28" s="712">
        <v>5001</v>
      </c>
      <c r="J28" s="369">
        <f t="shared" si="0"/>
        <v>0.16752085217566073</v>
      </c>
      <c r="K28" s="418" t="s">
        <v>164</v>
      </c>
    </row>
    <row r="29" spans="1:11" ht="18">
      <c r="A29" s="178">
        <v>26</v>
      </c>
      <c r="B29" s="15"/>
      <c r="C29" s="357" t="s">
        <v>251</v>
      </c>
      <c r="D29" s="688">
        <v>42120</v>
      </c>
      <c r="E29" s="703">
        <v>13320</v>
      </c>
      <c r="F29" s="445">
        <f t="shared" si="1"/>
        <v>0.3162393162393162</v>
      </c>
      <c r="G29" s="438" t="s">
        <v>164</v>
      </c>
      <c r="H29" s="359"/>
      <c r="I29" s="712">
        <v>7370</v>
      </c>
      <c r="J29" s="369">
        <f t="shared" si="0"/>
        <v>0.17497625830959165</v>
      </c>
      <c r="K29" s="418" t="s">
        <v>164</v>
      </c>
    </row>
    <row r="30" spans="1:11" ht="18">
      <c r="A30" s="178">
        <v>25</v>
      </c>
      <c r="B30" s="15"/>
      <c r="C30" s="33" t="s">
        <v>250</v>
      </c>
      <c r="D30" s="688">
        <v>56923</v>
      </c>
      <c r="E30" s="703">
        <v>16450</v>
      </c>
      <c r="F30" s="445">
        <f t="shared" si="1"/>
        <v>0.28898687700929326</v>
      </c>
      <c r="G30" s="438" t="s">
        <v>164</v>
      </c>
      <c r="H30" s="359"/>
      <c r="I30" s="712">
        <v>8965</v>
      </c>
      <c r="J30" s="369">
        <f t="shared" si="0"/>
        <v>0.15749345607223794</v>
      </c>
      <c r="K30" s="418" t="s">
        <v>164</v>
      </c>
    </row>
    <row r="31" spans="1:11" ht="18">
      <c r="A31" s="178">
        <v>27</v>
      </c>
      <c r="B31" s="171"/>
      <c r="C31" s="33" t="s">
        <v>252</v>
      </c>
      <c r="D31" s="688">
        <v>40316</v>
      </c>
      <c r="E31" s="703">
        <v>12767</v>
      </c>
      <c r="F31" s="445">
        <f t="shared" si="1"/>
        <v>0.3166732810794722</v>
      </c>
      <c r="G31" s="438" t="s">
        <v>164</v>
      </c>
      <c r="H31" s="359"/>
      <c r="I31" s="712">
        <v>7122</v>
      </c>
      <c r="J31" s="369">
        <f t="shared" si="0"/>
        <v>0.17665443000297648</v>
      </c>
      <c r="K31" s="420" t="s">
        <v>278</v>
      </c>
    </row>
    <row r="32" spans="1:11" ht="18.75" thickBot="1">
      <c r="A32" s="178">
        <v>28</v>
      </c>
      <c r="B32" s="229"/>
      <c r="C32" s="360" t="s">
        <v>367</v>
      </c>
      <c r="D32" s="689">
        <v>100404</v>
      </c>
      <c r="E32" s="704">
        <v>23994</v>
      </c>
      <c r="F32" s="448">
        <f t="shared" si="1"/>
        <v>0.23897454284689854</v>
      </c>
      <c r="G32" s="393" t="s">
        <v>164</v>
      </c>
      <c r="H32" s="359"/>
      <c r="I32" s="713">
        <v>11198</v>
      </c>
      <c r="J32" s="457">
        <f t="shared" si="0"/>
        <v>0.11152942113860005</v>
      </c>
      <c r="K32" s="410" t="s">
        <v>164</v>
      </c>
    </row>
    <row r="33" spans="1:11" ht="18.75" thickBot="1">
      <c r="A33" s="308" t="s">
        <v>162</v>
      </c>
      <c r="B33" s="315"/>
      <c r="C33" s="23" t="s">
        <v>271</v>
      </c>
      <c r="D33" s="690">
        <f>SUM(D8:D32)</f>
        <v>1689140</v>
      </c>
      <c r="E33" s="694">
        <f>SUM(E8:E32)</f>
        <v>434602</v>
      </c>
      <c r="F33" s="449">
        <f t="shared" si="1"/>
        <v>0.257291876339439</v>
      </c>
      <c r="G33" s="442" t="s">
        <v>267</v>
      </c>
      <c r="H33" s="328"/>
      <c r="I33" s="710">
        <f>SUM(I8:I32)</f>
        <v>219174</v>
      </c>
      <c r="J33" s="381">
        <f t="shared" si="0"/>
        <v>0.1297547864593817</v>
      </c>
      <c r="K33" s="440" t="s">
        <v>267</v>
      </c>
    </row>
    <row r="34" spans="1:11" ht="18">
      <c r="A34" s="178">
        <v>29</v>
      </c>
      <c r="B34" s="318" t="s">
        <v>40</v>
      </c>
      <c r="C34" s="12" t="s">
        <v>41</v>
      </c>
      <c r="D34" s="683">
        <v>49970</v>
      </c>
      <c r="E34" s="702">
        <v>9085</v>
      </c>
      <c r="F34" s="447">
        <f t="shared" si="1"/>
        <v>0.18180908545127075</v>
      </c>
      <c r="G34" s="441" t="s">
        <v>270</v>
      </c>
      <c r="H34" s="359"/>
      <c r="I34" s="711">
        <v>3820</v>
      </c>
      <c r="J34" s="369">
        <f t="shared" si="0"/>
        <v>0.0764458675205123</v>
      </c>
      <c r="K34" s="422" t="s">
        <v>268</v>
      </c>
    </row>
    <row r="35" spans="1:11" ht="18">
      <c r="A35" s="178">
        <v>30</v>
      </c>
      <c r="B35" s="15" t="s">
        <v>253</v>
      </c>
      <c r="C35" s="12" t="s">
        <v>43</v>
      </c>
      <c r="D35" s="688">
        <v>37943</v>
      </c>
      <c r="E35" s="703">
        <v>7889</v>
      </c>
      <c r="F35" s="445">
        <f t="shared" si="1"/>
        <v>0.20791713886619403</v>
      </c>
      <c r="G35" s="438" t="s">
        <v>164</v>
      </c>
      <c r="H35" s="328"/>
      <c r="I35" s="712">
        <v>3472</v>
      </c>
      <c r="J35" s="369">
        <f t="shared" si="0"/>
        <v>0.09150567957198956</v>
      </c>
      <c r="K35" s="423" t="s">
        <v>164</v>
      </c>
    </row>
    <row r="36" spans="1:11" ht="18">
      <c r="A36" s="178">
        <v>31</v>
      </c>
      <c r="B36" s="15"/>
      <c r="C36" s="12" t="s">
        <v>44</v>
      </c>
      <c r="D36" s="688">
        <v>31615</v>
      </c>
      <c r="E36" s="703">
        <v>6379</v>
      </c>
      <c r="F36" s="445">
        <f t="shared" si="1"/>
        <v>0.20177131108650956</v>
      </c>
      <c r="G36" s="438" t="s">
        <v>164</v>
      </c>
      <c r="H36" s="359"/>
      <c r="I36" s="712">
        <v>2861</v>
      </c>
      <c r="J36" s="369">
        <f t="shared" si="0"/>
        <v>0.09049501818756919</v>
      </c>
      <c r="K36" s="423" t="s">
        <v>164</v>
      </c>
    </row>
    <row r="37" spans="1:11" ht="18">
      <c r="A37" s="178">
        <v>32</v>
      </c>
      <c r="B37" s="15"/>
      <c r="C37" s="12" t="s">
        <v>45</v>
      </c>
      <c r="D37" s="688">
        <v>45617</v>
      </c>
      <c r="E37" s="703">
        <v>8993</v>
      </c>
      <c r="F37" s="445">
        <f t="shared" si="1"/>
        <v>0.19714141657715326</v>
      </c>
      <c r="G37" s="438" t="s">
        <v>164</v>
      </c>
      <c r="H37" s="328"/>
      <c r="I37" s="712">
        <v>4065</v>
      </c>
      <c r="J37" s="369">
        <f t="shared" si="0"/>
        <v>0.08911151544380384</v>
      </c>
      <c r="K37" s="423" t="s">
        <v>164</v>
      </c>
    </row>
    <row r="38" spans="1:11" ht="18">
      <c r="A38" s="178">
        <v>33</v>
      </c>
      <c r="B38" s="15"/>
      <c r="C38" s="12" t="s">
        <v>46</v>
      </c>
      <c r="D38" s="688">
        <v>27191</v>
      </c>
      <c r="E38" s="703">
        <v>6122</v>
      </c>
      <c r="F38" s="445">
        <f t="shared" si="1"/>
        <v>0.2251480269206723</v>
      </c>
      <c r="G38" s="438" t="s">
        <v>164</v>
      </c>
      <c r="H38" s="359"/>
      <c r="I38" s="712">
        <v>2486</v>
      </c>
      <c r="J38" s="369">
        <f t="shared" si="0"/>
        <v>0.09142731050715311</v>
      </c>
      <c r="K38" s="423" t="s">
        <v>164</v>
      </c>
    </row>
    <row r="39" spans="1:11" ht="18">
      <c r="A39" s="178">
        <v>34</v>
      </c>
      <c r="B39" s="15"/>
      <c r="C39" s="12" t="s">
        <v>47</v>
      </c>
      <c r="D39" s="688">
        <v>28147</v>
      </c>
      <c r="E39" s="703">
        <v>4515</v>
      </c>
      <c r="F39" s="445">
        <f t="shared" si="1"/>
        <v>0.16040785874160657</v>
      </c>
      <c r="G39" s="441" t="s">
        <v>269</v>
      </c>
      <c r="H39" s="328"/>
      <c r="I39" s="712">
        <v>2034</v>
      </c>
      <c r="J39" s="369">
        <f t="shared" si="0"/>
        <v>0.07226347390485664</v>
      </c>
      <c r="K39" s="422" t="s">
        <v>269</v>
      </c>
    </row>
    <row r="40" spans="1:11" ht="18">
      <c r="A40" s="178">
        <v>35</v>
      </c>
      <c r="B40" s="15"/>
      <c r="C40" s="12" t="s">
        <v>48</v>
      </c>
      <c r="D40" s="688">
        <v>8335</v>
      </c>
      <c r="E40" s="703">
        <v>2194</v>
      </c>
      <c r="F40" s="445">
        <f t="shared" si="1"/>
        <v>0.2632273545290942</v>
      </c>
      <c r="G40" s="438" t="s">
        <v>164</v>
      </c>
      <c r="H40" s="359"/>
      <c r="I40" s="712">
        <v>1069</v>
      </c>
      <c r="J40" s="369">
        <f t="shared" si="0"/>
        <v>0.12825434913017397</v>
      </c>
      <c r="K40" s="423" t="s">
        <v>164</v>
      </c>
    </row>
    <row r="41" spans="1:11" ht="18">
      <c r="A41" s="178">
        <v>36</v>
      </c>
      <c r="B41" s="48"/>
      <c r="C41" s="12" t="s">
        <v>49</v>
      </c>
      <c r="D41" s="688">
        <v>44454</v>
      </c>
      <c r="E41" s="703">
        <v>6993</v>
      </c>
      <c r="F41" s="445">
        <f t="shared" si="1"/>
        <v>0.15730867863409367</v>
      </c>
      <c r="G41" s="441" t="s">
        <v>273</v>
      </c>
      <c r="H41" s="328"/>
      <c r="I41" s="712">
        <v>3046</v>
      </c>
      <c r="J41" s="369">
        <f t="shared" si="0"/>
        <v>0.06852026814234939</v>
      </c>
      <c r="K41" s="422" t="s">
        <v>273</v>
      </c>
    </row>
    <row r="42" spans="1:11" ht="18">
      <c r="A42" s="178">
        <v>37</v>
      </c>
      <c r="B42" s="15" t="s">
        <v>50</v>
      </c>
      <c r="C42" s="12" t="s">
        <v>51</v>
      </c>
      <c r="D42" s="688">
        <v>15128</v>
      </c>
      <c r="E42" s="703">
        <v>3952</v>
      </c>
      <c r="F42" s="445">
        <f t="shared" si="1"/>
        <v>0.2612374405076679</v>
      </c>
      <c r="G42" s="438" t="s">
        <v>164</v>
      </c>
      <c r="H42" s="328"/>
      <c r="I42" s="712">
        <v>1991</v>
      </c>
      <c r="J42" s="369">
        <f t="shared" si="0"/>
        <v>0.1316102591221576</v>
      </c>
      <c r="K42" s="423" t="s">
        <v>164</v>
      </c>
    </row>
    <row r="43" spans="1:11" ht="18">
      <c r="A43" s="178">
        <v>38</v>
      </c>
      <c r="B43" s="15"/>
      <c r="C43" s="12" t="s">
        <v>52</v>
      </c>
      <c r="D43" s="688">
        <v>29475</v>
      </c>
      <c r="E43" s="703">
        <v>8020</v>
      </c>
      <c r="F43" s="445">
        <f t="shared" si="1"/>
        <v>0.2720949957591179</v>
      </c>
      <c r="G43" s="438" t="s">
        <v>164</v>
      </c>
      <c r="H43" s="328"/>
      <c r="I43" s="712">
        <v>3849</v>
      </c>
      <c r="J43" s="369">
        <f t="shared" si="0"/>
        <v>0.1305852417302799</v>
      </c>
      <c r="K43" s="423" t="s">
        <v>164</v>
      </c>
    </row>
    <row r="44" spans="1:11" ht="18">
      <c r="A44" s="178">
        <v>39</v>
      </c>
      <c r="B44" s="15"/>
      <c r="C44" s="12" t="s">
        <v>53</v>
      </c>
      <c r="D44" s="688">
        <v>32592</v>
      </c>
      <c r="E44" s="703">
        <v>9216</v>
      </c>
      <c r="F44" s="445">
        <f t="shared" si="1"/>
        <v>0.28276877761413843</v>
      </c>
      <c r="G44" s="438" t="s">
        <v>164</v>
      </c>
      <c r="H44" s="328"/>
      <c r="I44" s="712">
        <v>4654</v>
      </c>
      <c r="J44" s="369">
        <f t="shared" si="0"/>
        <v>0.14279577810505645</v>
      </c>
      <c r="K44" s="423" t="s">
        <v>164</v>
      </c>
    </row>
    <row r="45" spans="1:11" ht="18">
      <c r="A45" s="178">
        <v>40</v>
      </c>
      <c r="B45" s="48"/>
      <c r="C45" s="12" t="s">
        <v>54</v>
      </c>
      <c r="D45" s="688">
        <v>19623</v>
      </c>
      <c r="E45" s="703">
        <v>5439</v>
      </c>
      <c r="F45" s="445">
        <f t="shared" si="1"/>
        <v>0.27717474392294755</v>
      </c>
      <c r="G45" s="438" t="s">
        <v>164</v>
      </c>
      <c r="H45" s="328"/>
      <c r="I45" s="712">
        <v>2459</v>
      </c>
      <c r="J45" s="369">
        <f t="shared" si="0"/>
        <v>0.12531213372063396</v>
      </c>
      <c r="K45" s="423" t="s">
        <v>164</v>
      </c>
    </row>
    <row r="46" spans="1:11" ht="18">
      <c r="A46" s="178">
        <v>41</v>
      </c>
      <c r="B46" s="320" t="s">
        <v>55</v>
      </c>
      <c r="C46" s="12" t="s">
        <v>56</v>
      </c>
      <c r="D46" s="688">
        <v>8392</v>
      </c>
      <c r="E46" s="703">
        <v>2783</v>
      </c>
      <c r="F46" s="445">
        <f t="shared" si="1"/>
        <v>0.33162535748331745</v>
      </c>
      <c r="G46" s="441" t="s">
        <v>276</v>
      </c>
      <c r="H46" s="328"/>
      <c r="I46" s="712">
        <v>1492</v>
      </c>
      <c r="J46" s="369">
        <f t="shared" si="0"/>
        <v>0.17778836987607244</v>
      </c>
      <c r="K46" s="423">
        <v>4</v>
      </c>
    </row>
    <row r="47" spans="1:11" ht="18">
      <c r="A47" s="178">
        <v>42</v>
      </c>
      <c r="B47" s="209"/>
      <c r="C47" s="12" t="s">
        <v>57</v>
      </c>
      <c r="D47" s="688">
        <v>17089</v>
      </c>
      <c r="E47" s="703">
        <v>5332</v>
      </c>
      <c r="F47" s="445">
        <f t="shared" si="1"/>
        <v>0.3120135759845515</v>
      </c>
      <c r="G47" s="438" t="s">
        <v>164</v>
      </c>
      <c r="H47" s="328"/>
      <c r="I47" s="712">
        <v>2612</v>
      </c>
      <c r="J47" s="369">
        <f t="shared" si="0"/>
        <v>0.15284686055357247</v>
      </c>
      <c r="K47" s="423" t="s">
        <v>164</v>
      </c>
    </row>
    <row r="48" spans="1:11" ht="18">
      <c r="A48" s="178">
        <v>43</v>
      </c>
      <c r="B48" s="210" t="s">
        <v>60</v>
      </c>
      <c r="C48" s="12" t="s">
        <v>61</v>
      </c>
      <c r="D48" s="688">
        <v>14132</v>
      </c>
      <c r="E48" s="703">
        <v>3807</v>
      </c>
      <c r="F48" s="445">
        <f t="shared" si="1"/>
        <v>0.2693886215680725</v>
      </c>
      <c r="G48" s="438" t="s">
        <v>164</v>
      </c>
      <c r="H48" s="328"/>
      <c r="I48" s="712">
        <v>1937</v>
      </c>
      <c r="J48" s="369">
        <f t="shared" si="0"/>
        <v>0.13706481743560714</v>
      </c>
      <c r="K48" s="423" t="s">
        <v>164</v>
      </c>
    </row>
    <row r="49" spans="1:11" ht="18">
      <c r="A49" s="178">
        <v>44</v>
      </c>
      <c r="B49" s="15" t="s">
        <v>69</v>
      </c>
      <c r="C49" s="12" t="s">
        <v>254</v>
      </c>
      <c r="D49" s="688">
        <v>29431</v>
      </c>
      <c r="E49" s="703">
        <v>7293</v>
      </c>
      <c r="F49" s="445">
        <f t="shared" si="1"/>
        <v>0.24779993883999865</v>
      </c>
      <c r="G49" s="438" t="s">
        <v>164</v>
      </c>
      <c r="H49" s="328"/>
      <c r="I49" s="712">
        <v>3617</v>
      </c>
      <c r="J49" s="369">
        <f t="shared" si="0"/>
        <v>0.12289762495328055</v>
      </c>
      <c r="K49" s="423" t="s">
        <v>164</v>
      </c>
    </row>
    <row r="50" spans="1:11" ht="18">
      <c r="A50" s="178">
        <v>45</v>
      </c>
      <c r="B50" s="209"/>
      <c r="C50" s="12" t="s">
        <v>255</v>
      </c>
      <c r="D50" s="688">
        <v>2425</v>
      </c>
      <c r="E50" s="705">
        <v>917</v>
      </c>
      <c r="F50" s="445">
        <f t="shared" si="1"/>
        <v>0.3781443298969072</v>
      </c>
      <c r="G50" s="441" t="s">
        <v>277</v>
      </c>
      <c r="H50" s="328"/>
      <c r="I50" s="714">
        <v>604</v>
      </c>
      <c r="J50" s="369">
        <f t="shared" si="0"/>
        <v>0.2490721649484536</v>
      </c>
      <c r="K50" s="422" t="s">
        <v>277</v>
      </c>
    </row>
    <row r="51" spans="1:11" ht="18">
      <c r="A51" s="178">
        <v>46</v>
      </c>
      <c r="B51" s="210" t="s">
        <v>77</v>
      </c>
      <c r="C51" s="12" t="s">
        <v>78</v>
      </c>
      <c r="D51" s="688">
        <v>15496</v>
      </c>
      <c r="E51" s="703">
        <v>3654</v>
      </c>
      <c r="F51" s="445">
        <f t="shared" si="1"/>
        <v>0.23580278781621064</v>
      </c>
      <c r="G51" s="438" t="s">
        <v>164</v>
      </c>
      <c r="H51" s="328"/>
      <c r="I51" s="712">
        <v>1944</v>
      </c>
      <c r="J51" s="369">
        <f t="shared" si="0"/>
        <v>0.1254517294785751</v>
      </c>
      <c r="K51" s="423" t="s">
        <v>164</v>
      </c>
    </row>
    <row r="52" spans="1:11" ht="18">
      <c r="A52" s="178">
        <v>47</v>
      </c>
      <c r="B52" s="210" t="s">
        <v>79</v>
      </c>
      <c r="C52" s="12" t="s">
        <v>80</v>
      </c>
      <c r="D52" s="688">
        <v>14602</v>
      </c>
      <c r="E52" s="703">
        <v>3406</v>
      </c>
      <c r="F52" s="445">
        <f t="shared" si="1"/>
        <v>0.23325571839474044</v>
      </c>
      <c r="G52" s="438" t="s">
        <v>164</v>
      </c>
      <c r="H52" s="328"/>
      <c r="I52" s="712">
        <v>1687</v>
      </c>
      <c r="J52" s="369">
        <f t="shared" si="0"/>
        <v>0.11553211888782358</v>
      </c>
      <c r="K52" s="423" t="s">
        <v>164</v>
      </c>
    </row>
    <row r="53" spans="1:11" ht="18">
      <c r="A53" s="178">
        <v>48</v>
      </c>
      <c r="B53" s="47" t="s">
        <v>368</v>
      </c>
      <c r="C53" s="12" t="s">
        <v>85</v>
      </c>
      <c r="D53" s="688">
        <v>19851</v>
      </c>
      <c r="E53" s="703">
        <v>4830</v>
      </c>
      <c r="F53" s="445">
        <f t="shared" si="1"/>
        <v>0.24331267946199184</v>
      </c>
      <c r="G53" s="438" t="s">
        <v>164</v>
      </c>
      <c r="H53" s="328"/>
      <c r="I53" s="712">
        <v>2430</v>
      </c>
      <c r="J53" s="369">
        <f t="shared" si="0"/>
        <v>0.12241196917031888</v>
      </c>
      <c r="K53" s="423" t="s">
        <v>164</v>
      </c>
    </row>
    <row r="54" spans="1:11" ht="18">
      <c r="A54" s="178">
        <v>49</v>
      </c>
      <c r="B54" s="15" t="s">
        <v>93</v>
      </c>
      <c r="C54" s="12" t="s">
        <v>94</v>
      </c>
      <c r="D54" s="688">
        <v>12082</v>
      </c>
      <c r="E54" s="703">
        <v>4038</v>
      </c>
      <c r="F54" s="445">
        <f t="shared" si="1"/>
        <v>0.33421618937262043</v>
      </c>
      <c r="G54" s="441" t="s">
        <v>274</v>
      </c>
      <c r="H54" s="328"/>
      <c r="I54" s="712">
        <v>2162</v>
      </c>
      <c r="J54" s="369">
        <f t="shared" si="0"/>
        <v>0.1789438834630028</v>
      </c>
      <c r="K54" s="422" t="s">
        <v>274</v>
      </c>
    </row>
    <row r="55" spans="1:11" ht="18">
      <c r="A55" s="178">
        <v>50</v>
      </c>
      <c r="B55" s="15"/>
      <c r="C55" s="12" t="s">
        <v>95</v>
      </c>
      <c r="D55" s="688">
        <v>10945</v>
      </c>
      <c r="E55" s="703">
        <v>3865</v>
      </c>
      <c r="F55" s="445">
        <f t="shared" si="1"/>
        <v>0.353129282777524</v>
      </c>
      <c r="G55" s="441" t="s">
        <v>275</v>
      </c>
      <c r="H55" s="328"/>
      <c r="I55" s="712">
        <v>2198</v>
      </c>
      <c r="J55" s="369">
        <f t="shared" si="0"/>
        <v>0.20082229328460485</v>
      </c>
      <c r="K55" s="422" t="s">
        <v>275</v>
      </c>
    </row>
    <row r="56" spans="1:11" ht="18">
      <c r="A56" s="178">
        <v>51</v>
      </c>
      <c r="B56" s="15"/>
      <c r="C56" s="12" t="s">
        <v>97</v>
      </c>
      <c r="D56" s="688">
        <v>9677</v>
      </c>
      <c r="E56" s="703">
        <v>2933</v>
      </c>
      <c r="F56" s="445">
        <f t="shared" si="1"/>
        <v>0.3030898005580242</v>
      </c>
      <c r="G56" s="438" t="s">
        <v>164</v>
      </c>
      <c r="H56" s="328"/>
      <c r="I56" s="712">
        <v>1550</v>
      </c>
      <c r="J56" s="369">
        <f t="shared" si="0"/>
        <v>0.16017360752299267</v>
      </c>
      <c r="K56" s="423" t="s">
        <v>164</v>
      </c>
    </row>
    <row r="57" spans="1:11" ht="18">
      <c r="A57" s="178">
        <v>52</v>
      </c>
      <c r="B57" s="15"/>
      <c r="C57" s="12" t="s">
        <v>98</v>
      </c>
      <c r="D57" s="688">
        <v>18670</v>
      </c>
      <c r="E57" s="703">
        <v>5549</v>
      </c>
      <c r="F57" s="445">
        <f t="shared" si="1"/>
        <v>0.297214783074451</v>
      </c>
      <c r="G57" s="438" t="s">
        <v>164</v>
      </c>
      <c r="H57" s="328"/>
      <c r="I57" s="712">
        <v>2843</v>
      </c>
      <c r="J57" s="369">
        <f t="shared" si="0"/>
        <v>0.15227637921799678</v>
      </c>
      <c r="K57" s="423" t="s">
        <v>164</v>
      </c>
    </row>
    <row r="58" spans="1:11" ht="18">
      <c r="A58" s="178">
        <v>53</v>
      </c>
      <c r="B58" s="15"/>
      <c r="C58" s="12" t="s">
        <v>101</v>
      </c>
      <c r="D58" s="688">
        <v>5550</v>
      </c>
      <c r="E58" s="703">
        <v>1621</v>
      </c>
      <c r="F58" s="445">
        <f t="shared" si="1"/>
        <v>0.2920720720720721</v>
      </c>
      <c r="G58" s="438" t="s">
        <v>164</v>
      </c>
      <c r="H58" s="328"/>
      <c r="I58" s="714">
        <v>870</v>
      </c>
      <c r="J58" s="369">
        <f t="shared" si="0"/>
        <v>0.15675675675675677</v>
      </c>
      <c r="K58" s="423" t="s">
        <v>164</v>
      </c>
    </row>
    <row r="59" spans="1:11" ht="18">
      <c r="A59" s="178">
        <v>54</v>
      </c>
      <c r="B59" s="341"/>
      <c r="C59" s="12" t="s">
        <v>102</v>
      </c>
      <c r="D59" s="688">
        <v>3378</v>
      </c>
      <c r="E59" s="703">
        <v>1058</v>
      </c>
      <c r="F59" s="445">
        <f t="shared" si="1"/>
        <v>0.3132030787448194</v>
      </c>
      <c r="G59" s="438" t="s">
        <v>164</v>
      </c>
      <c r="H59" s="328"/>
      <c r="I59" s="714">
        <v>593</v>
      </c>
      <c r="J59" s="369">
        <f t="shared" si="0"/>
        <v>0.17554766133806987</v>
      </c>
      <c r="K59" s="422"/>
    </row>
    <row r="60" spans="1:11" ht="18">
      <c r="A60" s="178">
        <v>55</v>
      </c>
      <c r="B60" s="209"/>
      <c r="C60" s="12" t="s">
        <v>257</v>
      </c>
      <c r="D60" s="688">
        <v>24507</v>
      </c>
      <c r="E60" s="703">
        <v>6810</v>
      </c>
      <c r="F60" s="445">
        <f t="shared" si="1"/>
        <v>0.27787978944791286</v>
      </c>
      <c r="G60" s="438" t="s">
        <v>164</v>
      </c>
      <c r="H60" s="328"/>
      <c r="I60" s="712">
        <v>3608</v>
      </c>
      <c r="J60" s="369">
        <f t="shared" si="0"/>
        <v>0.14722324233892356</v>
      </c>
      <c r="K60" s="423" t="s">
        <v>164</v>
      </c>
    </row>
    <row r="61" spans="1:11" ht="18">
      <c r="A61" s="178">
        <v>56</v>
      </c>
      <c r="B61" s="15" t="s">
        <v>103</v>
      </c>
      <c r="C61" s="12" t="s">
        <v>104</v>
      </c>
      <c r="D61" s="688">
        <v>36137</v>
      </c>
      <c r="E61" s="703">
        <v>7835</v>
      </c>
      <c r="F61" s="445">
        <f t="shared" si="1"/>
        <v>0.2168137919583806</v>
      </c>
      <c r="G61" s="438" t="s">
        <v>164</v>
      </c>
      <c r="H61" s="328"/>
      <c r="I61" s="712">
        <v>3816</v>
      </c>
      <c r="J61" s="369">
        <f t="shared" si="0"/>
        <v>0.10559814041010598</v>
      </c>
      <c r="K61" s="423" t="s">
        <v>164</v>
      </c>
    </row>
    <row r="62" spans="1:11" ht="18">
      <c r="A62" s="178">
        <v>57</v>
      </c>
      <c r="B62" s="209"/>
      <c r="C62" s="12" t="s">
        <v>258</v>
      </c>
      <c r="D62" s="688">
        <v>21296</v>
      </c>
      <c r="E62" s="703">
        <v>6946</v>
      </c>
      <c r="F62" s="445">
        <f t="shared" si="1"/>
        <v>0.32616453794139744</v>
      </c>
      <c r="G62" s="441" t="s">
        <v>278</v>
      </c>
      <c r="H62" s="328"/>
      <c r="I62" s="712">
        <v>3633</v>
      </c>
      <c r="J62" s="369">
        <f t="shared" si="0"/>
        <v>0.1705954169797145</v>
      </c>
      <c r="K62" s="423" t="s">
        <v>164</v>
      </c>
    </row>
    <row r="63" spans="1:11" ht="18">
      <c r="A63" s="178">
        <v>58</v>
      </c>
      <c r="B63" s="15" t="s">
        <v>108</v>
      </c>
      <c r="C63" s="28" t="s">
        <v>110</v>
      </c>
      <c r="D63" s="688">
        <v>7022</v>
      </c>
      <c r="E63" s="703">
        <v>1917</v>
      </c>
      <c r="F63" s="445">
        <f t="shared" si="1"/>
        <v>0.2729991455425805</v>
      </c>
      <c r="G63" s="438" t="s">
        <v>164</v>
      </c>
      <c r="H63" s="328"/>
      <c r="I63" s="714">
        <v>987</v>
      </c>
      <c r="J63" s="369">
        <f t="shared" si="0"/>
        <v>0.14055824551409854</v>
      </c>
      <c r="K63" s="423" t="s">
        <v>164</v>
      </c>
    </row>
    <row r="64" spans="1:11" ht="18">
      <c r="A64" s="178">
        <v>59</v>
      </c>
      <c r="B64" s="15"/>
      <c r="C64" s="357" t="s">
        <v>260</v>
      </c>
      <c r="D64" s="688">
        <v>8009</v>
      </c>
      <c r="E64" s="703">
        <v>2516</v>
      </c>
      <c r="F64" s="445">
        <f t="shared" si="1"/>
        <v>0.31414658509177174</v>
      </c>
      <c r="G64" s="443" t="s">
        <v>164</v>
      </c>
      <c r="H64" s="328"/>
      <c r="I64" s="712">
        <v>1407</v>
      </c>
      <c r="J64" s="369">
        <f t="shared" si="0"/>
        <v>0.1756773629666625</v>
      </c>
      <c r="K64" s="425" t="s">
        <v>164</v>
      </c>
    </row>
    <row r="65" spans="1:11" ht="18.75" thickBot="1">
      <c r="A65" s="178">
        <v>60</v>
      </c>
      <c r="B65" s="15"/>
      <c r="C65" s="12" t="s">
        <v>259</v>
      </c>
      <c r="D65" s="691">
        <v>19865</v>
      </c>
      <c r="E65" s="704">
        <v>6184</v>
      </c>
      <c r="F65" s="448">
        <f t="shared" si="1"/>
        <v>0.31130128366473697</v>
      </c>
      <c r="G65" s="438" t="s">
        <v>164</v>
      </c>
      <c r="H65" s="328"/>
      <c r="I65" s="713">
        <v>3217</v>
      </c>
      <c r="J65" s="457">
        <f t="shared" si="0"/>
        <v>0.16194311603322425</v>
      </c>
      <c r="K65" s="423" t="s">
        <v>164</v>
      </c>
    </row>
    <row r="66" spans="1:11" ht="18.75" thickBot="1">
      <c r="A66" s="322" t="s">
        <v>377</v>
      </c>
      <c r="B66" s="51" t="s">
        <v>261</v>
      </c>
      <c r="C66" s="51"/>
      <c r="D66" s="692">
        <f>SUM(D34:D65)</f>
        <v>668646</v>
      </c>
      <c r="E66" s="692">
        <f>SUM(E34:E65)</f>
        <v>162091</v>
      </c>
      <c r="F66" s="451">
        <f t="shared" si="1"/>
        <v>0.24241676462582593</v>
      </c>
      <c r="G66" s="444" t="s">
        <v>267</v>
      </c>
      <c r="H66" s="15"/>
      <c r="I66" s="715">
        <f>SUM(I34:I65)</f>
        <v>79013</v>
      </c>
      <c r="J66" s="458">
        <f t="shared" si="0"/>
        <v>0.11816865725660514</v>
      </c>
      <c r="K66" s="429" t="s">
        <v>267</v>
      </c>
    </row>
    <row r="67" spans="1:11" ht="18.75" thickTop="1">
      <c r="A67" s="184" t="s">
        <v>350</v>
      </c>
      <c r="B67" s="48"/>
      <c r="C67" s="48"/>
      <c r="D67" s="693">
        <f>SUM(D8:D32,D34:D65)</f>
        <v>2357786</v>
      </c>
      <c r="E67" s="693">
        <f>SUM(E8:E32,E34:E65)</f>
        <v>596693</v>
      </c>
      <c r="F67" s="447">
        <f t="shared" si="1"/>
        <v>0.2530734341454229</v>
      </c>
      <c r="G67" s="438" t="s">
        <v>267</v>
      </c>
      <c r="H67" s="15"/>
      <c r="I67" s="716">
        <f>SUM(I8:I32,I34:I65)</f>
        <v>298187</v>
      </c>
      <c r="J67" s="369">
        <f t="shared" si="0"/>
        <v>0.12646906886375608</v>
      </c>
      <c r="K67" s="431" t="s">
        <v>267</v>
      </c>
    </row>
    <row r="68" spans="1:11" ht="18.75" thickBot="1">
      <c r="A68" s="185" t="s">
        <v>352</v>
      </c>
      <c r="B68" s="186"/>
      <c r="C68" s="186"/>
      <c r="D68" s="694">
        <f>D5+D7+D33+D66</f>
        <v>5116785</v>
      </c>
      <c r="E68" s="694">
        <f>E5+E7+E33+E66</f>
        <v>1205345</v>
      </c>
      <c r="F68" s="448">
        <f t="shared" si="1"/>
        <v>0.2355668647402617</v>
      </c>
      <c r="G68" s="440" t="s">
        <v>267</v>
      </c>
      <c r="H68" s="15"/>
      <c r="I68" s="717">
        <f>I5+I7+I33+I66</f>
        <v>592678</v>
      </c>
      <c r="J68" s="456">
        <f>I68/D68</f>
        <v>0.11583015506807497</v>
      </c>
      <c r="K68" s="434" t="s">
        <v>267</v>
      </c>
    </row>
    <row r="69" spans="1:11" ht="18">
      <c r="A69" s="46"/>
      <c r="B69" s="15"/>
      <c r="C69" s="46"/>
      <c r="D69" s="695"/>
      <c r="E69" s="695"/>
      <c r="F69" s="46"/>
      <c r="G69" s="46"/>
      <c r="H69" s="15"/>
      <c r="I69" s="695"/>
      <c r="J69" s="454"/>
      <c r="K69" s="329"/>
    </row>
    <row r="70" spans="1:9" ht="18" customHeight="1">
      <c r="A70" s="46" t="s">
        <v>400</v>
      </c>
      <c r="B70" s="567"/>
      <c r="C70" s="46"/>
      <c r="D70" s="695"/>
      <c r="E70" s="695"/>
      <c r="F70" s="46"/>
      <c r="G70" s="46"/>
      <c r="H70" s="15"/>
      <c r="I70" s="695"/>
    </row>
    <row r="79" ht="13.5">
      <c r="D79" s="696"/>
    </row>
  </sheetData>
  <sheetProtection/>
  <printOptions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14.00390625" style="0" customWidth="1"/>
    <col min="4" max="5" width="13.25390625" style="0" bestFit="1" customWidth="1"/>
    <col min="9" max="9" width="10.50390625" style="0" bestFit="1" customWidth="1"/>
  </cols>
  <sheetData>
    <row r="1" spans="1:11" ht="21.75" thickBot="1">
      <c r="A1" s="1" t="s">
        <v>378</v>
      </c>
      <c r="B1" s="2"/>
      <c r="C1" s="2"/>
      <c r="D1" s="2"/>
      <c r="E1" s="3"/>
      <c r="F1" s="4"/>
      <c r="G1" s="4"/>
      <c r="H1" s="366"/>
      <c r="I1" s="2"/>
      <c r="J1" s="2"/>
      <c r="K1" s="2"/>
    </row>
    <row r="2" spans="1:11" ht="18.75" thickBot="1">
      <c r="A2" s="156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9" t="s">
        <v>373</v>
      </c>
      <c r="H2" s="365"/>
      <c r="I2" s="358" t="s">
        <v>374</v>
      </c>
      <c r="J2" s="158" t="s">
        <v>375</v>
      </c>
      <c r="K2" s="304" t="s">
        <v>373</v>
      </c>
    </row>
    <row r="3" spans="1:11" ht="18">
      <c r="A3" s="305">
        <v>1</v>
      </c>
      <c r="B3" s="15" t="s">
        <v>9</v>
      </c>
      <c r="C3" s="361" t="s">
        <v>10</v>
      </c>
      <c r="D3" s="367">
        <v>981174</v>
      </c>
      <c r="E3" s="368">
        <v>257315</v>
      </c>
      <c r="F3" s="369">
        <v>0.26225215914812255</v>
      </c>
      <c r="G3" s="370" t="s">
        <v>164</v>
      </c>
      <c r="H3" s="328"/>
      <c r="I3" s="403">
        <v>129913</v>
      </c>
      <c r="J3" s="369">
        <v>0.13240566912698462</v>
      </c>
      <c r="K3" s="404" t="s">
        <v>164</v>
      </c>
    </row>
    <row r="4" spans="1:11" ht="18.75" thickBot="1">
      <c r="A4" s="178">
        <v>2</v>
      </c>
      <c r="B4" s="15"/>
      <c r="C4" s="362" t="s">
        <v>11</v>
      </c>
      <c r="D4" s="371">
        <v>1459411</v>
      </c>
      <c r="E4" s="372">
        <v>270185</v>
      </c>
      <c r="F4" s="373">
        <v>0.18513290635742777</v>
      </c>
      <c r="G4" s="374" t="s">
        <v>164</v>
      </c>
      <c r="H4" s="359"/>
      <c r="I4" s="372">
        <v>128200</v>
      </c>
      <c r="J4" s="373">
        <v>0.08784365747551581</v>
      </c>
      <c r="K4" s="405" t="s">
        <v>164</v>
      </c>
    </row>
    <row r="5" spans="1:11" ht="18.75" thickBot="1">
      <c r="A5" s="308" t="s">
        <v>376</v>
      </c>
      <c r="B5" s="186"/>
      <c r="C5" s="363" t="s">
        <v>13</v>
      </c>
      <c r="D5" s="375">
        <v>2440585</v>
      </c>
      <c r="E5" s="376">
        <v>527500</v>
      </c>
      <c r="F5" s="377">
        <v>0.21613670492935094</v>
      </c>
      <c r="G5" s="378" t="s">
        <v>267</v>
      </c>
      <c r="H5" s="328"/>
      <c r="I5" s="406">
        <v>258113</v>
      </c>
      <c r="J5" s="407">
        <v>0.10575866032119348</v>
      </c>
      <c r="K5" s="378" t="s">
        <v>267</v>
      </c>
    </row>
    <row r="6" spans="1:11" ht="18.75" thickBot="1">
      <c r="A6" s="311">
        <v>3</v>
      </c>
      <c r="B6" s="333" t="s">
        <v>365</v>
      </c>
      <c r="C6" s="364" t="s">
        <v>16</v>
      </c>
      <c r="D6" s="379">
        <v>304831</v>
      </c>
      <c r="E6" s="380">
        <v>69905</v>
      </c>
      <c r="F6" s="381">
        <v>0.22932378924715663</v>
      </c>
      <c r="G6" s="382" t="s">
        <v>164</v>
      </c>
      <c r="H6" s="328"/>
      <c r="I6" s="408">
        <v>35201</v>
      </c>
      <c r="J6" s="409">
        <v>0.11547710042613776</v>
      </c>
      <c r="K6" s="410" t="s">
        <v>164</v>
      </c>
    </row>
    <row r="7" spans="1:11" ht="18.75" thickBot="1">
      <c r="A7" s="325" t="s">
        <v>376</v>
      </c>
      <c r="B7" s="186"/>
      <c r="C7" s="203" t="s">
        <v>366</v>
      </c>
      <c r="D7" s="383">
        <v>304831</v>
      </c>
      <c r="E7" s="384">
        <v>69905</v>
      </c>
      <c r="F7" s="385">
        <v>0.22932378924715663</v>
      </c>
      <c r="G7" s="382"/>
      <c r="H7" s="328"/>
      <c r="I7" s="411">
        <v>35201</v>
      </c>
      <c r="J7" s="409">
        <v>0.11547710042613776</v>
      </c>
      <c r="K7" s="410"/>
    </row>
    <row r="8" spans="1:11" ht="18">
      <c r="A8" s="178">
        <v>4</v>
      </c>
      <c r="B8" s="15" t="s">
        <v>14</v>
      </c>
      <c r="C8" s="12" t="s">
        <v>15</v>
      </c>
      <c r="D8" s="386">
        <v>123105</v>
      </c>
      <c r="E8" s="386">
        <v>38336</v>
      </c>
      <c r="F8" s="387">
        <v>0.31140895983103856</v>
      </c>
      <c r="G8" s="370" t="s">
        <v>164</v>
      </c>
      <c r="H8" s="328"/>
      <c r="I8" s="412">
        <v>21378</v>
      </c>
      <c r="J8" s="387">
        <v>0.1736566345802364</v>
      </c>
      <c r="K8" s="404" t="s">
        <v>164</v>
      </c>
    </row>
    <row r="9" spans="1:11" ht="18">
      <c r="A9" s="178">
        <v>5</v>
      </c>
      <c r="B9" s="15"/>
      <c r="C9" s="12" t="s">
        <v>17</v>
      </c>
      <c r="D9" s="388">
        <v>58486</v>
      </c>
      <c r="E9" s="388">
        <v>16488</v>
      </c>
      <c r="F9" s="387">
        <v>0.2819136203535889</v>
      </c>
      <c r="G9" s="370" t="s">
        <v>164</v>
      </c>
      <c r="H9" s="328"/>
      <c r="I9" s="413">
        <v>8493</v>
      </c>
      <c r="J9" s="387">
        <v>0.14521423930513286</v>
      </c>
      <c r="K9" s="404" t="s">
        <v>164</v>
      </c>
    </row>
    <row r="10" spans="1:11" ht="18">
      <c r="A10" s="178">
        <v>6</v>
      </c>
      <c r="B10" s="15"/>
      <c r="C10" s="12" t="s">
        <v>18</v>
      </c>
      <c r="D10" s="388">
        <v>131607</v>
      </c>
      <c r="E10" s="388">
        <v>34396</v>
      </c>
      <c r="F10" s="387">
        <v>0.261353879352922</v>
      </c>
      <c r="G10" s="370" t="s">
        <v>164</v>
      </c>
      <c r="H10" s="328"/>
      <c r="I10" s="413">
        <v>18094</v>
      </c>
      <c r="J10" s="387">
        <v>0.1374850881792002</v>
      </c>
      <c r="K10" s="404" t="s">
        <v>164</v>
      </c>
    </row>
    <row r="11" spans="1:11" ht="18">
      <c r="A11" s="178">
        <v>7</v>
      </c>
      <c r="B11" s="15"/>
      <c r="C11" s="12" t="s">
        <v>19</v>
      </c>
      <c r="D11" s="388">
        <v>50317</v>
      </c>
      <c r="E11" s="388">
        <v>14436</v>
      </c>
      <c r="F11" s="387">
        <v>0.28690104735973926</v>
      </c>
      <c r="G11" s="370" t="s">
        <v>164</v>
      </c>
      <c r="H11" s="328"/>
      <c r="I11" s="413">
        <v>7717</v>
      </c>
      <c r="J11" s="414">
        <v>0.15336764910467635</v>
      </c>
      <c r="K11" s="404" t="s">
        <v>164</v>
      </c>
    </row>
    <row r="12" spans="1:11" ht="18">
      <c r="A12" s="178">
        <v>8</v>
      </c>
      <c r="B12" s="15"/>
      <c r="C12" s="12" t="s">
        <v>20</v>
      </c>
      <c r="D12" s="388">
        <v>70666</v>
      </c>
      <c r="E12" s="388">
        <v>19869</v>
      </c>
      <c r="F12" s="387">
        <v>0.28116774686553647</v>
      </c>
      <c r="G12" s="370" t="s">
        <v>164</v>
      </c>
      <c r="H12" s="328"/>
      <c r="I12" s="413">
        <v>10605</v>
      </c>
      <c r="J12" s="387">
        <v>0.15007217049217444</v>
      </c>
      <c r="K12" s="404" t="s">
        <v>164</v>
      </c>
    </row>
    <row r="13" spans="1:11" ht="18">
      <c r="A13" s="178">
        <v>9</v>
      </c>
      <c r="B13" s="15"/>
      <c r="C13" s="12" t="s">
        <v>23</v>
      </c>
      <c r="D13" s="388">
        <v>68457</v>
      </c>
      <c r="E13" s="388">
        <v>20738</v>
      </c>
      <c r="F13" s="387">
        <v>0.30293468892881664</v>
      </c>
      <c r="G13" s="370" t="s">
        <v>164</v>
      </c>
      <c r="H13" s="328"/>
      <c r="I13" s="413">
        <v>12012</v>
      </c>
      <c r="J13" s="387">
        <v>0.1754678119111267</v>
      </c>
      <c r="K13" s="404" t="s">
        <v>164</v>
      </c>
    </row>
    <row r="14" spans="1:11" ht="18">
      <c r="A14" s="178">
        <v>10</v>
      </c>
      <c r="B14" s="15"/>
      <c r="C14" s="12" t="s">
        <v>24</v>
      </c>
      <c r="D14" s="388">
        <v>49076</v>
      </c>
      <c r="E14" s="388">
        <v>11499</v>
      </c>
      <c r="F14" s="387">
        <v>0.23431004971880348</v>
      </c>
      <c r="G14" s="370" t="s">
        <v>164</v>
      </c>
      <c r="H14" s="328"/>
      <c r="I14" s="413">
        <v>6016</v>
      </c>
      <c r="J14" s="387">
        <v>0.12258537778140027</v>
      </c>
      <c r="K14" s="404" t="s">
        <v>164</v>
      </c>
    </row>
    <row r="15" spans="1:11" ht="18">
      <c r="A15" s="178">
        <v>11</v>
      </c>
      <c r="B15" s="15"/>
      <c r="C15" s="12" t="s">
        <v>25</v>
      </c>
      <c r="D15" s="388">
        <v>37086</v>
      </c>
      <c r="E15" s="388">
        <v>10958</v>
      </c>
      <c r="F15" s="387">
        <v>0.2954753815455967</v>
      </c>
      <c r="G15" s="370" t="s">
        <v>164</v>
      </c>
      <c r="H15" s="328"/>
      <c r="I15" s="413">
        <v>5764</v>
      </c>
      <c r="J15" s="387">
        <v>0.1554225314134714</v>
      </c>
      <c r="K15" s="404" t="s">
        <v>164</v>
      </c>
    </row>
    <row r="16" spans="1:11" ht="18">
      <c r="A16" s="178">
        <v>12</v>
      </c>
      <c r="B16" s="15"/>
      <c r="C16" s="12" t="s">
        <v>26</v>
      </c>
      <c r="D16" s="388">
        <v>72646</v>
      </c>
      <c r="E16" s="388">
        <v>17898</v>
      </c>
      <c r="F16" s="387">
        <v>0.24637282162816948</v>
      </c>
      <c r="G16" s="370" t="s">
        <v>164</v>
      </c>
      <c r="H16" s="328"/>
      <c r="I16" s="413">
        <v>8503</v>
      </c>
      <c r="J16" s="387">
        <v>0.11704705007846268</v>
      </c>
      <c r="K16" s="404" t="s">
        <v>164</v>
      </c>
    </row>
    <row r="17" spans="1:11" ht="18">
      <c r="A17" s="178">
        <v>13</v>
      </c>
      <c r="B17" s="15"/>
      <c r="C17" s="12" t="s">
        <v>27</v>
      </c>
      <c r="D17" s="388">
        <v>27349</v>
      </c>
      <c r="E17" s="388">
        <v>8396</v>
      </c>
      <c r="F17" s="387">
        <v>0.30699477128962666</v>
      </c>
      <c r="G17" s="370" t="s">
        <v>164</v>
      </c>
      <c r="H17" s="328"/>
      <c r="I17" s="413">
        <v>4514</v>
      </c>
      <c r="J17" s="387">
        <v>0.16505173863761016</v>
      </c>
      <c r="K17" s="404" t="s">
        <v>164</v>
      </c>
    </row>
    <row r="18" spans="1:11" ht="18">
      <c r="A18" s="178">
        <v>14</v>
      </c>
      <c r="B18" s="15"/>
      <c r="C18" s="12" t="s">
        <v>28</v>
      </c>
      <c r="D18" s="388">
        <v>44540</v>
      </c>
      <c r="E18" s="388">
        <v>13918</v>
      </c>
      <c r="F18" s="387">
        <v>0.3124831612034127</v>
      </c>
      <c r="G18" s="370" t="s">
        <v>164</v>
      </c>
      <c r="H18" s="328"/>
      <c r="I18" s="413">
        <v>7148</v>
      </c>
      <c r="J18" s="387">
        <v>0.1604849573417153</v>
      </c>
      <c r="K18" s="404" t="s">
        <v>164</v>
      </c>
    </row>
    <row r="19" spans="1:11" ht="18">
      <c r="A19" s="178">
        <v>15</v>
      </c>
      <c r="B19" s="15"/>
      <c r="C19" s="12" t="s">
        <v>29</v>
      </c>
      <c r="D19" s="388">
        <v>59303</v>
      </c>
      <c r="E19" s="388">
        <v>13721</v>
      </c>
      <c r="F19" s="387">
        <v>0.23137109421108545</v>
      </c>
      <c r="G19" s="370" t="s">
        <v>164</v>
      </c>
      <c r="H19" s="359"/>
      <c r="I19" s="413">
        <v>6796</v>
      </c>
      <c r="J19" s="387">
        <v>0.11459791241589802</v>
      </c>
      <c r="K19" s="415" t="s">
        <v>164</v>
      </c>
    </row>
    <row r="20" spans="1:11" ht="18">
      <c r="A20" s="178">
        <v>16</v>
      </c>
      <c r="B20" s="15"/>
      <c r="C20" s="12" t="s">
        <v>30</v>
      </c>
      <c r="D20" s="388">
        <v>102104</v>
      </c>
      <c r="E20" s="388">
        <v>20387</v>
      </c>
      <c r="F20" s="387">
        <v>0.1996689649768863</v>
      </c>
      <c r="G20" s="370" t="s">
        <v>164</v>
      </c>
      <c r="H20" s="359"/>
      <c r="I20" s="413">
        <v>9431</v>
      </c>
      <c r="J20" s="387">
        <v>0.09236660659719502</v>
      </c>
      <c r="K20" s="415" t="s">
        <v>164</v>
      </c>
    </row>
    <row r="21" spans="1:11" ht="18">
      <c r="A21" s="178">
        <v>17</v>
      </c>
      <c r="B21" s="15"/>
      <c r="C21" s="12" t="s">
        <v>31</v>
      </c>
      <c r="D21" s="388">
        <v>111045</v>
      </c>
      <c r="E21" s="388">
        <v>19298</v>
      </c>
      <c r="F21" s="387">
        <v>0.17378540231437706</v>
      </c>
      <c r="G21" s="389" t="s">
        <v>268</v>
      </c>
      <c r="H21" s="359"/>
      <c r="I21" s="413">
        <v>8689</v>
      </c>
      <c r="J21" s="387">
        <v>0.07824755729659147</v>
      </c>
      <c r="K21" s="416" t="s">
        <v>272</v>
      </c>
    </row>
    <row r="22" spans="1:11" ht="18">
      <c r="A22" s="178">
        <v>18</v>
      </c>
      <c r="B22" s="15"/>
      <c r="C22" s="12" t="s">
        <v>32</v>
      </c>
      <c r="D22" s="388">
        <v>97738</v>
      </c>
      <c r="E22" s="388">
        <v>17341</v>
      </c>
      <c r="F22" s="387">
        <v>0.17742331539421718</v>
      </c>
      <c r="G22" s="389" t="s">
        <v>272</v>
      </c>
      <c r="H22" s="328"/>
      <c r="I22" s="413">
        <v>7718</v>
      </c>
      <c r="J22" s="387">
        <v>0.0789662158014283</v>
      </c>
      <c r="K22" s="416" t="s">
        <v>270</v>
      </c>
    </row>
    <row r="23" spans="1:11" ht="18">
      <c r="A23" s="178">
        <v>19</v>
      </c>
      <c r="B23" s="15"/>
      <c r="C23" s="12" t="s">
        <v>33</v>
      </c>
      <c r="D23" s="388">
        <v>96164</v>
      </c>
      <c r="E23" s="388">
        <v>23137</v>
      </c>
      <c r="F23" s="387">
        <v>0.24059939270413044</v>
      </c>
      <c r="G23" s="389" t="s">
        <v>164</v>
      </c>
      <c r="H23" s="328"/>
      <c r="I23" s="413">
        <v>11319</v>
      </c>
      <c r="J23" s="387">
        <v>0.11770517033401273</v>
      </c>
      <c r="K23" s="415" t="s">
        <v>164</v>
      </c>
    </row>
    <row r="24" spans="1:11" ht="18">
      <c r="A24" s="178">
        <v>20</v>
      </c>
      <c r="B24" s="15"/>
      <c r="C24" s="12" t="s">
        <v>34</v>
      </c>
      <c r="D24" s="388">
        <v>70591</v>
      </c>
      <c r="E24" s="388">
        <v>16426</v>
      </c>
      <c r="F24" s="387">
        <v>0.2326925528750124</v>
      </c>
      <c r="G24" s="370" t="s">
        <v>164</v>
      </c>
      <c r="H24" s="328"/>
      <c r="I24" s="413">
        <v>7514</v>
      </c>
      <c r="J24" s="387">
        <v>0.10644416427023275</v>
      </c>
      <c r="K24" s="404" t="s">
        <v>164</v>
      </c>
    </row>
    <row r="25" spans="1:11" ht="18">
      <c r="A25" s="178">
        <v>21</v>
      </c>
      <c r="B25" s="15"/>
      <c r="C25" s="28" t="s">
        <v>36</v>
      </c>
      <c r="D25" s="388">
        <v>58941</v>
      </c>
      <c r="E25" s="388">
        <v>12009</v>
      </c>
      <c r="F25" s="390">
        <v>0.2037461190003563</v>
      </c>
      <c r="G25" s="370" t="s">
        <v>164</v>
      </c>
      <c r="H25" s="359"/>
      <c r="I25" s="413">
        <v>5227</v>
      </c>
      <c r="J25" s="417">
        <v>0.08868190224122427</v>
      </c>
      <c r="K25" s="418" t="s">
        <v>164</v>
      </c>
    </row>
    <row r="26" spans="1:11" ht="18">
      <c r="A26" s="178">
        <v>22</v>
      </c>
      <c r="B26" s="171"/>
      <c r="C26" s="33" t="s">
        <v>247</v>
      </c>
      <c r="D26" s="388">
        <v>57301</v>
      </c>
      <c r="E26" s="388">
        <v>15107</v>
      </c>
      <c r="F26" s="391">
        <v>0.26364286836180867</v>
      </c>
      <c r="G26" s="370" t="s">
        <v>164</v>
      </c>
      <c r="H26" s="359"/>
      <c r="I26" s="413">
        <v>7251</v>
      </c>
      <c r="J26" s="419">
        <v>0.1265422942007993</v>
      </c>
      <c r="K26" s="420" t="s">
        <v>164</v>
      </c>
    </row>
    <row r="27" spans="1:11" ht="18">
      <c r="A27" s="178">
        <v>23</v>
      </c>
      <c r="B27" s="15"/>
      <c r="C27" s="11" t="s">
        <v>248</v>
      </c>
      <c r="D27" s="388">
        <v>31877</v>
      </c>
      <c r="E27" s="388">
        <v>9098</v>
      </c>
      <c r="F27" s="390">
        <v>0.28540954293063964</v>
      </c>
      <c r="G27" s="370" t="s">
        <v>164</v>
      </c>
      <c r="H27" s="359"/>
      <c r="I27" s="413">
        <v>5022</v>
      </c>
      <c r="J27" s="417">
        <v>0.1575430561219688</v>
      </c>
      <c r="K27" s="418" t="s">
        <v>164</v>
      </c>
    </row>
    <row r="28" spans="1:11" ht="18">
      <c r="A28" s="178">
        <v>24</v>
      </c>
      <c r="B28" s="15"/>
      <c r="C28" s="33" t="s">
        <v>249</v>
      </c>
      <c r="D28" s="388">
        <v>29960</v>
      </c>
      <c r="E28" s="388">
        <v>8672</v>
      </c>
      <c r="F28" s="390">
        <v>0.28945260347129503</v>
      </c>
      <c r="G28" s="370" t="s">
        <v>164</v>
      </c>
      <c r="H28" s="359"/>
      <c r="I28" s="413">
        <v>4997</v>
      </c>
      <c r="J28" s="417">
        <v>0.1667890520694259</v>
      </c>
      <c r="K28" s="418" t="s">
        <v>164</v>
      </c>
    </row>
    <row r="29" spans="1:11" ht="18">
      <c r="A29" s="178">
        <v>26</v>
      </c>
      <c r="B29" s="15"/>
      <c r="C29" s="357" t="s">
        <v>251</v>
      </c>
      <c r="D29" s="388">
        <v>42417</v>
      </c>
      <c r="E29" s="388">
        <v>13177</v>
      </c>
      <c r="F29" s="390">
        <v>0.3106537473182922</v>
      </c>
      <c r="G29" s="370" t="s">
        <v>164</v>
      </c>
      <c r="H29" s="359"/>
      <c r="I29" s="413">
        <v>7425</v>
      </c>
      <c r="J29" s="417">
        <v>0.17504774029280712</v>
      </c>
      <c r="K29" s="418" t="s">
        <v>164</v>
      </c>
    </row>
    <row r="30" spans="1:11" ht="18">
      <c r="A30" s="178">
        <v>25</v>
      </c>
      <c r="B30" s="15"/>
      <c r="C30" s="33" t="s">
        <v>250</v>
      </c>
      <c r="D30" s="388">
        <v>57078</v>
      </c>
      <c r="E30" s="388">
        <v>16295</v>
      </c>
      <c r="F30" s="390">
        <v>0.2854865272083815</v>
      </c>
      <c r="G30" s="370" t="s">
        <v>164</v>
      </c>
      <c r="H30" s="359"/>
      <c r="I30" s="413">
        <v>9009</v>
      </c>
      <c r="J30" s="417">
        <v>0.15783664459161148</v>
      </c>
      <c r="K30" s="418" t="s">
        <v>164</v>
      </c>
    </row>
    <row r="31" spans="1:11" ht="18">
      <c r="A31" s="178">
        <v>27</v>
      </c>
      <c r="B31" s="171"/>
      <c r="C31" s="33" t="s">
        <v>252</v>
      </c>
      <c r="D31" s="388">
        <v>40506</v>
      </c>
      <c r="E31" s="388">
        <v>12623</v>
      </c>
      <c r="F31" s="390">
        <v>0.3116328445168617</v>
      </c>
      <c r="G31" s="370" t="s">
        <v>164</v>
      </c>
      <c r="H31" s="359"/>
      <c r="I31" s="413">
        <v>7133</v>
      </c>
      <c r="J31" s="417">
        <v>0.17609736829111736</v>
      </c>
      <c r="K31" s="420" t="s">
        <v>278</v>
      </c>
    </row>
    <row r="32" spans="1:11" ht="18.75" thickBot="1">
      <c r="A32" s="178">
        <v>28</v>
      </c>
      <c r="B32" s="229"/>
      <c r="C32" s="360" t="s">
        <v>367</v>
      </c>
      <c r="D32" s="372">
        <v>100179</v>
      </c>
      <c r="E32" s="392">
        <v>23467</v>
      </c>
      <c r="F32" s="390">
        <v>0.23425069126263987</v>
      </c>
      <c r="G32" s="393" t="s">
        <v>164</v>
      </c>
      <c r="H32" s="359"/>
      <c r="I32" s="421">
        <v>11169</v>
      </c>
      <c r="J32" s="417">
        <v>0.11149043212649358</v>
      </c>
      <c r="K32" s="410" t="s">
        <v>164</v>
      </c>
    </row>
    <row r="33" spans="1:11" ht="18.75" thickBot="1">
      <c r="A33" s="308" t="s">
        <v>162</v>
      </c>
      <c r="B33" s="315"/>
      <c r="C33" s="23" t="s">
        <v>271</v>
      </c>
      <c r="D33" s="376">
        <v>1688539</v>
      </c>
      <c r="E33" s="394">
        <v>427690</v>
      </c>
      <c r="F33" s="377">
        <v>0.25328997435060724</v>
      </c>
      <c r="G33" s="395" t="s">
        <v>267</v>
      </c>
      <c r="H33" s="328"/>
      <c r="I33" s="411">
        <v>218944</v>
      </c>
      <c r="J33" s="377">
        <v>0.12966475752114698</v>
      </c>
      <c r="K33" s="410" t="s">
        <v>267</v>
      </c>
    </row>
    <row r="34" spans="1:11" ht="18">
      <c r="A34" s="178">
        <v>29</v>
      </c>
      <c r="B34" s="318" t="s">
        <v>40</v>
      </c>
      <c r="C34" s="12" t="s">
        <v>41</v>
      </c>
      <c r="D34" s="386">
        <v>49872</v>
      </c>
      <c r="E34" s="386">
        <v>8872</v>
      </c>
      <c r="F34" s="387">
        <v>0.17789541225537375</v>
      </c>
      <c r="G34" s="389" t="s">
        <v>270</v>
      </c>
      <c r="H34" s="359"/>
      <c r="I34" s="412">
        <v>3810</v>
      </c>
      <c r="J34" s="387">
        <v>0.07639557266602502</v>
      </c>
      <c r="K34" s="422" t="s">
        <v>268</v>
      </c>
    </row>
    <row r="35" spans="1:11" ht="18">
      <c r="A35" s="178">
        <v>30</v>
      </c>
      <c r="B35" s="15" t="s">
        <v>253</v>
      </c>
      <c r="C35" s="12" t="s">
        <v>43</v>
      </c>
      <c r="D35" s="388">
        <v>37923</v>
      </c>
      <c r="E35" s="388">
        <v>7646</v>
      </c>
      <c r="F35" s="387">
        <v>0.20161907022123776</v>
      </c>
      <c r="G35" s="370" t="s">
        <v>164</v>
      </c>
      <c r="H35" s="328"/>
      <c r="I35" s="413">
        <v>3462</v>
      </c>
      <c r="J35" s="387">
        <v>0.0912902460248398</v>
      </c>
      <c r="K35" s="423" t="s">
        <v>164</v>
      </c>
    </row>
    <row r="36" spans="1:11" ht="18">
      <c r="A36" s="178">
        <v>31</v>
      </c>
      <c r="B36" s="15"/>
      <c r="C36" s="12" t="s">
        <v>44</v>
      </c>
      <c r="D36" s="388">
        <v>31621</v>
      </c>
      <c r="E36" s="388">
        <v>6253</v>
      </c>
      <c r="F36" s="387">
        <v>0.19774833180481324</v>
      </c>
      <c r="G36" s="370" t="s">
        <v>164</v>
      </c>
      <c r="H36" s="359"/>
      <c r="I36" s="413">
        <v>2846</v>
      </c>
      <c r="J36" s="387">
        <v>0.09000347870086335</v>
      </c>
      <c r="K36" s="423" t="s">
        <v>164</v>
      </c>
    </row>
    <row r="37" spans="1:11" ht="18">
      <c r="A37" s="178">
        <v>32</v>
      </c>
      <c r="B37" s="15"/>
      <c r="C37" s="12" t="s">
        <v>45</v>
      </c>
      <c r="D37" s="388">
        <v>45500</v>
      </c>
      <c r="E37" s="388">
        <v>8686</v>
      </c>
      <c r="F37" s="387">
        <v>0.1909010989010989</v>
      </c>
      <c r="G37" s="370" t="s">
        <v>164</v>
      </c>
      <c r="H37" s="328"/>
      <c r="I37" s="413">
        <v>3969</v>
      </c>
      <c r="J37" s="387">
        <v>0.08723076923076924</v>
      </c>
      <c r="K37" s="423" t="s">
        <v>164</v>
      </c>
    </row>
    <row r="38" spans="1:11" ht="18">
      <c r="A38" s="178">
        <v>33</v>
      </c>
      <c r="B38" s="15"/>
      <c r="C38" s="12" t="s">
        <v>46</v>
      </c>
      <c r="D38" s="388">
        <v>27074</v>
      </c>
      <c r="E38" s="388">
        <v>5929</v>
      </c>
      <c r="F38" s="387">
        <v>0.2189923912240526</v>
      </c>
      <c r="G38" s="370" t="s">
        <v>164</v>
      </c>
      <c r="H38" s="359"/>
      <c r="I38" s="413">
        <v>2426</v>
      </c>
      <c r="J38" s="387">
        <v>0.08960626431262465</v>
      </c>
      <c r="K38" s="423" t="s">
        <v>164</v>
      </c>
    </row>
    <row r="39" spans="1:11" ht="18">
      <c r="A39" s="178">
        <v>34</v>
      </c>
      <c r="B39" s="15"/>
      <c r="C39" s="12" t="s">
        <v>47</v>
      </c>
      <c r="D39" s="388">
        <v>27651</v>
      </c>
      <c r="E39" s="388">
        <v>4381</v>
      </c>
      <c r="F39" s="387">
        <v>0.15843911612599906</v>
      </c>
      <c r="G39" s="389" t="s">
        <v>269</v>
      </c>
      <c r="H39" s="328"/>
      <c r="I39" s="413">
        <v>2027</v>
      </c>
      <c r="J39" s="387">
        <v>0.07330657119091534</v>
      </c>
      <c r="K39" s="422" t="s">
        <v>269</v>
      </c>
    </row>
    <row r="40" spans="1:11" ht="18">
      <c r="A40" s="178">
        <v>35</v>
      </c>
      <c r="B40" s="15"/>
      <c r="C40" s="12" t="s">
        <v>48</v>
      </c>
      <c r="D40" s="388">
        <v>8321</v>
      </c>
      <c r="E40" s="388">
        <v>2160</v>
      </c>
      <c r="F40" s="387">
        <v>0.25958418459319793</v>
      </c>
      <c r="G40" s="370" t="s">
        <v>164</v>
      </c>
      <c r="H40" s="359"/>
      <c r="I40" s="413">
        <v>1083</v>
      </c>
      <c r="J40" s="387">
        <v>0.13015262588631174</v>
      </c>
      <c r="K40" s="423" t="s">
        <v>164</v>
      </c>
    </row>
    <row r="41" spans="1:11" ht="18">
      <c r="A41" s="178">
        <v>36</v>
      </c>
      <c r="B41" s="48"/>
      <c r="C41" s="12" t="s">
        <v>49</v>
      </c>
      <c r="D41" s="388">
        <v>43960</v>
      </c>
      <c r="E41" s="388">
        <v>6839</v>
      </c>
      <c r="F41" s="387">
        <v>0.1555732484076433</v>
      </c>
      <c r="G41" s="389" t="s">
        <v>273</v>
      </c>
      <c r="H41" s="328"/>
      <c r="I41" s="413">
        <v>3044</v>
      </c>
      <c r="J41" s="387">
        <v>0.06924476797088262</v>
      </c>
      <c r="K41" s="422" t="s">
        <v>273</v>
      </c>
    </row>
    <row r="42" spans="1:11" ht="18">
      <c r="A42" s="178">
        <v>37</v>
      </c>
      <c r="B42" s="15" t="s">
        <v>50</v>
      </c>
      <c r="C42" s="12" t="s">
        <v>51</v>
      </c>
      <c r="D42" s="388">
        <v>15038</v>
      </c>
      <c r="E42" s="388">
        <v>3916</v>
      </c>
      <c r="F42" s="387">
        <v>0.2604069690118367</v>
      </c>
      <c r="G42" s="370" t="s">
        <v>164</v>
      </c>
      <c r="H42" s="328"/>
      <c r="I42" s="413">
        <v>1996</v>
      </c>
      <c r="J42" s="387">
        <v>0.13273041627876048</v>
      </c>
      <c r="K42" s="423" t="s">
        <v>164</v>
      </c>
    </row>
    <row r="43" spans="1:11" ht="18">
      <c r="A43" s="178">
        <v>38</v>
      </c>
      <c r="B43" s="15"/>
      <c r="C43" s="12" t="s">
        <v>52</v>
      </c>
      <c r="D43" s="388">
        <v>29574</v>
      </c>
      <c r="E43" s="388">
        <v>7894</v>
      </c>
      <c r="F43" s="387">
        <v>0.26692364915128153</v>
      </c>
      <c r="G43" s="370" t="s">
        <v>164</v>
      </c>
      <c r="H43" s="328"/>
      <c r="I43" s="413">
        <v>3866</v>
      </c>
      <c r="J43" s="387">
        <v>0.13072293230540338</v>
      </c>
      <c r="K43" s="423" t="s">
        <v>164</v>
      </c>
    </row>
    <row r="44" spans="1:11" ht="18">
      <c r="A44" s="178">
        <v>39</v>
      </c>
      <c r="B44" s="15"/>
      <c r="C44" s="12" t="s">
        <v>53</v>
      </c>
      <c r="D44" s="388">
        <v>32597</v>
      </c>
      <c r="E44" s="388">
        <v>9061</v>
      </c>
      <c r="F44" s="387">
        <v>0.2779703653710464</v>
      </c>
      <c r="G44" s="370" t="s">
        <v>164</v>
      </c>
      <c r="H44" s="328"/>
      <c r="I44" s="413">
        <v>4628</v>
      </c>
      <c r="J44" s="387">
        <v>0.14197625548363346</v>
      </c>
      <c r="K44" s="423" t="s">
        <v>164</v>
      </c>
    </row>
    <row r="45" spans="1:11" ht="18">
      <c r="A45" s="178">
        <v>40</v>
      </c>
      <c r="B45" s="48"/>
      <c r="C45" s="12" t="s">
        <v>54</v>
      </c>
      <c r="D45" s="388">
        <v>19618</v>
      </c>
      <c r="E45" s="388">
        <v>5336</v>
      </c>
      <c r="F45" s="387">
        <v>0.27199510653481496</v>
      </c>
      <c r="G45" s="370" t="s">
        <v>164</v>
      </c>
      <c r="H45" s="328"/>
      <c r="I45" s="413">
        <v>2455</v>
      </c>
      <c r="J45" s="387">
        <v>0.12514017738811295</v>
      </c>
      <c r="K45" s="423" t="s">
        <v>164</v>
      </c>
    </row>
    <row r="46" spans="1:11" ht="18">
      <c r="A46" s="178">
        <v>41</v>
      </c>
      <c r="B46" s="320" t="s">
        <v>55</v>
      </c>
      <c r="C46" s="12" t="s">
        <v>56</v>
      </c>
      <c r="D46" s="388">
        <v>8479</v>
      </c>
      <c r="E46" s="388">
        <v>2753</v>
      </c>
      <c r="F46" s="387">
        <v>0.3246845146833353</v>
      </c>
      <c r="G46" s="389" t="s">
        <v>276</v>
      </c>
      <c r="H46" s="328"/>
      <c r="I46" s="413">
        <v>1492</v>
      </c>
      <c r="J46" s="387">
        <v>0.17596414671541455</v>
      </c>
      <c r="K46" s="423" t="s">
        <v>164</v>
      </c>
    </row>
    <row r="47" spans="1:11" ht="18">
      <c r="A47" s="178">
        <v>42</v>
      </c>
      <c r="B47" s="209"/>
      <c r="C47" s="12" t="s">
        <v>57</v>
      </c>
      <c r="D47" s="388">
        <v>17145</v>
      </c>
      <c r="E47" s="388">
        <v>5252</v>
      </c>
      <c r="F47" s="387">
        <v>0.3063283756197142</v>
      </c>
      <c r="G47" s="370" t="s">
        <v>164</v>
      </c>
      <c r="H47" s="328"/>
      <c r="I47" s="413">
        <v>2627</v>
      </c>
      <c r="J47" s="387">
        <v>0.1532225138524351</v>
      </c>
      <c r="K47" s="423" t="s">
        <v>164</v>
      </c>
    </row>
    <row r="48" spans="1:11" ht="18">
      <c r="A48" s="178">
        <v>43</v>
      </c>
      <c r="B48" s="210" t="s">
        <v>60</v>
      </c>
      <c r="C48" s="12" t="s">
        <v>61</v>
      </c>
      <c r="D48" s="388">
        <v>14165</v>
      </c>
      <c r="E48" s="388">
        <v>3739</v>
      </c>
      <c r="F48" s="387">
        <v>0.2639604659371691</v>
      </c>
      <c r="G48" s="370" t="s">
        <v>164</v>
      </c>
      <c r="H48" s="328"/>
      <c r="I48" s="413">
        <v>1945</v>
      </c>
      <c r="J48" s="387">
        <v>0.13731027179668195</v>
      </c>
      <c r="K48" s="423" t="s">
        <v>164</v>
      </c>
    </row>
    <row r="49" spans="1:11" ht="18">
      <c r="A49" s="178">
        <v>44</v>
      </c>
      <c r="B49" s="15" t="s">
        <v>69</v>
      </c>
      <c r="C49" s="12" t="s">
        <v>254</v>
      </c>
      <c r="D49" s="388">
        <v>29359</v>
      </c>
      <c r="E49" s="388">
        <v>7160</v>
      </c>
      <c r="F49" s="387">
        <v>0.24387751626417795</v>
      </c>
      <c r="G49" s="370" t="s">
        <v>164</v>
      </c>
      <c r="H49" s="328"/>
      <c r="I49" s="413">
        <v>3600</v>
      </c>
      <c r="J49" s="387">
        <v>0.12261998024455874</v>
      </c>
      <c r="K49" s="423" t="s">
        <v>164</v>
      </c>
    </row>
    <row r="50" spans="1:11" ht="18">
      <c r="A50" s="178">
        <v>45</v>
      </c>
      <c r="B50" s="209"/>
      <c r="C50" s="12" t="s">
        <v>255</v>
      </c>
      <c r="D50" s="388">
        <v>2452</v>
      </c>
      <c r="E50" s="396">
        <v>919</v>
      </c>
      <c r="F50" s="387">
        <v>0.37479608482871124</v>
      </c>
      <c r="G50" s="389" t="s">
        <v>277</v>
      </c>
      <c r="H50" s="328"/>
      <c r="I50" s="424">
        <v>609</v>
      </c>
      <c r="J50" s="387">
        <v>0.24836867862969006</v>
      </c>
      <c r="K50" s="422" t="s">
        <v>277</v>
      </c>
    </row>
    <row r="51" spans="1:11" ht="18">
      <c r="A51" s="178">
        <v>46</v>
      </c>
      <c r="B51" s="210" t="s">
        <v>77</v>
      </c>
      <c r="C51" s="12" t="s">
        <v>78</v>
      </c>
      <c r="D51" s="388">
        <v>15540</v>
      </c>
      <c r="E51" s="388">
        <v>3606</v>
      </c>
      <c r="F51" s="387">
        <v>0.23204633204633204</v>
      </c>
      <c r="G51" s="370" t="s">
        <v>164</v>
      </c>
      <c r="H51" s="328"/>
      <c r="I51" s="413">
        <v>1941</v>
      </c>
      <c r="J51" s="387">
        <v>0.1249034749034749</v>
      </c>
      <c r="K51" s="423" t="s">
        <v>164</v>
      </c>
    </row>
    <row r="52" spans="1:11" ht="18">
      <c r="A52" s="178">
        <v>47</v>
      </c>
      <c r="B52" s="210" t="s">
        <v>79</v>
      </c>
      <c r="C52" s="12" t="s">
        <v>80</v>
      </c>
      <c r="D52" s="388">
        <v>14634</v>
      </c>
      <c r="E52" s="388">
        <v>3345</v>
      </c>
      <c r="F52" s="387">
        <v>0.22857728577285774</v>
      </c>
      <c r="G52" s="370" t="s">
        <v>164</v>
      </c>
      <c r="H52" s="328"/>
      <c r="I52" s="413">
        <v>1691</v>
      </c>
      <c r="J52" s="387">
        <v>0.11555282219488862</v>
      </c>
      <c r="K52" s="423" t="s">
        <v>164</v>
      </c>
    </row>
    <row r="53" spans="1:11" ht="18">
      <c r="A53" s="178">
        <v>48</v>
      </c>
      <c r="B53" s="47" t="s">
        <v>368</v>
      </c>
      <c r="C53" s="12" t="s">
        <v>85</v>
      </c>
      <c r="D53" s="388">
        <v>19777</v>
      </c>
      <c r="E53" s="388">
        <v>4765</v>
      </c>
      <c r="F53" s="387">
        <v>0.24093644132072609</v>
      </c>
      <c r="G53" s="370" t="s">
        <v>164</v>
      </c>
      <c r="H53" s="328"/>
      <c r="I53" s="413">
        <v>2439</v>
      </c>
      <c r="J53" s="387">
        <v>0.12332507458158466</v>
      </c>
      <c r="K53" s="423" t="s">
        <v>164</v>
      </c>
    </row>
    <row r="54" spans="1:11" ht="18">
      <c r="A54" s="178">
        <v>49</v>
      </c>
      <c r="B54" s="15" t="s">
        <v>93</v>
      </c>
      <c r="C54" s="12" t="s">
        <v>94</v>
      </c>
      <c r="D54" s="388">
        <v>12114</v>
      </c>
      <c r="E54" s="388">
        <v>3989</v>
      </c>
      <c r="F54" s="387">
        <v>0.32928842661383523</v>
      </c>
      <c r="G54" s="389" t="s">
        <v>274</v>
      </c>
      <c r="H54" s="328"/>
      <c r="I54" s="413">
        <v>2172</v>
      </c>
      <c r="J54" s="387">
        <v>0.17929668152550768</v>
      </c>
      <c r="K54" s="422" t="s">
        <v>274</v>
      </c>
    </row>
    <row r="55" spans="1:11" ht="18">
      <c r="A55" s="178">
        <v>50</v>
      </c>
      <c r="B55" s="15"/>
      <c r="C55" s="12" t="s">
        <v>95</v>
      </c>
      <c r="D55" s="388">
        <v>11020</v>
      </c>
      <c r="E55" s="388">
        <v>3813</v>
      </c>
      <c r="F55" s="387">
        <v>0.34600725952813066</v>
      </c>
      <c r="G55" s="389" t="s">
        <v>275</v>
      </c>
      <c r="H55" s="328"/>
      <c r="I55" s="413">
        <v>2194</v>
      </c>
      <c r="J55" s="387">
        <v>0.19909255898366607</v>
      </c>
      <c r="K55" s="422" t="s">
        <v>275</v>
      </c>
    </row>
    <row r="56" spans="1:11" ht="18">
      <c r="A56" s="178">
        <v>51</v>
      </c>
      <c r="B56" s="15"/>
      <c r="C56" s="12" t="s">
        <v>97</v>
      </c>
      <c r="D56" s="388">
        <v>9702</v>
      </c>
      <c r="E56" s="388">
        <v>2912</v>
      </c>
      <c r="F56" s="387">
        <v>0.30014430014430016</v>
      </c>
      <c r="G56" s="370" t="s">
        <v>164</v>
      </c>
      <c r="H56" s="328"/>
      <c r="I56" s="413">
        <v>1590</v>
      </c>
      <c r="J56" s="387">
        <v>0.16388373531230674</v>
      </c>
      <c r="K56" s="423" t="s">
        <v>164</v>
      </c>
    </row>
    <row r="57" spans="1:11" ht="18">
      <c r="A57" s="178">
        <v>52</v>
      </c>
      <c r="B57" s="15"/>
      <c r="C57" s="12" t="s">
        <v>98</v>
      </c>
      <c r="D57" s="388">
        <v>18790</v>
      </c>
      <c r="E57" s="388">
        <v>5476</v>
      </c>
      <c r="F57" s="387">
        <v>0.29143161255987227</v>
      </c>
      <c r="G57" s="370" t="s">
        <v>164</v>
      </c>
      <c r="H57" s="328"/>
      <c r="I57" s="413">
        <v>2867</v>
      </c>
      <c r="J57" s="387">
        <v>0.15258116019159126</v>
      </c>
      <c r="K57" s="423" t="s">
        <v>164</v>
      </c>
    </row>
    <row r="58" spans="1:11" ht="18">
      <c r="A58" s="178">
        <v>53</v>
      </c>
      <c r="B58" s="15"/>
      <c r="C58" s="12" t="s">
        <v>101</v>
      </c>
      <c r="D58" s="388">
        <v>5578</v>
      </c>
      <c r="E58" s="388">
        <v>1582</v>
      </c>
      <c r="F58" s="387">
        <v>0.2836141986375045</v>
      </c>
      <c r="G58" s="370" t="s">
        <v>164</v>
      </c>
      <c r="H58" s="328"/>
      <c r="I58" s="424">
        <v>862</v>
      </c>
      <c r="J58" s="387">
        <v>0.15453567586948727</v>
      </c>
      <c r="K58" s="423" t="s">
        <v>164</v>
      </c>
    </row>
    <row r="59" spans="1:11" ht="18">
      <c r="A59" s="178">
        <v>54</v>
      </c>
      <c r="B59" s="341"/>
      <c r="C59" s="12" t="s">
        <v>102</v>
      </c>
      <c r="D59" s="388">
        <v>3403</v>
      </c>
      <c r="E59" s="388">
        <v>1043</v>
      </c>
      <c r="F59" s="387">
        <v>0.30649426976197475</v>
      </c>
      <c r="G59" s="370" t="s">
        <v>164</v>
      </c>
      <c r="H59" s="328"/>
      <c r="I59" s="424">
        <v>604</v>
      </c>
      <c r="J59" s="387">
        <v>0.17749044960329122</v>
      </c>
      <c r="K59" s="422" t="s">
        <v>276</v>
      </c>
    </row>
    <row r="60" spans="1:11" ht="18">
      <c r="A60" s="178">
        <v>55</v>
      </c>
      <c r="B60" s="209"/>
      <c r="C60" s="12" t="s">
        <v>257</v>
      </c>
      <c r="D60" s="388">
        <v>24549</v>
      </c>
      <c r="E60" s="388">
        <v>6680</v>
      </c>
      <c r="F60" s="387">
        <v>0.272108843537415</v>
      </c>
      <c r="G60" s="370" t="s">
        <v>164</v>
      </c>
      <c r="H60" s="328"/>
      <c r="I60" s="413">
        <v>3593</v>
      </c>
      <c r="J60" s="387">
        <v>0.146360340543403</v>
      </c>
      <c r="K60" s="423" t="s">
        <v>164</v>
      </c>
    </row>
    <row r="61" spans="1:11" ht="18">
      <c r="A61" s="178">
        <v>56</v>
      </c>
      <c r="B61" s="15" t="s">
        <v>103</v>
      </c>
      <c r="C61" s="12" t="s">
        <v>104</v>
      </c>
      <c r="D61" s="388">
        <v>35986</v>
      </c>
      <c r="E61" s="388">
        <v>7708</v>
      </c>
      <c r="F61" s="387">
        <v>0.21419440893680877</v>
      </c>
      <c r="G61" s="370" t="s">
        <v>164</v>
      </c>
      <c r="H61" s="328"/>
      <c r="I61" s="413">
        <v>3779</v>
      </c>
      <c r="J61" s="387">
        <v>0.10501306063469126</v>
      </c>
      <c r="K61" s="423" t="s">
        <v>164</v>
      </c>
    </row>
    <row r="62" spans="1:11" ht="18">
      <c r="A62" s="178">
        <v>57</v>
      </c>
      <c r="B62" s="209"/>
      <c r="C62" s="12" t="s">
        <v>258</v>
      </c>
      <c r="D62" s="388">
        <v>21450</v>
      </c>
      <c r="E62" s="388">
        <v>6868</v>
      </c>
      <c r="F62" s="387">
        <v>0.32018648018648016</v>
      </c>
      <c r="G62" s="389" t="s">
        <v>278</v>
      </c>
      <c r="H62" s="328"/>
      <c r="I62" s="413">
        <v>3663</v>
      </c>
      <c r="J62" s="387">
        <v>0.17076923076923076</v>
      </c>
      <c r="K62" s="423" t="s">
        <v>164</v>
      </c>
    </row>
    <row r="63" spans="1:11" ht="18">
      <c r="A63" s="178">
        <v>58</v>
      </c>
      <c r="B63" s="15" t="s">
        <v>108</v>
      </c>
      <c r="C63" s="28" t="s">
        <v>110</v>
      </c>
      <c r="D63" s="388">
        <v>7046</v>
      </c>
      <c r="E63" s="388">
        <v>1893</v>
      </c>
      <c r="F63" s="390">
        <v>0.26866307124609706</v>
      </c>
      <c r="G63" s="370" t="s">
        <v>164</v>
      </c>
      <c r="H63" s="328"/>
      <c r="I63" s="424">
        <v>984</v>
      </c>
      <c r="J63" s="391">
        <v>0.13965370422934997</v>
      </c>
      <c r="K63" s="423" t="s">
        <v>164</v>
      </c>
    </row>
    <row r="64" spans="1:11" ht="18">
      <c r="A64" s="178">
        <v>59</v>
      </c>
      <c r="B64" s="15"/>
      <c r="C64" s="357" t="s">
        <v>260</v>
      </c>
      <c r="D64" s="388">
        <v>8083</v>
      </c>
      <c r="E64" s="388">
        <v>2509</v>
      </c>
      <c r="F64" s="390">
        <v>0.31040455276506246</v>
      </c>
      <c r="G64" s="397" t="s">
        <v>164</v>
      </c>
      <c r="H64" s="328"/>
      <c r="I64" s="413">
        <v>1423</v>
      </c>
      <c r="J64" s="390">
        <v>0.17604849684523072</v>
      </c>
      <c r="K64" s="425" t="s">
        <v>164</v>
      </c>
    </row>
    <row r="65" spans="1:11" ht="18.75" thickBot="1">
      <c r="A65" s="178">
        <v>60</v>
      </c>
      <c r="B65" s="15"/>
      <c r="C65" s="12" t="s">
        <v>259</v>
      </c>
      <c r="D65" s="392">
        <v>19938</v>
      </c>
      <c r="E65" s="392">
        <v>6115</v>
      </c>
      <c r="F65" s="391">
        <v>0.3067007723944227</v>
      </c>
      <c r="G65" s="370" t="s">
        <v>164</v>
      </c>
      <c r="H65" s="328"/>
      <c r="I65" s="421">
        <v>3211</v>
      </c>
      <c r="J65" s="426">
        <v>0.1610492526833183</v>
      </c>
      <c r="K65" s="423" t="s">
        <v>164</v>
      </c>
    </row>
    <row r="66" spans="1:11" ht="18.75" thickBot="1">
      <c r="A66" s="322" t="s">
        <v>377</v>
      </c>
      <c r="B66" s="51" t="s">
        <v>261</v>
      </c>
      <c r="C66" s="51"/>
      <c r="D66" s="398">
        <v>667959</v>
      </c>
      <c r="E66" s="398">
        <v>159100</v>
      </c>
      <c r="F66" s="399">
        <v>0.2381882720346608</v>
      </c>
      <c r="G66" s="400" t="s">
        <v>267</v>
      </c>
      <c r="H66" s="15"/>
      <c r="I66" s="427">
        <v>78898</v>
      </c>
      <c r="J66" s="428">
        <v>0.11811802820232978</v>
      </c>
      <c r="K66" s="429" t="s">
        <v>267</v>
      </c>
    </row>
    <row r="67" spans="1:11" ht="18.75" thickTop="1">
      <c r="A67" s="184" t="s">
        <v>350</v>
      </c>
      <c r="B67" s="48"/>
      <c r="C67" s="48"/>
      <c r="D67" s="401">
        <v>2356498</v>
      </c>
      <c r="E67" s="401">
        <v>586790</v>
      </c>
      <c r="F67" s="369">
        <v>0.24900933503868877</v>
      </c>
      <c r="G67" s="370" t="s">
        <v>267</v>
      </c>
      <c r="H67" s="15"/>
      <c r="I67" s="430">
        <v>297842</v>
      </c>
      <c r="J67" s="369">
        <v>0.12639178985087193</v>
      </c>
      <c r="K67" s="431" t="s">
        <v>267</v>
      </c>
    </row>
    <row r="68" spans="1:11" ht="18.75" thickBot="1">
      <c r="A68" s="185" t="s">
        <v>352</v>
      </c>
      <c r="B68" s="186"/>
      <c r="C68" s="186"/>
      <c r="D68" s="402">
        <v>5101914</v>
      </c>
      <c r="E68" s="402">
        <v>1184195</v>
      </c>
      <c r="F68" s="385">
        <v>0.23210798927618145</v>
      </c>
      <c r="G68" s="382" t="s">
        <v>267</v>
      </c>
      <c r="H68" s="15"/>
      <c r="I68" s="432">
        <v>591156</v>
      </c>
      <c r="J68" s="433">
        <v>0.11586945605119961</v>
      </c>
      <c r="K68" s="434" t="s">
        <v>267</v>
      </c>
    </row>
    <row r="69" spans="1:11" ht="18">
      <c r="A69" s="46"/>
      <c r="B69" s="15"/>
      <c r="C69" s="46"/>
      <c r="D69" s="46"/>
      <c r="E69" s="46"/>
      <c r="F69" s="46"/>
      <c r="G69" s="46"/>
      <c r="H69" s="15"/>
      <c r="I69" s="46"/>
      <c r="J69" s="46"/>
      <c r="K69" s="329"/>
    </row>
    <row r="70" spans="1:9" ht="18" customHeight="1">
      <c r="A70" s="46" t="s">
        <v>400</v>
      </c>
      <c r="B70" s="567"/>
      <c r="C70" s="46"/>
      <c r="D70" s="46"/>
      <c r="E70" s="46"/>
      <c r="F70" s="46"/>
      <c r="G70" s="46"/>
      <c r="H70" s="15"/>
      <c r="I70" s="46"/>
    </row>
    <row r="79" ht="13.5">
      <c r="D79" s="437"/>
    </row>
  </sheetData>
  <sheetProtection/>
  <printOptions/>
  <pageMargins left="0.787" right="0.787" top="0.984" bottom="0.984" header="0.512" footer="0.512"/>
  <pageSetup fitToHeight="2" fitToWidth="1" horizontalDpi="600" verticalDpi="600" orientation="portrait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14.00390625" style="0" customWidth="1"/>
    <col min="4" max="5" width="13.25390625" style="0" bestFit="1" customWidth="1"/>
    <col min="9" max="9" width="10.50390625" style="0" bestFit="1" customWidth="1"/>
  </cols>
  <sheetData>
    <row r="1" spans="1:11" ht="21.75" thickBot="1">
      <c r="A1" s="1" t="s">
        <v>385</v>
      </c>
      <c r="B1" s="2"/>
      <c r="C1" s="2"/>
      <c r="D1" s="2"/>
      <c r="E1" s="3"/>
      <c r="F1" s="4"/>
      <c r="G1" s="4"/>
      <c r="H1" s="366"/>
      <c r="I1" s="2"/>
      <c r="J1" s="2"/>
      <c r="K1" s="2"/>
    </row>
    <row r="2" spans="1:11" ht="18.75" thickBot="1">
      <c r="A2" s="156" t="s">
        <v>246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9" t="s">
        <v>264</v>
      </c>
      <c r="H2" s="365"/>
      <c r="I2" s="358" t="s">
        <v>265</v>
      </c>
      <c r="J2" s="158" t="s">
        <v>266</v>
      </c>
      <c r="K2" s="304" t="s">
        <v>264</v>
      </c>
    </row>
    <row r="3" spans="1:11" ht="18">
      <c r="A3" s="305">
        <v>1</v>
      </c>
      <c r="B3" s="15" t="s">
        <v>9</v>
      </c>
      <c r="C3" s="361" t="s">
        <v>10</v>
      </c>
      <c r="D3" s="367">
        <v>985986</v>
      </c>
      <c r="E3" s="368">
        <v>253357</v>
      </c>
      <c r="F3" s="369">
        <v>0.257</v>
      </c>
      <c r="G3" s="370" t="s">
        <v>164</v>
      </c>
      <c r="H3" s="328"/>
      <c r="I3" s="403">
        <v>127484</v>
      </c>
      <c r="J3" s="369">
        <v>0.129</v>
      </c>
      <c r="K3" s="404" t="s">
        <v>164</v>
      </c>
    </row>
    <row r="4" spans="1:11" ht="18.75" thickBot="1">
      <c r="A4" s="178">
        <v>2</v>
      </c>
      <c r="B4" s="15"/>
      <c r="C4" s="362" t="s">
        <v>11</v>
      </c>
      <c r="D4" s="371">
        <v>1456687</v>
      </c>
      <c r="E4" s="372">
        <v>263624</v>
      </c>
      <c r="F4" s="373">
        <v>0.181</v>
      </c>
      <c r="G4" s="374" t="s">
        <v>164</v>
      </c>
      <c r="H4" s="359"/>
      <c r="I4" s="372">
        <v>125255</v>
      </c>
      <c r="J4" s="373">
        <v>0.086</v>
      </c>
      <c r="K4" s="405" t="s">
        <v>164</v>
      </c>
    </row>
    <row r="5" spans="1:11" ht="18.75" thickBot="1">
      <c r="A5" s="308" t="s">
        <v>267</v>
      </c>
      <c r="B5" s="186"/>
      <c r="C5" s="363" t="s">
        <v>13</v>
      </c>
      <c r="D5" s="375">
        <v>2442673</v>
      </c>
      <c r="E5" s="376">
        <v>516981</v>
      </c>
      <c r="F5" s="377">
        <v>0.21164560299311452</v>
      </c>
      <c r="G5" s="378" t="s">
        <v>267</v>
      </c>
      <c r="H5" s="328"/>
      <c r="I5" s="406">
        <v>252739</v>
      </c>
      <c r="J5" s="407">
        <v>0.10346820880240622</v>
      </c>
      <c r="K5" s="378" t="s">
        <v>267</v>
      </c>
    </row>
    <row r="6" spans="1:11" ht="18.75" thickBot="1">
      <c r="A6" s="311">
        <v>3</v>
      </c>
      <c r="B6" s="333" t="s">
        <v>365</v>
      </c>
      <c r="C6" s="364" t="s">
        <v>16</v>
      </c>
      <c r="D6" s="379">
        <v>305470</v>
      </c>
      <c r="E6" s="380">
        <v>68528</v>
      </c>
      <c r="F6" s="381">
        <v>0.2243</v>
      </c>
      <c r="G6" s="382" t="s">
        <v>164</v>
      </c>
      <c r="H6" s="328"/>
      <c r="I6" s="408">
        <v>34507</v>
      </c>
      <c r="J6" s="409">
        <v>0.113</v>
      </c>
      <c r="K6" s="410" t="s">
        <v>164</v>
      </c>
    </row>
    <row r="7" spans="1:11" ht="18.75" thickBot="1">
      <c r="A7" s="325" t="s">
        <v>267</v>
      </c>
      <c r="B7" s="186"/>
      <c r="C7" s="203" t="s">
        <v>366</v>
      </c>
      <c r="D7" s="383">
        <v>305470</v>
      </c>
      <c r="E7" s="384">
        <v>68528</v>
      </c>
      <c r="F7" s="385">
        <v>0.2243</v>
      </c>
      <c r="G7" s="382"/>
      <c r="H7" s="328"/>
      <c r="I7" s="411">
        <v>34507</v>
      </c>
      <c r="J7" s="409">
        <v>0.11296362981634858</v>
      </c>
      <c r="K7" s="410"/>
    </row>
    <row r="8" spans="1:11" ht="18">
      <c r="A8" s="178">
        <v>4</v>
      </c>
      <c r="B8" s="15" t="s">
        <v>14</v>
      </c>
      <c r="C8" s="12" t="s">
        <v>15</v>
      </c>
      <c r="D8" s="386">
        <v>123958</v>
      </c>
      <c r="E8" s="386">
        <v>37907</v>
      </c>
      <c r="F8" s="387">
        <v>0.3058</v>
      </c>
      <c r="G8" s="370" t="s">
        <v>164</v>
      </c>
      <c r="H8" s="328"/>
      <c r="I8" s="412">
        <v>21183</v>
      </c>
      <c r="J8" s="387">
        <v>0.171</v>
      </c>
      <c r="K8" s="404" t="s">
        <v>164</v>
      </c>
    </row>
    <row r="9" spans="1:11" ht="18">
      <c r="A9" s="178">
        <v>5</v>
      </c>
      <c r="B9" s="15"/>
      <c r="C9" s="12" t="s">
        <v>17</v>
      </c>
      <c r="D9" s="388">
        <v>58712</v>
      </c>
      <c r="E9" s="388">
        <v>16255</v>
      </c>
      <c r="F9" s="387">
        <v>0.2769</v>
      </c>
      <c r="G9" s="370" t="s">
        <v>164</v>
      </c>
      <c r="H9" s="328"/>
      <c r="I9" s="413">
        <v>8328</v>
      </c>
      <c r="J9" s="387">
        <v>0.142</v>
      </c>
      <c r="K9" s="404" t="s">
        <v>164</v>
      </c>
    </row>
    <row r="10" spans="1:11" ht="18">
      <c r="A10" s="178">
        <v>6</v>
      </c>
      <c r="B10" s="15"/>
      <c r="C10" s="12" t="s">
        <v>18</v>
      </c>
      <c r="D10" s="388">
        <v>132126</v>
      </c>
      <c r="E10" s="388">
        <v>33808</v>
      </c>
      <c r="F10" s="387">
        <v>0.2559</v>
      </c>
      <c r="G10" s="370" t="s">
        <v>164</v>
      </c>
      <c r="H10" s="328"/>
      <c r="I10" s="413">
        <v>17813</v>
      </c>
      <c r="J10" s="387">
        <v>0.135</v>
      </c>
      <c r="K10" s="404" t="s">
        <v>164</v>
      </c>
    </row>
    <row r="11" spans="1:11" ht="18">
      <c r="A11" s="178">
        <v>7</v>
      </c>
      <c r="B11" s="15"/>
      <c r="C11" s="12" t="s">
        <v>19</v>
      </c>
      <c r="D11" s="388">
        <v>50716</v>
      </c>
      <c r="E11" s="388">
        <v>14273</v>
      </c>
      <c r="F11" s="387">
        <v>0.2814</v>
      </c>
      <c r="G11" s="370" t="s">
        <v>164</v>
      </c>
      <c r="H11" s="328"/>
      <c r="I11" s="413">
        <v>7641</v>
      </c>
      <c r="J11" s="414">
        <v>0.151</v>
      </c>
      <c r="K11" s="404" t="s">
        <v>164</v>
      </c>
    </row>
    <row r="12" spans="1:11" ht="18">
      <c r="A12" s="178">
        <v>8</v>
      </c>
      <c r="B12" s="15"/>
      <c r="C12" s="12" t="s">
        <v>20</v>
      </c>
      <c r="D12" s="388">
        <v>71185</v>
      </c>
      <c r="E12" s="388">
        <v>19662</v>
      </c>
      <c r="F12" s="387">
        <v>0.2762</v>
      </c>
      <c r="G12" s="370" t="s">
        <v>164</v>
      </c>
      <c r="H12" s="328"/>
      <c r="I12" s="413">
        <v>10413</v>
      </c>
      <c r="J12" s="387">
        <v>0.146</v>
      </c>
      <c r="K12" s="404" t="s">
        <v>164</v>
      </c>
    </row>
    <row r="13" spans="1:11" ht="18">
      <c r="A13" s="178">
        <v>9</v>
      </c>
      <c r="B13" s="15"/>
      <c r="C13" s="12" t="s">
        <v>23</v>
      </c>
      <c r="D13" s="388">
        <v>68996</v>
      </c>
      <c r="E13" s="388">
        <v>20523</v>
      </c>
      <c r="F13" s="387">
        <v>0.2975</v>
      </c>
      <c r="G13" s="370" t="s">
        <v>164</v>
      </c>
      <c r="H13" s="328"/>
      <c r="I13" s="413">
        <v>11884</v>
      </c>
      <c r="J13" s="387">
        <v>0.172</v>
      </c>
      <c r="K13" s="404" t="s">
        <v>164</v>
      </c>
    </row>
    <row r="14" spans="1:11" ht="18">
      <c r="A14" s="178">
        <v>10</v>
      </c>
      <c r="B14" s="15"/>
      <c r="C14" s="12" t="s">
        <v>24</v>
      </c>
      <c r="D14" s="388">
        <v>49184</v>
      </c>
      <c r="E14" s="388">
        <v>11314</v>
      </c>
      <c r="F14" s="387">
        <v>0.23</v>
      </c>
      <c r="G14" s="370" t="s">
        <v>164</v>
      </c>
      <c r="H14" s="328"/>
      <c r="I14" s="413">
        <v>5896</v>
      </c>
      <c r="J14" s="387">
        <v>0.12</v>
      </c>
      <c r="K14" s="404" t="s">
        <v>164</v>
      </c>
    </row>
    <row r="15" spans="1:11" ht="18">
      <c r="A15" s="178">
        <v>11</v>
      </c>
      <c r="B15" s="15"/>
      <c r="C15" s="12" t="s">
        <v>25</v>
      </c>
      <c r="D15" s="388">
        <v>37348</v>
      </c>
      <c r="E15" s="388">
        <v>10838</v>
      </c>
      <c r="F15" s="387">
        <v>0.2902</v>
      </c>
      <c r="G15" s="370" t="s">
        <v>164</v>
      </c>
      <c r="H15" s="328"/>
      <c r="I15" s="413">
        <v>5629</v>
      </c>
      <c r="J15" s="387">
        <v>0.151</v>
      </c>
      <c r="K15" s="404" t="s">
        <v>164</v>
      </c>
    </row>
    <row r="16" spans="1:11" ht="18">
      <c r="A16" s="178">
        <v>12</v>
      </c>
      <c r="B16" s="15"/>
      <c r="C16" s="12" t="s">
        <v>26</v>
      </c>
      <c r="D16" s="388">
        <v>72769</v>
      </c>
      <c r="E16" s="388">
        <v>17640</v>
      </c>
      <c r="F16" s="387">
        <v>0.2424</v>
      </c>
      <c r="G16" s="370" t="s">
        <v>164</v>
      </c>
      <c r="H16" s="328"/>
      <c r="I16" s="413">
        <v>8489</v>
      </c>
      <c r="J16" s="387">
        <v>0.117</v>
      </c>
      <c r="K16" s="404" t="s">
        <v>164</v>
      </c>
    </row>
    <row r="17" spans="1:11" ht="18">
      <c r="A17" s="178">
        <v>13</v>
      </c>
      <c r="B17" s="15"/>
      <c r="C17" s="12" t="s">
        <v>27</v>
      </c>
      <c r="D17" s="388">
        <v>27577</v>
      </c>
      <c r="E17" s="388">
        <v>8329</v>
      </c>
      <c r="F17" s="387">
        <v>0.302</v>
      </c>
      <c r="G17" s="370" t="s">
        <v>164</v>
      </c>
      <c r="H17" s="328"/>
      <c r="I17" s="413">
        <v>4459</v>
      </c>
      <c r="J17" s="387">
        <v>0.162</v>
      </c>
      <c r="K17" s="404" t="s">
        <v>164</v>
      </c>
    </row>
    <row r="18" spans="1:11" ht="18">
      <c r="A18" s="178">
        <v>14</v>
      </c>
      <c r="B18" s="15"/>
      <c r="C18" s="12" t="s">
        <v>28</v>
      </c>
      <c r="D18" s="388">
        <v>44696</v>
      </c>
      <c r="E18" s="388">
        <v>13706</v>
      </c>
      <c r="F18" s="387">
        <v>0.3066</v>
      </c>
      <c r="G18" s="370" t="s">
        <v>164</v>
      </c>
      <c r="H18" s="328"/>
      <c r="I18" s="413">
        <v>6990</v>
      </c>
      <c r="J18" s="387">
        <v>0.156</v>
      </c>
      <c r="K18" s="404" t="s">
        <v>164</v>
      </c>
    </row>
    <row r="19" spans="1:11" ht="18">
      <c r="A19" s="178">
        <v>15</v>
      </c>
      <c r="B19" s="15"/>
      <c r="C19" s="12" t="s">
        <v>29</v>
      </c>
      <c r="D19" s="388">
        <v>59516</v>
      </c>
      <c r="E19" s="388">
        <v>13433</v>
      </c>
      <c r="F19" s="387">
        <v>0.2257</v>
      </c>
      <c r="G19" s="370" t="s">
        <v>164</v>
      </c>
      <c r="H19" s="359"/>
      <c r="I19" s="413">
        <v>6666</v>
      </c>
      <c r="J19" s="387">
        <v>0.112</v>
      </c>
      <c r="K19" s="415" t="s">
        <v>164</v>
      </c>
    </row>
    <row r="20" spans="1:11" ht="18">
      <c r="A20" s="178">
        <v>16</v>
      </c>
      <c r="B20" s="15"/>
      <c r="C20" s="12" t="s">
        <v>30</v>
      </c>
      <c r="D20" s="388">
        <v>102013</v>
      </c>
      <c r="E20" s="388">
        <v>19845</v>
      </c>
      <c r="F20" s="387">
        <v>0.1945</v>
      </c>
      <c r="G20" s="370" t="s">
        <v>164</v>
      </c>
      <c r="H20" s="359"/>
      <c r="I20" s="413">
        <v>9255</v>
      </c>
      <c r="J20" s="387">
        <v>0.091</v>
      </c>
      <c r="K20" s="415" t="s">
        <v>164</v>
      </c>
    </row>
    <row r="21" spans="1:11" ht="18">
      <c r="A21" s="178">
        <v>17</v>
      </c>
      <c r="B21" s="15"/>
      <c r="C21" s="12" t="s">
        <v>31</v>
      </c>
      <c r="D21" s="388">
        <v>110781</v>
      </c>
      <c r="E21" s="388">
        <v>18805</v>
      </c>
      <c r="F21" s="387">
        <v>0.1697</v>
      </c>
      <c r="G21" s="389" t="s">
        <v>268</v>
      </c>
      <c r="H21" s="359"/>
      <c r="I21" s="413">
        <v>8415</v>
      </c>
      <c r="J21" s="387">
        <v>0.076</v>
      </c>
      <c r="K21" s="416" t="s">
        <v>272</v>
      </c>
    </row>
    <row r="22" spans="1:11" ht="18">
      <c r="A22" s="178">
        <v>18</v>
      </c>
      <c r="B22" s="15"/>
      <c r="C22" s="12" t="s">
        <v>32</v>
      </c>
      <c r="D22" s="388">
        <v>97758</v>
      </c>
      <c r="E22" s="388">
        <v>16901</v>
      </c>
      <c r="F22" s="387">
        <v>0.1729</v>
      </c>
      <c r="G22" s="389" t="s">
        <v>272</v>
      </c>
      <c r="H22" s="328"/>
      <c r="I22" s="413">
        <v>7478</v>
      </c>
      <c r="J22" s="387">
        <v>0.076</v>
      </c>
      <c r="K22" s="416" t="s">
        <v>272</v>
      </c>
    </row>
    <row r="23" spans="1:11" ht="18">
      <c r="A23" s="178">
        <v>19</v>
      </c>
      <c r="B23" s="15"/>
      <c r="C23" s="12" t="s">
        <v>33</v>
      </c>
      <c r="D23" s="388">
        <v>96194</v>
      </c>
      <c r="E23" s="388">
        <v>22711</v>
      </c>
      <c r="F23" s="387">
        <v>0.2361</v>
      </c>
      <c r="G23" s="389" t="s">
        <v>164</v>
      </c>
      <c r="H23" s="328"/>
      <c r="I23" s="413">
        <v>11167</v>
      </c>
      <c r="J23" s="387">
        <v>0.116</v>
      </c>
      <c r="K23" s="415" t="s">
        <v>164</v>
      </c>
    </row>
    <row r="24" spans="1:11" ht="18">
      <c r="A24" s="178">
        <v>20</v>
      </c>
      <c r="B24" s="15"/>
      <c r="C24" s="12" t="s">
        <v>34</v>
      </c>
      <c r="D24" s="388">
        <v>70755</v>
      </c>
      <c r="E24" s="388">
        <v>15991</v>
      </c>
      <c r="F24" s="387">
        <v>0.226</v>
      </c>
      <c r="G24" s="370" t="s">
        <v>164</v>
      </c>
      <c r="H24" s="328"/>
      <c r="I24" s="413">
        <v>7349</v>
      </c>
      <c r="J24" s="387">
        <v>0.104</v>
      </c>
      <c r="K24" s="404" t="s">
        <v>164</v>
      </c>
    </row>
    <row r="25" spans="1:11" ht="18">
      <c r="A25" s="178">
        <v>21</v>
      </c>
      <c r="B25" s="15"/>
      <c r="C25" s="28" t="s">
        <v>36</v>
      </c>
      <c r="D25" s="388">
        <v>59004</v>
      </c>
      <c r="E25" s="388">
        <v>11649</v>
      </c>
      <c r="F25" s="390">
        <v>0.1974</v>
      </c>
      <c r="G25" s="370" t="s">
        <v>164</v>
      </c>
      <c r="H25" s="359"/>
      <c r="I25" s="413">
        <v>5101</v>
      </c>
      <c r="J25" s="417">
        <v>0.086</v>
      </c>
      <c r="K25" s="418" t="s">
        <v>164</v>
      </c>
    </row>
    <row r="26" spans="1:11" ht="18">
      <c r="A26" s="178">
        <v>22</v>
      </c>
      <c r="B26" s="171"/>
      <c r="C26" s="33" t="s">
        <v>247</v>
      </c>
      <c r="D26" s="388">
        <v>56885</v>
      </c>
      <c r="E26" s="388">
        <v>14768</v>
      </c>
      <c r="F26" s="391">
        <v>0.2596</v>
      </c>
      <c r="G26" s="370" t="s">
        <v>164</v>
      </c>
      <c r="H26" s="359"/>
      <c r="I26" s="413">
        <v>7098</v>
      </c>
      <c r="J26" s="419">
        <v>0.125</v>
      </c>
      <c r="K26" s="420" t="s">
        <v>164</v>
      </c>
    </row>
    <row r="27" spans="1:11" ht="18">
      <c r="A27" s="178">
        <v>23</v>
      </c>
      <c r="B27" s="15"/>
      <c r="C27" s="11" t="s">
        <v>248</v>
      </c>
      <c r="D27" s="388">
        <v>32103</v>
      </c>
      <c r="E27" s="388">
        <v>8990</v>
      </c>
      <c r="F27" s="390">
        <v>0.28</v>
      </c>
      <c r="G27" s="370" t="s">
        <v>164</v>
      </c>
      <c r="H27" s="359"/>
      <c r="I27" s="413">
        <v>5231</v>
      </c>
      <c r="J27" s="417">
        <v>0.163</v>
      </c>
      <c r="K27" s="418" t="s">
        <v>164</v>
      </c>
    </row>
    <row r="28" spans="1:11" ht="18">
      <c r="A28" s="178">
        <v>24</v>
      </c>
      <c r="B28" s="15"/>
      <c r="C28" s="33" t="s">
        <v>249</v>
      </c>
      <c r="D28" s="388">
        <v>30134</v>
      </c>
      <c r="E28" s="388">
        <v>8596</v>
      </c>
      <c r="F28" s="390">
        <v>0.2853</v>
      </c>
      <c r="G28" s="370" t="s">
        <v>164</v>
      </c>
      <c r="H28" s="359"/>
      <c r="I28" s="413">
        <v>5004</v>
      </c>
      <c r="J28" s="417">
        <v>0.166</v>
      </c>
      <c r="K28" s="418" t="s">
        <v>164</v>
      </c>
    </row>
    <row r="29" spans="1:11" ht="18">
      <c r="A29" s="178">
        <v>25</v>
      </c>
      <c r="B29" s="15"/>
      <c r="C29" s="357" t="s">
        <v>251</v>
      </c>
      <c r="D29" s="388">
        <v>42830</v>
      </c>
      <c r="E29" s="388">
        <v>12987</v>
      </c>
      <c r="F29" s="390">
        <v>0.3032</v>
      </c>
      <c r="G29" s="370" t="s">
        <v>164</v>
      </c>
      <c r="H29" s="359"/>
      <c r="I29" s="413">
        <v>7329</v>
      </c>
      <c r="J29" s="417">
        <v>0.171</v>
      </c>
      <c r="K29" s="418" t="s">
        <v>164</v>
      </c>
    </row>
    <row r="30" spans="1:11" ht="18">
      <c r="A30" s="178">
        <v>26</v>
      </c>
      <c r="B30" s="15"/>
      <c r="C30" s="33" t="s">
        <v>250</v>
      </c>
      <c r="D30" s="388">
        <v>57435</v>
      </c>
      <c r="E30" s="388">
        <v>16087</v>
      </c>
      <c r="F30" s="390">
        <v>0.2801</v>
      </c>
      <c r="G30" s="370" t="s">
        <v>164</v>
      </c>
      <c r="H30" s="359"/>
      <c r="I30" s="413">
        <v>8943</v>
      </c>
      <c r="J30" s="417">
        <v>0.156</v>
      </c>
      <c r="K30" s="418" t="s">
        <v>164</v>
      </c>
    </row>
    <row r="31" spans="1:11" ht="18">
      <c r="A31" s="178">
        <v>27</v>
      </c>
      <c r="B31" s="171"/>
      <c r="C31" s="33" t="s">
        <v>252</v>
      </c>
      <c r="D31" s="388">
        <v>40916</v>
      </c>
      <c r="E31" s="388">
        <v>12508</v>
      </c>
      <c r="F31" s="390">
        <v>0.3057</v>
      </c>
      <c r="G31" s="370" t="s">
        <v>164</v>
      </c>
      <c r="H31" s="359"/>
      <c r="I31" s="413">
        <v>7073</v>
      </c>
      <c r="J31" s="417">
        <v>0.173</v>
      </c>
      <c r="K31" s="420" t="s">
        <v>278</v>
      </c>
    </row>
    <row r="32" spans="1:11" ht="18.75" thickBot="1">
      <c r="A32" s="178">
        <v>28</v>
      </c>
      <c r="B32" s="229"/>
      <c r="C32" s="360" t="s">
        <v>367</v>
      </c>
      <c r="D32" s="372">
        <v>100506</v>
      </c>
      <c r="E32" s="392">
        <v>22909</v>
      </c>
      <c r="F32" s="390">
        <v>0.2279</v>
      </c>
      <c r="G32" s="393" t="s">
        <v>164</v>
      </c>
      <c r="H32" s="359"/>
      <c r="I32" s="421">
        <v>10987</v>
      </c>
      <c r="J32" s="417">
        <v>0.109</v>
      </c>
      <c r="K32" s="410" t="s">
        <v>164</v>
      </c>
    </row>
    <row r="33" spans="1:11" ht="18.75" thickBot="1">
      <c r="A33" s="308" t="s">
        <v>267</v>
      </c>
      <c r="B33" s="315"/>
      <c r="C33" s="23" t="s">
        <v>271</v>
      </c>
      <c r="D33" s="376">
        <v>1694097</v>
      </c>
      <c r="E33" s="394">
        <v>420435</v>
      </c>
      <c r="F33" s="377">
        <v>0.24817646215063247</v>
      </c>
      <c r="G33" s="395" t="s">
        <v>267</v>
      </c>
      <c r="H33" s="328"/>
      <c r="I33" s="411">
        <v>215821</v>
      </c>
      <c r="J33" s="377">
        <v>0.12739589291522269</v>
      </c>
      <c r="K33" s="410" t="s">
        <v>267</v>
      </c>
    </row>
    <row r="34" spans="1:11" ht="18">
      <c r="A34" s="178">
        <v>29</v>
      </c>
      <c r="B34" s="318" t="s">
        <v>40</v>
      </c>
      <c r="C34" s="12" t="s">
        <v>41</v>
      </c>
      <c r="D34" s="386">
        <v>49990</v>
      </c>
      <c r="E34" s="386">
        <v>8678</v>
      </c>
      <c r="F34" s="387">
        <v>0.1736</v>
      </c>
      <c r="G34" s="389" t="s">
        <v>270</v>
      </c>
      <c r="H34" s="359"/>
      <c r="I34" s="412">
        <v>3735</v>
      </c>
      <c r="J34" s="387">
        <v>0.075</v>
      </c>
      <c r="K34" s="422" t="s">
        <v>268</v>
      </c>
    </row>
    <row r="35" spans="1:11" ht="18">
      <c r="A35" s="178">
        <v>30</v>
      </c>
      <c r="B35" s="15" t="s">
        <v>253</v>
      </c>
      <c r="C35" s="12" t="s">
        <v>43</v>
      </c>
      <c r="D35" s="388">
        <v>38035</v>
      </c>
      <c r="E35" s="388">
        <v>7403</v>
      </c>
      <c r="F35" s="387">
        <v>0.1946</v>
      </c>
      <c r="G35" s="370" t="s">
        <v>164</v>
      </c>
      <c r="H35" s="328"/>
      <c r="I35" s="413">
        <v>3394</v>
      </c>
      <c r="J35" s="387">
        <v>0.089</v>
      </c>
      <c r="K35" s="423" t="s">
        <v>164</v>
      </c>
    </row>
    <row r="36" spans="1:11" ht="18">
      <c r="A36" s="178">
        <v>31</v>
      </c>
      <c r="B36" s="15"/>
      <c r="C36" s="12" t="s">
        <v>44</v>
      </c>
      <c r="D36" s="388">
        <v>31712</v>
      </c>
      <c r="E36" s="388">
        <v>6102</v>
      </c>
      <c r="F36" s="387">
        <v>0.1924</v>
      </c>
      <c r="G36" s="370" t="s">
        <v>164</v>
      </c>
      <c r="H36" s="359"/>
      <c r="I36" s="413">
        <v>2796</v>
      </c>
      <c r="J36" s="387">
        <v>0.088</v>
      </c>
      <c r="K36" s="423" t="s">
        <v>164</v>
      </c>
    </row>
    <row r="37" spans="1:11" ht="18">
      <c r="A37" s="178">
        <v>32</v>
      </c>
      <c r="B37" s="15"/>
      <c r="C37" s="12" t="s">
        <v>45</v>
      </c>
      <c r="D37" s="388">
        <v>45472</v>
      </c>
      <c r="E37" s="388">
        <v>8507</v>
      </c>
      <c r="F37" s="387">
        <v>0.1871</v>
      </c>
      <c r="G37" s="370" t="s">
        <v>164</v>
      </c>
      <c r="H37" s="328"/>
      <c r="I37" s="413">
        <v>3864</v>
      </c>
      <c r="J37" s="387">
        <v>0.085</v>
      </c>
      <c r="K37" s="423" t="s">
        <v>164</v>
      </c>
    </row>
    <row r="38" spans="1:11" ht="18">
      <c r="A38" s="178">
        <v>33</v>
      </c>
      <c r="B38" s="15"/>
      <c r="C38" s="12" t="s">
        <v>46</v>
      </c>
      <c r="D38" s="388">
        <v>26893</v>
      </c>
      <c r="E38" s="388">
        <v>5710</v>
      </c>
      <c r="F38" s="387">
        <v>0.2123</v>
      </c>
      <c r="G38" s="370" t="s">
        <v>164</v>
      </c>
      <c r="H38" s="359"/>
      <c r="I38" s="413">
        <v>2354</v>
      </c>
      <c r="J38" s="387">
        <v>0.088</v>
      </c>
      <c r="K38" s="423" t="s">
        <v>164</v>
      </c>
    </row>
    <row r="39" spans="1:11" ht="18">
      <c r="A39" s="178">
        <v>34</v>
      </c>
      <c r="B39" s="15"/>
      <c r="C39" s="12" t="s">
        <v>47</v>
      </c>
      <c r="D39" s="388">
        <v>27170</v>
      </c>
      <c r="E39" s="388">
        <v>4259</v>
      </c>
      <c r="F39" s="387">
        <v>0.1568</v>
      </c>
      <c r="G39" s="389" t="s">
        <v>269</v>
      </c>
      <c r="H39" s="328"/>
      <c r="I39" s="413">
        <v>1981</v>
      </c>
      <c r="J39" s="387">
        <v>0.073</v>
      </c>
      <c r="K39" s="422" t="s">
        <v>269</v>
      </c>
    </row>
    <row r="40" spans="1:11" ht="18">
      <c r="A40" s="178">
        <v>35</v>
      </c>
      <c r="B40" s="15"/>
      <c r="C40" s="12" t="s">
        <v>48</v>
      </c>
      <c r="D40" s="388">
        <v>8297</v>
      </c>
      <c r="E40" s="388">
        <v>2134</v>
      </c>
      <c r="F40" s="387">
        <v>0.2572</v>
      </c>
      <c r="G40" s="370" t="s">
        <v>164</v>
      </c>
      <c r="H40" s="359"/>
      <c r="I40" s="413">
        <v>1073</v>
      </c>
      <c r="J40" s="387">
        <v>0.129</v>
      </c>
      <c r="K40" s="423" t="s">
        <v>164</v>
      </c>
    </row>
    <row r="41" spans="1:11" ht="18">
      <c r="A41" s="178">
        <v>36</v>
      </c>
      <c r="B41" s="48"/>
      <c r="C41" s="12" t="s">
        <v>49</v>
      </c>
      <c r="D41" s="388">
        <v>43713</v>
      </c>
      <c r="E41" s="388">
        <v>6681</v>
      </c>
      <c r="F41" s="387">
        <v>0.1528</v>
      </c>
      <c r="G41" s="389" t="s">
        <v>273</v>
      </c>
      <c r="H41" s="328"/>
      <c r="I41" s="413">
        <v>2982</v>
      </c>
      <c r="J41" s="387">
        <v>0.068</v>
      </c>
      <c r="K41" s="422" t="s">
        <v>273</v>
      </c>
    </row>
    <row r="42" spans="1:11" ht="18">
      <c r="A42" s="178">
        <v>37</v>
      </c>
      <c r="B42" s="15" t="s">
        <v>50</v>
      </c>
      <c r="C42" s="12" t="s">
        <v>51</v>
      </c>
      <c r="D42" s="388">
        <v>15340</v>
      </c>
      <c r="E42" s="388">
        <v>3846</v>
      </c>
      <c r="F42" s="387">
        <v>0.2507</v>
      </c>
      <c r="G42" s="370" t="s">
        <v>164</v>
      </c>
      <c r="H42" s="328"/>
      <c r="I42" s="413">
        <v>1932</v>
      </c>
      <c r="J42" s="387">
        <v>0.126</v>
      </c>
      <c r="K42" s="423" t="s">
        <v>164</v>
      </c>
    </row>
    <row r="43" spans="1:11" ht="18">
      <c r="A43" s="178">
        <v>38</v>
      </c>
      <c r="B43" s="15"/>
      <c r="C43" s="12" t="s">
        <v>52</v>
      </c>
      <c r="D43" s="388">
        <v>29780</v>
      </c>
      <c r="E43" s="388">
        <v>7758</v>
      </c>
      <c r="F43" s="387">
        <v>0.2605</v>
      </c>
      <c r="G43" s="370" t="s">
        <v>164</v>
      </c>
      <c r="H43" s="328"/>
      <c r="I43" s="413">
        <v>3794</v>
      </c>
      <c r="J43" s="387">
        <v>0.127</v>
      </c>
      <c r="K43" s="423" t="s">
        <v>164</v>
      </c>
    </row>
    <row r="44" spans="1:11" ht="18">
      <c r="A44" s="178">
        <v>39</v>
      </c>
      <c r="B44" s="15"/>
      <c r="C44" s="12" t="s">
        <v>53</v>
      </c>
      <c r="D44" s="388">
        <v>32556</v>
      </c>
      <c r="E44" s="388">
        <v>8898</v>
      </c>
      <c r="F44" s="387">
        <v>0.2733</v>
      </c>
      <c r="G44" s="370" t="s">
        <v>164</v>
      </c>
      <c r="H44" s="328"/>
      <c r="I44" s="413">
        <v>4528</v>
      </c>
      <c r="J44" s="387">
        <v>0.139</v>
      </c>
      <c r="K44" s="423" t="s">
        <v>164</v>
      </c>
    </row>
    <row r="45" spans="1:11" ht="18">
      <c r="A45" s="178">
        <v>40</v>
      </c>
      <c r="B45" s="48"/>
      <c r="C45" s="12" t="s">
        <v>54</v>
      </c>
      <c r="D45" s="388">
        <v>19632</v>
      </c>
      <c r="E45" s="388">
        <v>5209</v>
      </c>
      <c r="F45" s="387">
        <v>0.2653</v>
      </c>
      <c r="G45" s="370" t="s">
        <v>164</v>
      </c>
      <c r="H45" s="328"/>
      <c r="I45" s="413">
        <v>2394</v>
      </c>
      <c r="J45" s="387">
        <v>0.122</v>
      </c>
      <c r="K45" s="423" t="s">
        <v>164</v>
      </c>
    </row>
    <row r="46" spans="1:11" ht="18">
      <c r="A46" s="178">
        <v>41</v>
      </c>
      <c r="B46" s="320" t="s">
        <v>55</v>
      </c>
      <c r="C46" s="12" t="s">
        <v>56</v>
      </c>
      <c r="D46" s="388">
        <v>8577</v>
      </c>
      <c r="E46" s="388">
        <v>2733</v>
      </c>
      <c r="F46" s="387">
        <v>0.3186</v>
      </c>
      <c r="G46" s="389" t="s">
        <v>276</v>
      </c>
      <c r="H46" s="328"/>
      <c r="I46" s="413">
        <v>1485</v>
      </c>
      <c r="J46" s="387">
        <v>0.173</v>
      </c>
      <c r="K46" s="423" t="s">
        <v>278</v>
      </c>
    </row>
    <row r="47" spans="1:11" ht="18">
      <c r="A47" s="178">
        <v>42</v>
      </c>
      <c r="B47" s="209"/>
      <c r="C47" s="12" t="s">
        <v>57</v>
      </c>
      <c r="D47" s="388">
        <v>17229</v>
      </c>
      <c r="E47" s="388">
        <v>5128</v>
      </c>
      <c r="F47" s="387">
        <v>0.2976</v>
      </c>
      <c r="G47" s="370" t="s">
        <v>164</v>
      </c>
      <c r="H47" s="328"/>
      <c r="I47" s="413">
        <v>2573</v>
      </c>
      <c r="J47" s="387">
        <v>0.149</v>
      </c>
      <c r="K47" s="423" t="s">
        <v>164</v>
      </c>
    </row>
    <row r="48" spans="1:11" ht="18">
      <c r="A48" s="178">
        <v>43</v>
      </c>
      <c r="B48" s="210" t="s">
        <v>60</v>
      </c>
      <c r="C48" s="12" t="s">
        <v>61</v>
      </c>
      <c r="D48" s="388">
        <v>14172</v>
      </c>
      <c r="E48" s="388">
        <v>3660</v>
      </c>
      <c r="F48" s="387">
        <v>0.2583</v>
      </c>
      <c r="G48" s="370" t="s">
        <v>164</v>
      </c>
      <c r="H48" s="328"/>
      <c r="I48" s="413">
        <v>1920</v>
      </c>
      <c r="J48" s="387">
        <v>0.135</v>
      </c>
      <c r="K48" s="423" t="s">
        <v>164</v>
      </c>
    </row>
    <row r="49" spans="1:11" ht="18">
      <c r="A49" s="178">
        <v>44</v>
      </c>
      <c r="B49" s="15" t="s">
        <v>69</v>
      </c>
      <c r="C49" s="12" t="s">
        <v>254</v>
      </c>
      <c r="D49" s="388">
        <v>29355</v>
      </c>
      <c r="E49" s="388">
        <v>6984</v>
      </c>
      <c r="F49" s="387">
        <v>0.2379</v>
      </c>
      <c r="G49" s="370" t="s">
        <v>164</v>
      </c>
      <c r="H49" s="328"/>
      <c r="I49" s="413">
        <v>3545</v>
      </c>
      <c r="J49" s="387">
        <v>0.121</v>
      </c>
      <c r="K49" s="423" t="s">
        <v>164</v>
      </c>
    </row>
    <row r="50" spans="1:11" ht="18">
      <c r="A50" s="178">
        <v>45</v>
      </c>
      <c r="B50" s="209"/>
      <c r="C50" s="12" t="s">
        <v>255</v>
      </c>
      <c r="D50" s="388">
        <v>2463</v>
      </c>
      <c r="E50" s="396">
        <v>918</v>
      </c>
      <c r="F50" s="387">
        <v>0.3727</v>
      </c>
      <c r="G50" s="389" t="s">
        <v>277</v>
      </c>
      <c r="H50" s="328"/>
      <c r="I50" s="424">
        <v>602</v>
      </c>
      <c r="J50" s="387">
        <v>0.244</v>
      </c>
      <c r="K50" s="422" t="s">
        <v>277</v>
      </c>
    </row>
    <row r="51" spans="1:11" ht="18">
      <c r="A51" s="178">
        <v>46</v>
      </c>
      <c r="B51" s="210" t="s">
        <v>77</v>
      </c>
      <c r="C51" s="12" t="s">
        <v>78</v>
      </c>
      <c r="D51" s="388">
        <v>15562</v>
      </c>
      <c r="E51" s="388">
        <v>3568</v>
      </c>
      <c r="F51" s="387">
        <v>0.2293</v>
      </c>
      <c r="G51" s="370" t="s">
        <v>164</v>
      </c>
      <c r="H51" s="328"/>
      <c r="I51" s="413">
        <v>1928</v>
      </c>
      <c r="J51" s="387">
        <v>0.124</v>
      </c>
      <c r="K51" s="423" t="s">
        <v>164</v>
      </c>
    </row>
    <row r="52" spans="1:11" ht="18">
      <c r="A52" s="178">
        <v>47</v>
      </c>
      <c r="B52" s="210" t="s">
        <v>79</v>
      </c>
      <c r="C52" s="12" t="s">
        <v>80</v>
      </c>
      <c r="D52" s="388">
        <v>14646</v>
      </c>
      <c r="E52" s="388">
        <v>3286</v>
      </c>
      <c r="F52" s="387">
        <v>0.2244</v>
      </c>
      <c r="G52" s="370" t="s">
        <v>164</v>
      </c>
      <c r="H52" s="328"/>
      <c r="I52" s="413">
        <v>1675</v>
      </c>
      <c r="J52" s="387">
        <v>0.114</v>
      </c>
      <c r="K52" s="423" t="s">
        <v>164</v>
      </c>
    </row>
    <row r="53" spans="1:11" ht="18">
      <c r="A53" s="178">
        <v>48</v>
      </c>
      <c r="B53" s="47" t="s">
        <v>368</v>
      </c>
      <c r="C53" s="12" t="s">
        <v>85</v>
      </c>
      <c r="D53" s="388">
        <v>19792</v>
      </c>
      <c r="E53" s="388">
        <v>4661</v>
      </c>
      <c r="F53" s="387">
        <v>0.2355</v>
      </c>
      <c r="G53" s="370" t="s">
        <v>164</v>
      </c>
      <c r="H53" s="328"/>
      <c r="I53" s="413">
        <v>2377</v>
      </c>
      <c r="J53" s="387">
        <v>0.12</v>
      </c>
      <c r="K53" s="423" t="s">
        <v>164</v>
      </c>
    </row>
    <row r="54" spans="1:11" ht="18">
      <c r="A54" s="178">
        <v>49</v>
      </c>
      <c r="B54" s="15" t="s">
        <v>93</v>
      </c>
      <c r="C54" s="12" t="s">
        <v>94</v>
      </c>
      <c r="D54" s="388">
        <v>12235</v>
      </c>
      <c r="E54" s="388">
        <v>3936</v>
      </c>
      <c r="F54" s="387">
        <v>0.3217</v>
      </c>
      <c r="G54" s="389" t="s">
        <v>274</v>
      </c>
      <c r="H54" s="328"/>
      <c r="I54" s="413">
        <v>2164</v>
      </c>
      <c r="J54" s="387">
        <v>0.177</v>
      </c>
      <c r="K54" s="422" t="s">
        <v>274</v>
      </c>
    </row>
    <row r="55" spans="1:11" ht="18">
      <c r="A55" s="178">
        <v>50</v>
      </c>
      <c r="B55" s="15"/>
      <c r="C55" s="12" t="s">
        <v>95</v>
      </c>
      <c r="D55" s="388">
        <v>11151</v>
      </c>
      <c r="E55" s="388">
        <v>3780</v>
      </c>
      <c r="F55" s="387">
        <v>0.339</v>
      </c>
      <c r="G55" s="389" t="s">
        <v>275</v>
      </c>
      <c r="H55" s="328"/>
      <c r="I55" s="413">
        <v>2173</v>
      </c>
      <c r="J55" s="387">
        <v>0.195</v>
      </c>
      <c r="K55" s="422" t="s">
        <v>275</v>
      </c>
    </row>
    <row r="56" spans="1:11" ht="18">
      <c r="A56" s="178">
        <v>51</v>
      </c>
      <c r="B56" s="15"/>
      <c r="C56" s="12" t="s">
        <v>97</v>
      </c>
      <c r="D56" s="388">
        <v>9701</v>
      </c>
      <c r="E56" s="388">
        <v>2859</v>
      </c>
      <c r="F56" s="387">
        <v>0.2947</v>
      </c>
      <c r="G56" s="370" t="s">
        <v>164</v>
      </c>
      <c r="H56" s="328"/>
      <c r="I56" s="413">
        <v>1565</v>
      </c>
      <c r="J56" s="387">
        <v>0.161</v>
      </c>
      <c r="K56" s="423" t="s">
        <v>164</v>
      </c>
    </row>
    <row r="57" spans="1:11" ht="18">
      <c r="A57" s="178">
        <v>52</v>
      </c>
      <c r="B57" s="15"/>
      <c r="C57" s="12" t="s">
        <v>98</v>
      </c>
      <c r="D57" s="388">
        <v>18971</v>
      </c>
      <c r="E57" s="388">
        <v>5408</v>
      </c>
      <c r="F57" s="387">
        <v>0.2851</v>
      </c>
      <c r="G57" s="370" t="s">
        <v>164</v>
      </c>
      <c r="H57" s="328"/>
      <c r="I57" s="413">
        <v>2823</v>
      </c>
      <c r="J57" s="387">
        <v>0.149</v>
      </c>
      <c r="K57" s="423" t="s">
        <v>164</v>
      </c>
    </row>
    <row r="58" spans="1:11" ht="18">
      <c r="A58" s="178">
        <v>53</v>
      </c>
      <c r="B58" s="15"/>
      <c r="C58" s="12" t="s">
        <v>101</v>
      </c>
      <c r="D58" s="388">
        <v>5645</v>
      </c>
      <c r="E58" s="388">
        <v>1569</v>
      </c>
      <c r="F58" s="387">
        <v>0.2779</v>
      </c>
      <c r="G58" s="370" t="s">
        <v>164</v>
      </c>
      <c r="H58" s="328"/>
      <c r="I58" s="424">
        <v>850</v>
      </c>
      <c r="J58" s="387">
        <v>0.151</v>
      </c>
      <c r="K58" s="423" t="s">
        <v>164</v>
      </c>
    </row>
    <row r="59" spans="1:11" ht="18">
      <c r="A59" s="178">
        <v>54</v>
      </c>
      <c r="B59" s="341"/>
      <c r="C59" s="12" t="s">
        <v>102</v>
      </c>
      <c r="D59" s="388">
        <v>3425</v>
      </c>
      <c r="E59" s="388">
        <v>1045</v>
      </c>
      <c r="F59" s="387">
        <v>0.3051</v>
      </c>
      <c r="G59" s="370" t="s">
        <v>164</v>
      </c>
      <c r="H59" s="328"/>
      <c r="I59" s="424">
        <v>604</v>
      </c>
      <c r="J59" s="387">
        <v>0.176</v>
      </c>
      <c r="K59" s="422" t="s">
        <v>276</v>
      </c>
    </row>
    <row r="60" spans="1:11" ht="18">
      <c r="A60" s="178">
        <v>55</v>
      </c>
      <c r="B60" s="209"/>
      <c r="C60" s="12" t="s">
        <v>257</v>
      </c>
      <c r="D60" s="388">
        <v>24728</v>
      </c>
      <c r="E60" s="388">
        <v>6580</v>
      </c>
      <c r="F60" s="387">
        <v>0.2661</v>
      </c>
      <c r="G60" s="370" t="s">
        <v>164</v>
      </c>
      <c r="H60" s="328"/>
      <c r="I60" s="413">
        <v>3557</v>
      </c>
      <c r="J60" s="387">
        <v>0.144</v>
      </c>
      <c r="K60" s="423" t="s">
        <v>164</v>
      </c>
    </row>
    <row r="61" spans="1:11" ht="18">
      <c r="A61" s="178">
        <v>56</v>
      </c>
      <c r="B61" s="15" t="s">
        <v>103</v>
      </c>
      <c r="C61" s="12" t="s">
        <v>104</v>
      </c>
      <c r="D61" s="388">
        <v>36090</v>
      </c>
      <c r="E61" s="388">
        <v>7570</v>
      </c>
      <c r="F61" s="387">
        <v>0.2098</v>
      </c>
      <c r="G61" s="370" t="s">
        <v>164</v>
      </c>
      <c r="H61" s="328"/>
      <c r="I61" s="413">
        <v>3709</v>
      </c>
      <c r="J61" s="387">
        <v>0.103</v>
      </c>
      <c r="K61" s="423" t="s">
        <v>164</v>
      </c>
    </row>
    <row r="62" spans="1:11" ht="18">
      <c r="A62" s="178">
        <v>57</v>
      </c>
      <c r="B62" s="209"/>
      <c r="C62" s="12" t="s">
        <v>258</v>
      </c>
      <c r="D62" s="388">
        <v>21677</v>
      </c>
      <c r="E62" s="388">
        <v>6806</v>
      </c>
      <c r="F62" s="387">
        <v>0.314</v>
      </c>
      <c r="G62" s="389" t="s">
        <v>278</v>
      </c>
      <c r="H62" s="328"/>
      <c r="I62" s="413">
        <v>3634</v>
      </c>
      <c r="J62" s="387">
        <v>0.168</v>
      </c>
      <c r="K62" s="423" t="s">
        <v>164</v>
      </c>
    </row>
    <row r="63" spans="1:11" ht="18">
      <c r="A63" s="178">
        <v>58</v>
      </c>
      <c r="B63" s="15" t="s">
        <v>108</v>
      </c>
      <c r="C63" s="28" t="s">
        <v>110</v>
      </c>
      <c r="D63" s="388">
        <v>7107</v>
      </c>
      <c r="E63" s="388">
        <v>1874</v>
      </c>
      <c r="F63" s="390">
        <v>0.2637</v>
      </c>
      <c r="G63" s="370" t="s">
        <v>164</v>
      </c>
      <c r="H63" s="328"/>
      <c r="I63" s="424">
        <v>953</v>
      </c>
      <c r="J63" s="391">
        <v>0.134</v>
      </c>
      <c r="K63" s="423" t="s">
        <v>164</v>
      </c>
    </row>
    <row r="64" spans="1:11" ht="18">
      <c r="A64" s="178">
        <v>59</v>
      </c>
      <c r="B64" s="15"/>
      <c r="C64" s="357" t="s">
        <v>260</v>
      </c>
      <c r="D64" s="388">
        <v>8273</v>
      </c>
      <c r="E64" s="388">
        <v>2491</v>
      </c>
      <c r="F64" s="390">
        <v>0.3011</v>
      </c>
      <c r="G64" s="397" t="s">
        <v>164</v>
      </c>
      <c r="H64" s="328"/>
      <c r="I64" s="413">
        <v>1414</v>
      </c>
      <c r="J64" s="390">
        <v>0.171</v>
      </c>
      <c r="K64" s="425" t="s">
        <v>164</v>
      </c>
    </row>
    <row r="65" spans="1:11" ht="18.75" thickBot="1">
      <c r="A65" s="178">
        <v>60</v>
      </c>
      <c r="B65" s="15"/>
      <c r="C65" s="12" t="s">
        <v>259</v>
      </c>
      <c r="D65" s="392">
        <v>20152</v>
      </c>
      <c r="E65" s="392">
        <v>6037</v>
      </c>
      <c r="F65" s="391">
        <v>0.2996</v>
      </c>
      <c r="G65" s="370" t="s">
        <v>164</v>
      </c>
      <c r="H65" s="328"/>
      <c r="I65" s="421">
        <v>3186</v>
      </c>
      <c r="J65" s="426">
        <v>0.158</v>
      </c>
      <c r="K65" s="423" t="s">
        <v>164</v>
      </c>
    </row>
    <row r="66" spans="1:11" ht="18.75" thickBot="1">
      <c r="A66" s="322" t="s">
        <v>267</v>
      </c>
      <c r="B66" s="51" t="s">
        <v>261</v>
      </c>
      <c r="C66" s="51"/>
      <c r="D66" s="398">
        <v>669541</v>
      </c>
      <c r="E66" s="398">
        <v>156078</v>
      </c>
      <c r="F66" s="399">
        <v>0.23311193787983112</v>
      </c>
      <c r="G66" s="400" t="s">
        <v>267</v>
      </c>
      <c r="H66" s="15"/>
      <c r="I66" s="427">
        <v>77564</v>
      </c>
      <c r="J66" s="428">
        <v>0.11584652769583939</v>
      </c>
      <c r="K66" s="429" t="s">
        <v>267</v>
      </c>
    </row>
    <row r="67" spans="1:11" ht="18.75" thickTop="1">
      <c r="A67" s="184" t="s">
        <v>369</v>
      </c>
      <c r="B67" s="48"/>
      <c r="C67" s="48"/>
      <c r="D67" s="401">
        <v>2363638</v>
      </c>
      <c r="E67" s="401">
        <v>576513</v>
      </c>
      <c r="F67" s="369">
        <v>0.2439091772936465</v>
      </c>
      <c r="G67" s="370" t="s">
        <v>267</v>
      </c>
      <c r="H67" s="15"/>
      <c r="I67" s="430">
        <v>293385</v>
      </c>
      <c r="J67" s="369">
        <v>0.12412433714468966</v>
      </c>
      <c r="K67" s="431" t="s">
        <v>267</v>
      </c>
    </row>
    <row r="68" spans="1:11" ht="18.75" thickBot="1">
      <c r="A68" s="185" t="s">
        <v>370</v>
      </c>
      <c r="B68" s="186"/>
      <c r="C68" s="186"/>
      <c r="D68" s="402">
        <v>5111781</v>
      </c>
      <c r="E68" s="402">
        <v>1162022</v>
      </c>
      <c r="F68" s="385">
        <v>0.22732233638334662</v>
      </c>
      <c r="G68" s="382" t="s">
        <v>267</v>
      </c>
      <c r="H68" s="15"/>
      <c r="I68" s="432">
        <v>580631</v>
      </c>
      <c r="J68" s="433">
        <v>0.11358683010872336</v>
      </c>
      <c r="K68" s="434" t="s">
        <v>267</v>
      </c>
    </row>
    <row r="69" spans="1:11" ht="18">
      <c r="A69" s="46" t="s">
        <v>168</v>
      </c>
      <c r="B69" s="15"/>
      <c r="C69" s="46"/>
      <c r="D69" s="46"/>
      <c r="E69" s="46"/>
      <c r="F69" s="46"/>
      <c r="G69" s="46"/>
      <c r="H69" s="15"/>
      <c r="I69" s="46"/>
      <c r="J69" s="46"/>
      <c r="K69" s="329"/>
    </row>
    <row r="70" spans="1:9" ht="18" customHeight="1">
      <c r="A70" s="46" t="s">
        <v>400</v>
      </c>
      <c r="B70" s="567"/>
      <c r="C70" s="46"/>
      <c r="D70" s="46"/>
      <c r="E70" s="46"/>
      <c r="F70" s="46"/>
      <c r="G70" s="46"/>
      <c r="H70" s="15"/>
      <c r="I70" s="46"/>
    </row>
    <row r="79" ht="13.5">
      <c r="D79" s="437"/>
    </row>
  </sheetData>
  <sheetProtection/>
  <printOptions/>
  <pageMargins left="0.787" right="0.787" top="0.984" bottom="0.984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14.00390625" style="0" customWidth="1"/>
    <col min="4" max="5" width="13.25390625" style="0" bestFit="1" customWidth="1"/>
    <col min="9" max="9" width="10.50390625" style="0" bestFit="1" customWidth="1"/>
  </cols>
  <sheetData>
    <row r="1" spans="1:11" ht="21.75" thickBot="1">
      <c r="A1" s="1" t="s">
        <v>354</v>
      </c>
      <c r="B1" s="2"/>
      <c r="C1" s="2"/>
      <c r="D1" s="2"/>
      <c r="E1" s="3"/>
      <c r="F1" s="4"/>
      <c r="G1" s="4"/>
      <c r="H1" s="366"/>
      <c r="I1" s="2"/>
      <c r="J1" s="2"/>
      <c r="K1" s="2"/>
    </row>
    <row r="2" spans="1:11" ht="18.75" thickBot="1">
      <c r="A2" s="156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9" t="s">
        <v>159</v>
      </c>
      <c r="H2" s="365"/>
      <c r="I2" s="358" t="s">
        <v>160</v>
      </c>
      <c r="J2" s="158" t="s">
        <v>161</v>
      </c>
      <c r="K2" s="304" t="s">
        <v>159</v>
      </c>
    </row>
    <row r="3" spans="1:11" ht="18">
      <c r="A3" s="305">
        <v>1</v>
      </c>
      <c r="B3" s="15" t="s">
        <v>9</v>
      </c>
      <c r="C3" s="361" t="s">
        <v>10</v>
      </c>
      <c r="D3" s="367">
        <v>984302</v>
      </c>
      <c r="E3" s="368">
        <v>247935</v>
      </c>
      <c r="F3" s="369">
        <f>E3/D3</f>
        <v>0.2518891559704237</v>
      </c>
      <c r="G3" s="370">
        <f aca="true" t="shared" si="0" ref="G3:G30">IF(N3&lt;=5,WIDECHAR(N3),IF(O3&lt;=5,CONCATENATE("（",WIDECHAR(O3),"）"),""))</f>
      </c>
      <c r="H3" s="328"/>
      <c r="I3" s="403">
        <v>125348</v>
      </c>
      <c r="J3" s="369">
        <f aca="true" t="shared" si="1" ref="J3:J63">I3/D3</f>
        <v>0.1273470946924826</v>
      </c>
      <c r="K3" s="404">
        <f>IF(R3&lt;=5,WIDECHAR(R3),IF(S3&lt;=5,CONCATENATE("（",WIDECHAR(S3),"）"),""))</f>
      </c>
    </row>
    <row r="4" spans="1:11" ht="18.75" thickBot="1">
      <c r="A4" s="178">
        <v>2</v>
      </c>
      <c r="B4" s="15"/>
      <c r="C4" s="362" t="s">
        <v>11</v>
      </c>
      <c r="D4" s="371">
        <v>1447485</v>
      </c>
      <c r="E4" s="372">
        <v>257660</v>
      </c>
      <c r="F4" s="373">
        <f aca="true" t="shared" si="2" ref="F4:F63">E4/D4</f>
        <v>0.1780052988459293</v>
      </c>
      <c r="G4" s="374">
        <f t="shared" si="0"/>
      </c>
      <c r="H4" s="359"/>
      <c r="I4" s="372">
        <v>123448</v>
      </c>
      <c r="J4" s="373">
        <f t="shared" si="1"/>
        <v>0.08528447617764605</v>
      </c>
      <c r="K4" s="405">
        <f aca="true" t="shared" si="3" ref="K4:K63">IF(R4&lt;=5,WIDECHAR(R4),IF(S4&lt;=5,CONCATENATE("（",WIDECHAR(S4),"）"),""))</f>
      </c>
    </row>
    <row r="5" spans="1:11" ht="18.75" thickBot="1">
      <c r="A5" s="308" t="s">
        <v>162</v>
      </c>
      <c r="B5" s="186"/>
      <c r="C5" s="363" t="s">
        <v>13</v>
      </c>
      <c r="D5" s="375">
        <f>SUM(D3:D4)</f>
        <v>2431787</v>
      </c>
      <c r="E5" s="376">
        <f>SUM(E3:E4)</f>
        <v>505595</v>
      </c>
      <c r="F5" s="377">
        <f t="shared" si="2"/>
        <v>0.2079108902218821</v>
      </c>
      <c r="G5" s="378" t="s">
        <v>162</v>
      </c>
      <c r="H5" s="328"/>
      <c r="I5" s="406">
        <f>SUM(I3:I4)</f>
        <v>248796</v>
      </c>
      <c r="J5" s="407">
        <f>I5/D5</f>
        <v>0.10230994737614767</v>
      </c>
      <c r="K5" s="378" t="s">
        <v>162</v>
      </c>
    </row>
    <row r="6" spans="1:11" ht="18.75" thickBot="1">
      <c r="A6" s="311">
        <v>3</v>
      </c>
      <c r="B6" s="333" t="s">
        <v>348</v>
      </c>
      <c r="C6" s="364" t="s">
        <v>16</v>
      </c>
      <c r="D6" s="379">
        <v>304778</v>
      </c>
      <c r="E6" s="380">
        <v>67387</v>
      </c>
      <c r="F6" s="381">
        <f>E6/D6</f>
        <v>0.22110191680501873</v>
      </c>
      <c r="G6" s="382">
        <f>IF(N6&lt;=5,WIDECHAR(N6),IF(O6&lt;=5,CONCATENATE("（",WIDECHAR(O6),"）"),""))</f>
      </c>
      <c r="H6" s="328"/>
      <c r="I6" s="408">
        <v>34173</v>
      </c>
      <c r="J6" s="409">
        <f>I6/D6</f>
        <v>0.11212423468885549</v>
      </c>
      <c r="K6" s="410">
        <f>IF(R6&lt;=5,WIDECHAR(R6),IF(S6&lt;=5,CONCATENATE("（",WIDECHAR(S6),"）"),""))</f>
      </c>
    </row>
    <row r="7" spans="1:11" ht="18.75" thickBot="1">
      <c r="A7" s="325" t="s">
        <v>162</v>
      </c>
      <c r="B7" s="186"/>
      <c r="C7" s="203" t="s">
        <v>349</v>
      </c>
      <c r="D7" s="383">
        <f>SUM(D6)</f>
        <v>304778</v>
      </c>
      <c r="E7" s="384">
        <f>SUM(E6)</f>
        <v>67387</v>
      </c>
      <c r="F7" s="385">
        <f>SUM(F6)</f>
        <v>0.22110191680501873</v>
      </c>
      <c r="G7" s="382"/>
      <c r="H7" s="328"/>
      <c r="I7" s="411">
        <f>SUM(I6)</f>
        <v>34173</v>
      </c>
      <c r="J7" s="409">
        <f>I7/D7</f>
        <v>0.11212423468885549</v>
      </c>
      <c r="K7" s="410"/>
    </row>
    <row r="8" spans="1:11" ht="18">
      <c r="A8" s="178">
        <v>4</v>
      </c>
      <c r="B8" s="15" t="s">
        <v>14</v>
      </c>
      <c r="C8" s="12" t="s">
        <v>15</v>
      </c>
      <c r="D8" s="386">
        <v>124529</v>
      </c>
      <c r="E8" s="386">
        <v>37501</v>
      </c>
      <c r="F8" s="387">
        <f t="shared" si="2"/>
        <v>0.30114270571513463</v>
      </c>
      <c r="G8" s="370">
        <f t="shared" si="0"/>
      </c>
      <c r="H8" s="328"/>
      <c r="I8" s="412">
        <v>21134</v>
      </c>
      <c r="J8" s="387">
        <f t="shared" si="1"/>
        <v>0.169711472829622</v>
      </c>
      <c r="K8" s="404">
        <f t="shared" si="3"/>
      </c>
    </row>
    <row r="9" spans="1:11" ht="18">
      <c r="A9" s="178">
        <v>5</v>
      </c>
      <c r="B9" s="15"/>
      <c r="C9" s="12" t="s">
        <v>17</v>
      </c>
      <c r="D9" s="388">
        <v>58666</v>
      </c>
      <c r="E9" s="388">
        <v>16018</v>
      </c>
      <c r="F9" s="387">
        <f t="shared" si="2"/>
        <v>0.27303719360447276</v>
      </c>
      <c r="G9" s="370">
        <f t="shared" si="0"/>
      </c>
      <c r="H9" s="328"/>
      <c r="I9" s="413">
        <v>8259</v>
      </c>
      <c r="J9" s="387">
        <f t="shared" si="1"/>
        <v>0.1407800088637371</v>
      </c>
      <c r="K9" s="404">
        <f t="shared" si="3"/>
      </c>
    </row>
    <row r="10" spans="1:11" ht="18">
      <c r="A10" s="178">
        <v>6</v>
      </c>
      <c r="B10" s="15"/>
      <c r="C10" s="12" t="s">
        <v>18</v>
      </c>
      <c r="D10" s="388">
        <v>131773</v>
      </c>
      <c r="E10" s="388">
        <v>33235</v>
      </c>
      <c r="F10" s="387">
        <f t="shared" si="2"/>
        <v>0.2522140347415631</v>
      </c>
      <c r="G10" s="370">
        <f t="shared" si="0"/>
      </c>
      <c r="H10" s="328"/>
      <c r="I10" s="413">
        <v>17716</v>
      </c>
      <c r="J10" s="387">
        <f t="shared" si="1"/>
        <v>0.1344433229872584</v>
      </c>
      <c r="K10" s="404">
        <f t="shared" si="3"/>
      </c>
    </row>
    <row r="11" spans="1:11" ht="18">
      <c r="A11" s="178">
        <v>7</v>
      </c>
      <c r="B11" s="15"/>
      <c r="C11" s="12" t="s">
        <v>19</v>
      </c>
      <c r="D11" s="388">
        <v>50772</v>
      </c>
      <c r="E11" s="388">
        <v>14126</v>
      </c>
      <c r="F11" s="387">
        <f t="shared" si="2"/>
        <v>0.2782242180729536</v>
      </c>
      <c r="G11" s="370">
        <f t="shared" si="0"/>
      </c>
      <c r="H11" s="328"/>
      <c r="I11" s="413">
        <v>7648</v>
      </c>
      <c r="J11" s="414">
        <f t="shared" si="1"/>
        <v>0.150634207831088</v>
      </c>
      <c r="K11" s="404">
        <f t="shared" si="3"/>
      </c>
    </row>
    <row r="12" spans="1:11" ht="18">
      <c r="A12" s="178">
        <v>8</v>
      </c>
      <c r="B12" s="15"/>
      <c r="C12" s="12" t="s">
        <v>20</v>
      </c>
      <c r="D12" s="388">
        <v>71420</v>
      </c>
      <c r="E12" s="388">
        <v>19469</v>
      </c>
      <c r="F12" s="387">
        <f t="shared" si="2"/>
        <v>0.27259871184542145</v>
      </c>
      <c r="G12" s="370">
        <f t="shared" si="0"/>
      </c>
      <c r="H12" s="328"/>
      <c r="I12" s="413">
        <v>10394</v>
      </c>
      <c r="J12" s="387">
        <f t="shared" si="1"/>
        <v>0.14553346401568187</v>
      </c>
      <c r="K12" s="404">
        <f t="shared" si="3"/>
      </c>
    </row>
    <row r="13" spans="1:11" ht="18">
      <c r="A13" s="178">
        <v>9</v>
      </c>
      <c r="B13" s="15"/>
      <c r="C13" s="12" t="s">
        <v>23</v>
      </c>
      <c r="D13" s="388">
        <v>69360</v>
      </c>
      <c r="E13" s="388">
        <v>20341</v>
      </c>
      <c r="F13" s="387">
        <f t="shared" si="2"/>
        <v>0.2932670126874279</v>
      </c>
      <c r="G13" s="370">
        <f t="shared" si="0"/>
      </c>
      <c r="H13" s="328"/>
      <c r="I13" s="413">
        <v>11875</v>
      </c>
      <c r="J13" s="387">
        <f t="shared" si="1"/>
        <v>0.17120818915801614</v>
      </c>
      <c r="K13" s="404">
        <f t="shared" si="3"/>
      </c>
    </row>
    <row r="14" spans="1:11" ht="18">
      <c r="A14" s="178">
        <v>10</v>
      </c>
      <c r="B14" s="15"/>
      <c r="C14" s="12" t="s">
        <v>24</v>
      </c>
      <c r="D14" s="388">
        <v>49097</v>
      </c>
      <c r="E14" s="388">
        <v>11117</v>
      </c>
      <c r="F14" s="387">
        <f t="shared" si="2"/>
        <v>0.22642931340000408</v>
      </c>
      <c r="G14" s="370">
        <f t="shared" si="0"/>
      </c>
      <c r="H14" s="328"/>
      <c r="I14" s="413">
        <v>5848</v>
      </c>
      <c r="J14" s="387">
        <f t="shared" si="1"/>
        <v>0.11911114732061022</v>
      </c>
      <c r="K14" s="404">
        <f t="shared" si="3"/>
      </c>
    </row>
    <row r="15" spans="1:11" ht="18">
      <c r="A15" s="178">
        <v>11</v>
      </c>
      <c r="B15" s="15"/>
      <c r="C15" s="12" t="s">
        <v>25</v>
      </c>
      <c r="D15" s="388">
        <v>37507</v>
      </c>
      <c r="E15" s="388">
        <v>10737</v>
      </c>
      <c r="F15" s="387">
        <f t="shared" si="2"/>
        <v>0.28626656357479935</v>
      </c>
      <c r="G15" s="370">
        <f t="shared" si="0"/>
      </c>
      <c r="H15" s="328"/>
      <c r="I15" s="413">
        <v>5605</v>
      </c>
      <c r="J15" s="387">
        <f t="shared" si="1"/>
        <v>0.14943877142933318</v>
      </c>
      <c r="K15" s="404">
        <f t="shared" si="3"/>
      </c>
    </row>
    <row r="16" spans="1:11" ht="18">
      <c r="A16" s="178">
        <v>12</v>
      </c>
      <c r="B16" s="15"/>
      <c r="C16" s="12" t="s">
        <v>26</v>
      </c>
      <c r="D16" s="388">
        <v>72725</v>
      </c>
      <c r="E16" s="388">
        <v>17262</v>
      </c>
      <c r="F16" s="387">
        <f t="shared" si="2"/>
        <v>0.2373599174974218</v>
      </c>
      <c r="G16" s="370">
        <f t="shared" si="0"/>
      </c>
      <c r="H16" s="328"/>
      <c r="I16" s="413">
        <v>8337</v>
      </c>
      <c r="J16" s="387">
        <f t="shared" si="1"/>
        <v>0.11463733241663802</v>
      </c>
      <c r="K16" s="404">
        <f t="shared" si="3"/>
      </c>
    </row>
    <row r="17" spans="1:11" ht="18">
      <c r="A17" s="178">
        <v>13</v>
      </c>
      <c r="B17" s="15"/>
      <c r="C17" s="12" t="s">
        <v>27</v>
      </c>
      <c r="D17" s="388">
        <v>27584</v>
      </c>
      <c r="E17" s="388">
        <v>8211</v>
      </c>
      <c r="F17" s="387">
        <f t="shared" si="2"/>
        <v>0.29767256380510443</v>
      </c>
      <c r="G17" s="370">
        <f t="shared" si="0"/>
      </c>
      <c r="H17" s="328"/>
      <c r="I17" s="413">
        <v>4449</v>
      </c>
      <c r="J17" s="387">
        <f t="shared" si="1"/>
        <v>0.1612891531322506</v>
      </c>
      <c r="K17" s="404">
        <f t="shared" si="3"/>
      </c>
    </row>
    <row r="18" spans="1:11" ht="18">
      <c r="A18" s="178">
        <v>14</v>
      </c>
      <c r="B18" s="15"/>
      <c r="C18" s="12" t="s">
        <v>28</v>
      </c>
      <c r="D18" s="388">
        <v>44749</v>
      </c>
      <c r="E18" s="388">
        <v>13511</v>
      </c>
      <c r="F18" s="387">
        <f t="shared" si="2"/>
        <v>0.30192853471585956</v>
      </c>
      <c r="G18" s="370">
        <f t="shared" si="0"/>
      </c>
      <c r="H18" s="328"/>
      <c r="I18" s="413">
        <v>6925</v>
      </c>
      <c r="J18" s="387">
        <f t="shared" si="1"/>
        <v>0.15475206149858098</v>
      </c>
      <c r="K18" s="404">
        <f t="shared" si="3"/>
      </c>
    </row>
    <row r="19" spans="1:11" ht="18">
      <c r="A19" s="178">
        <v>15</v>
      </c>
      <c r="B19" s="15"/>
      <c r="C19" s="12" t="s">
        <v>29</v>
      </c>
      <c r="D19" s="388">
        <v>59227</v>
      </c>
      <c r="E19" s="388">
        <v>13162</v>
      </c>
      <c r="F19" s="387">
        <f t="shared" si="2"/>
        <v>0.2222297263072585</v>
      </c>
      <c r="G19" s="370">
        <f t="shared" si="0"/>
      </c>
      <c r="H19" s="359"/>
      <c r="I19" s="413">
        <v>6553</v>
      </c>
      <c r="J19" s="387">
        <f t="shared" si="1"/>
        <v>0.11064210579634289</v>
      </c>
      <c r="K19" s="415">
        <f t="shared" si="3"/>
      </c>
    </row>
    <row r="20" spans="1:11" ht="18">
      <c r="A20" s="178">
        <v>16</v>
      </c>
      <c r="B20" s="15"/>
      <c r="C20" s="12" t="s">
        <v>30</v>
      </c>
      <c r="D20" s="388">
        <v>101686</v>
      </c>
      <c r="E20" s="388">
        <v>19322</v>
      </c>
      <c r="F20" s="387">
        <f t="shared" si="2"/>
        <v>0.19001632476447103</v>
      </c>
      <c r="G20" s="370">
        <f t="shared" si="0"/>
      </c>
      <c r="H20" s="359"/>
      <c r="I20" s="413">
        <v>9129</v>
      </c>
      <c r="J20" s="387">
        <f t="shared" si="1"/>
        <v>0.08977637039513797</v>
      </c>
      <c r="K20" s="415">
        <f t="shared" si="3"/>
      </c>
    </row>
    <row r="21" spans="1:11" ht="18">
      <c r="A21" s="178">
        <v>17</v>
      </c>
      <c r="B21" s="15"/>
      <c r="C21" s="12" t="s">
        <v>31</v>
      </c>
      <c r="D21" s="388">
        <v>110283</v>
      </c>
      <c r="E21" s="388">
        <v>18317</v>
      </c>
      <c r="F21" s="387">
        <f t="shared" si="2"/>
        <v>0.16609087529356292</v>
      </c>
      <c r="G21" s="389" t="s">
        <v>355</v>
      </c>
      <c r="H21" s="359"/>
      <c r="I21" s="413">
        <v>8251</v>
      </c>
      <c r="J21" s="387">
        <f t="shared" si="1"/>
        <v>0.0748166081807713</v>
      </c>
      <c r="K21" s="416" t="s">
        <v>355</v>
      </c>
    </row>
    <row r="22" spans="1:11" ht="18">
      <c r="A22" s="178">
        <v>18</v>
      </c>
      <c r="B22" s="15"/>
      <c r="C22" s="12" t="s">
        <v>32</v>
      </c>
      <c r="D22" s="388">
        <v>96578</v>
      </c>
      <c r="E22" s="388">
        <v>16427</v>
      </c>
      <c r="F22" s="387">
        <f t="shared" si="2"/>
        <v>0.17009049680051358</v>
      </c>
      <c r="G22" s="389" t="s">
        <v>356</v>
      </c>
      <c r="H22" s="328"/>
      <c r="I22" s="413">
        <v>7300</v>
      </c>
      <c r="J22" s="387">
        <f t="shared" si="1"/>
        <v>0.07558657251133799</v>
      </c>
      <c r="K22" s="416" t="s">
        <v>356</v>
      </c>
    </row>
    <row r="23" spans="1:11" ht="18">
      <c r="A23" s="178">
        <v>19</v>
      </c>
      <c r="B23" s="15"/>
      <c r="C23" s="12" t="s">
        <v>33</v>
      </c>
      <c r="D23" s="388">
        <v>95996</v>
      </c>
      <c r="E23" s="388">
        <v>22307</v>
      </c>
      <c r="F23" s="387">
        <f t="shared" si="2"/>
        <v>0.23237426559439978</v>
      </c>
      <c r="G23" s="389"/>
      <c r="H23" s="328"/>
      <c r="I23" s="413">
        <v>11025</v>
      </c>
      <c r="J23" s="387">
        <f t="shared" si="1"/>
        <v>0.11484853535563982</v>
      </c>
      <c r="K23" s="415">
        <f t="shared" si="3"/>
      </c>
    </row>
    <row r="24" spans="1:11" ht="18">
      <c r="A24" s="178">
        <v>20</v>
      </c>
      <c r="B24" s="15"/>
      <c r="C24" s="12" t="s">
        <v>34</v>
      </c>
      <c r="D24" s="388">
        <v>70456</v>
      </c>
      <c r="E24" s="388">
        <v>15551</v>
      </c>
      <c r="F24" s="387">
        <f t="shared" si="2"/>
        <v>0.22071931418190077</v>
      </c>
      <c r="G24" s="370">
        <f t="shared" si="0"/>
      </c>
      <c r="H24" s="328"/>
      <c r="I24" s="413">
        <v>7209</v>
      </c>
      <c r="J24" s="387">
        <f t="shared" si="1"/>
        <v>0.10231917792664925</v>
      </c>
      <c r="K24" s="404">
        <f t="shared" si="3"/>
      </c>
    </row>
    <row r="25" spans="1:11" ht="18">
      <c r="A25" s="178">
        <v>21</v>
      </c>
      <c r="B25" s="15"/>
      <c r="C25" s="28" t="s">
        <v>36</v>
      </c>
      <c r="D25" s="388">
        <v>58888</v>
      </c>
      <c r="E25" s="388">
        <v>11331</v>
      </c>
      <c r="F25" s="390">
        <f t="shared" si="2"/>
        <v>0.19241611194131233</v>
      </c>
      <c r="G25" s="370">
        <f t="shared" si="0"/>
      </c>
      <c r="H25" s="359"/>
      <c r="I25" s="413">
        <v>5010</v>
      </c>
      <c r="J25" s="417">
        <f t="shared" si="1"/>
        <v>0.08507675587556039</v>
      </c>
      <c r="K25" s="418">
        <f t="shared" si="3"/>
      </c>
    </row>
    <row r="26" spans="1:11" ht="18">
      <c r="A26" s="178">
        <v>22</v>
      </c>
      <c r="B26" s="171"/>
      <c r="C26" s="33" t="s">
        <v>37</v>
      </c>
      <c r="D26" s="388">
        <v>56497</v>
      </c>
      <c r="E26" s="388">
        <v>14399</v>
      </c>
      <c r="F26" s="391">
        <f t="shared" si="2"/>
        <v>0.2548630900755792</v>
      </c>
      <c r="G26" s="370">
        <f t="shared" si="0"/>
      </c>
      <c r="H26" s="359"/>
      <c r="I26" s="413">
        <v>6989</v>
      </c>
      <c r="J26" s="419">
        <f t="shared" si="1"/>
        <v>0.12370568348761882</v>
      </c>
      <c r="K26" s="420">
        <f t="shared" si="3"/>
      </c>
    </row>
    <row r="27" spans="1:11" ht="18">
      <c r="A27" s="178">
        <v>23</v>
      </c>
      <c r="B27" s="15"/>
      <c r="C27" s="11" t="s">
        <v>38</v>
      </c>
      <c r="D27" s="388">
        <v>32226</v>
      </c>
      <c r="E27" s="388">
        <v>8899</v>
      </c>
      <c r="F27" s="390">
        <f t="shared" si="2"/>
        <v>0.2761434866257059</v>
      </c>
      <c r="G27" s="370">
        <f t="shared" si="0"/>
      </c>
      <c r="H27" s="359"/>
      <c r="I27" s="413">
        <v>4959</v>
      </c>
      <c r="J27" s="417">
        <f t="shared" si="1"/>
        <v>0.15388195866691493</v>
      </c>
      <c r="K27" s="418">
        <f t="shared" si="3"/>
      </c>
    </row>
    <row r="28" spans="1:11" ht="18">
      <c r="A28" s="178">
        <v>24</v>
      </c>
      <c r="B28" s="15"/>
      <c r="C28" s="33" t="s">
        <v>195</v>
      </c>
      <c r="D28" s="388">
        <v>30314</v>
      </c>
      <c r="E28" s="388">
        <v>8739</v>
      </c>
      <c r="F28" s="390">
        <f t="shared" si="2"/>
        <v>0.2882826416837105</v>
      </c>
      <c r="G28" s="370">
        <f t="shared" si="0"/>
      </c>
      <c r="H28" s="359"/>
      <c r="I28" s="413">
        <v>5136</v>
      </c>
      <c r="J28" s="417">
        <f t="shared" si="1"/>
        <v>0.16942666754634822</v>
      </c>
      <c r="K28" s="418">
        <f t="shared" si="3"/>
      </c>
    </row>
    <row r="29" spans="1:11" ht="18">
      <c r="A29" s="178">
        <v>26</v>
      </c>
      <c r="B29" s="15"/>
      <c r="C29" s="357" t="s">
        <v>197</v>
      </c>
      <c r="D29" s="388">
        <v>43223</v>
      </c>
      <c r="E29" s="388">
        <v>12904</v>
      </c>
      <c r="F29" s="390">
        <f>E29/D29</f>
        <v>0.2985447562640261</v>
      </c>
      <c r="G29" s="370">
        <f>IF(N29&lt;=5,WIDECHAR(N29),IF(O29&lt;=5,CONCATENATE("（",WIDECHAR(O29),"）"),""))</f>
      </c>
      <c r="H29" s="359"/>
      <c r="I29" s="413">
        <v>7358</v>
      </c>
      <c r="J29" s="417">
        <f>I29/D29</f>
        <v>0.1702334405293478</v>
      </c>
      <c r="K29" s="418">
        <f>IF(R29&lt;=5,WIDECHAR(R29),IF(S29&lt;=5,CONCATENATE("（",WIDECHAR(S29),"）"),""))</f>
      </c>
    </row>
    <row r="30" spans="1:11" ht="18">
      <c r="A30" s="178">
        <v>25</v>
      </c>
      <c r="B30" s="15"/>
      <c r="C30" s="33" t="s">
        <v>196</v>
      </c>
      <c r="D30" s="388">
        <v>57559</v>
      </c>
      <c r="E30" s="388">
        <v>15944</v>
      </c>
      <c r="F30" s="390">
        <f t="shared" si="2"/>
        <v>0.2770027276359909</v>
      </c>
      <c r="G30" s="370">
        <f t="shared" si="0"/>
      </c>
      <c r="H30" s="359"/>
      <c r="I30" s="413">
        <v>8941</v>
      </c>
      <c r="J30" s="417">
        <f t="shared" si="1"/>
        <v>0.1553362636598968</v>
      </c>
      <c r="K30" s="418">
        <f t="shared" si="3"/>
      </c>
    </row>
    <row r="31" spans="1:11" ht="18">
      <c r="A31" s="178">
        <v>27</v>
      </c>
      <c r="B31" s="171"/>
      <c r="C31" s="33" t="s">
        <v>279</v>
      </c>
      <c r="D31" s="388">
        <v>41086</v>
      </c>
      <c r="E31" s="388">
        <v>12384</v>
      </c>
      <c r="F31" s="390">
        <f>E31/D31</f>
        <v>0.30141654091418</v>
      </c>
      <c r="G31" s="370">
        <f>IF(N31&lt;=5,WIDECHAR(N31),IF(O31&lt;=5,CONCATENATE("（",WIDECHAR(O31),"）"),""))</f>
      </c>
      <c r="H31" s="359"/>
      <c r="I31" s="413">
        <v>7066</v>
      </c>
      <c r="J31" s="417">
        <f>I31/D31</f>
        <v>0.17198072336075548</v>
      </c>
      <c r="K31" s="420">
        <f>IF(R31&lt;=5,WIDECHAR(R31),IF(S31&lt;=5,CONCATENATE("（",WIDECHAR(S31),"）"),""))</f>
      </c>
    </row>
    <row r="32" spans="1:11" ht="18.75" thickBot="1">
      <c r="A32" s="178">
        <v>28</v>
      </c>
      <c r="B32" s="229"/>
      <c r="C32" s="360" t="s">
        <v>322</v>
      </c>
      <c r="D32" s="372">
        <v>100492</v>
      </c>
      <c r="E32" s="392">
        <v>22447</v>
      </c>
      <c r="F32" s="390">
        <f>E32/D32</f>
        <v>0.223371014608128</v>
      </c>
      <c r="G32" s="393">
        <f>IF(N32&lt;=5,WIDECHAR(N32),IF(O32&lt;=5,CONCATENATE("（",WIDECHAR(O32),"）"),""))</f>
      </c>
      <c r="H32" s="359"/>
      <c r="I32" s="421">
        <v>10893</v>
      </c>
      <c r="J32" s="417">
        <f>I32/D32</f>
        <v>0.10839668829359551</v>
      </c>
      <c r="K32" s="410">
        <f>IF(R32&lt;=5,WIDECHAR(R32),IF(S32&lt;=5,CONCATENATE("（",WIDECHAR(S32),"）"),""))</f>
      </c>
    </row>
    <row r="33" spans="1:11" ht="18.75" thickBot="1">
      <c r="A33" s="308" t="s">
        <v>12</v>
      </c>
      <c r="B33" s="315"/>
      <c r="C33" s="23" t="s">
        <v>39</v>
      </c>
      <c r="D33" s="376">
        <f>SUM(D8:D32)</f>
        <v>1692693</v>
      </c>
      <c r="E33" s="394">
        <f>SUM(E8:E32)</f>
        <v>413661</v>
      </c>
      <c r="F33" s="377">
        <f>E33/D33</f>
        <v>0.2443804044797255</v>
      </c>
      <c r="G33" s="395" t="s">
        <v>12</v>
      </c>
      <c r="H33" s="328"/>
      <c r="I33" s="411">
        <f>SUM(I8:I32)</f>
        <v>214009</v>
      </c>
      <c r="J33" s="377">
        <f>I33/D33</f>
        <v>0.12643107757874583</v>
      </c>
      <c r="K33" s="410" t="s">
        <v>12</v>
      </c>
    </row>
    <row r="34" spans="1:11" ht="18">
      <c r="A34" s="178">
        <v>29</v>
      </c>
      <c r="B34" s="318" t="s">
        <v>40</v>
      </c>
      <c r="C34" s="12" t="s">
        <v>41</v>
      </c>
      <c r="D34" s="386">
        <v>50000</v>
      </c>
      <c r="E34" s="386">
        <v>8400</v>
      </c>
      <c r="F34" s="387">
        <f t="shared" si="2"/>
        <v>0.168</v>
      </c>
      <c r="G34" s="389" t="s">
        <v>357</v>
      </c>
      <c r="H34" s="359"/>
      <c r="I34" s="412">
        <v>3698</v>
      </c>
      <c r="J34" s="387">
        <f t="shared" si="1"/>
        <v>0.07396</v>
      </c>
      <c r="K34" s="422" t="s">
        <v>358</v>
      </c>
    </row>
    <row r="35" spans="1:11" ht="18">
      <c r="A35" s="178">
        <v>30</v>
      </c>
      <c r="B35" s="15" t="s">
        <v>42</v>
      </c>
      <c r="C35" s="12" t="s">
        <v>43</v>
      </c>
      <c r="D35" s="388">
        <v>38162</v>
      </c>
      <c r="E35" s="388">
        <v>7197</v>
      </c>
      <c r="F35" s="387">
        <f t="shared" si="2"/>
        <v>0.1885907447198784</v>
      </c>
      <c r="G35" s="370">
        <f aca="true" t="shared" si="4" ref="G35:G63">IF(N35&lt;=5,WIDECHAR(N35),IF(O35&lt;=5,CONCATENATE("（",WIDECHAR(O35),"）"),""))</f>
      </c>
      <c r="H35" s="328"/>
      <c r="I35" s="413">
        <v>3339</v>
      </c>
      <c r="J35" s="387">
        <f t="shared" si="1"/>
        <v>0.08749541428646297</v>
      </c>
      <c r="K35" s="423">
        <f t="shared" si="3"/>
      </c>
    </row>
    <row r="36" spans="1:11" ht="18">
      <c r="A36" s="178">
        <v>31</v>
      </c>
      <c r="B36" s="15"/>
      <c r="C36" s="12" t="s">
        <v>44</v>
      </c>
      <c r="D36" s="388">
        <v>31532</v>
      </c>
      <c r="E36" s="388">
        <v>5958</v>
      </c>
      <c r="F36" s="387">
        <f t="shared" si="2"/>
        <v>0.1889509070150958</v>
      </c>
      <c r="G36" s="370">
        <f t="shared" si="4"/>
      </c>
      <c r="H36" s="359"/>
      <c r="I36" s="413">
        <v>2782</v>
      </c>
      <c r="J36" s="387">
        <f t="shared" si="1"/>
        <v>0.08822783204363821</v>
      </c>
      <c r="K36" s="423">
        <f t="shared" si="3"/>
      </c>
    </row>
    <row r="37" spans="1:11" ht="18">
      <c r="A37" s="178">
        <v>32</v>
      </c>
      <c r="B37" s="15"/>
      <c r="C37" s="12" t="s">
        <v>45</v>
      </c>
      <c r="D37" s="388">
        <v>45147</v>
      </c>
      <c r="E37" s="388">
        <v>8312</v>
      </c>
      <c r="F37" s="387">
        <f t="shared" si="2"/>
        <v>0.1841096861363989</v>
      </c>
      <c r="G37" s="370">
        <f t="shared" si="4"/>
      </c>
      <c r="H37" s="328"/>
      <c r="I37" s="413">
        <v>3813</v>
      </c>
      <c r="J37" s="387">
        <f t="shared" si="1"/>
        <v>0.08445743903249385</v>
      </c>
      <c r="K37" s="423">
        <f t="shared" si="3"/>
      </c>
    </row>
    <row r="38" spans="1:11" ht="18">
      <c r="A38" s="178">
        <v>33</v>
      </c>
      <c r="B38" s="15"/>
      <c r="C38" s="12" t="s">
        <v>46</v>
      </c>
      <c r="D38" s="388">
        <v>26751</v>
      </c>
      <c r="E38" s="388">
        <v>5537</v>
      </c>
      <c r="F38" s="387">
        <f t="shared" si="2"/>
        <v>0.20698291652648498</v>
      </c>
      <c r="G38" s="370">
        <f t="shared" si="4"/>
      </c>
      <c r="H38" s="359"/>
      <c r="I38" s="413">
        <v>2320</v>
      </c>
      <c r="J38" s="387">
        <f t="shared" si="1"/>
        <v>0.08672572987925685</v>
      </c>
      <c r="K38" s="423">
        <f t="shared" si="3"/>
      </c>
    </row>
    <row r="39" spans="1:11" ht="18">
      <c r="A39" s="178">
        <v>34</v>
      </c>
      <c r="B39" s="15"/>
      <c r="C39" s="12" t="s">
        <v>47</v>
      </c>
      <c r="D39" s="388">
        <v>26334</v>
      </c>
      <c r="E39" s="388">
        <v>4116</v>
      </c>
      <c r="F39" s="387">
        <f t="shared" si="2"/>
        <v>0.15629984051036683</v>
      </c>
      <c r="G39" s="389" t="s">
        <v>358</v>
      </c>
      <c r="H39" s="328"/>
      <c r="I39" s="413">
        <v>1974</v>
      </c>
      <c r="J39" s="387">
        <f t="shared" si="1"/>
        <v>0.07496012759170653</v>
      </c>
      <c r="K39" s="422" t="s">
        <v>357</v>
      </c>
    </row>
    <row r="40" spans="1:11" ht="18">
      <c r="A40" s="178">
        <v>35</v>
      </c>
      <c r="B40" s="15"/>
      <c r="C40" s="12" t="s">
        <v>48</v>
      </c>
      <c r="D40" s="388">
        <v>8319</v>
      </c>
      <c r="E40" s="388">
        <v>2068</v>
      </c>
      <c r="F40" s="387">
        <f t="shared" si="2"/>
        <v>0.24858757062146894</v>
      </c>
      <c r="G40" s="370">
        <f t="shared" si="4"/>
      </c>
      <c r="H40" s="359"/>
      <c r="I40" s="413">
        <v>1050</v>
      </c>
      <c r="J40" s="387">
        <f t="shared" si="1"/>
        <v>0.12621709340064913</v>
      </c>
      <c r="K40" s="423">
        <f t="shared" si="3"/>
      </c>
    </row>
    <row r="41" spans="1:11" ht="18">
      <c r="A41" s="178">
        <v>36</v>
      </c>
      <c r="B41" s="48"/>
      <c r="C41" s="12" t="s">
        <v>49</v>
      </c>
      <c r="D41" s="388">
        <v>43507</v>
      </c>
      <c r="E41" s="388">
        <v>6495</v>
      </c>
      <c r="F41" s="387">
        <f t="shared" si="2"/>
        <v>0.14928632174132897</v>
      </c>
      <c r="G41" s="389" t="s">
        <v>359</v>
      </c>
      <c r="H41" s="328"/>
      <c r="I41" s="413">
        <v>2914</v>
      </c>
      <c r="J41" s="387">
        <f t="shared" si="1"/>
        <v>0.06697772772197577</v>
      </c>
      <c r="K41" s="422" t="s">
        <v>359</v>
      </c>
    </row>
    <row r="42" spans="1:11" ht="18">
      <c r="A42" s="178">
        <v>37</v>
      </c>
      <c r="B42" s="15" t="s">
        <v>50</v>
      </c>
      <c r="C42" s="12" t="s">
        <v>51</v>
      </c>
      <c r="D42" s="388">
        <v>15226</v>
      </c>
      <c r="E42" s="388">
        <v>3782</v>
      </c>
      <c r="F42" s="387">
        <f t="shared" si="2"/>
        <v>0.24839091028503876</v>
      </c>
      <c r="G42" s="370">
        <f t="shared" si="4"/>
      </c>
      <c r="H42" s="328"/>
      <c r="I42" s="413">
        <v>1903</v>
      </c>
      <c r="J42" s="387">
        <f t="shared" si="1"/>
        <v>0.12498358071719427</v>
      </c>
      <c r="K42" s="423">
        <f t="shared" si="3"/>
      </c>
    </row>
    <row r="43" spans="1:11" ht="18">
      <c r="A43" s="178">
        <v>38</v>
      </c>
      <c r="B43" s="15"/>
      <c r="C43" s="12" t="s">
        <v>52</v>
      </c>
      <c r="D43" s="388">
        <v>29948</v>
      </c>
      <c r="E43" s="388">
        <v>7637</v>
      </c>
      <c r="F43" s="387">
        <f t="shared" si="2"/>
        <v>0.2550086817149726</v>
      </c>
      <c r="G43" s="370">
        <f t="shared" si="4"/>
      </c>
      <c r="H43" s="328"/>
      <c r="I43" s="413">
        <v>3761</v>
      </c>
      <c r="J43" s="387">
        <f t="shared" si="1"/>
        <v>0.12558434620008013</v>
      </c>
      <c r="K43" s="423">
        <f t="shared" si="3"/>
      </c>
    </row>
    <row r="44" spans="1:11" ht="18">
      <c r="A44" s="178">
        <v>39</v>
      </c>
      <c r="B44" s="15"/>
      <c r="C44" s="12" t="s">
        <v>53</v>
      </c>
      <c r="D44" s="388">
        <v>32566</v>
      </c>
      <c r="E44" s="388">
        <v>8745</v>
      </c>
      <c r="F44" s="387">
        <f t="shared" si="2"/>
        <v>0.26853159737149174</v>
      </c>
      <c r="G44" s="370">
        <f t="shared" si="4"/>
      </c>
      <c r="H44" s="328"/>
      <c r="I44" s="413">
        <v>4503</v>
      </c>
      <c r="J44" s="387">
        <f t="shared" si="1"/>
        <v>0.1382730455075846</v>
      </c>
      <c r="K44" s="423">
        <f t="shared" si="3"/>
      </c>
    </row>
    <row r="45" spans="1:11" ht="18">
      <c r="A45" s="178">
        <v>40</v>
      </c>
      <c r="B45" s="48"/>
      <c r="C45" s="12" t="s">
        <v>54</v>
      </c>
      <c r="D45" s="388">
        <v>19737</v>
      </c>
      <c r="E45" s="388">
        <v>5114</v>
      </c>
      <c r="F45" s="387">
        <f t="shared" si="2"/>
        <v>0.2591072604752495</v>
      </c>
      <c r="G45" s="370">
        <f t="shared" si="4"/>
      </c>
      <c r="H45" s="328"/>
      <c r="I45" s="413">
        <v>2351</v>
      </c>
      <c r="J45" s="387">
        <f t="shared" si="1"/>
        <v>0.11911638040229011</v>
      </c>
      <c r="K45" s="423">
        <f t="shared" si="3"/>
      </c>
    </row>
    <row r="46" spans="1:11" ht="18">
      <c r="A46" s="178">
        <v>41</v>
      </c>
      <c r="B46" s="320" t="s">
        <v>55</v>
      </c>
      <c r="C46" s="12" t="s">
        <v>56</v>
      </c>
      <c r="D46" s="388">
        <v>8679</v>
      </c>
      <c r="E46" s="388">
        <v>2691</v>
      </c>
      <c r="F46" s="387">
        <f t="shared" si="2"/>
        <v>0.31005876253024545</v>
      </c>
      <c r="G46" s="389" t="s">
        <v>360</v>
      </c>
      <c r="H46" s="328"/>
      <c r="I46" s="413">
        <v>1475</v>
      </c>
      <c r="J46" s="387">
        <f t="shared" si="1"/>
        <v>0.1699504551215578</v>
      </c>
      <c r="K46" s="423">
        <f t="shared" si="3"/>
      </c>
    </row>
    <row r="47" spans="1:11" ht="18">
      <c r="A47" s="178">
        <v>42</v>
      </c>
      <c r="B47" s="209"/>
      <c r="C47" s="12" t="s">
        <v>57</v>
      </c>
      <c r="D47" s="388">
        <v>17396</v>
      </c>
      <c r="E47" s="388">
        <v>5075</v>
      </c>
      <c r="F47" s="387">
        <f t="shared" si="2"/>
        <v>0.29173373189238905</v>
      </c>
      <c r="G47" s="370">
        <f t="shared" si="4"/>
      </c>
      <c r="H47" s="328"/>
      <c r="I47" s="413">
        <v>2581</v>
      </c>
      <c r="J47" s="387">
        <f t="shared" si="1"/>
        <v>0.14836744079098643</v>
      </c>
      <c r="K47" s="423">
        <f t="shared" si="3"/>
      </c>
    </row>
    <row r="48" spans="1:11" ht="18">
      <c r="A48" s="178">
        <v>43</v>
      </c>
      <c r="B48" s="210" t="s">
        <v>60</v>
      </c>
      <c r="C48" s="12" t="s">
        <v>61</v>
      </c>
      <c r="D48" s="388">
        <v>14132</v>
      </c>
      <c r="E48" s="388">
        <v>3598</v>
      </c>
      <c r="F48" s="387">
        <f t="shared" si="2"/>
        <v>0.25459949051797337</v>
      </c>
      <c r="G48" s="370">
        <f t="shared" si="4"/>
      </c>
      <c r="H48" s="328"/>
      <c r="I48" s="413">
        <v>1922</v>
      </c>
      <c r="J48" s="387">
        <f t="shared" si="1"/>
        <v>0.13600339654684404</v>
      </c>
      <c r="K48" s="423">
        <f t="shared" si="3"/>
      </c>
    </row>
    <row r="49" spans="1:11" ht="18">
      <c r="A49" s="178">
        <v>44</v>
      </c>
      <c r="B49" s="15" t="s">
        <v>69</v>
      </c>
      <c r="C49" s="12" t="s">
        <v>72</v>
      </c>
      <c r="D49" s="388">
        <v>29331</v>
      </c>
      <c r="E49" s="388">
        <v>6856</v>
      </c>
      <c r="F49" s="387">
        <f t="shared" si="2"/>
        <v>0.23374586614844362</v>
      </c>
      <c r="G49" s="370">
        <f t="shared" si="4"/>
      </c>
      <c r="H49" s="328"/>
      <c r="I49" s="413">
        <v>3533</v>
      </c>
      <c r="J49" s="387">
        <f t="shared" si="1"/>
        <v>0.12045276328798882</v>
      </c>
      <c r="K49" s="423">
        <f t="shared" si="3"/>
      </c>
    </row>
    <row r="50" spans="1:11" ht="18">
      <c r="A50" s="178">
        <v>45</v>
      </c>
      <c r="B50" s="209"/>
      <c r="C50" s="12" t="s">
        <v>73</v>
      </c>
      <c r="D50" s="388">
        <v>2481</v>
      </c>
      <c r="E50" s="396">
        <v>912</v>
      </c>
      <c r="F50" s="387">
        <f t="shared" si="2"/>
        <v>0.3675937122128174</v>
      </c>
      <c r="G50" s="389" t="s">
        <v>361</v>
      </c>
      <c r="H50" s="328"/>
      <c r="I50" s="424">
        <v>610</v>
      </c>
      <c r="J50" s="387">
        <f t="shared" si="1"/>
        <v>0.24586860137041516</v>
      </c>
      <c r="K50" s="422" t="s">
        <v>361</v>
      </c>
    </row>
    <row r="51" spans="1:11" ht="18">
      <c r="A51" s="178">
        <v>46</v>
      </c>
      <c r="B51" s="210" t="s">
        <v>77</v>
      </c>
      <c r="C51" s="12" t="s">
        <v>78</v>
      </c>
      <c r="D51" s="388">
        <v>15739</v>
      </c>
      <c r="E51" s="388">
        <v>3499</v>
      </c>
      <c r="F51" s="387">
        <f t="shared" si="2"/>
        <v>0.22231399707732385</v>
      </c>
      <c r="G51" s="370">
        <f t="shared" si="4"/>
      </c>
      <c r="H51" s="328"/>
      <c r="I51" s="413">
        <v>1903</v>
      </c>
      <c r="J51" s="387">
        <f t="shared" si="1"/>
        <v>0.12090984179426902</v>
      </c>
      <c r="K51" s="423">
        <f t="shared" si="3"/>
      </c>
    </row>
    <row r="52" spans="1:11" ht="18">
      <c r="A52" s="178">
        <v>47</v>
      </c>
      <c r="B52" s="210" t="s">
        <v>79</v>
      </c>
      <c r="C52" s="12" t="s">
        <v>80</v>
      </c>
      <c r="D52" s="388">
        <v>14545</v>
      </c>
      <c r="E52" s="388">
        <v>3234</v>
      </c>
      <c r="F52" s="387">
        <f t="shared" si="2"/>
        <v>0.22234444826400826</v>
      </c>
      <c r="G52" s="370">
        <f t="shared" si="4"/>
      </c>
      <c r="H52" s="328"/>
      <c r="I52" s="413">
        <v>1659</v>
      </c>
      <c r="J52" s="387">
        <f t="shared" si="1"/>
        <v>0.11405981436919904</v>
      </c>
      <c r="K52" s="423">
        <f t="shared" si="3"/>
      </c>
    </row>
    <row r="53" spans="1:11" ht="18">
      <c r="A53" s="178">
        <v>48</v>
      </c>
      <c r="B53" s="47" t="s">
        <v>324</v>
      </c>
      <c r="C53" s="12" t="s">
        <v>85</v>
      </c>
      <c r="D53" s="388">
        <v>19777</v>
      </c>
      <c r="E53" s="388">
        <v>4590</v>
      </c>
      <c r="F53" s="387">
        <f t="shared" si="2"/>
        <v>0.2320877787328715</v>
      </c>
      <c r="G53" s="370">
        <f t="shared" si="4"/>
      </c>
      <c r="H53" s="328"/>
      <c r="I53" s="413">
        <v>2382</v>
      </c>
      <c r="J53" s="387">
        <f t="shared" si="1"/>
        <v>0.1204429387672549</v>
      </c>
      <c r="K53" s="423">
        <f t="shared" si="3"/>
      </c>
    </row>
    <row r="54" spans="1:11" ht="18">
      <c r="A54" s="178">
        <v>49</v>
      </c>
      <c r="B54" s="15" t="s">
        <v>93</v>
      </c>
      <c r="C54" s="12" t="s">
        <v>94</v>
      </c>
      <c r="D54" s="388">
        <v>12290</v>
      </c>
      <c r="E54" s="388">
        <v>3881</v>
      </c>
      <c r="F54" s="387">
        <f t="shared" si="2"/>
        <v>0.31578519121236776</v>
      </c>
      <c r="G54" s="389" t="s">
        <v>362</v>
      </c>
      <c r="H54" s="328"/>
      <c r="I54" s="413">
        <v>2162</v>
      </c>
      <c r="J54" s="387">
        <f t="shared" si="1"/>
        <v>0.17591537835638732</v>
      </c>
      <c r="K54" s="422" t="s">
        <v>362</v>
      </c>
    </row>
    <row r="55" spans="1:11" ht="18">
      <c r="A55" s="178">
        <v>50</v>
      </c>
      <c r="B55" s="15"/>
      <c r="C55" s="12" t="s">
        <v>95</v>
      </c>
      <c r="D55" s="388">
        <v>11240</v>
      </c>
      <c r="E55" s="388">
        <v>3747</v>
      </c>
      <c r="F55" s="387">
        <f t="shared" si="2"/>
        <v>0.3333629893238434</v>
      </c>
      <c r="G55" s="389" t="s">
        <v>363</v>
      </c>
      <c r="H55" s="328"/>
      <c r="I55" s="413">
        <v>2190</v>
      </c>
      <c r="J55" s="387">
        <f t="shared" si="1"/>
        <v>0.19483985765124556</v>
      </c>
      <c r="K55" s="422" t="s">
        <v>363</v>
      </c>
    </row>
    <row r="56" spans="1:11" ht="18">
      <c r="A56" s="178">
        <v>51</v>
      </c>
      <c r="B56" s="15"/>
      <c r="C56" s="12" t="s">
        <v>97</v>
      </c>
      <c r="D56" s="388">
        <v>9770</v>
      </c>
      <c r="E56" s="388">
        <v>2845</v>
      </c>
      <c r="F56" s="387">
        <f t="shared" si="2"/>
        <v>0.29119754350051175</v>
      </c>
      <c r="G56" s="370">
        <f t="shared" si="4"/>
      </c>
      <c r="H56" s="328"/>
      <c r="I56" s="413">
        <v>1571</v>
      </c>
      <c r="J56" s="387">
        <f t="shared" si="1"/>
        <v>0.1607983623336745</v>
      </c>
      <c r="K56" s="423">
        <f t="shared" si="3"/>
      </c>
    </row>
    <row r="57" spans="1:11" ht="18">
      <c r="A57" s="178">
        <v>52</v>
      </c>
      <c r="B57" s="15"/>
      <c r="C57" s="12" t="s">
        <v>98</v>
      </c>
      <c r="D57" s="388">
        <v>19152</v>
      </c>
      <c r="E57" s="388">
        <v>5379</v>
      </c>
      <c r="F57" s="387">
        <f t="shared" si="2"/>
        <v>0.2808583959899749</v>
      </c>
      <c r="G57" s="370">
        <f t="shared" si="4"/>
      </c>
      <c r="H57" s="328"/>
      <c r="I57" s="413">
        <v>2845</v>
      </c>
      <c r="J57" s="387">
        <f t="shared" si="1"/>
        <v>0.1485484544695071</v>
      </c>
      <c r="K57" s="423">
        <f t="shared" si="3"/>
      </c>
    </row>
    <row r="58" spans="1:11" ht="18">
      <c r="A58" s="178">
        <v>53</v>
      </c>
      <c r="B58" s="15"/>
      <c r="C58" s="12" t="s">
        <v>101</v>
      </c>
      <c r="D58" s="388">
        <v>5658</v>
      </c>
      <c r="E58" s="388">
        <v>1550</v>
      </c>
      <c r="F58" s="387">
        <f t="shared" si="2"/>
        <v>0.27394839165782964</v>
      </c>
      <c r="G58" s="370">
        <f t="shared" si="4"/>
      </c>
      <c r="H58" s="328"/>
      <c r="I58" s="424">
        <v>846</v>
      </c>
      <c r="J58" s="387">
        <f t="shared" si="1"/>
        <v>0.14952279957582185</v>
      </c>
      <c r="K58" s="423">
        <f t="shared" si="3"/>
      </c>
    </row>
    <row r="59" spans="1:11" ht="18">
      <c r="A59" s="178">
        <v>54</v>
      </c>
      <c r="B59" s="341"/>
      <c r="C59" s="12" t="s">
        <v>102</v>
      </c>
      <c r="D59" s="388">
        <v>3441</v>
      </c>
      <c r="E59" s="388">
        <v>1029</v>
      </c>
      <c r="F59" s="387">
        <f>E59/D59</f>
        <v>0.2990409764603313</v>
      </c>
      <c r="G59" s="370">
        <f>IF(N59&lt;=5,WIDECHAR(N59),IF(O59&lt;=5,CONCATENATE("（",WIDECHAR(O59),"）"),""))</f>
      </c>
      <c r="H59" s="328"/>
      <c r="I59" s="424">
        <v>599</v>
      </c>
      <c r="J59" s="387">
        <f>I59/D59</f>
        <v>0.17407730310956118</v>
      </c>
      <c r="K59" s="422" t="s">
        <v>364</v>
      </c>
    </row>
    <row r="60" spans="1:11" ht="18">
      <c r="A60" s="178">
        <v>55</v>
      </c>
      <c r="B60" s="209"/>
      <c r="C60" s="12" t="s">
        <v>199</v>
      </c>
      <c r="D60" s="388">
        <v>24836</v>
      </c>
      <c r="E60" s="388">
        <v>6502</v>
      </c>
      <c r="F60" s="387">
        <f>E60/D60</f>
        <v>0.26179739088420034</v>
      </c>
      <c r="G60" s="370">
        <f>IF(N60&lt;=5,WIDECHAR(N60),IF(O60&lt;=5,CONCATENATE("（",WIDECHAR(O60),"）"),""))</f>
      </c>
      <c r="H60" s="328"/>
      <c r="I60" s="413">
        <v>3557</v>
      </c>
      <c r="J60" s="387">
        <f>I60/D60</f>
        <v>0.1432195200515381</v>
      </c>
      <c r="K60" s="423">
        <f>IF(R60&lt;=5,WIDECHAR(R60),IF(S60&lt;=5,CONCATENATE("（",WIDECHAR(S60),"）"),""))</f>
      </c>
    </row>
    <row r="61" spans="1:11" ht="18">
      <c r="A61" s="178">
        <v>56</v>
      </c>
      <c r="B61" s="15" t="s">
        <v>103</v>
      </c>
      <c r="C61" s="12" t="s">
        <v>104</v>
      </c>
      <c r="D61" s="388">
        <v>35919</v>
      </c>
      <c r="E61" s="388">
        <v>7406</v>
      </c>
      <c r="F61" s="387">
        <f t="shared" si="2"/>
        <v>0.20618614103956123</v>
      </c>
      <c r="G61" s="370">
        <f t="shared" si="4"/>
      </c>
      <c r="H61" s="328"/>
      <c r="I61" s="413">
        <v>3619</v>
      </c>
      <c r="J61" s="387">
        <f t="shared" si="1"/>
        <v>0.10075447534730922</v>
      </c>
      <c r="K61" s="423">
        <f t="shared" si="3"/>
      </c>
    </row>
    <row r="62" spans="1:11" ht="18">
      <c r="A62" s="178">
        <v>57</v>
      </c>
      <c r="B62" s="209"/>
      <c r="C62" s="12" t="s">
        <v>200</v>
      </c>
      <c r="D62" s="388">
        <v>21761</v>
      </c>
      <c r="E62" s="388">
        <v>6708</v>
      </c>
      <c r="F62" s="387">
        <f t="shared" si="2"/>
        <v>0.30825789256008457</v>
      </c>
      <c r="G62" s="389" t="s">
        <v>364</v>
      </c>
      <c r="H62" s="328"/>
      <c r="I62" s="413">
        <v>3589</v>
      </c>
      <c r="J62" s="387">
        <f t="shared" si="1"/>
        <v>0.16492808234915673</v>
      </c>
      <c r="K62" s="423">
        <f t="shared" si="3"/>
      </c>
    </row>
    <row r="63" spans="1:11" ht="18">
      <c r="A63" s="178">
        <v>58</v>
      </c>
      <c r="B63" s="15" t="s">
        <v>351</v>
      </c>
      <c r="C63" s="28" t="s">
        <v>110</v>
      </c>
      <c r="D63" s="388">
        <v>7124</v>
      </c>
      <c r="E63" s="388">
        <v>1846</v>
      </c>
      <c r="F63" s="390">
        <f t="shared" si="2"/>
        <v>0.2591240875912409</v>
      </c>
      <c r="G63" s="370">
        <f t="shared" si="4"/>
      </c>
      <c r="H63" s="328"/>
      <c r="I63" s="424">
        <v>935</v>
      </c>
      <c r="J63" s="391">
        <f t="shared" si="1"/>
        <v>0.13124649073554184</v>
      </c>
      <c r="K63" s="423">
        <f t="shared" si="3"/>
      </c>
    </row>
    <row r="64" spans="1:11" ht="18">
      <c r="A64" s="178">
        <v>59</v>
      </c>
      <c r="B64" s="15"/>
      <c r="C64" s="357" t="s">
        <v>202</v>
      </c>
      <c r="D64" s="388">
        <v>8087</v>
      </c>
      <c r="E64" s="388">
        <v>2458</v>
      </c>
      <c r="F64" s="390">
        <f>E64/D64</f>
        <v>0.30394460244837396</v>
      </c>
      <c r="G64" s="397">
        <f>IF(N64&lt;=5,WIDECHAR(N64),IF(O64&lt;=5,CONCATENATE("（",WIDECHAR(O64),"）"),""))</f>
      </c>
      <c r="H64" s="328"/>
      <c r="I64" s="413">
        <v>1416</v>
      </c>
      <c r="J64" s="390">
        <f>I64/D64</f>
        <v>0.17509583281810312</v>
      </c>
      <c r="K64" s="425" t="s">
        <v>360</v>
      </c>
    </row>
    <row r="65" spans="1:11" ht="18.75" thickBot="1">
      <c r="A65" s="178">
        <v>60</v>
      </c>
      <c r="B65" s="15"/>
      <c r="C65" s="12" t="s">
        <v>201</v>
      </c>
      <c r="D65" s="392">
        <v>20149</v>
      </c>
      <c r="E65" s="392">
        <v>5960</v>
      </c>
      <c r="F65" s="391">
        <f>E65/D65</f>
        <v>0.2957963174351084</v>
      </c>
      <c r="G65" s="370">
        <f>IF(N65&lt;=5,WIDECHAR(N65),IF(O65&lt;=5,CONCATENATE("（",WIDECHAR(O65),"）"),""))</f>
      </c>
      <c r="H65" s="328"/>
      <c r="I65" s="421">
        <v>3161</v>
      </c>
      <c r="J65" s="426">
        <f>I65/D65</f>
        <v>0.15688123480073451</v>
      </c>
      <c r="K65" s="423">
        <f>IF(R65&lt;=5,WIDECHAR(R65),IF(S65&lt;=5,CONCATENATE("（",WIDECHAR(S65),"）"),""))</f>
      </c>
    </row>
    <row r="66" spans="1:11" ht="18.75" thickBot="1">
      <c r="A66" s="322" t="s">
        <v>162</v>
      </c>
      <c r="B66" s="51" t="s">
        <v>115</v>
      </c>
      <c r="C66" s="51"/>
      <c r="D66" s="398">
        <f>SUM(D34:D65)</f>
        <v>668736</v>
      </c>
      <c r="E66" s="398">
        <f>SUM(E34:E65)</f>
        <v>153127</v>
      </c>
      <c r="F66" s="399">
        <f>E66/D66</f>
        <v>0.22897974686572878</v>
      </c>
      <c r="G66" s="400" t="s">
        <v>162</v>
      </c>
      <c r="H66" s="15"/>
      <c r="I66" s="427">
        <f>SUM(I34:I65)</f>
        <v>76963</v>
      </c>
      <c r="J66" s="428">
        <f>I66/D66</f>
        <v>0.11508726911666188</v>
      </c>
      <c r="K66" s="429" t="s">
        <v>162</v>
      </c>
    </row>
    <row r="67" spans="1:11" ht="18.75" thickTop="1">
      <c r="A67" s="184" t="s">
        <v>350</v>
      </c>
      <c r="B67" s="48"/>
      <c r="C67" s="48"/>
      <c r="D67" s="401">
        <f>D33+D66</f>
        <v>2361429</v>
      </c>
      <c r="E67" s="401">
        <f>E33+E66</f>
        <v>566788</v>
      </c>
      <c r="F67" s="369">
        <f>E67/D67</f>
        <v>0.24001907319678042</v>
      </c>
      <c r="G67" s="370" t="s">
        <v>162</v>
      </c>
      <c r="H67" s="15"/>
      <c r="I67" s="430">
        <f>I33+I66</f>
        <v>290972</v>
      </c>
      <c r="J67" s="369">
        <f>I67/D67</f>
        <v>0.12321861042614451</v>
      </c>
      <c r="K67" s="431" t="s">
        <v>162</v>
      </c>
    </row>
    <row r="68" spans="1:11" ht="18.75" thickBot="1">
      <c r="A68" s="185" t="s">
        <v>352</v>
      </c>
      <c r="B68" s="186"/>
      <c r="C68" s="186"/>
      <c r="D68" s="402">
        <f>D5+D67+D7</f>
        <v>5097994</v>
      </c>
      <c r="E68" s="402">
        <f>E5+E67+E7</f>
        <v>1139770</v>
      </c>
      <c r="F68" s="385">
        <f>E68/D68</f>
        <v>0.2235722521446671</v>
      </c>
      <c r="G68" s="382" t="s">
        <v>162</v>
      </c>
      <c r="H68" s="15"/>
      <c r="I68" s="432">
        <f>I5+I67+I7</f>
        <v>573941</v>
      </c>
      <c r="J68" s="433">
        <f>I68/D68</f>
        <v>0.11258173312875613</v>
      </c>
      <c r="K68" s="434" t="s">
        <v>162</v>
      </c>
    </row>
    <row r="69" spans="1:11" ht="18">
      <c r="A69" s="46" t="s">
        <v>168</v>
      </c>
      <c r="B69" s="15"/>
      <c r="C69" s="46"/>
      <c r="D69" s="46"/>
      <c r="E69" s="46"/>
      <c r="F69" s="46"/>
      <c r="G69" s="46"/>
      <c r="H69" s="15"/>
      <c r="I69" s="46"/>
      <c r="J69" s="46"/>
      <c r="K69" s="329"/>
    </row>
    <row r="70" spans="1:9" ht="18" customHeight="1">
      <c r="A70" s="46" t="s">
        <v>400</v>
      </c>
      <c r="B70" s="567"/>
      <c r="C70" s="46"/>
      <c r="D70" s="46"/>
      <c r="E70" s="46"/>
      <c r="F70" s="46"/>
      <c r="G70" s="46"/>
      <c r="H70" s="15"/>
      <c r="I70" s="46"/>
    </row>
    <row r="79" ht="13.5">
      <c r="D79" s="437"/>
    </row>
  </sheetData>
  <sheetProtection/>
  <printOptions/>
  <pageMargins left="0.787" right="0.787" top="0.984" bottom="0.984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10.625" style="0" customWidth="1"/>
    <col min="3" max="3" width="11.50390625" style="0" customWidth="1"/>
    <col min="4" max="5" width="14.625" style="0" customWidth="1"/>
    <col min="6" max="6" width="11.25390625" style="0" customWidth="1"/>
    <col min="7" max="7" width="10.375" style="0" customWidth="1"/>
    <col min="8" max="8" width="3.50390625" style="0" customWidth="1"/>
    <col min="9" max="9" width="14.625" style="0" customWidth="1"/>
    <col min="10" max="10" width="12.00390625" style="0" customWidth="1"/>
    <col min="11" max="11" width="11.25390625" style="0" customWidth="1"/>
  </cols>
  <sheetData>
    <row r="1" spans="1:21" ht="21.75" thickBot="1">
      <c r="A1" s="1" t="s">
        <v>372</v>
      </c>
      <c r="B1" s="2"/>
      <c r="C1" s="2"/>
      <c r="D1" s="2"/>
      <c r="E1" s="3"/>
      <c r="F1" s="4"/>
      <c r="G1" s="4"/>
      <c r="H1" s="366"/>
      <c r="I1" s="2"/>
      <c r="J1" s="2"/>
      <c r="K1" s="2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13" ht="18.75" thickBot="1">
      <c r="A2" s="156" t="s">
        <v>246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9" t="s">
        <v>264</v>
      </c>
      <c r="H2" s="8"/>
      <c r="I2" s="212" t="s">
        <v>265</v>
      </c>
      <c r="J2" s="158" t="s">
        <v>266</v>
      </c>
      <c r="K2" s="304" t="s">
        <v>264</v>
      </c>
      <c r="L2" s="90"/>
      <c r="M2" s="90"/>
    </row>
    <row r="3" spans="1:13" ht="18">
      <c r="A3" s="305">
        <v>1</v>
      </c>
      <c r="B3" s="15" t="s">
        <v>9</v>
      </c>
      <c r="C3" s="12" t="s">
        <v>10</v>
      </c>
      <c r="D3" s="13">
        <v>976915</v>
      </c>
      <c r="E3" s="13">
        <v>244133</v>
      </c>
      <c r="F3" s="14">
        <v>0.25</v>
      </c>
      <c r="G3" s="162" t="s">
        <v>164</v>
      </c>
      <c r="H3" s="15"/>
      <c r="I3" s="16">
        <v>122465</v>
      </c>
      <c r="J3" s="14">
        <v>0.125</v>
      </c>
      <c r="K3" s="306" t="s">
        <v>164</v>
      </c>
      <c r="L3" s="90"/>
      <c r="M3" s="90"/>
    </row>
    <row r="4" spans="1:13" ht="18.75" thickBot="1">
      <c r="A4" s="178">
        <v>2</v>
      </c>
      <c r="B4" s="15"/>
      <c r="C4" s="11" t="s">
        <v>11</v>
      </c>
      <c r="D4" s="17">
        <v>1443866</v>
      </c>
      <c r="E4" s="17">
        <v>251391</v>
      </c>
      <c r="F4" s="18">
        <v>0.174</v>
      </c>
      <c r="G4" s="164" t="s">
        <v>164</v>
      </c>
      <c r="H4" s="19"/>
      <c r="I4" s="20">
        <v>120236</v>
      </c>
      <c r="J4" s="18">
        <v>0.083</v>
      </c>
      <c r="K4" s="307" t="s">
        <v>164</v>
      </c>
      <c r="L4" s="90"/>
      <c r="M4" s="90"/>
    </row>
    <row r="5" spans="1:13" ht="18.75" thickBot="1">
      <c r="A5" s="308" t="s">
        <v>267</v>
      </c>
      <c r="B5" s="186"/>
      <c r="C5" s="23" t="s">
        <v>13</v>
      </c>
      <c r="D5" s="24">
        <v>2420781</v>
      </c>
      <c r="E5" s="24">
        <v>495524</v>
      </c>
      <c r="F5" s="25">
        <v>0.20469592251426297</v>
      </c>
      <c r="G5" s="167" t="s">
        <v>267</v>
      </c>
      <c r="H5" s="15"/>
      <c r="I5" s="331">
        <v>242701</v>
      </c>
      <c r="J5" s="332">
        <v>0.10025731365208171</v>
      </c>
      <c r="K5" s="167" t="s">
        <v>267</v>
      </c>
      <c r="L5" s="90"/>
      <c r="M5" s="90"/>
    </row>
    <row r="6" spans="1:13" ht="18.75" thickBot="1">
      <c r="A6" s="311">
        <v>3</v>
      </c>
      <c r="B6" s="333" t="s">
        <v>365</v>
      </c>
      <c r="C6" s="203" t="s">
        <v>16</v>
      </c>
      <c r="D6" s="204">
        <v>305731</v>
      </c>
      <c r="E6" s="330">
        <v>66155</v>
      </c>
      <c r="F6" s="334">
        <v>0.216</v>
      </c>
      <c r="G6" s="189" t="s">
        <v>164</v>
      </c>
      <c r="H6" s="15"/>
      <c r="I6" s="335">
        <v>33465</v>
      </c>
      <c r="J6" s="336">
        <v>0.109</v>
      </c>
      <c r="K6" s="317" t="s">
        <v>164</v>
      </c>
      <c r="L6" s="90"/>
      <c r="M6" s="90"/>
    </row>
    <row r="7" spans="1:13" ht="18.75" thickBot="1">
      <c r="A7" s="325" t="s">
        <v>267</v>
      </c>
      <c r="B7" s="186"/>
      <c r="C7" s="22" t="s">
        <v>366</v>
      </c>
      <c r="D7" s="187">
        <v>305731</v>
      </c>
      <c r="E7" s="187">
        <v>66155</v>
      </c>
      <c r="F7" s="188">
        <v>0.216</v>
      </c>
      <c r="G7" s="189"/>
      <c r="H7" s="15"/>
      <c r="I7" s="337">
        <v>33465</v>
      </c>
      <c r="J7" s="338">
        <v>0.10945896883207787</v>
      </c>
      <c r="K7" s="317"/>
      <c r="L7" s="90"/>
      <c r="M7" s="90"/>
    </row>
    <row r="8" spans="1:13" ht="18">
      <c r="A8" s="178">
        <v>4</v>
      </c>
      <c r="B8" s="15" t="s">
        <v>14</v>
      </c>
      <c r="C8" s="12" t="s">
        <v>15</v>
      </c>
      <c r="D8" s="13">
        <v>125321</v>
      </c>
      <c r="E8" s="13">
        <v>37241</v>
      </c>
      <c r="F8" s="14">
        <v>0.297</v>
      </c>
      <c r="G8" s="162" t="s">
        <v>164</v>
      </c>
      <c r="H8" s="15"/>
      <c r="I8" s="16">
        <v>20912</v>
      </c>
      <c r="J8" s="14">
        <v>0.167</v>
      </c>
      <c r="K8" s="306" t="s">
        <v>164</v>
      </c>
      <c r="L8" s="90"/>
      <c r="M8" s="90"/>
    </row>
    <row r="9" spans="1:13" ht="18">
      <c r="A9" s="178">
        <v>5</v>
      </c>
      <c r="B9" s="15"/>
      <c r="C9" s="12" t="s">
        <v>17</v>
      </c>
      <c r="D9" s="13">
        <v>58873</v>
      </c>
      <c r="E9" s="13">
        <v>15824</v>
      </c>
      <c r="F9" s="14">
        <v>0.269</v>
      </c>
      <c r="G9" s="162" t="s">
        <v>164</v>
      </c>
      <c r="H9" s="15"/>
      <c r="I9" s="16">
        <v>8118</v>
      </c>
      <c r="J9" s="14">
        <v>0.138</v>
      </c>
      <c r="K9" s="306" t="s">
        <v>164</v>
      </c>
      <c r="L9" s="90"/>
      <c r="M9" s="90"/>
    </row>
    <row r="10" spans="1:13" ht="18">
      <c r="A10" s="178">
        <v>6</v>
      </c>
      <c r="B10" s="15"/>
      <c r="C10" s="12" t="s">
        <v>18</v>
      </c>
      <c r="D10" s="13">
        <v>132505</v>
      </c>
      <c r="E10" s="13">
        <v>32775</v>
      </c>
      <c r="F10" s="14">
        <v>0.247</v>
      </c>
      <c r="G10" s="162" t="s">
        <v>164</v>
      </c>
      <c r="H10" s="15"/>
      <c r="I10" s="16">
        <v>17438</v>
      </c>
      <c r="J10" s="14">
        <v>0.132</v>
      </c>
      <c r="K10" s="306" t="s">
        <v>164</v>
      </c>
      <c r="L10" s="90"/>
      <c r="M10" s="90"/>
    </row>
    <row r="11" spans="1:13" ht="18">
      <c r="A11" s="178">
        <v>7</v>
      </c>
      <c r="B11" s="15"/>
      <c r="C11" s="12" t="s">
        <v>19</v>
      </c>
      <c r="D11" s="13">
        <v>51017</v>
      </c>
      <c r="E11" s="13">
        <v>13916</v>
      </c>
      <c r="F11" s="14">
        <v>0.273</v>
      </c>
      <c r="G11" s="162" t="s">
        <v>164</v>
      </c>
      <c r="H11" s="15"/>
      <c r="I11" s="16">
        <v>7486</v>
      </c>
      <c r="J11" s="339">
        <v>0.147</v>
      </c>
      <c r="K11" s="306" t="s">
        <v>164</v>
      </c>
      <c r="L11" s="90"/>
      <c r="M11" s="90"/>
    </row>
    <row r="12" spans="1:13" ht="18">
      <c r="A12" s="178">
        <v>8</v>
      </c>
      <c r="B12" s="15"/>
      <c r="C12" s="12" t="s">
        <v>20</v>
      </c>
      <c r="D12" s="13">
        <v>71960</v>
      </c>
      <c r="E12" s="13">
        <v>19231</v>
      </c>
      <c r="F12" s="14">
        <v>0.267</v>
      </c>
      <c r="G12" s="162" t="s">
        <v>164</v>
      </c>
      <c r="H12" s="15"/>
      <c r="I12" s="16">
        <v>10265</v>
      </c>
      <c r="J12" s="14">
        <v>0.143</v>
      </c>
      <c r="K12" s="306" t="s">
        <v>164</v>
      </c>
      <c r="L12" s="90"/>
      <c r="M12" s="90"/>
    </row>
    <row r="13" spans="1:13" ht="18">
      <c r="A13" s="178">
        <v>9</v>
      </c>
      <c r="B13" s="15"/>
      <c r="C13" s="12" t="s">
        <v>23</v>
      </c>
      <c r="D13" s="13">
        <v>69888</v>
      </c>
      <c r="E13" s="13">
        <v>20188</v>
      </c>
      <c r="F13" s="14">
        <v>0.289</v>
      </c>
      <c r="G13" s="162" t="s">
        <v>164</v>
      </c>
      <c r="H13" s="15"/>
      <c r="I13" s="16">
        <v>11734</v>
      </c>
      <c r="J13" s="14">
        <v>0.168</v>
      </c>
      <c r="K13" s="306" t="s">
        <v>164</v>
      </c>
      <c r="L13" s="90"/>
      <c r="M13" s="90"/>
    </row>
    <row r="14" spans="1:13" ht="18">
      <c r="A14" s="178">
        <v>10</v>
      </c>
      <c r="B14" s="15"/>
      <c r="C14" s="12" t="s">
        <v>24</v>
      </c>
      <c r="D14" s="13">
        <v>48895</v>
      </c>
      <c r="E14" s="13">
        <v>10972</v>
      </c>
      <c r="F14" s="14">
        <v>0.224</v>
      </c>
      <c r="G14" s="162" t="s">
        <v>164</v>
      </c>
      <c r="H14" s="15"/>
      <c r="I14" s="16">
        <v>5786</v>
      </c>
      <c r="J14" s="14">
        <v>0.118</v>
      </c>
      <c r="K14" s="306" t="s">
        <v>164</v>
      </c>
      <c r="L14" s="90"/>
      <c r="M14" s="90"/>
    </row>
    <row r="15" spans="1:13" ht="18">
      <c r="A15" s="178">
        <v>11</v>
      </c>
      <c r="B15" s="15"/>
      <c r="C15" s="12" t="s">
        <v>25</v>
      </c>
      <c r="D15" s="13">
        <v>37869</v>
      </c>
      <c r="E15" s="13">
        <v>10612</v>
      </c>
      <c r="F15" s="14">
        <v>0.28</v>
      </c>
      <c r="G15" s="162" t="s">
        <v>164</v>
      </c>
      <c r="H15" s="15"/>
      <c r="I15" s="16">
        <v>5454</v>
      </c>
      <c r="J15" s="14">
        <v>0.144</v>
      </c>
      <c r="K15" s="306" t="s">
        <v>164</v>
      </c>
      <c r="L15" s="90"/>
      <c r="M15" s="90"/>
    </row>
    <row r="16" spans="1:13" ht="18">
      <c r="A16" s="178">
        <v>12</v>
      </c>
      <c r="B16" s="15"/>
      <c r="C16" s="12" t="s">
        <v>26</v>
      </c>
      <c r="D16" s="13">
        <v>72364</v>
      </c>
      <c r="E16" s="13">
        <v>16915</v>
      </c>
      <c r="F16" s="14">
        <v>0.234</v>
      </c>
      <c r="G16" s="162" t="s">
        <v>164</v>
      </c>
      <c r="H16" s="15"/>
      <c r="I16" s="16">
        <v>8181</v>
      </c>
      <c r="J16" s="14">
        <v>0.113</v>
      </c>
      <c r="K16" s="306" t="s">
        <v>164</v>
      </c>
      <c r="L16" s="90"/>
      <c r="M16" s="90"/>
    </row>
    <row r="17" spans="1:13" ht="18">
      <c r="A17" s="178">
        <v>13</v>
      </c>
      <c r="B17" s="15"/>
      <c r="C17" s="12" t="s">
        <v>27</v>
      </c>
      <c r="D17" s="13">
        <v>27737</v>
      </c>
      <c r="E17" s="13">
        <v>8132</v>
      </c>
      <c r="F17" s="14">
        <v>0.293</v>
      </c>
      <c r="G17" s="162" t="s">
        <v>164</v>
      </c>
      <c r="H17" s="15"/>
      <c r="I17" s="16">
        <v>4425</v>
      </c>
      <c r="J17" s="14">
        <v>0.16</v>
      </c>
      <c r="K17" s="306" t="s">
        <v>164</v>
      </c>
      <c r="L17" s="90"/>
      <c r="M17" s="90"/>
    </row>
    <row r="18" spans="1:13" ht="18">
      <c r="A18" s="178">
        <v>14</v>
      </c>
      <c r="B18" s="15"/>
      <c r="C18" s="12" t="s">
        <v>28</v>
      </c>
      <c r="D18" s="13">
        <v>44773</v>
      </c>
      <c r="E18" s="13">
        <v>13379</v>
      </c>
      <c r="F18" s="14">
        <v>0.299</v>
      </c>
      <c r="G18" s="162" t="s">
        <v>164</v>
      </c>
      <c r="H18" s="15"/>
      <c r="I18" s="16">
        <v>6819</v>
      </c>
      <c r="J18" s="14">
        <v>0.152</v>
      </c>
      <c r="K18" s="306" t="s">
        <v>164</v>
      </c>
      <c r="L18" s="90"/>
      <c r="M18" s="90"/>
    </row>
    <row r="19" spans="1:13" ht="18">
      <c r="A19" s="178">
        <v>15</v>
      </c>
      <c r="B19" s="15"/>
      <c r="C19" s="12" t="s">
        <v>29</v>
      </c>
      <c r="D19" s="13">
        <v>59477</v>
      </c>
      <c r="E19" s="13">
        <v>12854</v>
      </c>
      <c r="F19" s="14">
        <v>0.216</v>
      </c>
      <c r="G19" s="162" t="s">
        <v>164</v>
      </c>
      <c r="H19" s="19"/>
      <c r="I19" s="16">
        <v>6376</v>
      </c>
      <c r="J19" s="14">
        <v>0.107</v>
      </c>
      <c r="K19" s="309" t="s">
        <v>164</v>
      </c>
      <c r="L19" s="90"/>
      <c r="M19" s="90"/>
    </row>
    <row r="20" spans="1:13" ht="18">
      <c r="A20" s="178">
        <v>16</v>
      </c>
      <c r="B20" s="15"/>
      <c r="C20" s="12" t="s">
        <v>30</v>
      </c>
      <c r="D20" s="13">
        <v>101585</v>
      </c>
      <c r="E20" s="13">
        <v>18776</v>
      </c>
      <c r="F20" s="14">
        <v>0.185</v>
      </c>
      <c r="G20" s="162" t="s">
        <v>164</v>
      </c>
      <c r="H20" s="19"/>
      <c r="I20" s="16">
        <v>8904</v>
      </c>
      <c r="J20" s="14">
        <v>0.088</v>
      </c>
      <c r="K20" s="309" t="s">
        <v>164</v>
      </c>
      <c r="L20" s="90"/>
      <c r="M20" s="90"/>
    </row>
    <row r="21" spans="1:13" ht="18">
      <c r="A21" s="178">
        <v>17</v>
      </c>
      <c r="B21" s="15"/>
      <c r="C21" s="12" t="s">
        <v>31</v>
      </c>
      <c r="D21" s="13">
        <v>109924</v>
      </c>
      <c r="E21" s="13">
        <v>17813</v>
      </c>
      <c r="F21" s="14">
        <v>0.162</v>
      </c>
      <c r="G21" s="218" t="s">
        <v>268</v>
      </c>
      <c r="H21" s="19"/>
      <c r="I21" s="16">
        <v>7989</v>
      </c>
      <c r="J21" s="14">
        <v>0.073</v>
      </c>
      <c r="K21" s="290" t="s">
        <v>268</v>
      </c>
      <c r="L21" s="90"/>
      <c r="M21" s="90"/>
    </row>
    <row r="22" spans="1:13" ht="18">
      <c r="A22" s="178">
        <v>18</v>
      </c>
      <c r="B22" s="15"/>
      <c r="C22" s="12" t="s">
        <v>32</v>
      </c>
      <c r="D22" s="13">
        <v>96476</v>
      </c>
      <c r="E22" s="13">
        <v>16043</v>
      </c>
      <c r="F22" s="14">
        <v>0.166</v>
      </c>
      <c r="G22" s="218" t="s">
        <v>270</v>
      </c>
      <c r="H22" s="15"/>
      <c r="I22" s="16">
        <v>7096</v>
      </c>
      <c r="J22" s="14">
        <v>0.074</v>
      </c>
      <c r="K22" s="290" t="s">
        <v>272</v>
      </c>
      <c r="L22" s="90"/>
      <c r="M22" s="90"/>
    </row>
    <row r="23" spans="1:13" ht="18">
      <c r="A23" s="178">
        <v>19</v>
      </c>
      <c r="B23" s="15"/>
      <c r="C23" s="12" t="s">
        <v>33</v>
      </c>
      <c r="D23" s="13">
        <v>96129</v>
      </c>
      <c r="E23" s="13">
        <v>21835</v>
      </c>
      <c r="F23" s="14">
        <v>0.227</v>
      </c>
      <c r="G23" s="162" t="s">
        <v>164</v>
      </c>
      <c r="H23" s="15"/>
      <c r="I23" s="16">
        <v>10817</v>
      </c>
      <c r="J23" s="14">
        <v>0.113</v>
      </c>
      <c r="K23" s="309" t="s">
        <v>164</v>
      </c>
      <c r="L23" s="90"/>
      <c r="M23" s="90"/>
    </row>
    <row r="24" spans="1:13" ht="18">
      <c r="A24" s="178">
        <v>20</v>
      </c>
      <c r="B24" s="15"/>
      <c r="C24" s="12" t="s">
        <v>34</v>
      </c>
      <c r="D24" s="13">
        <v>70623</v>
      </c>
      <c r="E24" s="13">
        <v>15168</v>
      </c>
      <c r="F24" s="14">
        <v>0.215</v>
      </c>
      <c r="G24" s="162" t="s">
        <v>164</v>
      </c>
      <c r="H24" s="15"/>
      <c r="I24" s="16">
        <v>7030</v>
      </c>
      <c r="J24" s="14">
        <v>0.1</v>
      </c>
      <c r="K24" s="306" t="s">
        <v>164</v>
      </c>
      <c r="L24" s="90"/>
      <c r="M24" s="90"/>
    </row>
    <row r="25" spans="1:13" ht="18">
      <c r="A25" s="178">
        <v>21</v>
      </c>
      <c r="B25" s="15"/>
      <c r="C25" s="28" t="s">
        <v>36</v>
      </c>
      <c r="D25" s="34">
        <v>58775</v>
      </c>
      <c r="E25" s="34">
        <v>11049</v>
      </c>
      <c r="F25" s="35">
        <v>0.188</v>
      </c>
      <c r="G25" s="162" t="s">
        <v>164</v>
      </c>
      <c r="H25" s="19"/>
      <c r="I25" s="36">
        <v>4887</v>
      </c>
      <c r="J25" s="37">
        <v>0.083</v>
      </c>
      <c r="K25" s="312" t="s">
        <v>164</v>
      </c>
      <c r="L25" s="90"/>
      <c r="M25" s="90"/>
    </row>
    <row r="26" spans="1:13" ht="18">
      <c r="A26" s="178">
        <v>22</v>
      </c>
      <c r="B26" s="171"/>
      <c r="C26" s="33" t="s">
        <v>247</v>
      </c>
      <c r="D26" s="17">
        <v>56262</v>
      </c>
      <c r="E26" s="17">
        <v>14127</v>
      </c>
      <c r="F26" s="18">
        <v>0.251</v>
      </c>
      <c r="G26" s="162" t="s">
        <v>164</v>
      </c>
      <c r="H26" s="19"/>
      <c r="I26" s="172">
        <v>6845</v>
      </c>
      <c r="J26" s="173">
        <v>0.122</v>
      </c>
      <c r="K26" s="313" t="s">
        <v>164</v>
      </c>
      <c r="L26" s="90"/>
      <c r="M26" s="90"/>
    </row>
    <row r="27" spans="1:13" ht="18">
      <c r="A27" s="178">
        <v>23</v>
      </c>
      <c r="B27" s="15"/>
      <c r="C27" s="11" t="s">
        <v>248</v>
      </c>
      <c r="D27" s="34">
        <v>32437</v>
      </c>
      <c r="E27" s="34">
        <v>8778</v>
      </c>
      <c r="F27" s="35">
        <v>0.271</v>
      </c>
      <c r="G27" s="162" t="s">
        <v>164</v>
      </c>
      <c r="H27" s="19"/>
      <c r="I27" s="36">
        <v>4888</v>
      </c>
      <c r="J27" s="37">
        <v>0.151</v>
      </c>
      <c r="K27" s="312" t="s">
        <v>164</v>
      </c>
      <c r="L27" s="90"/>
      <c r="M27" s="90"/>
    </row>
    <row r="28" spans="1:13" ht="18">
      <c r="A28" s="178">
        <v>24</v>
      </c>
      <c r="B28" s="15"/>
      <c r="C28" s="33" t="s">
        <v>249</v>
      </c>
      <c r="D28" s="34">
        <v>30453</v>
      </c>
      <c r="E28" s="34">
        <v>8453</v>
      </c>
      <c r="F28" s="35">
        <v>0.278</v>
      </c>
      <c r="G28" s="162" t="s">
        <v>164</v>
      </c>
      <c r="H28" s="19"/>
      <c r="I28" s="36">
        <v>4972</v>
      </c>
      <c r="J28" s="37">
        <v>0.163</v>
      </c>
      <c r="K28" s="312" t="s">
        <v>164</v>
      </c>
      <c r="L28" s="90"/>
      <c r="M28" s="90"/>
    </row>
    <row r="29" spans="1:13" ht="18">
      <c r="A29" s="178">
        <v>26</v>
      </c>
      <c r="B29" s="15"/>
      <c r="C29" s="47" t="s">
        <v>251</v>
      </c>
      <c r="D29" s="34">
        <v>43728</v>
      </c>
      <c r="E29" s="34">
        <v>12836</v>
      </c>
      <c r="F29" s="35">
        <v>0.294</v>
      </c>
      <c r="G29" s="162" t="s">
        <v>164</v>
      </c>
      <c r="H29" s="19"/>
      <c r="I29" s="36">
        <v>7311</v>
      </c>
      <c r="J29" s="37">
        <v>0.167</v>
      </c>
      <c r="K29" s="312" t="s">
        <v>164</v>
      </c>
      <c r="L29" s="90"/>
      <c r="M29" s="90"/>
    </row>
    <row r="30" spans="1:13" ht="18">
      <c r="A30" s="178">
        <v>25</v>
      </c>
      <c r="B30" s="15"/>
      <c r="C30" s="33" t="s">
        <v>250</v>
      </c>
      <c r="D30" s="34">
        <v>57875</v>
      </c>
      <c r="E30" s="34">
        <v>15736</v>
      </c>
      <c r="F30" s="35">
        <v>0.272</v>
      </c>
      <c r="G30" s="162" t="s">
        <v>164</v>
      </c>
      <c r="H30" s="19"/>
      <c r="I30" s="36">
        <v>8830</v>
      </c>
      <c r="J30" s="37">
        <v>0.153</v>
      </c>
      <c r="K30" s="312" t="s">
        <v>164</v>
      </c>
      <c r="L30" s="90"/>
      <c r="M30" s="90"/>
    </row>
    <row r="31" spans="1:13" ht="18">
      <c r="A31" s="178">
        <v>27</v>
      </c>
      <c r="B31" s="171"/>
      <c r="C31" s="177" t="s">
        <v>252</v>
      </c>
      <c r="D31" s="34">
        <v>41414</v>
      </c>
      <c r="E31" s="34">
        <v>12330</v>
      </c>
      <c r="F31" s="35">
        <v>0.298</v>
      </c>
      <c r="G31" s="162" t="s">
        <v>164</v>
      </c>
      <c r="H31" s="19"/>
      <c r="I31" s="36">
        <v>7007</v>
      </c>
      <c r="J31" s="37">
        <v>0.169</v>
      </c>
      <c r="K31" s="435" t="s">
        <v>278</v>
      </c>
      <c r="L31" s="90"/>
      <c r="M31" s="90"/>
    </row>
    <row r="32" spans="1:13" ht="18.75" thickBot="1">
      <c r="A32" s="178">
        <v>28</v>
      </c>
      <c r="B32" s="229"/>
      <c r="C32" s="15" t="s">
        <v>367</v>
      </c>
      <c r="D32" s="34">
        <v>100730</v>
      </c>
      <c r="E32" s="17">
        <v>21878</v>
      </c>
      <c r="F32" s="35">
        <v>0.217</v>
      </c>
      <c r="G32" s="326" t="s">
        <v>164</v>
      </c>
      <c r="H32" s="19"/>
      <c r="I32" s="36">
        <v>10657</v>
      </c>
      <c r="J32" s="37">
        <v>0.106</v>
      </c>
      <c r="K32" s="317" t="s">
        <v>164</v>
      </c>
      <c r="L32" s="90"/>
      <c r="M32" s="90"/>
    </row>
    <row r="33" spans="1:13" ht="18.75" thickBot="1">
      <c r="A33" s="308" t="s">
        <v>267</v>
      </c>
      <c r="B33" s="315"/>
      <c r="C33" s="23" t="s">
        <v>271</v>
      </c>
      <c r="D33" s="24">
        <v>1697090</v>
      </c>
      <c r="E33" s="24">
        <v>406861</v>
      </c>
      <c r="F33" s="25">
        <v>0.2397403791195517</v>
      </c>
      <c r="G33" s="327" t="s">
        <v>267</v>
      </c>
      <c r="H33" s="328"/>
      <c r="I33" s="230">
        <v>210227</v>
      </c>
      <c r="J33" s="25">
        <v>0.1238749860054564</v>
      </c>
      <c r="K33" s="317" t="s">
        <v>267</v>
      </c>
      <c r="L33" s="90"/>
      <c r="M33" s="90"/>
    </row>
    <row r="34" spans="1:13" ht="18">
      <c r="A34" s="178">
        <v>29</v>
      </c>
      <c r="B34" s="318" t="s">
        <v>40</v>
      </c>
      <c r="C34" s="12" t="s">
        <v>41</v>
      </c>
      <c r="D34" s="13">
        <v>50159</v>
      </c>
      <c r="E34" s="13">
        <v>8148</v>
      </c>
      <c r="F34" s="14">
        <v>0.162</v>
      </c>
      <c r="G34" s="218" t="s">
        <v>268</v>
      </c>
      <c r="H34" s="19"/>
      <c r="I34" s="16">
        <v>3591</v>
      </c>
      <c r="J34" s="14">
        <v>0.072</v>
      </c>
      <c r="K34" s="83" t="s">
        <v>269</v>
      </c>
      <c r="L34" s="90"/>
      <c r="M34" s="90"/>
    </row>
    <row r="35" spans="1:13" ht="18">
      <c r="A35" s="178">
        <v>30</v>
      </c>
      <c r="B35" s="15" t="s">
        <v>253</v>
      </c>
      <c r="C35" s="12" t="s">
        <v>43</v>
      </c>
      <c r="D35" s="13">
        <v>38129</v>
      </c>
      <c r="E35" s="13">
        <v>7016</v>
      </c>
      <c r="F35" s="14">
        <v>0.184</v>
      </c>
      <c r="G35" s="162" t="s">
        <v>164</v>
      </c>
      <c r="H35" s="15"/>
      <c r="I35" s="16">
        <v>3281</v>
      </c>
      <c r="J35" s="14">
        <v>0.086</v>
      </c>
      <c r="K35" s="319" t="s">
        <v>164</v>
      </c>
      <c r="L35" s="90"/>
      <c r="M35" s="90"/>
    </row>
    <row r="36" spans="1:13" ht="18">
      <c r="A36" s="178">
        <v>31</v>
      </c>
      <c r="B36" s="15"/>
      <c r="C36" s="12" t="s">
        <v>44</v>
      </c>
      <c r="D36" s="13">
        <v>31629</v>
      </c>
      <c r="E36" s="13">
        <v>5806</v>
      </c>
      <c r="F36" s="14">
        <v>0.184</v>
      </c>
      <c r="G36" s="162" t="s">
        <v>164</v>
      </c>
      <c r="H36" s="19"/>
      <c r="I36" s="16">
        <v>2712</v>
      </c>
      <c r="J36" s="14">
        <v>0.086</v>
      </c>
      <c r="K36" s="319" t="s">
        <v>164</v>
      </c>
      <c r="L36" s="90"/>
      <c r="M36" s="90"/>
    </row>
    <row r="37" spans="1:13" ht="18">
      <c r="A37" s="178">
        <v>32</v>
      </c>
      <c r="B37" s="15"/>
      <c r="C37" s="12" t="s">
        <v>45</v>
      </c>
      <c r="D37" s="13">
        <v>45051</v>
      </c>
      <c r="E37" s="13">
        <v>8138</v>
      </c>
      <c r="F37" s="14">
        <v>0.181</v>
      </c>
      <c r="G37" s="162" t="s">
        <v>164</v>
      </c>
      <c r="H37" s="15"/>
      <c r="I37" s="16">
        <v>3695</v>
      </c>
      <c r="J37" s="14">
        <v>0.082</v>
      </c>
      <c r="K37" s="319" t="s">
        <v>164</v>
      </c>
      <c r="L37" s="90"/>
      <c r="M37" s="90"/>
    </row>
    <row r="38" spans="1:13" ht="18">
      <c r="A38" s="178">
        <v>33</v>
      </c>
      <c r="B38" s="15"/>
      <c r="C38" s="12" t="s">
        <v>46</v>
      </c>
      <c r="D38" s="13">
        <v>26429</v>
      </c>
      <c r="E38" s="13">
        <v>5352</v>
      </c>
      <c r="F38" s="14">
        <v>0.203</v>
      </c>
      <c r="G38" s="162" t="s">
        <v>164</v>
      </c>
      <c r="H38" s="19"/>
      <c r="I38" s="16">
        <v>2257</v>
      </c>
      <c r="J38" s="14">
        <v>0.085</v>
      </c>
      <c r="K38" s="319" t="s">
        <v>164</v>
      </c>
      <c r="L38" s="90"/>
      <c r="M38" s="90"/>
    </row>
    <row r="39" spans="1:13" ht="18">
      <c r="A39" s="178">
        <v>34</v>
      </c>
      <c r="B39" s="15"/>
      <c r="C39" s="12" t="s">
        <v>47</v>
      </c>
      <c r="D39" s="13">
        <v>25905</v>
      </c>
      <c r="E39" s="13">
        <v>3998</v>
      </c>
      <c r="F39" s="14">
        <v>0.154</v>
      </c>
      <c r="G39" s="218" t="s">
        <v>269</v>
      </c>
      <c r="H39" s="15"/>
      <c r="I39" s="16">
        <v>1927</v>
      </c>
      <c r="J39" s="14">
        <v>0.074</v>
      </c>
      <c r="K39" s="83" t="s">
        <v>272</v>
      </c>
      <c r="L39" s="90"/>
      <c r="M39" s="90"/>
    </row>
    <row r="40" spans="1:13" ht="18">
      <c r="A40" s="178">
        <v>35</v>
      </c>
      <c r="B40" s="15"/>
      <c r="C40" s="12" t="s">
        <v>48</v>
      </c>
      <c r="D40" s="13">
        <v>8329</v>
      </c>
      <c r="E40" s="13">
        <v>2036</v>
      </c>
      <c r="F40" s="14">
        <v>0.244</v>
      </c>
      <c r="G40" s="162" t="s">
        <v>164</v>
      </c>
      <c r="H40" s="19"/>
      <c r="I40" s="16">
        <v>1035</v>
      </c>
      <c r="J40" s="14">
        <v>0.124</v>
      </c>
      <c r="K40" s="319" t="s">
        <v>164</v>
      </c>
      <c r="L40" s="90"/>
      <c r="M40" s="90"/>
    </row>
    <row r="41" spans="1:13" ht="18">
      <c r="A41" s="178">
        <v>36</v>
      </c>
      <c r="B41" s="48"/>
      <c r="C41" s="12" t="s">
        <v>49</v>
      </c>
      <c r="D41" s="13">
        <v>43221</v>
      </c>
      <c r="E41" s="13">
        <v>6332</v>
      </c>
      <c r="F41" s="14">
        <v>0.147</v>
      </c>
      <c r="G41" s="218" t="s">
        <v>273</v>
      </c>
      <c r="H41" s="15"/>
      <c r="I41" s="16">
        <v>2811</v>
      </c>
      <c r="J41" s="14">
        <v>0.065</v>
      </c>
      <c r="K41" s="83" t="s">
        <v>273</v>
      </c>
      <c r="L41" s="90"/>
      <c r="M41" s="90"/>
    </row>
    <row r="42" spans="1:13" ht="18">
      <c r="A42" s="178">
        <v>37</v>
      </c>
      <c r="B42" s="15" t="s">
        <v>50</v>
      </c>
      <c r="C42" s="12" t="s">
        <v>51</v>
      </c>
      <c r="D42" s="13">
        <v>15628</v>
      </c>
      <c r="E42" s="13">
        <v>3737</v>
      </c>
      <c r="F42" s="14">
        <v>0.239</v>
      </c>
      <c r="G42" s="162" t="s">
        <v>164</v>
      </c>
      <c r="H42" s="15"/>
      <c r="I42" s="16">
        <v>1890</v>
      </c>
      <c r="J42" s="14">
        <v>0.121</v>
      </c>
      <c r="K42" s="319" t="s">
        <v>164</v>
      </c>
      <c r="L42" s="90"/>
      <c r="M42" s="90"/>
    </row>
    <row r="43" spans="1:13" ht="18">
      <c r="A43" s="178">
        <v>38</v>
      </c>
      <c r="B43" s="15"/>
      <c r="C43" s="12" t="s">
        <v>52</v>
      </c>
      <c r="D43" s="13">
        <v>30118</v>
      </c>
      <c r="E43" s="13">
        <v>7513</v>
      </c>
      <c r="F43" s="14">
        <v>0.249</v>
      </c>
      <c r="G43" s="162" t="s">
        <v>164</v>
      </c>
      <c r="H43" s="15"/>
      <c r="I43" s="16">
        <v>3671</v>
      </c>
      <c r="J43" s="14">
        <v>0.122</v>
      </c>
      <c r="K43" s="319" t="s">
        <v>164</v>
      </c>
      <c r="L43" s="90"/>
      <c r="M43" s="90"/>
    </row>
    <row r="44" spans="1:13" ht="18">
      <c r="A44" s="178">
        <v>39</v>
      </c>
      <c r="B44" s="15"/>
      <c r="C44" s="12" t="s">
        <v>53</v>
      </c>
      <c r="D44" s="13">
        <v>32664</v>
      </c>
      <c r="E44" s="13">
        <v>8585</v>
      </c>
      <c r="F44" s="14">
        <v>0.263</v>
      </c>
      <c r="G44" s="162" t="s">
        <v>164</v>
      </c>
      <c r="H44" s="15"/>
      <c r="I44" s="16">
        <v>4443</v>
      </c>
      <c r="J44" s="14">
        <v>0.136</v>
      </c>
      <c r="K44" s="319" t="s">
        <v>164</v>
      </c>
      <c r="L44" s="90"/>
      <c r="M44" s="90"/>
    </row>
    <row r="45" spans="1:13" ht="18">
      <c r="A45" s="178">
        <v>40</v>
      </c>
      <c r="B45" s="48"/>
      <c r="C45" s="12" t="s">
        <v>54</v>
      </c>
      <c r="D45" s="13">
        <v>19697</v>
      </c>
      <c r="E45" s="13">
        <v>5004</v>
      </c>
      <c r="F45" s="14">
        <v>0.254</v>
      </c>
      <c r="G45" s="162" t="s">
        <v>164</v>
      </c>
      <c r="H45" s="15"/>
      <c r="I45" s="16">
        <v>2299</v>
      </c>
      <c r="J45" s="14">
        <v>0.117</v>
      </c>
      <c r="K45" s="319" t="s">
        <v>164</v>
      </c>
      <c r="L45" s="90"/>
      <c r="M45" s="90"/>
    </row>
    <row r="46" spans="1:13" ht="18">
      <c r="A46" s="178">
        <v>41</v>
      </c>
      <c r="B46" s="320" t="s">
        <v>55</v>
      </c>
      <c r="C46" s="12" t="s">
        <v>56</v>
      </c>
      <c r="D46" s="13">
        <v>8733</v>
      </c>
      <c r="E46" s="13">
        <v>2668</v>
      </c>
      <c r="F46" s="14">
        <v>0.306</v>
      </c>
      <c r="G46" s="218" t="s">
        <v>276</v>
      </c>
      <c r="H46" s="15"/>
      <c r="I46" s="16">
        <v>1455</v>
      </c>
      <c r="J46" s="14">
        <v>0.167</v>
      </c>
      <c r="K46" s="319" t="s">
        <v>164</v>
      </c>
      <c r="L46" s="90"/>
      <c r="M46" s="90"/>
    </row>
    <row r="47" spans="1:13" ht="18">
      <c r="A47" s="178">
        <v>42</v>
      </c>
      <c r="B47" s="209"/>
      <c r="C47" s="12" t="s">
        <v>57</v>
      </c>
      <c r="D47" s="13">
        <v>17507</v>
      </c>
      <c r="E47" s="13">
        <v>5003</v>
      </c>
      <c r="F47" s="14">
        <v>0.286</v>
      </c>
      <c r="G47" s="162" t="s">
        <v>164</v>
      </c>
      <c r="H47" s="15"/>
      <c r="I47" s="16">
        <v>2548</v>
      </c>
      <c r="J47" s="14">
        <v>0.146</v>
      </c>
      <c r="K47" s="319" t="s">
        <v>164</v>
      </c>
      <c r="L47" s="90"/>
      <c r="M47" s="90"/>
    </row>
    <row r="48" spans="1:13" ht="18">
      <c r="A48" s="178">
        <v>43</v>
      </c>
      <c r="B48" s="210" t="s">
        <v>60</v>
      </c>
      <c r="C48" s="12" t="s">
        <v>61</v>
      </c>
      <c r="D48" s="13">
        <v>14196</v>
      </c>
      <c r="E48" s="13">
        <v>3545</v>
      </c>
      <c r="F48" s="14">
        <v>0.25</v>
      </c>
      <c r="G48" s="162" t="s">
        <v>164</v>
      </c>
      <c r="H48" s="15"/>
      <c r="I48" s="16">
        <v>1904</v>
      </c>
      <c r="J48" s="14">
        <v>0.134</v>
      </c>
      <c r="K48" s="319" t="s">
        <v>164</v>
      </c>
      <c r="L48" s="90"/>
      <c r="M48" s="90"/>
    </row>
    <row r="49" spans="1:13" ht="18">
      <c r="A49" s="178">
        <v>44</v>
      </c>
      <c r="B49" s="15" t="s">
        <v>69</v>
      </c>
      <c r="C49" s="12" t="s">
        <v>254</v>
      </c>
      <c r="D49" s="13">
        <v>29347</v>
      </c>
      <c r="E49" s="13">
        <v>6700</v>
      </c>
      <c r="F49" s="14">
        <v>0.228</v>
      </c>
      <c r="G49" s="162" t="s">
        <v>164</v>
      </c>
      <c r="H49" s="15"/>
      <c r="I49" s="16">
        <v>3455</v>
      </c>
      <c r="J49" s="14">
        <v>0.118</v>
      </c>
      <c r="K49" s="319" t="s">
        <v>164</v>
      </c>
      <c r="L49" s="340"/>
      <c r="M49" s="90"/>
    </row>
    <row r="50" spans="1:13" ht="18">
      <c r="A50" s="178">
        <v>45</v>
      </c>
      <c r="B50" s="209"/>
      <c r="C50" s="12" t="s">
        <v>255</v>
      </c>
      <c r="D50" s="13">
        <v>2519</v>
      </c>
      <c r="E50" s="13">
        <v>928</v>
      </c>
      <c r="F50" s="14">
        <v>0.368</v>
      </c>
      <c r="G50" s="218" t="s">
        <v>277</v>
      </c>
      <c r="H50" s="15"/>
      <c r="I50" s="16">
        <v>617</v>
      </c>
      <c r="J50" s="14">
        <v>0.245</v>
      </c>
      <c r="K50" s="83" t="s">
        <v>277</v>
      </c>
      <c r="L50" s="340"/>
      <c r="M50" s="90"/>
    </row>
    <row r="51" spans="1:13" ht="18">
      <c r="A51" s="178">
        <v>46</v>
      </c>
      <c r="B51" s="210" t="s">
        <v>77</v>
      </c>
      <c r="C51" s="12" t="s">
        <v>78</v>
      </c>
      <c r="D51" s="13">
        <v>15435</v>
      </c>
      <c r="E51" s="13">
        <v>3413</v>
      </c>
      <c r="F51" s="14">
        <v>0.221</v>
      </c>
      <c r="G51" s="162" t="s">
        <v>164</v>
      </c>
      <c r="H51" s="15"/>
      <c r="I51" s="16">
        <v>1852</v>
      </c>
      <c r="J51" s="14">
        <v>0.12</v>
      </c>
      <c r="K51" s="319" t="s">
        <v>164</v>
      </c>
      <c r="L51" s="90"/>
      <c r="M51" s="90"/>
    </row>
    <row r="52" spans="1:13" ht="18">
      <c r="A52" s="178">
        <v>47</v>
      </c>
      <c r="B52" s="210" t="s">
        <v>79</v>
      </c>
      <c r="C52" s="12" t="s">
        <v>80</v>
      </c>
      <c r="D52" s="13">
        <v>14544</v>
      </c>
      <c r="E52" s="13">
        <v>3198</v>
      </c>
      <c r="F52" s="14">
        <v>0.22</v>
      </c>
      <c r="G52" s="162" t="s">
        <v>164</v>
      </c>
      <c r="H52" s="15"/>
      <c r="I52" s="16">
        <v>1638</v>
      </c>
      <c r="J52" s="14">
        <v>0.113</v>
      </c>
      <c r="K52" s="319" t="s">
        <v>164</v>
      </c>
      <c r="L52" s="90"/>
      <c r="M52" s="90"/>
    </row>
    <row r="53" spans="1:13" ht="18">
      <c r="A53" s="178">
        <v>48</v>
      </c>
      <c r="B53" s="47" t="s">
        <v>368</v>
      </c>
      <c r="C53" s="12" t="s">
        <v>85</v>
      </c>
      <c r="D53" s="13">
        <v>19846</v>
      </c>
      <c r="E53" s="13">
        <v>4514</v>
      </c>
      <c r="F53" s="14">
        <v>0.227</v>
      </c>
      <c r="G53" s="162" t="s">
        <v>164</v>
      </c>
      <c r="H53" s="15"/>
      <c r="I53" s="16">
        <v>2324</v>
      </c>
      <c r="J53" s="14">
        <v>0.117</v>
      </c>
      <c r="K53" s="319" t="s">
        <v>164</v>
      </c>
      <c r="L53" s="90"/>
      <c r="M53" s="90"/>
    </row>
    <row r="54" spans="1:13" ht="18">
      <c r="A54" s="178">
        <v>49</v>
      </c>
      <c r="B54" s="15" t="s">
        <v>93</v>
      </c>
      <c r="C54" s="12" t="s">
        <v>94</v>
      </c>
      <c r="D54" s="13">
        <v>12399</v>
      </c>
      <c r="E54" s="13">
        <v>3862</v>
      </c>
      <c r="F54" s="14">
        <v>0.311</v>
      </c>
      <c r="G54" s="218" t="s">
        <v>274</v>
      </c>
      <c r="H54" s="15"/>
      <c r="I54" s="16">
        <v>2132</v>
      </c>
      <c r="J54" s="14">
        <v>0.172</v>
      </c>
      <c r="K54" s="83" t="s">
        <v>274</v>
      </c>
      <c r="L54" s="90"/>
      <c r="M54" s="90"/>
    </row>
    <row r="55" spans="1:13" ht="18">
      <c r="A55" s="178">
        <v>50</v>
      </c>
      <c r="B55" s="15"/>
      <c r="C55" s="12" t="s">
        <v>95</v>
      </c>
      <c r="D55" s="13">
        <v>11317</v>
      </c>
      <c r="E55" s="13">
        <v>3725</v>
      </c>
      <c r="F55" s="14">
        <v>0.329</v>
      </c>
      <c r="G55" s="218" t="s">
        <v>275</v>
      </c>
      <c r="H55" s="15"/>
      <c r="I55" s="16">
        <v>2158</v>
      </c>
      <c r="J55" s="14">
        <v>0.191</v>
      </c>
      <c r="K55" s="83" t="s">
        <v>275</v>
      </c>
      <c r="L55" s="90"/>
      <c r="M55" s="90"/>
    </row>
    <row r="56" spans="1:13" ht="18">
      <c r="A56" s="178">
        <v>51</v>
      </c>
      <c r="B56" s="15"/>
      <c r="C56" s="12" t="s">
        <v>97</v>
      </c>
      <c r="D56" s="13">
        <v>9911</v>
      </c>
      <c r="E56" s="13">
        <v>2796</v>
      </c>
      <c r="F56" s="14">
        <v>0.282</v>
      </c>
      <c r="G56" s="162" t="s">
        <v>164</v>
      </c>
      <c r="H56" s="15"/>
      <c r="I56" s="16">
        <v>1560</v>
      </c>
      <c r="J56" s="14">
        <v>0.157</v>
      </c>
      <c r="K56" s="319" t="s">
        <v>164</v>
      </c>
      <c r="L56" s="90"/>
      <c r="M56" s="90"/>
    </row>
    <row r="57" spans="1:13" ht="18">
      <c r="A57" s="178">
        <v>52</v>
      </c>
      <c r="B57" s="15"/>
      <c r="C57" s="12" t="s">
        <v>98</v>
      </c>
      <c r="D57" s="13">
        <v>19248</v>
      </c>
      <c r="E57" s="13">
        <v>5298</v>
      </c>
      <c r="F57" s="14">
        <v>0.275</v>
      </c>
      <c r="G57" s="162" t="s">
        <v>164</v>
      </c>
      <c r="H57" s="15"/>
      <c r="I57" s="16">
        <v>2809</v>
      </c>
      <c r="J57" s="14">
        <v>0.146</v>
      </c>
      <c r="K57" s="319" t="s">
        <v>164</v>
      </c>
      <c r="L57" s="90"/>
      <c r="M57" s="90"/>
    </row>
    <row r="58" spans="1:13" ht="18">
      <c r="A58" s="178">
        <v>53</v>
      </c>
      <c r="B58" s="15"/>
      <c r="C58" s="12" t="s">
        <v>101</v>
      </c>
      <c r="D58" s="13">
        <v>5686</v>
      </c>
      <c r="E58" s="13">
        <v>1539</v>
      </c>
      <c r="F58" s="14">
        <v>0.271</v>
      </c>
      <c r="G58" s="162" t="s">
        <v>164</v>
      </c>
      <c r="H58" s="15"/>
      <c r="I58" s="16">
        <v>847</v>
      </c>
      <c r="J58" s="14">
        <v>0.149</v>
      </c>
      <c r="K58" s="319" t="s">
        <v>164</v>
      </c>
      <c r="L58" s="90"/>
      <c r="M58" s="90"/>
    </row>
    <row r="59" spans="1:13" ht="18">
      <c r="A59" s="178">
        <v>54</v>
      </c>
      <c r="B59" s="341"/>
      <c r="C59" s="12" t="s">
        <v>102</v>
      </c>
      <c r="D59" s="13">
        <v>3449</v>
      </c>
      <c r="E59" s="13">
        <v>1008</v>
      </c>
      <c r="F59" s="14">
        <v>0.292</v>
      </c>
      <c r="G59" s="162" t="s">
        <v>164</v>
      </c>
      <c r="H59" s="15"/>
      <c r="I59" s="16">
        <v>582</v>
      </c>
      <c r="J59" s="14">
        <v>0.169</v>
      </c>
      <c r="K59" s="83" t="s">
        <v>278</v>
      </c>
      <c r="L59" s="90"/>
      <c r="M59" s="90"/>
    </row>
    <row r="60" spans="1:13" ht="18">
      <c r="A60" s="178">
        <v>55</v>
      </c>
      <c r="B60" s="209"/>
      <c r="C60" s="12" t="s">
        <v>257</v>
      </c>
      <c r="D60" s="13">
        <v>25099</v>
      </c>
      <c r="E60" s="13">
        <v>6392</v>
      </c>
      <c r="F60" s="14">
        <v>0.255</v>
      </c>
      <c r="G60" s="162" t="s">
        <v>164</v>
      </c>
      <c r="H60" s="15"/>
      <c r="I60" s="16">
        <v>3502</v>
      </c>
      <c r="J60" s="14">
        <v>0.14</v>
      </c>
      <c r="K60" s="319" t="s">
        <v>164</v>
      </c>
      <c r="L60" s="90"/>
      <c r="M60" s="90"/>
    </row>
    <row r="61" spans="1:13" ht="18">
      <c r="A61" s="178">
        <v>56</v>
      </c>
      <c r="B61" s="15" t="s">
        <v>103</v>
      </c>
      <c r="C61" s="12" t="s">
        <v>104</v>
      </c>
      <c r="D61" s="13">
        <v>35957</v>
      </c>
      <c r="E61" s="13">
        <v>7364</v>
      </c>
      <c r="F61" s="14">
        <v>0.205</v>
      </c>
      <c r="G61" s="162" t="s">
        <v>164</v>
      </c>
      <c r="H61" s="15"/>
      <c r="I61" s="16">
        <v>3611</v>
      </c>
      <c r="J61" s="14">
        <v>0.1</v>
      </c>
      <c r="K61" s="319" t="s">
        <v>164</v>
      </c>
      <c r="L61" s="90"/>
      <c r="M61" s="90"/>
    </row>
    <row r="62" spans="1:13" ht="18">
      <c r="A62" s="178">
        <v>57</v>
      </c>
      <c r="B62" s="209"/>
      <c r="C62" s="12" t="s">
        <v>258</v>
      </c>
      <c r="D62" s="13">
        <v>21889</v>
      </c>
      <c r="E62" s="13">
        <v>6631</v>
      </c>
      <c r="F62" s="14">
        <v>0.303</v>
      </c>
      <c r="G62" s="218" t="s">
        <v>278</v>
      </c>
      <c r="H62" s="15"/>
      <c r="I62" s="16">
        <v>3521</v>
      </c>
      <c r="J62" s="14">
        <v>0.161</v>
      </c>
      <c r="K62" s="319" t="s">
        <v>164</v>
      </c>
      <c r="L62" s="90"/>
      <c r="M62" s="90"/>
    </row>
    <row r="63" spans="1:13" ht="18">
      <c r="A63" s="178">
        <v>58</v>
      </c>
      <c r="B63" s="15" t="s">
        <v>108</v>
      </c>
      <c r="C63" s="179" t="s">
        <v>110</v>
      </c>
      <c r="D63" s="34">
        <v>7115</v>
      </c>
      <c r="E63" s="34">
        <v>1817</v>
      </c>
      <c r="F63" s="35">
        <v>0.255</v>
      </c>
      <c r="G63" s="162" t="s">
        <v>164</v>
      </c>
      <c r="H63" s="328"/>
      <c r="I63" s="342">
        <v>906</v>
      </c>
      <c r="J63" s="18">
        <v>0.127</v>
      </c>
      <c r="K63" s="319" t="s">
        <v>164</v>
      </c>
      <c r="L63" s="90"/>
      <c r="M63" s="90"/>
    </row>
    <row r="64" spans="1:13" ht="18">
      <c r="A64" s="178">
        <v>59</v>
      </c>
      <c r="B64" s="15"/>
      <c r="C64" s="200" t="s">
        <v>260</v>
      </c>
      <c r="D64" s="343">
        <v>8108</v>
      </c>
      <c r="E64" s="343">
        <v>2442</v>
      </c>
      <c r="F64" s="344">
        <v>0.301</v>
      </c>
      <c r="G64" s="356" t="s">
        <v>164</v>
      </c>
      <c r="H64" s="328"/>
      <c r="I64" s="345">
        <v>1394</v>
      </c>
      <c r="J64" s="35">
        <v>0.172</v>
      </c>
      <c r="K64" s="436" t="s">
        <v>274</v>
      </c>
      <c r="L64" s="90"/>
      <c r="M64" s="90"/>
    </row>
    <row r="65" spans="1:13" ht="18.75" thickBot="1">
      <c r="A65" s="178">
        <v>60</v>
      </c>
      <c r="B65" s="15"/>
      <c r="C65" s="12" t="s">
        <v>259</v>
      </c>
      <c r="D65" s="17">
        <v>20152</v>
      </c>
      <c r="E65" s="17">
        <v>5908</v>
      </c>
      <c r="F65" s="18">
        <v>0.293</v>
      </c>
      <c r="G65" s="162" t="s">
        <v>164</v>
      </c>
      <c r="H65" s="15"/>
      <c r="I65" s="20">
        <v>3117</v>
      </c>
      <c r="J65" s="14">
        <v>0.155</v>
      </c>
      <c r="K65" s="319" t="s">
        <v>164</v>
      </c>
      <c r="L65" s="90"/>
      <c r="M65" s="90"/>
    </row>
    <row r="66" spans="1:13" ht="18.75" thickBot="1">
      <c r="A66" s="322" t="s">
        <v>267</v>
      </c>
      <c r="B66" s="51" t="s">
        <v>261</v>
      </c>
      <c r="C66" s="51"/>
      <c r="D66" s="52">
        <v>669416</v>
      </c>
      <c r="E66" s="52">
        <v>150416</v>
      </c>
      <c r="F66" s="53">
        <v>0.22469734813628595</v>
      </c>
      <c r="G66" s="182" t="s">
        <v>267</v>
      </c>
      <c r="H66" s="15"/>
      <c r="I66" s="54">
        <v>75544</v>
      </c>
      <c r="J66" s="53">
        <v>0.1128506041086559</v>
      </c>
      <c r="K66" s="183" t="s">
        <v>267</v>
      </c>
      <c r="L66" s="90"/>
      <c r="M66" s="90"/>
    </row>
    <row r="67" spans="1:21" ht="18.75" thickTop="1">
      <c r="A67" s="184" t="s">
        <v>369</v>
      </c>
      <c r="B67" s="48"/>
      <c r="C67" s="48"/>
      <c r="D67" s="13">
        <v>2366506</v>
      </c>
      <c r="E67" s="13">
        <v>557277</v>
      </c>
      <c r="F67" s="14">
        <v>0.23548514138565463</v>
      </c>
      <c r="G67" s="162" t="s">
        <v>267</v>
      </c>
      <c r="H67" s="15"/>
      <c r="I67" s="16">
        <v>285771</v>
      </c>
      <c r="J67" s="14">
        <v>0.12075650769531114</v>
      </c>
      <c r="K67" s="163" t="s">
        <v>267</v>
      </c>
      <c r="L67" s="90"/>
      <c r="M67" s="90"/>
      <c r="N67" s="90"/>
      <c r="O67" s="90"/>
      <c r="P67" s="90"/>
      <c r="Q67" s="90"/>
      <c r="R67" s="90"/>
      <c r="S67" s="90"/>
      <c r="T67" s="90"/>
      <c r="U67" s="90"/>
    </row>
    <row r="68" spans="1:21" ht="18.75" thickBot="1">
      <c r="A68" s="185" t="s">
        <v>370</v>
      </c>
      <c r="B68" s="186"/>
      <c r="C68" s="186"/>
      <c r="D68" s="187">
        <v>5093018</v>
      </c>
      <c r="E68" s="187">
        <v>1118956</v>
      </c>
      <c r="F68" s="188">
        <v>0.2197039162241327</v>
      </c>
      <c r="G68" s="189" t="s">
        <v>267</v>
      </c>
      <c r="H68" s="15"/>
      <c r="I68" s="59">
        <v>561937</v>
      </c>
      <c r="J68" s="43">
        <v>0.11033477596191492</v>
      </c>
      <c r="K68" s="190" t="s">
        <v>267</v>
      </c>
      <c r="L68" s="90"/>
      <c r="M68" s="90"/>
      <c r="N68" s="90"/>
      <c r="O68" s="90"/>
      <c r="P68" s="90"/>
      <c r="Q68" s="90"/>
      <c r="R68" s="90"/>
      <c r="S68" s="90"/>
      <c r="T68" s="90"/>
      <c r="U68" s="90"/>
    </row>
    <row r="69" spans="1:21" ht="18">
      <c r="A69" s="46" t="s">
        <v>168</v>
      </c>
      <c r="B69" s="15"/>
      <c r="C69" s="15"/>
      <c r="D69" s="46"/>
      <c r="E69" s="46"/>
      <c r="F69" s="46"/>
      <c r="G69" s="46"/>
      <c r="H69" s="15"/>
      <c r="I69" s="46"/>
      <c r="J69" s="46"/>
      <c r="K69" s="329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ht="18">
      <c r="A70" s="46" t="s">
        <v>400</v>
      </c>
      <c r="B70" s="567"/>
      <c r="C70" s="46"/>
      <c r="D70" s="46"/>
      <c r="E70" s="46"/>
      <c r="F70" s="46"/>
      <c r="G70" s="46"/>
      <c r="H70" s="15"/>
      <c r="I70" s="46"/>
      <c r="J70" s="46"/>
      <c r="K70" s="329"/>
      <c r="L70" s="90"/>
      <c r="M70" s="90"/>
      <c r="N70" s="90"/>
      <c r="O70" s="90"/>
      <c r="P70" s="90"/>
      <c r="Q70" s="90"/>
      <c r="R70" s="90"/>
      <c r="S70" s="90"/>
      <c r="T70" s="90"/>
      <c r="U70" s="9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10.625" style="0" customWidth="1"/>
    <col min="3" max="3" width="11.50390625" style="0" customWidth="1"/>
    <col min="4" max="5" width="14.625" style="0" customWidth="1"/>
    <col min="6" max="6" width="11.25390625" style="0" customWidth="1"/>
    <col min="7" max="7" width="10.375" style="0" customWidth="1"/>
    <col min="8" max="8" width="3.50390625" style="0" customWidth="1"/>
    <col min="9" max="9" width="14.625" style="0" customWidth="1"/>
    <col min="10" max="10" width="12.00390625" style="0" customWidth="1"/>
    <col min="11" max="11" width="11.25390625" style="0" customWidth="1"/>
  </cols>
  <sheetData>
    <row r="1" spans="1:21" ht="21.75" thickBot="1">
      <c r="A1" s="1" t="s">
        <v>371</v>
      </c>
      <c r="B1" s="2"/>
      <c r="C1" s="2"/>
      <c r="D1" s="2"/>
      <c r="E1" s="3"/>
      <c r="F1" s="4"/>
      <c r="G1" s="4"/>
      <c r="H1" s="2"/>
      <c r="I1" s="2"/>
      <c r="J1" s="2"/>
      <c r="K1" s="2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13" ht="18.75" thickBot="1">
      <c r="A2" s="156" t="s">
        <v>246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9" t="s">
        <v>264</v>
      </c>
      <c r="H2" s="303"/>
      <c r="I2" s="212" t="s">
        <v>265</v>
      </c>
      <c r="J2" s="158" t="s">
        <v>266</v>
      </c>
      <c r="K2" s="304" t="s">
        <v>264</v>
      </c>
      <c r="L2" s="90"/>
      <c r="M2" s="90"/>
    </row>
    <row r="3" spans="1:13" ht="18">
      <c r="A3" s="305">
        <v>1</v>
      </c>
      <c r="B3" s="15" t="s">
        <v>9</v>
      </c>
      <c r="C3" s="12" t="s">
        <v>10</v>
      </c>
      <c r="D3" s="13">
        <v>975360</v>
      </c>
      <c r="E3" s="13">
        <v>242695</v>
      </c>
      <c r="F3" s="14">
        <v>0.2488260744750656</v>
      </c>
      <c r="G3" s="162" t="s">
        <v>164</v>
      </c>
      <c r="H3" s="15"/>
      <c r="I3" s="16">
        <v>121695</v>
      </c>
      <c r="J3" s="14">
        <v>0.12476931594488189</v>
      </c>
      <c r="K3" s="306" t="s">
        <v>164</v>
      </c>
      <c r="L3" s="90"/>
      <c r="M3" s="90"/>
    </row>
    <row r="4" spans="1:13" ht="18.75" thickBot="1">
      <c r="A4" s="178">
        <v>2</v>
      </c>
      <c r="B4" s="15"/>
      <c r="C4" s="11" t="s">
        <v>11</v>
      </c>
      <c r="D4" s="17">
        <v>1433419</v>
      </c>
      <c r="E4" s="17">
        <v>248244</v>
      </c>
      <c r="F4" s="18">
        <v>0.17318313765898177</v>
      </c>
      <c r="G4" s="164" t="s">
        <v>164</v>
      </c>
      <c r="H4" s="19"/>
      <c r="I4" s="20">
        <v>118619</v>
      </c>
      <c r="J4" s="18">
        <v>0.08275249595547429</v>
      </c>
      <c r="K4" s="307" t="s">
        <v>164</v>
      </c>
      <c r="L4" s="90"/>
      <c r="M4" s="90"/>
    </row>
    <row r="5" spans="1:13" ht="18.75" thickBot="1">
      <c r="A5" s="308" t="s">
        <v>267</v>
      </c>
      <c r="B5" s="186"/>
      <c r="C5" s="23" t="s">
        <v>13</v>
      </c>
      <c r="D5" s="24">
        <v>2408779</v>
      </c>
      <c r="E5" s="24">
        <v>490939</v>
      </c>
      <c r="F5" s="25">
        <v>0.20381238793596257</v>
      </c>
      <c r="G5" s="167" t="s">
        <v>267</v>
      </c>
      <c r="H5" s="15"/>
      <c r="I5" s="331">
        <v>240314</v>
      </c>
      <c r="J5" s="332">
        <v>0.09976589799230233</v>
      </c>
      <c r="K5" s="167" t="s">
        <v>267</v>
      </c>
      <c r="L5" s="90"/>
      <c r="M5" s="90"/>
    </row>
    <row r="6" spans="1:13" ht="18.75" thickBot="1">
      <c r="A6" s="311">
        <v>3</v>
      </c>
      <c r="B6" s="333" t="s">
        <v>365</v>
      </c>
      <c r="C6" s="203" t="s">
        <v>16</v>
      </c>
      <c r="D6" s="204">
        <v>305048</v>
      </c>
      <c r="E6" s="330">
        <v>65754</v>
      </c>
      <c r="F6" s="334">
        <v>0.21555296215677533</v>
      </c>
      <c r="G6" s="189" t="s">
        <v>164</v>
      </c>
      <c r="H6" s="15"/>
      <c r="I6" s="335">
        <v>33241</v>
      </c>
      <c r="J6" s="336">
        <v>0.1089697359104141</v>
      </c>
      <c r="K6" s="317" t="s">
        <v>164</v>
      </c>
      <c r="L6" s="90"/>
      <c r="M6" s="90"/>
    </row>
    <row r="7" spans="1:13" ht="18.75" thickBot="1">
      <c r="A7" s="325" t="s">
        <v>267</v>
      </c>
      <c r="B7" s="186"/>
      <c r="C7" s="22" t="s">
        <v>366</v>
      </c>
      <c r="D7" s="187">
        <v>305048</v>
      </c>
      <c r="E7" s="187">
        <v>65754</v>
      </c>
      <c r="F7" s="188">
        <v>0.216</v>
      </c>
      <c r="G7" s="189"/>
      <c r="H7" s="15"/>
      <c r="I7" s="337">
        <v>33241</v>
      </c>
      <c r="J7" s="338">
        <v>0.1089697359104141</v>
      </c>
      <c r="K7" s="317"/>
      <c r="L7" s="90"/>
      <c r="M7" s="90"/>
    </row>
    <row r="8" spans="1:13" ht="18">
      <c r="A8" s="178">
        <v>4</v>
      </c>
      <c r="B8" s="15" t="s">
        <v>14</v>
      </c>
      <c r="C8" s="12" t="s">
        <v>15</v>
      </c>
      <c r="D8" s="13">
        <v>125722</v>
      </c>
      <c r="E8" s="13">
        <v>37293</v>
      </c>
      <c r="F8" s="14">
        <v>0.2966306613003293</v>
      </c>
      <c r="G8" s="346" t="s">
        <v>164</v>
      </c>
      <c r="H8" s="15"/>
      <c r="I8" s="16">
        <v>20906</v>
      </c>
      <c r="J8" s="14">
        <v>0.1662875232656178</v>
      </c>
      <c r="K8" s="349" t="s">
        <v>164</v>
      </c>
      <c r="L8" s="90"/>
      <c r="M8" s="90"/>
    </row>
    <row r="9" spans="1:13" ht="18">
      <c r="A9" s="178">
        <v>5</v>
      </c>
      <c r="B9" s="15"/>
      <c r="C9" s="12" t="s">
        <v>17</v>
      </c>
      <c r="D9" s="13">
        <v>58854</v>
      </c>
      <c r="E9" s="13">
        <v>15808</v>
      </c>
      <c r="F9" s="14">
        <v>0.26859686682298567</v>
      </c>
      <c r="G9" s="346" t="s">
        <v>164</v>
      </c>
      <c r="H9" s="15"/>
      <c r="I9" s="16">
        <v>8091</v>
      </c>
      <c r="J9" s="14">
        <v>0.13747578754205322</v>
      </c>
      <c r="K9" s="349" t="s">
        <v>164</v>
      </c>
      <c r="L9" s="90"/>
      <c r="M9" s="90"/>
    </row>
    <row r="10" spans="1:13" ht="18">
      <c r="A10" s="178">
        <v>6</v>
      </c>
      <c r="B10" s="15"/>
      <c r="C10" s="12" t="s">
        <v>18</v>
      </c>
      <c r="D10" s="13">
        <v>132621</v>
      </c>
      <c r="E10" s="13">
        <v>32595</v>
      </c>
      <c r="F10" s="14">
        <v>0.24577555590743547</v>
      </c>
      <c r="G10" s="346" t="s">
        <v>164</v>
      </c>
      <c r="H10" s="15"/>
      <c r="I10" s="16">
        <v>17286</v>
      </c>
      <c r="J10" s="14">
        <v>0.13034134865519034</v>
      </c>
      <c r="K10" s="349" t="s">
        <v>164</v>
      </c>
      <c r="L10" s="90"/>
      <c r="M10" s="90"/>
    </row>
    <row r="11" spans="1:13" ht="18">
      <c r="A11" s="178">
        <v>7</v>
      </c>
      <c r="B11" s="15"/>
      <c r="C11" s="12" t="s">
        <v>19</v>
      </c>
      <c r="D11" s="13">
        <v>51176</v>
      </c>
      <c r="E11" s="13">
        <v>13889</v>
      </c>
      <c r="F11" s="14">
        <v>0.27139674847584805</v>
      </c>
      <c r="G11" s="346" t="s">
        <v>164</v>
      </c>
      <c r="H11" s="15"/>
      <c r="I11" s="16">
        <v>7474</v>
      </c>
      <c r="J11" s="339">
        <v>0.14604502110364234</v>
      </c>
      <c r="K11" s="349" t="s">
        <v>164</v>
      </c>
      <c r="L11" s="90"/>
      <c r="M11" s="90"/>
    </row>
    <row r="12" spans="1:13" ht="18">
      <c r="A12" s="178">
        <v>8</v>
      </c>
      <c r="B12" s="15"/>
      <c r="C12" s="12" t="s">
        <v>20</v>
      </c>
      <c r="D12" s="13">
        <v>72055</v>
      </c>
      <c r="E12" s="13">
        <v>19214</v>
      </c>
      <c r="F12" s="14">
        <v>0.26665741447505376</v>
      </c>
      <c r="G12" s="346" t="s">
        <v>164</v>
      </c>
      <c r="H12" s="15"/>
      <c r="I12" s="16">
        <v>10214</v>
      </c>
      <c r="J12" s="14">
        <v>0.14175282770106168</v>
      </c>
      <c r="K12" s="349" t="s">
        <v>164</v>
      </c>
      <c r="L12" s="90"/>
      <c r="M12" s="90"/>
    </row>
    <row r="13" spans="1:13" ht="18">
      <c r="A13" s="178">
        <v>9</v>
      </c>
      <c r="B13" s="15"/>
      <c r="C13" s="12" t="s">
        <v>23</v>
      </c>
      <c r="D13" s="13">
        <v>70210</v>
      </c>
      <c r="E13" s="13">
        <v>20239</v>
      </c>
      <c r="F13" s="14">
        <v>0.2882637800883065</v>
      </c>
      <c r="G13" s="346" t="s">
        <v>164</v>
      </c>
      <c r="H13" s="15"/>
      <c r="I13" s="16">
        <v>11719</v>
      </c>
      <c r="J13" s="14">
        <v>0.16691354507904857</v>
      </c>
      <c r="K13" s="349" t="s">
        <v>164</v>
      </c>
      <c r="L13" s="90"/>
      <c r="M13" s="90"/>
    </row>
    <row r="14" spans="1:13" ht="18">
      <c r="A14" s="178">
        <v>10</v>
      </c>
      <c r="B14" s="15"/>
      <c r="C14" s="12" t="s">
        <v>24</v>
      </c>
      <c r="D14" s="13">
        <v>48741</v>
      </c>
      <c r="E14" s="13">
        <v>10911</v>
      </c>
      <c r="F14" s="14">
        <v>0.2238567120083708</v>
      </c>
      <c r="G14" s="346" t="s">
        <v>164</v>
      </c>
      <c r="H14" s="15"/>
      <c r="I14" s="16">
        <v>5749</v>
      </c>
      <c r="J14" s="14">
        <v>0.11794998050922222</v>
      </c>
      <c r="K14" s="349" t="s">
        <v>164</v>
      </c>
      <c r="L14" s="90"/>
      <c r="M14" s="90"/>
    </row>
    <row r="15" spans="1:13" ht="18">
      <c r="A15" s="178">
        <v>11</v>
      </c>
      <c r="B15" s="15"/>
      <c r="C15" s="12" t="s">
        <v>25</v>
      </c>
      <c r="D15" s="13">
        <v>38014</v>
      </c>
      <c r="E15" s="13">
        <v>10591</v>
      </c>
      <c r="F15" s="14">
        <v>0.27860788130688696</v>
      </c>
      <c r="G15" s="346" t="s">
        <v>164</v>
      </c>
      <c r="H15" s="15"/>
      <c r="I15" s="16">
        <v>5398</v>
      </c>
      <c r="J15" s="14">
        <v>0.14200031567317303</v>
      </c>
      <c r="K15" s="349" t="s">
        <v>164</v>
      </c>
      <c r="L15" s="90"/>
      <c r="M15" s="90"/>
    </row>
    <row r="16" spans="1:13" ht="18">
      <c r="A16" s="178">
        <v>12</v>
      </c>
      <c r="B16" s="15"/>
      <c r="C16" s="12" t="s">
        <v>26</v>
      </c>
      <c r="D16" s="13">
        <v>72781</v>
      </c>
      <c r="E16" s="13">
        <v>16759</v>
      </c>
      <c r="F16" s="14">
        <v>0.23026614088841868</v>
      </c>
      <c r="G16" s="346" t="s">
        <v>164</v>
      </c>
      <c r="H16" s="15"/>
      <c r="I16" s="16">
        <v>8104</v>
      </c>
      <c r="J16" s="14">
        <v>0.1113477418557041</v>
      </c>
      <c r="K16" s="349" t="s">
        <v>164</v>
      </c>
      <c r="L16" s="90"/>
      <c r="M16" s="90"/>
    </row>
    <row r="17" spans="1:13" ht="18">
      <c r="A17" s="178">
        <v>13</v>
      </c>
      <c r="B17" s="15"/>
      <c r="C17" s="12" t="s">
        <v>27</v>
      </c>
      <c r="D17" s="13">
        <v>27833</v>
      </c>
      <c r="E17" s="13">
        <v>8125</v>
      </c>
      <c r="F17" s="14">
        <v>0.2919196637085474</v>
      </c>
      <c r="G17" s="346" t="s">
        <v>164</v>
      </c>
      <c r="H17" s="15"/>
      <c r="I17" s="16">
        <v>4418</v>
      </c>
      <c r="J17" s="14">
        <v>0.15873243990945998</v>
      </c>
      <c r="K17" s="349" t="s">
        <v>164</v>
      </c>
      <c r="L17" s="90"/>
      <c r="M17" s="90"/>
    </row>
    <row r="18" spans="1:13" ht="18">
      <c r="A18" s="178">
        <v>14</v>
      </c>
      <c r="B18" s="15"/>
      <c r="C18" s="12" t="s">
        <v>28</v>
      </c>
      <c r="D18" s="13">
        <v>45227</v>
      </c>
      <c r="E18" s="13">
        <v>13362</v>
      </c>
      <c r="F18" s="14">
        <v>0.2954429875959051</v>
      </c>
      <c r="G18" s="346" t="s">
        <v>164</v>
      </c>
      <c r="H18" s="15"/>
      <c r="I18" s="16">
        <v>6773</v>
      </c>
      <c r="J18" s="14">
        <v>0.1497556769186548</v>
      </c>
      <c r="K18" s="349" t="s">
        <v>164</v>
      </c>
      <c r="L18" s="90"/>
      <c r="M18" s="90"/>
    </row>
    <row r="19" spans="1:13" ht="18">
      <c r="A19" s="178">
        <v>15</v>
      </c>
      <c r="B19" s="15"/>
      <c r="C19" s="12" t="s">
        <v>29</v>
      </c>
      <c r="D19" s="13">
        <v>59134</v>
      </c>
      <c r="E19" s="13">
        <v>12726</v>
      </c>
      <c r="F19" s="14">
        <v>0.21520614198261576</v>
      </c>
      <c r="G19" s="346" t="s">
        <v>164</v>
      </c>
      <c r="H19" s="19"/>
      <c r="I19" s="16">
        <v>6295</v>
      </c>
      <c r="J19" s="14">
        <v>0.10645314032536274</v>
      </c>
      <c r="K19" s="350" t="s">
        <v>164</v>
      </c>
      <c r="L19" s="90"/>
      <c r="M19" s="90"/>
    </row>
    <row r="20" spans="1:13" ht="18">
      <c r="A20" s="178">
        <v>16</v>
      </c>
      <c r="B20" s="15"/>
      <c r="C20" s="12" t="s">
        <v>30</v>
      </c>
      <c r="D20" s="13">
        <v>100507</v>
      </c>
      <c r="E20" s="13">
        <v>18465</v>
      </c>
      <c r="F20" s="14">
        <v>0.18371854696687792</v>
      </c>
      <c r="G20" s="346" t="s">
        <v>164</v>
      </c>
      <c r="H20" s="19"/>
      <c r="I20" s="16">
        <v>8744</v>
      </c>
      <c r="J20" s="14">
        <v>0.086998915498423</v>
      </c>
      <c r="K20" s="350" t="s">
        <v>164</v>
      </c>
      <c r="L20" s="90"/>
      <c r="M20" s="90"/>
    </row>
    <row r="21" spans="1:13" ht="18">
      <c r="A21" s="178">
        <v>17</v>
      </c>
      <c r="B21" s="15"/>
      <c r="C21" s="12" t="s">
        <v>31</v>
      </c>
      <c r="D21" s="13">
        <v>109442</v>
      </c>
      <c r="E21" s="13">
        <v>17575</v>
      </c>
      <c r="F21" s="14">
        <v>0.1605873430675609</v>
      </c>
      <c r="G21" s="346" t="s">
        <v>272</v>
      </c>
      <c r="H21" s="19"/>
      <c r="I21" s="16">
        <v>7881</v>
      </c>
      <c r="J21" s="14">
        <v>0.07201074541766415</v>
      </c>
      <c r="K21" s="349" t="s">
        <v>268</v>
      </c>
      <c r="L21" s="90"/>
      <c r="M21" s="90"/>
    </row>
    <row r="22" spans="1:13" ht="18">
      <c r="A22" s="178">
        <v>18</v>
      </c>
      <c r="B22" s="15"/>
      <c r="C22" s="12" t="s">
        <v>32</v>
      </c>
      <c r="D22" s="13">
        <v>95977</v>
      </c>
      <c r="E22" s="13">
        <v>15794</v>
      </c>
      <c r="F22" s="14">
        <v>0.16456025922877357</v>
      </c>
      <c r="G22" s="346" t="s">
        <v>270</v>
      </c>
      <c r="H22" s="15"/>
      <c r="I22" s="16">
        <v>6984</v>
      </c>
      <c r="J22" s="14">
        <v>0.07276743386436334</v>
      </c>
      <c r="K22" s="349" t="s">
        <v>272</v>
      </c>
      <c r="L22" s="90"/>
      <c r="M22" s="90"/>
    </row>
    <row r="23" spans="1:13" ht="18">
      <c r="A23" s="178">
        <v>19</v>
      </c>
      <c r="B23" s="15"/>
      <c r="C23" s="12" t="s">
        <v>33</v>
      </c>
      <c r="D23" s="13">
        <v>95734</v>
      </c>
      <c r="E23" s="13">
        <v>21578</v>
      </c>
      <c r="F23" s="14">
        <v>0.22539536632753254</v>
      </c>
      <c r="G23" s="346" t="s">
        <v>164</v>
      </c>
      <c r="H23" s="15"/>
      <c r="I23" s="16">
        <v>10685</v>
      </c>
      <c r="J23" s="14">
        <v>0.11161133975390143</v>
      </c>
      <c r="K23" s="350" t="s">
        <v>164</v>
      </c>
      <c r="L23" s="90"/>
      <c r="M23" s="90"/>
    </row>
    <row r="24" spans="1:13" ht="18">
      <c r="A24" s="178">
        <v>20</v>
      </c>
      <c r="B24" s="15"/>
      <c r="C24" s="12" t="s">
        <v>34</v>
      </c>
      <c r="D24" s="13">
        <v>70263</v>
      </c>
      <c r="E24" s="13">
        <v>14930</v>
      </c>
      <c r="F24" s="14">
        <v>0.21248736888547315</v>
      </c>
      <c r="G24" s="346" t="s">
        <v>164</v>
      </c>
      <c r="H24" s="15"/>
      <c r="I24" s="16">
        <v>6858</v>
      </c>
      <c r="J24" s="14">
        <v>0.09760471371845779</v>
      </c>
      <c r="K24" s="349" t="s">
        <v>164</v>
      </c>
      <c r="L24" s="90"/>
      <c r="M24" s="90"/>
    </row>
    <row r="25" spans="1:13" ht="18">
      <c r="A25" s="178">
        <v>21</v>
      </c>
      <c r="B25" s="15"/>
      <c r="C25" s="28" t="s">
        <v>36</v>
      </c>
      <c r="D25" s="34">
        <v>58562</v>
      </c>
      <c r="E25" s="34">
        <v>10818</v>
      </c>
      <c r="F25" s="35">
        <v>0.18472729756497389</v>
      </c>
      <c r="G25" s="346" t="s">
        <v>164</v>
      </c>
      <c r="H25" s="19"/>
      <c r="I25" s="36">
        <v>4815</v>
      </c>
      <c r="J25" s="37">
        <v>0.08222055257675626</v>
      </c>
      <c r="K25" s="351" t="s">
        <v>164</v>
      </c>
      <c r="L25" s="90"/>
      <c r="M25" s="90"/>
    </row>
    <row r="26" spans="1:13" ht="18">
      <c r="A26" s="178">
        <v>22</v>
      </c>
      <c r="B26" s="171"/>
      <c r="C26" s="33" t="s">
        <v>247</v>
      </c>
      <c r="D26" s="17">
        <v>56152</v>
      </c>
      <c r="E26" s="17">
        <v>14012</v>
      </c>
      <c r="F26" s="18">
        <v>0.2495369710785012</v>
      </c>
      <c r="G26" s="346" t="s">
        <v>164</v>
      </c>
      <c r="H26" s="19"/>
      <c r="I26" s="172">
        <v>6828</v>
      </c>
      <c r="J26" s="173">
        <v>0.1215985183074512</v>
      </c>
      <c r="K26" s="352" t="s">
        <v>164</v>
      </c>
      <c r="L26" s="90"/>
      <c r="M26" s="90"/>
    </row>
    <row r="27" spans="1:13" ht="18">
      <c r="A27" s="178">
        <v>23</v>
      </c>
      <c r="B27" s="15"/>
      <c r="C27" s="11" t="s">
        <v>248</v>
      </c>
      <c r="D27" s="34">
        <v>32487</v>
      </c>
      <c r="E27" s="34">
        <v>8747</v>
      </c>
      <c r="F27" s="35">
        <v>0.26924616000246254</v>
      </c>
      <c r="G27" s="346" t="s">
        <v>164</v>
      </c>
      <c r="H27" s="19"/>
      <c r="I27" s="36">
        <v>4850</v>
      </c>
      <c r="J27" s="37">
        <v>0.1492904854249392</v>
      </c>
      <c r="K27" s="351" t="s">
        <v>164</v>
      </c>
      <c r="L27" s="90"/>
      <c r="M27" s="90"/>
    </row>
    <row r="28" spans="1:13" ht="18">
      <c r="A28" s="178">
        <v>24</v>
      </c>
      <c r="B28" s="15"/>
      <c r="C28" s="33" t="s">
        <v>249</v>
      </c>
      <c r="D28" s="34">
        <v>30685</v>
      </c>
      <c r="E28" s="34">
        <v>8508</v>
      </c>
      <c r="F28" s="35">
        <v>0.2772690239530715</v>
      </c>
      <c r="G28" s="346" t="s">
        <v>164</v>
      </c>
      <c r="H28" s="19"/>
      <c r="I28" s="36">
        <v>4977</v>
      </c>
      <c r="J28" s="37">
        <v>0.16219651295421217</v>
      </c>
      <c r="K28" s="351" t="s">
        <v>164</v>
      </c>
      <c r="L28" s="90"/>
      <c r="M28" s="90"/>
    </row>
    <row r="29" spans="1:13" ht="18">
      <c r="A29" s="178">
        <v>26</v>
      </c>
      <c r="B29" s="15"/>
      <c r="C29" s="47" t="s">
        <v>251</v>
      </c>
      <c r="D29" s="34">
        <v>44001</v>
      </c>
      <c r="E29" s="34">
        <v>12853</v>
      </c>
      <c r="F29" s="35">
        <v>0.2921069975682371</v>
      </c>
      <c r="G29" s="346" t="s">
        <v>164</v>
      </c>
      <c r="H29" s="19"/>
      <c r="I29" s="36">
        <v>7349</v>
      </c>
      <c r="J29" s="37">
        <v>0.167018931387923</v>
      </c>
      <c r="K29" s="351" t="s">
        <v>164</v>
      </c>
      <c r="L29" s="90"/>
      <c r="M29" s="90"/>
    </row>
    <row r="30" spans="1:13" ht="18">
      <c r="A30" s="178">
        <v>25</v>
      </c>
      <c r="B30" s="15"/>
      <c r="C30" s="33" t="s">
        <v>250</v>
      </c>
      <c r="D30" s="34">
        <v>58079</v>
      </c>
      <c r="E30" s="34">
        <v>15710</v>
      </c>
      <c r="F30" s="35">
        <v>0.27049363797586046</v>
      </c>
      <c r="G30" s="346" t="s">
        <v>164</v>
      </c>
      <c r="H30" s="19"/>
      <c r="I30" s="36">
        <v>8886</v>
      </c>
      <c r="J30" s="37">
        <v>0.1529985020403244</v>
      </c>
      <c r="K30" s="351" t="s">
        <v>164</v>
      </c>
      <c r="L30" s="90"/>
      <c r="M30" s="90"/>
    </row>
    <row r="31" spans="1:13" ht="18">
      <c r="A31" s="178">
        <v>27</v>
      </c>
      <c r="B31" s="171"/>
      <c r="C31" s="177" t="s">
        <v>252</v>
      </c>
      <c r="D31" s="34">
        <v>41612</v>
      </c>
      <c r="E31" s="34">
        <v>12345</v>
      </c>
      <c r="F31" s="35">
        <v>0.2966692300297991</v>
      </c>
      <c r="G31" s="346" t="s">
        <v>164</v>
      </c>
      <c r="H31" s="19"/>
      <c r="I31" s="36">
        <v>7009</v>
      </c>
      <c r="J31" s="37">
        <v>0.16843698933000095</v>
      </c>
      <c r="K31" s="352" t="s">
        <v>278</v>
      </c>
      <c r="L31" s="90"/>
      <c r="M31" s="90"/>
    </row>
    <row r="32" spans="1:13" ht="18.75" thickBot="1">
      <c r="A32" s="178">
        <v>28</v>
      </c>
      <c r="B32" s="229"/>
      <c r="C32" s="15" t="s">
        <v>367</v>
      </c>
      <c r="D32" s="34">
        <v>100739</v>
      </c>
      <c r="E32" s="17">
        <v>21581</v>
      </c>
      <c r="F32" s="35">
        <v>0.214226863478891</v>
      </c>
      <c r="G32" s="347" t="s">
        <v>164</v>
      </c>
      <c r="H32" s="19"/>
      <c r="I32" s="36">
        <v>10530</v>
      </c>
      <c r="J32" s="37">
        <v>0.10452754146854744</v>
      </c>
      <c r="K32" s="353" t="s">
        <v>164</v>
      </c>
      <c r="L32" s="90"/>
      <c r="M32" s="90"/>
    </row>
    <row r="33" spans="1:13" ht="18.75" thickBot="1">
      <c r="A33" s="308" t="s">
        <v>267</v>
      </c>
      <c r="B33" s="315"/>
      <c r="C33" s="23" t="s">
        <v>271</v>
      </c>
      <c r="D33" s="24">
        <v>1696608</v>
      </c>
      <c r="E33" s="24">
        <v>404428</v>
      </c>
      <c r="F33" s="25">
        <v>0.23837445066862822</v>
      </c>
      <c r="G33" s="327" t="s">
        <v>267</v>
      </c>
      <c r="H33" s="328"/>
      <c r="I33" s="230">
        <v>208823</v>
      </c>
      <c r="J33" s="25">
        <v>0.1230826449008846</v>
      </c>
      <c r="K33" s="317" t="s">
        <v>267</v>
      </c>
      <c r="L33" s="90"/>
      <c r="M33" s="90"/>
    </row>
    <row r="34" spans="1:13" ht="18">
      <c r="A34" s="178">
        <v>29</v>
      </c>
      <c r="B34" s="318" t="s">
        <v>40</v>
      </c>
      <c r="C34" s="12" t="s">
        <v>41</v>
      </c>
      <c r="D34" s="13">
        <v>50047</v>
      </c>
      <c r="E34" s="13">
        <v>7992</v>
      </c>
      <c r="F34" s="14">
        <v>0.15968989150198812</v>
      </c>
      <c r="G34" s="346" t="s">
        <v>268</v>
      </c>
      <c r="H34" s="19"/>
      <c r="I34" s="16">
        <v>3546</v>
      </c>
      <c r="J34" s="14">
        <v>0.0708533978060623</v>
      </c>
      <c r="K34" s="354" t="s">
        <v>269</v>
      </c>
      <c r="L34" s="90"/>
      <c r="M34" s="90"/>
    </row>
    <row r="35" spans="1:13" ht="18">
      <c r="A35" s="178">
        <v>30</v>
      </c>
      <c r="B35" s="15" t="s">
        <v>253</v>
      </c>
      <c r="C35" s="12" t="s">
        <v>43</v>
      </c>
      <c r="D35" s="13">
        <v>38114</v>
      </c>
      <c r="E35" s="13">
        <v>6930</v>
      </c>
      <c r="F35" s="14">
        <v>0.18182295219604344</v>
      </c>
      <c r="G35" s="346" t="s">
        <v>164</v>
      </c>
      <c r="H35" s="15"/>
      <c r="I35" s="16">
        <v>3248</v>
      </c>
      <c r="J35" s="14">
        <v>0.08521803012016582</v>
      </c>
      <c r="K35" s="354" t="s">
        <v>164</v>
      </c>
      <c r="L35" s="90"/>
      <c r="M35" s="90"/>
    </row>
    <row r="36" spans="1:13" ht="18">
      <c r="A36" s="178">
        <v>31</v>
      </c>
      <c r="B36" s="15"/>
      <c r="C36" s="12" t="s">
        <v>44</v>
      </c>
      <c r="D36" s="13">
        <v>31632</v>
      </c>
      <c r="E36" s="13">
        <v>5765</v>
      </c>
      <c r="F36" s="14">
        <v>0.1822521497218007</v>
      </c>
      <c r="G36" s="346" t="s">
        <v>164</v>
      </c>
      <c r="H36" s="19"/>
      <c r="I36" s="16">
        <v>2698</v>
      </c>
      <c r="J36" s="14">
        <v>0.08529337379868487</v>
      </c>
      <c r="K36" s="354" t="s">
        <v>164</v>
      </c>
      <c r="L36" s="90"/>
      <c r="M36" s="90"/>
    </row>
    <row r="37" spans="1:13" ht="18">
      <c r="A37" s="178">
        <v>32</v>
      </c>
      <c r="B37" s="15"/>
      <c r="C37" s="12" t="s">
        <v>45</v>
      </c>
      <c r="D37" s="13">
        <v>44291</v>
      </c>
      <c r="E37" s="13">
        <v>8020</v>
      </c>
      <c r="F37" s="14">
        <v>0.18107516199679394</v>
      </c>
      <c r="G37" s="346" t="s">
        <v>164</v>
      </c>
      <c r="H37" s="15"/>
      <c r="I37" s="16">
        <v>3664</v>
      </c>
      <c r="J37" s="14">
        <v>0.08272561016910884</v>
      </c>
      <c r="K37" s="354" t="s">
        <v>164</v>
      </c>
      <c r="L37" s="90"/>
      <c r="M37" s="90"/>
    </row>
    <row r="38" spans="1:13" ht="18">
      <c r="A38" s="178">
        <v>33</v>
      </c>
      <c r="B38" s="15"/>
      <c r="C38" s="12" t="s">
        <v>46</v>
      </c>
      <c r="D38" s="13">
        <v>26382</v>
      </c>
      <c r="E38" s="13">
        <v>5271</v>
      </c>
      <c r="F38" s="14">
        <v>0.19979531498749148</v>
      </c>
      <c r="G38" s="346" t="s">
        <v>164</v>
      </c>
      <c r="H38" s="19"/>
      <c r="I38" s="16">
        <v>2236</v>
      </c>
      <c r="J38" s="14">
        <v>0.08475475703130922</v>
      </c>
      <c r="K38" s="354" t="s">
        <v>164</v>
      </c>
      <c r="L38" s="90"/>
      <c r="M38" s="90"/>
    </row>
    <row r="39" spans="1:13" ht="18">
      <c r="A39" s="178">
        <v>34</v>
      </c>
      <c r="B39" s="15"/>
      <c r="C39" s="12" t="s">
        <v>47</v>
      </c>
      <c r="D39" s="13">
        <v>25481</v>
      </c>
      <c r="E39" s="13">
        <v>3929</v>
      </c>
      <c r="F39" s="14">
        <v>0.15419332051332366</v>
      </c>
      <c r="G39" s="346" t="s">
        <v>269</v>
      </c>
      <c r="H39" s="15"/>
      <c r="I39" s="16">
        <v>1917</v>
      </c>
      <c r="J39" s="14">
        <v>0.07523252619598916</v>
      </c>
      <c r="K39" s="354" t="s">
        <v>270</v>
      </c>
      <c r="L39" s="90"/>
      <c r="M39" s="90"/>
    </row>
    <row r="40" spans="1:13" ht="18">
      <c r="A40" s="178">
        <v>35</v>
      </c>
      <c r="B40" s="15"/>
      <c r="C40" s="12" t="s">
        <v>48</v>
      </c>
      <c r="D40" s="13">
        <v>8312</v>
      </c>
      <c r="E40" s="13">
        <v>2034</v>
      </c>
      <c r="F40" s="14">
        <v>0.24470644850818093</v>
      </c>
      <c r="G40" s="346" t="s">
        <v>164</v>
      </c>
      <c r="H40" s="19"/>
      <c r="I40" s="16">
        <v>1026</v>
      </c>
      <c r="J40" s="14">
        <v>0.12343599615014438</v>
      </c>
      <c r="K40" s="354" t="s">
        <v>164</v>
      </c>
      <c r="L40" s="90"/>
      <c r="M40" s="90"/>
    </row>
    <row r="41" spans="1:13" ht="18">
      <c r="A41" s="178">
        <v>36</v>
      </c>
      <c r="B41" s="48"/>
      <c r="C41" s="12" t="s">
        <v>49</v>
      </c>
      <c r="D41" s="13">
        <v>42953</v>
      </c>
      <c r="E41" s="13">
        <v>6230</v>
      </c>
      <c r="F41" s="14">
        <v>0.14504225548855726</v>
      </c>
      <c r="G41" s="346" t="s">
        <v>273</v>
      </c>
      <c r="H41" s="15"/>
      <c r="I41" s="16">
        <v>2778</v>
      </c>
      <c r="J41" s="14">
        <v>0.06467534281656695</v>
      </c>
      <c r="K41" s="354" t="s">
        <v>273</v>
      </c>
      <c r="L41" s="90"/>
      <c r="M41" s="90"/>
    </row>
    <row r="42" spans="1:13" ht="18">
      <c r="A42" s="178">
        <v>37</v>
      </c>
      <c r="B42" s="15" t="s">
        <v>50</v>
      </c>
      <c r="C42" s="12" t="s">
        <v>51</v>
      </c>
      <c r="D42" s="13">
        <v>15499</v>
      </c>
      <c r="E42" s="13">
        <v>3736</v>
      </c>
      <c r="F42" s="14">
        <v>0.2410478095360991</v>
      </c>
      <c r="G42" s="346" t="s">
        <v>164</v>
      </c>
      <c r="H42" s="15"/>
      <c r="I42" s="16">
        <v>1899</v>
      </c>
      <c r="J42" s="14">
        <v>0.12252403380863282</v>
      </c>
      <c r="K42" s="354" t="s">
        <v>164</v>
      </c>
      <c r="L42" s="90"/>
      <c r="M42" s="90"/>
    </row>
    <row r="43" spans="1:13" ht="18">
      <c r="A43" s="178">
        <v>38</v>
      </c>
      <c r="B43" s="15"/>
      <c r="C43" s="12" t="s">
        <v>52</v>
      </c>
      <c r="D43" s="13">
        <v>30179</v>
      </c>
      <c r="E43" s="13">
        <v>7457</v>
      </c>
      <c r="F43" s="14">
        <v>0.2470923489843931</v>
      </c>
      <c r="G43" s="346" t="s">
        <v>164</v>
      </c>
      <c r="H43" s="15"/>
      <c r="I43" s="16">
        <v>3630</v>
      </c>
      <c r="J43" s="14">
        <v>0.12028231551741277</v>
      </c>
      <c r="K43" s="354" t="s">
        <v>164</v>
      </c>
      <c r="L43" s="90"/>
      <c r="M43" s="90"/>
    </row>
    <row r="44" spans="1:13" ht="18">
      <c r="A44" s="178">
        <v>39</v>
      </c>
      <c r="B44" s="15"/>
      <c r="C44" s="12" t="s">
        <v>53</v>
      </c>
      <c r="D44" s="13">
        <v>32698</v>
      </c>
      <c r="E44" s="13">
        <v>8512</v>
      </c>
      <c r="F44" s="14">
        <v>0.26032173221603766</v>
      </c>
      <c r="G44" s="346" t="s">
        <v>164</v>
      </c>
      <c r="H44" s="15"/>
      <c r="I44" s="16">
        <v>4409</v>
      </c>
      <c r="J44" s="14">
        <v>0.13484005137928926</v>
      </c>
      <c r="K44" s="354" t="s">
        <v>164</v>
      </c>
      <c r="L44" s="90"/>
      <c r="M44" s="90"/>
    </row>
    <row r="45" spans="1:13" ht="18">
      <c r="A45" s="178">
        <v>40</v>
      </c>
      <c r="B45" s="48"/>
      <c r="C45" s="12" t="s">
        <v>54</v>
      </c>
      <c r="D45" s="13">
        <v>19696</v>
      </c>
      <c r="E45" s="13">
        <v>4958</v>
      </c>
      <c r="F45" s="14">
        <v>0.25172623883021933</v>
      </c>
      <c r="G45" s="346" t="s">
        <v>164</v>
      </c>
      <c r="H45" s="15"/>
      <c r="I45" s="16">
        <v>2261</v>
      </c>
      <c r="J45" s="14">
        <v>0.1147948822095857</v>
      </c>
      <c r="K45" s="354" t="s">
        <v>164</v>
      </c>
      <c r="L45" s="90"/>
      <c r="M45" s="90"/>
    </row>
    <row r="46" spans="1:13" ht="18">
      <c r="A46" s="178">
        <v>41</v>
      </c>
      <c r="B46" s="320" t="s">
        <v>55</v>
      </c>
      <c r="C46" s="12" t="s">
        <v>56</v>
      </c>
      <c r="D46" s="13">
        <v>8798</v>
      </c>
      <c r="E46" s="13">
        <v>2659</v>
      </c>
      <c r="F46" s="14">
        <v>0.3022277790406911</v>
      </c>
      <c r="G46" s="346" t="s">
        <v>276</v>
      </c>
      <c r="H46" s="15"/>
      <c r="I46" s="16">
        <v>1456</v>
      </c>
      <c r="J46" s="14">
        <v>0.1654921573084792</v>
      </c>
      <c r="K46" s="354" t="s">
        <v>164</v>
      </c>
      <c r="L46" s="90"/>
      <c r="M46" s="90"/>
    </row>
    <row r="47" spans="1:13" ht="18">
      <c r="A47" s="178">
        <v>42</v>
      </c>
      <c r="B47" s="209"/>
      <c r="C47" s="12" t="s">
        <v>57</v>
      </c>
      <c r="D47" s="13">
        <v>17608</v>
      </c>
      <c r="E47" s="13">
        <v>4989</v>
      </c>
      <c r="F47" s="14">
        <v>0.2833371194911404</v>
      </c>
      <c r="G47" s="346" t="s">
        <v>164</v>
      </c>
      <c r="H47" s="15"/>
      <c r="I47" s="16">
        <v>2539</v>
      </c>
      <c r="J47" s="14">
        <v>0.144195820081781</v>
      </c>
      <c r="K47" s="354" t="s">
        <v>164</v>
      </c>
      <c r="L47" s="90"/>
      <c r="M47" s="90"/>
    </row>
    <row r="48" spans="1:13" ht="18">
      <c r="A48" s="178">
        <v>43</v>
      </c>
      <c r="B48" s="210" t="s">
        <v>60</v>
      </c>
      <c r="C48" s="12" t="s">
        <v>61</v>
      </c>
      <c r="D48" s="13">
        <v>14232</v>
      </c>
      <c r="E48" s="13">
        <v>3494</v>
      </c>
      <c r="F48" s="14">
        <v>0.24550309162450815</v>
      </c>
      <c r="G48" s="346" t="s">
        <v>164</v>
      </c>
      <c r="H48" s="15"/>
      <c r="I48" s="16">
        <v>1900</v>
      </c>
      <c r="J48" s="14">
        <v>0.13350196739741427</v>
      </c>
      <c r="K48" s="354" t="s">
        <v>164</v>
      </c>
      <c r="L48" s="90"/>
      <c r="M48" s="90"/>
    </row>
    <row r="49" spans="1:13" ht="18">
      <c r="A49" s="178">
        <v>44</v>
      </c>
      <c r="B49" s="15" t="s">
        <v>69</v>
      </c>
      <c r="C49" s="12" t="s">
        <v>254</v>
      </c>
      <c r="D49" s="13">
        <v>29304</v>
      </c>
      <c r="E49" s="13">
        <v>6648</v>
      </c>
      <c r="F49" s="14">
        <v>0.22686322686322685</v>
      </c>
      <c r="G49" s="346" t="s">
        <v>164</v>
      </c>
      <c r="H49" s="15"/>
      <c r="I49" s="16">
        <v>3421</v>
      </c>
      <c r="J49" s="14">
        <v>0.11674174174174175</v>
      </c>
      <c r="K49" s="354" t="s">
        <v>164</v>
      </c>
      <c r="L49" s="340"/>
      <c r="M49" s="90"/>
    </row>
    <row r="50" spans="1:13" ht="18">
      <c r="A50" s="178">
        <v>45</v>
      </c>
      <c r="B50" s="209"/>
      <c r="C50" s="12" t="s">
        <v>255</v>
      </c>
      <c r="D50" s="13">
        <v>2537</v>
      </c>
      <c r="E50" s="13">
        <v>930</v>
      </c>
      <c r="F50" s="14">
        <v>0.3665746945210879</v>
      </c>
      <c r="G50" s="346" t="s">
        <v>277</v>
      </c>
      <c r="H50" s="15"/>
      <c r="I50" s="16">
        <v>619</v>
      </c>
      <c r="J50" s="14">
        <v>0.24398896334253053</v>
      </c>
      <c r="K50" s="354" t="s">
        <v>277</v>
      </c>
      <c r="L50" s="340"/>
      <c r="M50" s="90"/>
    </row>
    <row r="51" spans="1:13" ht="18">
      <c r="A51" s="178">
        <v>46</v>
      </c>
      <c r="B51" s="210" t="s">
        <v>77</v>
      </c>
      <c r="C51" s="12" t="s">
        <v>78</v>
      </c>
      <c r="D51" s="13">
        <v>15440</v>
      </c>
      <c r="E51" s="13">
        <v>3399</v>
      </c>
      <c r="F51" s="14">
        <v>0.2201424870466321</v>
      </c>
      <c r="G51" s="346" t="s">
        <v>164</v>
      </c>
      <c r="H51" s="15"/>
      <c r="I51" s="16">
        <v>1852</v>
      </c>
      <c r="J51" s="14">
        <v>0.11994818652849741</v>
      </c>
      <c r="K51" s="354" t="s">
        <v>164</v>
      </c>
      <c r="L51" s="90"/>
      <c r="M51" s="90"/>
    </row>
    <row r="52" spans="1:13" ht="18">
      <c r="A52" s="178">
        <v>47</v>
      </c>
      <c r="B52" s="210" t="s">
        <v>79</v>
      </c>
      <c r="C52" s="12" t="s">
        <v>80</v>
      </c>
      <c r="D52" s="13">
        <v>14499</v>
      </c>
      <c r="E52" s="13">
        <v>3184</v>
      </c>
      <c r="F52" s="14">
        <v>0.2196013518173667</v>
      </c>
      <c r="G52" s="346" t="s">
        <v>164</v>
      </c>
      <c r="H52" s="15"/>
      <c r="I52" s="16">
        <v>1638</v>
      </c>
      <c r="J52" s="14">
        <v>0.11297330850403477</v>
      </c>
      <c r="K52" s="354" t="s">
        <v>164</v>
      </c>
      <c r="L52" s="90"/>
      <c r="M52" s="90"/>
    </row>
    <row r="53" spans="1:13" ht="18">
      <c r="A53" s="178">
        <v>48</v>
      </c>
      <c r="B53" s="47" t="s">
        <v>368</v>
      </c>
      <c r="C53" s="12" t="s">
        <v>85</v>
      </c>
      <c r="D53" s="13">
        <v>19942</v>
      </c>
      <c r="E53" s="13">
        <v>4520</v>
      </c>
      <c r="F53" s="14">
        <v>0.22665730618794505</v>
      </c>
      <c r="G53" s="346" t="s">
        <v>164</v>
      </c>
      <c r="H53" s="15"/>
      <c r="I53" s="16">
        <v>2349</v>
      </c>
      <c r="J53" s="14">
        <v>0.11779159562731922</v>
      </c>
      <c r="K53" s="354" t="s">
        <v>164</v>
      </c>
      <c r="L53" s="90"/>
      <c r="M53" s="90"/>
    </row>
    <row r="54" spans="1:13" ht="18">
      <c r="A54" s="178">
        <v>49</v>
      </c>
      <c r="B54" s="15" t="s">
        <v>93</v>
      </c>
      <c r="C54" s="12" t="s">
        <v>94</v>
      </c>
      <c r="D54" s="13">
        <v>12467</v>
      </c>
      <c r="E54" s="13">
        <v>3854</v>
      </c>
      <c r="F54" s="14">
        <v>0.30913611935509744</v>
      </c>
      <c r="G54" s="346" t="s">
        <v>274</v>
      </c>
      <c r="H54" s="15"/>
      <c r="I54" s="16">
        <v>1939</v>
      </c>
      <c r="J54" s="14">
        <v>0.15553060078607525</v>
      </c>
      <c r="K54" s="354" t="s">
        <v>164</v>
      </c>
      <c r="L54" s="90"/>
      <c r="M54" s="90"/>
    </row>
    <row r="55" spans="1:13" ht="18">
      <c r="A55" s="178">
        <v>50</v>
      </c>
      <c r="B55" s="15"/>
      <c r="C55" s="12" t="s">
        <v>95</v>
      </c>
      <c r="D55" s="13">
        <v>11410</v>
      </c>
      <c r="E55" s="13">
        <v>3728</v>
      </c>
      <c r="F55" s="14">
        <v>0.32673093777388257</v>
      </c>
      <c r="G55" s="346" t="s">
        <v>275</v>
      </c>
      <c r="H55" s="15"/>
      <c r="I55" s="16">
        <v>2164</v>
      </c>
      <c r="J55" s="14">
        <v>0.18965819456617003</v>
      </c>
      <c r="K55" s="354" t="s">
        <v>275</v>
      </c>
      <c r="L55" s="90"/>
      <c r="M55" s="90"/>
    </row>
    <row r="56" spans="1:13" ht="18">
      <c r="A56" s="178">
        <v>51</v>
      </c>
      <c r="B56" s="15"/>
      <c r="C56" s="12" t="s">
        <v>97</v>
      </c>
      <c r="D56" s="13">
        <v>9942</v>
      </c>
      <c r="E56" s="13">
        <v>2803</v>
      </c>
      <c r="F56" s="14">
        <v>0.2819352243009455</v>
      </c>
      <c r="G56" s="346" t="s">
        <v>164</v>
      </c>
      <c r="H56" s="15"/>
      <c r="I56" s="16">
        <v>1554</v>
      </c>
      <c r="J56" s="14">
        <v>0.15630657815328908</v>
      </c>
      <c r="K56" s="354" t="s">
        <v>164</v>
      </c>
      <c r="L56" s="90"/>
      <c r="M56" s="90"/>
    </row>
    <row r="57" spans="1:13" ht="18">
      <c r="A57" s="178">
        <v>52</v>
      </c>
      <c r="B57" s="15"/>
      <c r="C57" s="12" t="s">
        <v>98</v>
      </c>
      <c r="D57" s="13">
        <v>19377</v>
      </c>
      <c r="E57" s="13">
        <v>5327</v>
      </c>
      <c r="F57" s="14">
        <v>0.27491355731021316</v>
      </c>
      <c r="G57" s="346" t="s">
        <v>164</v>
      </c>
      <c r="H57" s="15"/>
      <c r="I57" s="16">
        <v>2837</v>
      </c>
      <c r="J57" s="14">
        <v>0.14641069308974558</v>
      </c>
      <c r="K57" s="354" t="s">
        <v>164</v>
      </c>
      <c r="L57" s="90"/>
      <c r="M57" s="90"/>
    </row>
    <row r="58" spans="1:13" ht="18">
      <c r="A58" s="178">
        <v>53</v>
      </c>
      <c r="B58" s="15"/>
      <c r="C58" s="12" t="s">
        <v>101</v>
      </c>
      <c r="D58" s="13">
        <v>5717</v>
      </c>
      <c r="E58" s="13">
        <v>1539</v>
      </c>
      <c r="F58" s="14">
        <v>0.26919713136260276</v>
      </c>
      <c r="G58" s="346" t="s">
        <v>164</v>
      </c>
      <c r="H58" s="15"/>
      <c r="I58" s="16">
        <v>839</v>
      </c>
      <c r="J58" s="14">
        <v>0.1467552912366626</v>
      </c>
      <c r="K58" s="354" t="s">
        <v>164</v>
      </c>
      <c r="L58" s="90"/>
      <c r="M58" s="90"/>
    </row>
    <row r="59" spans="1:13" ht="18">
      <c r="A59" s="178">
        <v>54</v>
      </c>
      <c r="B59" s="341"/>
      <c r="C59" s="12" t="s">
        <v>102</v>
      </c>
      <c r="D59" s="13">
        <v>3444</v>
      </c>
      <c r="E59" s="13">
        <v>998</v>
      </c>
      <c r="F59" s="14">
        <v>0.2897793263646922</v>
      </c>
      <c r="G59" s="346" t="s">
        <v>164</v>
      </c>
      <c r="H59" s="15"/>
      <c r="I59" s="16">
        <v>581</v>
      </c>
      <c r="J59" s="14">
        <v>0.16869918699186992</v>
      </c>
      <c r="K59" s="354" t="s">
        <v>276</v>
      </c>
      <c r="L59" s="90"/>
      <c r="M59" s="90"/>
    </row>
    <row r="60" spans="1:13" ht="18">
      <c r="A60" s="178">
        <v>55</v>
      </c>
      <c r="B60" s="209"/>
      <c r="C60" s="12" t="s">
        <v>257</v>
      </c>
      <c r="D60" s="13">
        <v>25224</v>
      </c>
      <c r="E60" s="13">
        <v>6402</v>
      </c>
      <c r="F60" s="14">
        <v>0.2538058991436727</v>
      </c>
      <c r="G60" s="346" t="s">
        <v>164</v>
      </c>
      <c r="H60" s="15"/>
      <c r="I60" s="16">
        <v>3507</v>
      </c>
      <c r="J60" s="14">
        <v>0.13903425309229306</v>
      </c>
      <c r="K60" s="354" t="s">
        <v>164</v>
      </c>
      <c r="L60" s="90"/>
      <c r="M60" s="90"/>
    </row>
    <row r="61" spans="1:13" ht="18">
      <c r="A61" s="178">
        <v>56</v>
      </c>
      <c r="B61" s="15" t="s">
        <v>103</v>
      </c>
      <c r="C61" s="12" t="s">
        <v>104</v>
      </c>
      <c r="D61" s="13">
        <v>35832</v>
      </c>
      <c r="E61" s="13">
        <v>7294</v>
      </c>
      <c r="F61" s="14">
        <v>0.20356106273721813</v>
      </c>
      <c r="G61" s="346" t="s">
        <v>164</v>
      </c>
      <c r="H61" s="15"/>
      <c r="I61" s="16">
        <v>3583</v>
      </c>
      <c r="J61" s="14">
        <v>0.0999944183969636</v>
      </c>
      <c r="K61" s="354" t="s">
        <v>164</v>
      </c>
      <c r="L61" s="90"/>
      <c r="M61" s="90"/>
    </row>
    <row r="62" spans="1:13" ht="18">
      <c r="A62" s="178">
        <v>57</v>
      </c>
      <c r="B62" s="209"/>
      <c r="C62" s="12" t="s">
        <v>258</v>
      </c>
      <c r="D62" s="13">
        <v>22000</v>
      </c>
      <c r="E62" s="13">
        <v>6604</v>
      </c>
      <c r="F62" s="14">
        <v>0.30018181818181816</v>
      </c>
      <c r="G62" s="346" t="s">
        <v>164</v>
      </c>
      <c r="H62" s="15"/>
      <c r="I62" s="16">
        <v>3491</v>
      </c>
      <c r="J62" s="14">
        <v>0.15868181818181817</v>
      </c>
      <c r="K62" s="354" t="s">
        <v>164</v>
      </c>
      <c r="L62" s="90"/>
      <c r="M62" s="90"/>
    </row>
    <row r="63" spans="1:13" ht="18">
      <c r="A63" s="178">
        <v>58</v>
      </c>
      <c r="B63" s="15" t="s">
        <v>108</v>
      </c>
      <c r="C63" s="179" t="s">
        <v>110</v>
      </c>
      <c r="D63" s="34">
        <v>7096</v>
      </c>
      <c r="E63" s="34">
        <v>1815</v>
      </c>
      <c r="F63" s="35">
        <v>0.2557779030439684</v>
      </c>
      <c r="G63" s="346" t="s">
        <v>164</v>
      </c>
      <c r="H63" s="328"/>
      <c r="I63" s="342">
        <v>908</v>
      </c>
      <c r="J63" s="18">
        <v>0.12795941375422773</v>
      </c>
      <c r="K63" s="354" t="s">
        <v>164</v>
      </c>
      <c r="L63" s="90"/>
      <c r="M63" s="90"/>
    </row>
    <row r="64" spans="1:13" ht="18">
      <c r="A64" s="178">
        <v>59</v>
      </c>
      <c r="B64" s="15"/>
      <c r="C64" s="200" t="s">
        <v>260</v>
      </c>
      <c r="D64" s="343">
        <v>8149</v>
      </c>
      <c r="E64" s="343">
        <v>2457</v>
      </c>
      <c r="F64" s="344">
        <v>0.30150938765492696</v>
      </c>
      <c r="G64" s="348" t="s">
        <v>278</v>
      </c>
      <c r="H64" s="328"/>
      <c r="I64" s="345">
        <v>1396</v>
      </c>
      <c r="J64" s="35">
        <v>0.1713093631120383</v>
      </c>
      <c r="K64" s="355" t="s">
        <v>274</v>
      </c>
      <c r="L64" s="90"/>
      <c r="M64" s="90"/>
    </row>
    <row r="65" spans="1:13" ht="18.75" thickBot="1">
      <c r="A65" s="178">
        <v>60</v>
      </c>
      <c r="B65" s="15"/>
      <c r="C65" s="12" t="s">
        <v>259</v>
      </c>
      <c r="D65" s="17">
        <v>20401</v>
      </c>
      <c r="E65" s="17">
        <v>5904</v>
      </c>
      <c r="F65" s="18">
        <v>0.2893975785500711</v>
      </c>
      <c r="G65" s="346" t="s">
        <v>164</v>
      </c>
      <c r="H65" s="15"/>
      <c r="I65" s="20">
        <v>3111</v>
      </c>
      <c r="J65" s="14">
        <v>0.15249252487623155</v>
      </c>
      <c r="K65" s="354" t="s">
        <v>164</v>
      </c>
      <c r="L65" s="90"/>
      <c r="M65" s="90"/>
    </row>
    <row r="66" spans="1:13" ht="18.75" thickBot="1">
      <c r="A66" s="322" t="s">
        <v>267</v>
      </c>
      <c r="B66" s="51" t="s">
        <v>261</v>
      </c>
      <c r="C66" s="51"/>
      <c r="D66" s="52">
        <v>668703</v>
      </c>
      <c r="E66" s="52">
        <v>149382</v>
      </c>
      <c r="F66" s="53">
        <v>0.22339065324964893</v>
      </c>
      <c r="G66" s="182" t="s">
        <v>267</v>
      </c>
      <c r="H66" s="15"/>
      <c r="I66" s="54">
        <v>74996</v>
      </c>
      <c r="J66" s="53">
        <v>0.11215143344653755</v>
      </c>
      <c r="K66" s="183" t="s">
        <v>267</v>
      </c>
      <c r="L66" s="90"/>
      <c r="M66" s="90"/>
    </row>
    <row r="67" spans="1:21" ht="18.75" thickTop="1">
      <c r="A67" s="184" t="s">
        <v>369</v>
      </c>
      <c r="B67" s="48"/>
      <c r="C67" s="48"/>
      <c r="D67" s="13">
        <v>2365311</v>
      </c>
      <c r="E67" s="13">
        <v>553810</v>
      </c>
      <c r="F67" s="14">
        <v>0.234138343752682</v>
      </c>
      <c r="G67" s="162" t="s">
        <v>267</v>
      </c>
      <c r="H67" s="15"/>
      <c r="I67" s="16">
        <v>283819</v>
      </c>
      <c r="J67" s="14">
        <v>0.11999225471830131</v>
      </c>
      <c r="K67" s="163" t="s">
        <v>267</v>
      </c>
      <c r="L67" s="90"/>
      <c r="M67" s="90"/>
      <c r="N67" s="90"/>
      <c r="O67" s="90"/>
      <c r="P67" s="90"/>
      <c r="Q67" s="90"/>
      <c r="R67" s="90"/>
      <c r="S67" s="90"/>
      <c r="T67" s="90"/>
      <c r="U67" s="90"/>
    </row>
    <row r="68" spans="1:21" ht="18.75" thickBot="1">
      <c r="A68" s="185" t="s">
        <v>370</v>
      </c>
      <c r="B68" s="186"/>
      <c r="C68" s="186"/>
      <c r="D68" s="187">
        <v>5079138</v>
      </c>
      <c r="E68" s="187">
        <v>1110503</v>
      </c>
      <c r="F68" s="188">
        <v>0.2186400527018561</v>
      </c>
      <c r="G68" s="189" t="s">
        <v>267</v>
      </c>
      <c r="H68" s="15"/>
      <c r="I68" s="59">
        <v>557374</v>
      </c>
      <c r="J68" s="43">
        <v>0.1097379122205382</v>
      </c>
      <c r="K68" s="190" t="s">
        <v>267</v>
      </c>
      <c r="L68" s="90"/>
      <c r="M68" s="90"/>
      <c r="N68" s="90"/>
      <c r="O68" s="90"/>
      <c r="P68" s="90"/>
      <c r="Q68" s="90"/>
      <c r="R68" s="90"/>
      <c r="S68" s="90"/>
      <c r="T68" s="90"/>
      <c r="U68" s="90"/>
    </row>
    <row r="69" spans="1:21" ht="18">
      <c r="A69" s="46" t="s">
        <v>168</v>
      </c>
      <c r="B69" s="15"/>
      <c r="C69" s="15"/>
      <c r="D69" s="46"/>
      <c r="E69" s="46"/>
      <c r="F69" s="46"/>
      <c r="G69" s="46"/>
      <c r="H69" s="15"/>
      <c r="I69" s="46"/>
      <c r="J69" s="46"/>
      <c r="K69" s="329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ht="18">
      <c r="A70" s="46" t="s">
        <v>400</v>
      </c>
      <c r="B70" s="567"/>
      <c r="C70" s="46"/>
      <c r="D70" s="46"/>
      <c r="E70" s="46"/>
      <c r="F70" s="46"/>
      <c r="G70" s="46"/>
      <c r="H70" s="15"/>
      <c r="I70" s="46"/>
      <c r="J70" s="46"/>
      <c r="K70" s="329"/>
      <c r="L70" s="90"/>
      <c r="M70" s="90"/>
      <c r="N70" s="90"/>
      <c r="O70" s="90"/>
      <c r="P70" s="90"/>
      <c r="Q70" s="90"/>
      <c r="R70" s="90"/>
      <c r="S70" s="90"/>
      <c r="T70" s="90"/>
      <c r="U70" s="9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10.625" style="0" customWidth="1"/>
    <col min="3" max="3" width="11.50390625" style="0" customWidth="1"/>
    <col min="4" max="5" width="14.625" style="0" customWidth="1"/>
    <col min="6" max="6" width="11.25390625" style="0" customWidth="1"/>
    <col min="7" max="7" width="10.375" style="0" customWidth="1"/>
    <col min="8" max="8" width="3.50390625" style="0" customWidth="1"/>
    <col min="9" max="9" width="14.625" style="0" customWidth="1"/>
    <col min="10" max="10" width="12.00390625" style="0" customWidth="1"/>
    <col min="11" max="11" width="11.25390625" style="0" customWidth="1"/>
  </cols>
  <sheetData>
    <row r="1" spans="1:11" ht="21.75" thickBot="1">
      <c r="A1" s="1" t="s">
        <v>347</v>
      </c>
      <c r="B1" s="2"/>
      <c r="C1" s="2"/>
      <c r="D1" s="2"/>
      <c r="E1" s="3"/>
      <c r="F1" s="4"/>
      <c r="G1" s="4"/>
      <c r="H1" s="2"/>
      <c r="I1" s="2"/>
      <c r="J1" s="2"/>
      <c r="K1" s="2"/>
    </row>
    <row r="2" spans="1:11" ht="18.75" thickBot="1">
      <c r="A2" s="156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9" t="s">
        <v>203</v>
      </c>
      <c r="H2" s="303"/>
      <c r="I2" s="212" t="s">
        <v>204</v>
      </c>
      <c r="J2" s="158" t="s">
        <v>205</v>
      </c>
      <c r="K2" s="304" t="s">
        <v>203</v>
      </c>
    </row>
    <row r="3" spans="1:11" ht="18">
      <c r="A3" s="305">
        <v>1</v>
      </c>
      <c r="B3" s="15" t="s">
        <v>9</v>
      </c>
      <c r="C3" s="12" t="s">
        <v>10</v>
      </c>
      <c r="D3" s="13">
        <v>979315</v>
      </c>
      <c r="E3" s="13">
        <v>242664</v>
      </c>
      <c r="F3" s="14">
        <f aca="true" t="shared" si="0" ref="F3:F34">E3/D3</f>
        <v>0.2477895263526036</v>
      </c>
      <c r="G3" s="162">
        <f>IF(N3&lt;=5,WIDECHAR(N3),IF(O3&lt;=5,CONCATENATE("（",WIDECHAR(O3),"）"),""))</f>
      </c>
      <c r="H3" s="15"/>
      <c r="I3" s="16">
        <v>118783</v>
      </c>
      <c r="J3" s="14">
        <f aca="true" t="shared" si="1" ref="J3:J34">I3/D3</f>
        <v>0.12129192343627944</v>
      </c>
      <c r="K3" s="306">
        <f>IF(R3&lt;=5,WIDECHAR(R3),IF(S3&lt;=5,CONCATENATE("（",WIDECHAR(S3),"）"),""))</f>
      </c>
    </row>
    <row r="4" spans="1:11" ht="18.75" thickBot="1">
      <c r="A4" s="178">
        <v>2</v>
      </c>
      <c r="B4" s="15"/>
      <c r="C4" s="11" t="s">
        <v>11</v>
      </c>
      <c r="D4" s="17">
        <v>1428176</v>
      </c>
      <c r="E4" s="17">
        <v>246605</v>
      </c>
      <c r="F4" s="18">
        <f t="shared" si="0"/>
        <v>0.17267129541457074</v>
      </c>
      <c r="G4" s="164">
        <f>IF(N4&lt;=5,WIDECHAR(N4),IF(O4&lt;=5,CONCATENATE("（",WIDECHAR(O4),"）"),""))</f>
      </c>
      <c r="H4" s="19"/>
      <c r="I4" s="20">
        <v>114703</v>
      </c>
      <c r="J4" s="18">
        <f t="shared" si="1"/>
        <v>0.08031433100682268</v>
      </c>
      <c r="K4" s="307">
        <f>IF(R4&lt;=5,WIDECHAR(R4),IF(S4&lt;=5,CONCATENATE("（",WIDECHAR(S4),"）"),""))</f>
      </c>
    </row>
    <row r="5" spans="1:11" ht="18.75" thickBot="1">
      <c r="A5" s="308" t="s">
        <v>206</v>
      </c>
      <c r="B5" s="186"/>
      <c r="C5" s="23" t="s">
        <v>13</v>
      </c>
      <c r="D5" s="24">
        <f>SUM(D3:D4)</f>
        <v>2407491</v>
      </c>
      <c r="E5" s="24">
        <f>SUM(E3:E4)</f>
        <v>489269</v>
      </c>
      <c r="F5" s="25">
        <f t="shared" si="0"/>
        <v>0.20322775869151743</v>
      </c>
      <c r="G5" s="167" t="s">
        <v>206</v>
      </c>
      <c r="H5" s="15"/>
      <c r="I5" s="26">
        <f>SUM(I3:I4)</f>
        <v>233486</v>
      </c>
      <c r="J5" s="27">
        <f t="shared" si="1"/>
        <v>0.09698312475519119</v>
      </c>
      <c r="K5" s="167" t="s">
        <v>206</v>
      </c>
    </row>
    <row r="6" spans="1:11" ht="18">
      <c r="A6" s="178">
        <v>3</v>
      </c>
      <c r="B6" s="15" t="s">
        <v>14</v>
      </c>
      <c r="C6" s="12" t="s">
        <v>15</v>
      </c>
      <c r="D6" s="13">
        <v>126513</v>
      </c>
      <c r="E6" s="13">
        <v>37460</v>
      </c>
      <c r="F6" s="14">
        <f t="shared" si="0"/>
        <v>0.2960960533700094</v>
      </c>
      <c r="G6" s="162">
        <f aca="true" t="shared" si="2" ref="G6:G19">IF(N6&lt;=5,WIDECHAR(N6),IF(O6&lt;=5,CONCATENATE("（",WIDECHAR(O6),"）"),""))</f>
      </c>
      <c r="H6" s="15"/>
      <c r="I6" s="16">
        <v>20633</v>
      </c>
      <c r="J6" s="14">
        <f t="shared" si="1"/>
        <v>0.1630899591346344</v>
      </c>
      <c r="K6" s="306">
        <f aca="true" t="shared" si="3" ref="K6:K19">IF(R6&lt;=5,WIDECHAR(R6),IF(S6&lt;=5,CONCATENATE("（",WIDECHAR(S6),"）"),""))</f>
      </c>
    </row>
    <row r="7" spans="1:11" ht="18">
      <c r="A7" s="178">
        <v>4</v>
      </c>
      <c r="B7" s="15"/>
      <c r="C7" s="12" t="s">
        <v>16</v>
      </c>
      <c r="D7" s="13">
        <v>303435</v>
      </c>
      <c r="E7" s="13">
        <v>65751</v>
      </c>
      <c r="F7" s="14">
        <f t="shared" si="0"/>
        <v>0.21668891195808</v>
      </c>
      <c r="G7" s="162">
        <f t="shared" si="2"/>
      </c>
      <c r="H7" s="15"/>
      <c r="I7" s="16">
        <v>32532</v>
      </c>
      <c r="J7" s="14">
        <f t="shared" si="1"/>
        <v>0.10721241781600672</v>
      </c>
      <c r="K7" s="306">
        <f t="shared" si="3"/>
      </c>
    </row>
    <row r="8" spans="1:11" ht="18">
      <c r="A8" s="178">
        <v>5</v>
      </c>
      <c r="B8" s="15"/>
      <c r="C8" s="12" t="s">
        <v>17</v>
      </c>
      <c r="D8" s="13">
        <v>59038</v>
      </c>
      <c r="E8" s="13">
        <v>15800</v>
      </c>
      <c r="F8" s="14">
        <f t="shared" si="0"/>
        <v>0.26762424201361834</v>
      </c>
      <c r="G8" s="162">
        <f t="shared" si="2"/>
      </c>
      <c r="H8" s="15"/>
      <c r="I8" s="16">
        <v>7897</v>
      </c>
      <c r="J8" s="14">
        <f t="shared" si="1"/>
        <v>0.13376130627731292</v>
      </c>
      <c r="K8" s="306">
        <f t="shared" si="3"/>
      </c>
    </row>
    <row r="9" spans="1:11" ht="18">
      <c r="A9" s="178">
        <v>6</v>
      </c>
      <c r="B9" s="15"/>
      <c r="C9" s="12" t="s">
        <v>18</v>
      </c>
      <c r="D9" s="13">
        <v>132991</v>
      </c>
      <c r="E9" s="13">
        <v>32709</v>
      </c>
      <c r="F9" s="14">
        <f t="shared" si="0"/>
        <v>0.2459489739907212</v>
      </c>
      <c r="G9" s="162">
        <f t="shared" si="2"/>
      </c>
      <c r="H9" s="15"/>
      <c r="I9" s="16">
        <v>17070</v>
      </c>
      <c r="J9" s="14">
        <f t="shared" si="1"/>
        <v>0.12835455030791557</v>
      </c>
      <c r="K9" s="306">
        <f t="shared" si="3"/>
      </c>
    </row>
    <row r="10" spans="1:11" ht="18">
      <c r="A10" s="178">
        <v>7</v>
      </c>
      <c r="B10" s="15"/>
      <c r="C10" s="12" t="s">
        <v>19</v>
      </c>
      <c r="D10" s="13">
        <v>51337</v>
      </c>
      <c r="E10" s="13">
        <v>13908</v>
      </c>
      <c r="F10" s="14">
        <f t="shared" si="0"/>
        <v>0.2709157138126497</v>
      </c>
      <c r="G10" s="162">
        <f t="shared" si="2"/>
      </c>
      <c r="H10" s="15"/>
      <c r="I10" s="16">
        <v>7338</v>
      </c>
      <c r="J10" s="14">
        <f t="shared" si="1"/>
        <v>0.14293784210218752</v>
      </c>
      <c r="K10" s="306">
        <f t="shared" si="3"/>
      </c>
    </row>
    <row r="11" spans="1:11" ht="18">
      <c r="A11" s="178">
        <v>8</v>
      </c>
      <c r="B11" s="15"/>
      <c r="C11" s="12" t="s">
        <v>20</v>
      </c>
      <c r="D11" s="13">
        <v>72465</v>
      </c>
      <c r="E11" s="13">
        <v>19298</v>
      </c>
      <c r="F11" s="14">
        <f t="shared" si="0"/>
        <v>0.26630787276616297</v>
      </c>
      <c r="G11" s="162">
        <f t="shared" si="2"/>
      </c>
      <c r="H11" s="15"/>
      <c r="I11" s="16">
        <v>10010</v>
      </c>
      <c r="J11" s="14">
        <f t="shared" si="1"/>
        <v>0.1381356516939212</v>
      </c>
      <c r="K11" s="306">
        <f t="shared" si="3"/>
      </c>
    </row>
    <row r="12" spans="1:11" ht="18">
      <c r="A12" s="178">
        <v>9</v>
      </c>
      <c r="B12" s="15"/>
      <c r="C12" s="12" t="s">
        <v>23</v>
      </c>
      <c r="D12" s="13">
        <v>70740</v>
      </c>
      <c r="E12" s="13">
        <v>20382</v>
      </c>
      <c r="F12" s="14">
        <f t="shared" si="0"/>
        <v>0.28812553011026293</v>
      </c>
      <c r="G12" s="162">
        <f t="shared" si="2"/>
      </c>
      <c r="H12" s="15"/>
      <c r="I12" s="16">
        <v>11577</v>
      </c>
      <c r="J12" s="14">
        <f t="shared" si="1"/>
        <v>0.16365564037319763</v>
      </c>
      <c r="K12" s="306">
        <f t="shared" si="3"/>
      </c>
    </row>
    <row r="13" spans="1:11" ht="18">
      <c r="A13" s="178">
        <v>10</v>
      </c>
      <c r="B13" s="15"/>
      <c r="C13" s="12" t="s">
        <v>24</v>
      </c>
      <c r="D13" s="13">
        <v>48830</v>
      </c>
      <c r="E13" s="13">
        <v>10896</v>
      </c>
      <c r="F13" s="14">
        <f t="shared" si="0"/>
        <v>0.22314151136596355</v>
      </c>
      <c r="G13" s="162">
        <f t="shared" si="2"/>
      </c>
      <c r="H13" s="15"/>
      <c r="I13" s="16">
        <v>5617</v>
      </c>
      <c r="J13" s="14">
        <f t="shared" si="1"/>
        <v>0.11503174278107721</v>
      </c>
      <c r="K13" s="306">
        <f t="shared" si="3"/>
      </c>
    </row>
    <row r="14" spans="1:11" ht="18">
      <c r="A14" s="178">
        <v>11</v>
      </c>
      <c r="B14" s="15"/>
      <c r="C14" s="12" t="s">
        <v>25</v>
      </c>
      <c r="D14" s="13">
        <v>38266</v>
      </c>
      <c r="E14" s="13">
        <v>10622</v>
      </c>
      <c r="F14" s="14">
        <f t="shared" si="0"/>
        <v>0.2775832331573721</v>
      </c>
      <c r="G14" s="162">
        <f t="shared" si="2"/>
      </c>
      <c r="H14" s="15"/>
      <c r="I14" s="16">
        <v>5256</v>
      </c>
      <c r="J14" s="14">
        <f t="shared" si="1"/>
        <v>0.13735430930852455</v>
      </c>
      <c r="K14" s="306">
        <f t="shared" si="3"/>
      </c>
    </row>
    <row r="15" spans="1:11" ht="18">
      <c r="A15" s="178">
        <v>12</v>
      </c>
      <c r="B15" s="15"/>
      <c r="C15" s="12" t="s">
        <v>26</v>
      </c>
      <c r="D15" s="13">
        <v>72234</v>
      </c>
      <c r="E15" s="13">
        <v>16657</v>
      </c>
      <c r="F15" s="14">
        <f t="shared" si="0"/>
        <v>0.23059777943904533</v>
      </c>
      <c r="G15" s="162">
        <f t="shared" si="2"/>
      </c>
      <c r="H15" s="15"/>
      <c r="I15" s="16">
        <v>7880</v>
      </c>
      <c r="J15" s="14">
        <f t="shared" si="1"/>
        <v>0.10908990226209264</v>
      </c>
      <c r="K15" s="306">
        <f t="shared" si="3"/>
      </c>
    </row>
    <row r="16" spans="1:11" ht="18">
      <c r="A16" s="178">
        <v>13</v>
      </c>
      <c r="B16" s="15"/>
      <c r="C16" s="12" t="s">
        <v>27</v>
      </c>
      <c r="D16" s="13">
        <v>27857</v>
      </c>
      <c r="E16" s="13">
        <v>8131</v>
      </c>
      <c r="F16" s="14">
        <f t="shared" si="0"/>
        <v>0.2918835481207596</v>
      </c>
      <c r="G16" s="162">
        <f t="shared" si="2"/>
      </c>
      <c r="H16" s="15"/>
      <c r="I16" s="16">
        <v>4346</v>
      </c>
      <c r="J16" s="14">
        <f t="shared" si="1"/>
        <v>0.15601105646695623</v>
      </c>
      <c r="K16" s="306">
        <f t="shared" si="3"/>
      </c>
    </row>
    <row r="17" spans="1:11" ht="18">
      <c r="A17" s="178">
        <v>14</v>
      </c>
      <c r="B17" s="15"/>
      <c r="C17" s="12" t="s">
        <v>28</v>
      </c>
      <c r="D17" s="13">
        <v>45536</v>
      </c>
      <c r="E17" s="13">
        <v>13356</v>
      </c>
      <c r="F17" s="14">
        <f t="shared" si="0"/>
        <v>0.29330639494026706</v>
      </c>
      <c r="G17" s="162">
        <f t="shared" si="2"/>
      </c>
      <c r="H17" s="15"/>
      <c r="I17" s="16">
        <v>6604</v>
      </c>
      <c r="J17" s="14">
        <f t="shared" si="1"/>
        <v>0.14502810962754745</v>
      </c>
      <c r="K17" s="306">
        <f t="shared" si="3"/>
      </c>
    </row>
    <row r="18" spans="1:11" ht="18">
      <c r="A18" s="178">
        <v>15</v>
      </c>
      <c r="B18" s="15"/>
      <c r="C18" s="12" t="s">
        <v>29</v>
      </c>
      <c r="D18" s="13">
        <v>59295</v>
      </c>
      <c r="E18" s="13">
        <v>12662</v>
      </c>
      <c r="F18" s="14">
        <f t="shared" si="0"/>
        <v>0.21354245720549794</v>
      </c>
      <c r="G18" s="162">
        <f t="shared" si="2"/>
      </c>
      <c r="H18" s="19"/>
      <c r="I18" s="16">
        <v>6103</v>
      </c>
      <c r="J18" s="14">
        <f t="shared" si="1"/>
        <v>0.10292604772746437</v>
      </c>
      <c r="K18" s="309">
        <f t="shared" si="3"/>
      </c>
    </row>
    <row r="19" spans="1:11" ht="18">
      <c r="A19" s="178">
        <v>16</v>
      </c>
      <c r="B19" s="15"/>
      <c r="C19" s="12" t="s">
        <v>30</v>
      </c>
      <c r="D19" s="13">
        <v>101243</v>
      </c>
      <c r="E19" s="13">
        <v>18315</v>
      </c>
      <c r="F19" s="14">
        <f t="shared" si="0"/>
        <v>0.18090139565204508</v>
      </c>
      <c r="G19" s="162">
        <f t="shared" si="2"/>
      </c>
      <c r="H19" s="19"/>
      <c r="I19" s="16">
        <v>8493</v>
      </c>
      <c r="J19" s="14">
        <f t="shared" si="1"/>
        <v>0.08388728109597701</v>
      </c>
      <c r="K19" s="309">
        <f t="shared" si="3"/>
      </c>
    </row>
    <row r="20" spans="1:11" ht="18">
      <c r="A20" s="178">
        <v>17</v>
      </c>
      <c r="B20" s="15"/>
      <c r="C20" s="12" t="s">
        <v>31</v>
      </c>
      <c r="D20" s="13">
        <v>109537</v>
      </c>
      <c r="E20" s="13">
        <v>17447</v>
      </c>
      <c r="F20" s="14">
        <f t="shared" si="0"/>
        <v>0.15927951285866876</v>
      </c>
      <c r="G20" s="218" t="s">
        <v>353</v>
      </c>
      <c r="H20" s="19"/>
      <c r="I20" s="16">
        <v>7630</v>
      </c>
      <c r="J20" s="14">
        <f t="shared" si="1"/>
        <v>0.06965682828633248</v>
      </c>
      <c r="K20" s="218" t="s">
        <v>327</v>
      </c>
    </row>
    <row r="21" spans="1:11" ht="18">
      <c r="A21" s="178">
        <v>18</v>
      </c>
      <c r="B21" s="15"/>
      <c r="C21" s="12" t="s">
        <v>32</v>
      </c>
      <c r="D21" s="13">
        <v>96084</v>
      </c>
      <c r="E21" s="13">
        <v>15667</v>
      </c>
      <c r="F21" s="14">
        <f t="shared" si="0"/>
        <v>0.163055243328754</v>
      </c>
      <c r="G21" s="218" t="s">
        <v>340</v>
      </c>
      <c r="H21" s="15"/>
      <c r="I21" s="16">
        <v>6734</v>
      </c>
      <c r="J21" s="14">
        <f t="shared" si="1"/>
        <v>0.07008450938761916</v>
      </c>
      <c r="K21" s="218" t="s">
        <v>338</v>
      </c>
    </row>
    <row r="22" spans="1:11" ht="18">
      <c r="A22" s="178">
        <v>19</v>
      </c>
      <c r="B22" s="15"/>
      <c r="C22" s="12" t="s">
        <v>33</v>
      </c>
      <c r="D22" s="13">
        <v>95570</v>
      </c>
      <c r="E22" s="13">
        <v>21384</v>
      </c>
      <c r="F22" s="14">
        <f t="shared" si="0"/>
        <v>0.22375222350109866</v>
      </c>
      <c r="G22" s="162">
        <f aca="true" t="shared" si="4" ref="G22:G31">IF(N22&lt;=5,WIDECHAR(N22),IF(O22&lt;=5,CONCATENATE("（",WIDECHAR(O22),"）"),""))</f>
      </c>
      <c r="H22" s="15"/>
      <c r="I22" s="16">
        <v>10424</v>
      </c>
      <c r="J22" s="14">
        <f t="shared" si="1"/>
        <v>0.10907188448257822</v>
      </c>
      <c r="K22" s="309">
        <f aca="true" t="shared" si="5" ref="K22:K31">IF(R22&lt;=5,WIDECHAR(R22),IF(S22&lt;=5,CONCATENATE("（",WIDECHAR(S22),"）"),""))</f>
      </c>
    </row>
    <row r="23" spans="1:11" ht="18">
      <c r="A23" s="178">
        <v>20</v>
      </c>
      <c r="B23" s="15"/>
      <c r="C23" s="12" t="s">
        <v>34</v>
      </c>
      <c r="D23" s="13">
        <v>70015</v>
      </c>
      <c r="E23" s="13">
        <v>14772</v>
      </c>
      <c r="F23" s="14">
        <f t="shared" si="0"/>
        <v>0.21098336070841964</v>
      </c>
      <c r="G23" s="162">
        <f t="shared" si="4"/>
      </c>
      <c r="H23" s="15"/>
      <c r="I23" s="16">
        <v>6681</v>
      </c>
      <c r="J23" s="14">
        <f t="shared" si="1"/>
        <v>0.09542240948368207</v>
      </c>
      <c r="K23" s="306">
        <f t="shared" si="5"/>
      </c>
    </row>
    <row r="24" spans="1:11" ht="18">
      <c r="A24" s="311">
        <v>21</v>
      </c>
      <c r="B24" s="15"/>
      <c r="C24" s="28" t="s">
        <v>36</v>
      </c>
      <c r="D24" s="34">
        <v>58504</v>
      </c>
      <c r="E24" s="34">
        <v>10721</v>
      </c>
      <c r="F24" s="35">
        <f t="shared" si="0"/>
        <v>0.18325242718446602</v>
      </c>
      <c r="G24" s="162">
        <f t="shared" si="4"/>
      </c>
      <c r="H24" s="19"/>
      <c r="I24" s="36">
        <v>4691</v>
      </c>
      <c r="J24" s="37">
        <f t="shared" si="1"/>
        <v>0.08018255162040203</v>
      </c>
      <c r="K24" s="312">
        <f t="shared" si="5"/>
      </c>
    </row>
    <row r="25" spans="1:11" ht="18">
      <c r="A25" s="170">
        <v>22</v>
      </c>
      <c r="B25" s="171"/>
      <c r="C25" s="33" t="s">
        <v>37</v>
      </c>
      <c r="D25" s="17">
        <v>56190</v>
      </c>
      <c r="E25" s="17">
        <v>13898</v>
      </c>
      <c r="F25" s="18">
        <f t="shared" si="0"/>
        <v>0.24733938423206978</v>
      </c>
      <c r="G25" s="162">
        <f t="shared" si="4"/>
      </c>
      <c r="H25" s="19"/>
      <c r="I25" s="172">
        <v>6628</v>
      </c>
      <c r="J25" s="173">
        <f t="shared" si="1"/>
        <v>0.11795693183840542</v>
      </c>
      <c r="K25" s="313">
        <f t="shared" si="5"/>
      </c>
    </row>
    <row r="26" spans="1:11" ht="18">
      <c r="A26" s="311">
        <v>23</v>
      </c>
      <c r="B26" s="15"/>
      <c r="C26" s="11" t="s">
        <v>38</v>
      </c>
      <c r="D26" s="34">
        <v>32626</v>
      </c>
      <c r="E26" s="34">
        <v>8793</v>
      </c>
      <c r="F26" s="35">
        <f t="shared" si="0"/>
        <v>0.26950898056764544</v>
      </c>
      <c r="G26" s="162">
        <f t="shared" si="4"/>
      </c>
      <c r="H26" s="19"/>
      <c r="I26" s="36">
        <v>4785</v>
      </c>
      <c r="J26" s="37">
        <f t="shared" si="1"/>
        <v>0.1466621712744437</v>
      </c>
      <c r="K26" s="312">
        <f t="shared" si="5"/>
      </c>
    </row>
    <row r="27" spans="1:11" ht="18">
      <c r="A27" s="170">
        <v>24</v>
      </c>
      <c r="B27" s="15"/>
      <c r="C27" s="33" t="s">
        <v>195</v>
      </c>
      <c r="D27" s="34">
        <v>31049</v>
      </c>
      <c r="E27" s="34">
        <v>8572</v>
      </c>
      <c r="F27" s="35">
        <f t="shared" si="0"/>
        <v>0.2760797449193211</v>
      </c>
      <c r="G27" s="162">
        <f t="shared" si="4"/>
      </c>
      <c r="H27" s="19"/>
      <c r="I27" s="36">
        <v>4931</v>
      </c>
      <c r="J27" s="37">
        <f t="shared" si="1"/>
        <v>0.15881348835711295</v>
      </c>
      <c r="K27" s="312">
        <f t="shared" si="5"/>
      </c>
    </row>
    <row r="28" spans="1:11" ht="18">
      <c r="A28" s="311">
        <v>25</v>
      </c>
      <c r="B28" s="15"/>
      <c r="C28" s="33" t="s">
        <v>196</v>
      </c>
      <c r="D28" s="34">
        <v>58174</v>
      </c>
      <c r="E28" s="34">
        <v>15828</v>
      </c>
      <c r="F28" s="35">
        <f t="shared" si="0"/>
        <v>0.27208031079176265</v>
      </c>
      <c r="G28" s="162">
        <f t="shared" si="4"/>
      </c>
      <c r="H28" s="19"/>
      <c r="I28" s="36">
        <v>8777</v>
      </c>
      <c r="J28" s="37">
        <f t="shared" si="1"/>
        <v>0.15087496132292777</v>
      </c>
      <c r="K28" s="312">
        <f t="shared" si="5"/>
      </c>
    </row>
    <row r="29" spans="1:11" ht="18">
      <c r="A29" s="170">
        <v>26</v>
      </c>
      <c r="B29" s="15"/>
      <c r="C29" s="47" t="s">
        <v>197</v>
      </c>
      <c r="D29" s="34">
        <v>44488</v>
      </c>
      <c r="E29" s="34">
        <v>12958</v>
      </c>
      <c r="F29" s="35">
        <f t="shared" si="0"/>
        <v>0.2912695558352814</v>
      </c>
      <c r="G29" s="162">
        <f t="shared" si="4"/>
      </c>
      <c r="H29" s="19"/>
      <c r="I29" s="36">
        <v>7275</v>
      </c>
      <c r="J29" s="37">
        <f t="shared" si="1"/>
        <v>0.16352724330156446</v>
      </c>
      <c r="K29" s="312">
        <f t="shared" si="5"/>
      </c>
    </row>
    <row r="30" spans="1:11" ht="18">
      <c r="A30" s="311">
        <v>27</v>
      </c>
      <c r="B30" s="171"/>
      <c r="C30" s="177" t="s">
        <v>279</v>
      </c>
      <c r="D30" s="34">
        <v>41877</v>
      </c>
      <c r="E30" s="34">
        <v>12419</v>
      </c>
      <c r="F30" s="35">
        <f t="shared" si="0"/>
        <v>0.29655897031783557</v>
      </c>
      <c r="G30" s="162">
        <f t="shared" si="4"/>
      </c>
      <c r="H30" s="19"/>
      <c r="I30" s="36">
        <v>6919</v>
      </c>
      <c r="J30" s="37">
        <f t="shared" si="1"/>
        <v>0.16522195954820068</v>
      </c>
      <c r="K30" s="313">
        <f t="shared" si="5"/>
      </c>
    </row>
    <row r="31" spans="1:11" ht="18.75" thickBot="1">
      <c r="A31" s="325">
        <v>28</v>
      </c>
      <c r="B31" s="229"/>
      <c r="C31" s="15" t="s">
        <v>322</v>
      </c>
      <c r="D31" s="34">
        <v>101101</v>
      </c>
      <c r="E31" s="17">
        <v>21521</v>
      </c>
      <c r="F31" s="35">
        <f t="shared" si="0"/>
        <v>0.21286634157921286</v>
      </c>
      <c r="G31" s="326">
        <f t="shared" si="4"/>
      </c>
      <c r="H31" s="19"/>
      <c r="I31" s="36">
        <v>10298</v>
      </c>
      <c r="J31" s="37">
        <f t="shared" si="1"/>
        <v>0.10185853750210186</v>
      </c>
      <c r="K31" s="317">
        <f t="shared" si="5"/>
      </c>
    </row>
    <row r="32" spans="1:11" ht="18.75" thickBot="1">
      <c r="A32" s="308" t="s">
        <v>114</v>
      </c>
      <c r="B32" s="315"/>
      <c r="C32" s="23" t="s">
        <v>323</v>
      </c>
      <c r="D32" s="24">
        <f>SUM(D6:D31)</f>
        <v>2004995</v>
      </c>
      <c r="E32" s="24">
        <f>SUM(E6:E31)</f>
        <v>469927</v>
      </c>
      <c r="F32" s="25">
        <f t="shared" si="0"/>
        <v>0.23437814059386683</v>
      </c>
      <c r="G32" s="327" t="s">
        <v>114</v>
      </c>
      <c r="H32" s="328"/>
      <c r="I32" s="230">
        <f>SUM(I6:I31)</f>
        <v>237129</v>
      </c>
      <c r="J32" s="25">
        <f t="shared" si="1"/>
        <v>0.11826912286564306</v>
      </c>
      <c r="K32" s="317" t="s">
        <v>114</v>
      </c>
    </row>
    <row r="33" spans="1:11" ht="18">
      <c r="A33" s="178">
        <v>29</v>
      </c>
      <c r="B33" s="318" t="s">
        <v>40</v>
      </c>
      <c r="C33" s="12" t="s">
        <v>41</v>
      </c>
      <c r="D33" s="13">
        <v>50003</v>
      </c>
      <c r="E33" s="13">
        <v>7887</v>
      </c>
      <c r="F33" s="14">
        <f t="shared" si="0"/>
        <v>0.15773053616782992</v>
      </c>
      <c r="G33" s="218" t="s">
        <v>341</v>
      </c>
      <c r="H33" s="19"/>
      <c r="I33" s="16">
        <v>3456</v>
      </c>
      <c r="J33" s="14">
        <f t="shared" si="1"/>
        <v>0.06911585304881707</v>
      </c>
      <c r="K33" s="218" t="s">
        <v>335</v>
      </c>
    </row>
    <row r="34" spans="1:11" ht="18">
      <c r="A34" s="178">
        <v>30</v>
      </c>
      <c r="B34" s="15" t="s">
        <v>42</v>
      </c>
      <c r="C34" s="12" t="s">
        <v>43</v>
      </c>
      <c r="D34" s="13">
        <v>38082</v>
      </c>
      <c r="E34" s="13">
        <v>6897</v>
      </c>
      <c r="F34" s="14">
        <f t="shared" si="0"/>
        <v>0.18110918544194107</v>
      </c>
      <c r="G34" s="162">
        <f>IF(N34&lt;=5,WIDECHAR(N34),IF(O34&lt;=5,CONCATENATE("（",WIDECHAR(O34),"）"),""))</f>
      </c>
      <c r="H34" s="15"/>
      <c r="I34" s="16">
        <v>3166</v>
      </c>
      <c r="J34" s="14">
        <f t="shared" si="1"/>
        <v>0.08313638989548869</v>
      </c>
      <c r="K34" s="319">
        <f>IF(R34&lt;=5,WIDECHAR(R34),IF(S34&lt;=5,CONCATENATE("（",WIDECHAR(S34),"）"),""))</f>
      </c>
    </row>
    <row r="35" spans="1:11" ht="18">
      <c r="A35" s="178">
        <v>31</v>
      </c>
      <c r="B35" s="15"/>
      <c r="C35" s="12" t="s">
        <v>44</v>
      </c>
      <c r="D35" s="13">
        <v>31653</v>
      </c>
      <c r="E35" s="13">
        <v>5726</v>
      </c>
      <c r="F35" s="14">
        <f aca="true" t="shared" si="6" ref="F35:F66">E35/D35</f>
        <v>0.18089912488547688</v>
      </c>
      <c r="G35" s="162">
        <f>IF(N35&lt;=5,WIDECHAR(N35),IF(O35&lt;=5,CONCATENATE("（",WIDECHAR(O35),"）"),""))</f>
      </c>
      <c r="H35" s="19"/>
      <c r="I35" s="16">
        <v>2630</v>
      </c>
      <c r="J35" s="14">
        <f aca="true" t="shared" si="7" ref="J35:J66">I35/D35</f>
        <v>0.08308849082235491</v>
      </c>
      <c r="K35" s="319">
        <f>IF(R35&lt;=5,WIDECHAR(R35),IF(S35&lt;=5,CONCATENATE("（",WIDECHAR(S35),"）"),""))</f>
      </c>
    </row>
    <row r="36" spans="1:11" ht="18">
      <c r="A36" s="178">
        <v>32</v>
      </c>
      <c r="B36" s="15"/>
      <c r="C36" s="12" t="s">
        <v>45</v>
      </c>
      <c r="D36" s="13">
        <v>43929</v>
      </c>
      <c r="E36" s="13">
        <v>7983</v>
      </c>
      <c r="F36" s="14">
        <f t="shared" si="6"/>
        <v>0.18172505634091374</v>
      </c>
      <c r="G36" s="162">
        <f>IF(N36&lt;=5,WIDECHAR(N36),IF(O36&lt;=5,CONCATENATE("（",WIDECHAR(O36),"）"),""))</f>
      </c>
      <c r="H36" s="15"/>
      <c r="I36" s="16">
        <v>3522</v>
      </c>
      <c r="J36" s="14">
        <f t="shared" si="7"/>
        <v>0.08017482756265792</v>
      </c>
      <c r="K36" s="319">
        <f>IF(R36&lt;=5,WIDECHAR(R36),IF(S36&lt;=5,CONCATENATE("（",WIDECHAR(S36),"）"),""))</f>
      </c>
    </row>
    <row r="37" spans="1:11" ht="18">
      <c r="A37" s="178">
        <v>33</v>
      </c>
      <c r="B37" s="15"/>
      <c r="C37" s="12" t="s">
        <v>46</v>
      </c>
      <c r="D37" s="13">
        <v>26346</v>
      </c>
      <c r="E37" s="13">
        <v>5259</v>
      </c>
      <c r="F37" s="14">
        <f t="shared" si="6"/>
        <v>0.19961284445456615</v>
      </c>
      <c r="G37" s="162">
        <f>IF(N37&lt;=5,WIDECHAR(N37),IF(O37&lt;=5,CONCATENATE("（",WIDECHAR(O37),"）"),""))</f>
      </c>
      <c r="H37" s="19"/>
      <c r="I37" s="16">
        <v>2196</v>
      </c>
      <c r="J37" s="14">
        <f t="shared" si="7"/>
        <v>0.0833523115463448</v>
      </c>
      <c r="K37" s="319">
        <f>IF(R37&lt;=5,WIDECHAR(R37),IF(S37&lt;=5,CONCATENATE("（",WIDECHAR(S37),"）"),""))</f>
      </c>
    </row>
    <row r="38" spans="1:11" ht="18">
      <c r="A38" s="178">
        <v>34</v>
      </c>
      <c r="B38" s="15"/>
      <c r="C38" s="12" t="s">
        <v>47</v>
      </c>
      <c r="D38" s="13">
        <v>25114</v>
      </c>
      <c r="E38" s="13">
        <v>3931</v>
      </c>
      <c r="F38" s="14">
        <f t="shared" si="6"/>
        <v>0.15652624034403123</v>
      </c>
      <c r="G38" s="218" t="s">
        <v>339</v>
      </c>
      <c r="H38" s="15"/>
      <c r="I38" s="16">
        <v>1869</v>
      </c>
      <c r="J38" s="14">
        <f t="shared" si="7"/>
        <v>0.07442064187305886</v>
      </c>
      <c r="K38" s="218" t="s">
        <v>340</v>
      </c>
    </row>
    <row r="39" spans="1:11" ht="18">
      <c r="A39" s="178">
        <v>35</v>
      </c>
      <c r="B39" s="15"/>
      <c r="C39" s="12" t="s">
        <v>48</v>
      </c>
      <c r="D39" s="13">
        <v>8379</v>
      </c>
      <c r="E39" s="13">
        <v>2024</v>
      </c>
      <c r="F39" s="14">
        <f t="shared" si="6"/>
        <v>0.2415562716314596</v>
      </c>
      <c r="G39" s="162">
        <f>IF(N39&lt;=5,WIDECHAR(N39),IF(O39&lt;=5,CONCATENATE("（",WIDECHAR(O39),"）"),""))</f>
      </c>
      <c r="H39" s="19"/>
      <c r="I39" s="16">
        <v>1002</v>
      </c>
      <c r="J39" s="14">
        <f t="shared" si="7"/>
        <v>0.11958467597565342</v>
      </c>
      <c r="K39" s="319">
        <f>IF(R39&lt;=5,WIDECHAR(R39),IF(S39&lt;=5,CONCATENATE("（",WIDECHAR(S39),"）"),""))</f>
      </c>
    </row>
    <row r="40" spans="1:11" ht="18">
      <c r="A40" s="178">
        <v>36</v>
      </c>
      <c r="B40" s="48"/>
      <c r="C40" s="12" t="s">
        <v>49</v>
      </c>
      <c r="D40" s="13">
        <v>42805</v>
      </c>
      <c r="E40" s="13">
        <v>6227</v>
      </c>
      <c r="F40" s="14">
        <f t="shared" si="6"/>
        <v>0.14547365961920336</v>
      </c>
      <c r="G40" s="218" t="s">
        <v>342</v>
      </c>
      <c r="H40" s="15"/>
      <c r="I40" s="16">
        <v>2664</v>
      </c>
      <c r="J40" s="14">
        <f t="shared" si="7"/>
        <v>0.062235720126153485</v>
      </c>
      <c r="K40" s="218" t="s">
        <v>342</v>
      </c>
    </row>
    <row r="41" spans="1:11" ht="18">
      <c r="A41" s="178">
        <v>37</v>
      </c>
      <c r="B41" s="15" t="s">
        <v>50</v>
      </c>
      <c r="C41" s="12" t="s">
        <v>51</v>
      </c>
      <c r="D41" s="13">
        <v>15750</v>
      </c>
      <c r="E41" s="13">
        <v>3740</v>
      </c>
      <c r="F41" s="14">
        <f t="shared" si="6"/>
        <v>0.23746031746031745</v>
      </c>
      <c r="G41" s="162">
        <f>IF(N41&lt;=5,WIDECHAR(N41),IF(O41&lt;=5,CONCATENATE("（",WIDECHAR(O41),"）"),""))</f>
      </c>
      <c r="H41" s="15"/>
      <c r="I41" s="16">
        <v>1858</v>
      </c>
      <c r="J41" s="14">
        <f t="shared" si="7"/>
        <v>0.11796825396825397</v>
      </c>
      <c r="K41" s="319">
        <f aca="true" t="shared" si="8" ref="K41:K48">IF(R41&lt;=5,WIDECHAR(R41),IF(S41&lt;=5,CONCATENATE("（",WIDECHAR(S41),"）"),""))</f>
      </c>
    </row>
    <row r="42" spans="1:11" ht="18">
      <c r="A42" s="178">
        <v>38</v>
      </c>
      <c r="B42" s="15"/>
      <c r="C42" s="12" t="s">
        <v>52</v>
      </c>
      <c r="D42" s="13">
        <v>30344</v>
      </c>
      <c r="E42" s="13">
        <v>7478</v>
      </c>
      <c r="F42" s="14">
        <f t="shared" si="6"/>
        <v>0.24644081202214607</v>
      </c>
      <c r="G42" s="162">
        <f>IF(N42&lt;=5,WIDECHAR(N42),IF(O42&lt;=5,CONCATENATE("（",WIDECHAR(O42),"）"),""))</f>
      </c>
      <c r="H42" s="15"/>
      <c r="I42" s="16">
        <v>3570</v>
      </c>
      <c r="J42" s="14">
        <f t="shared" si="7"/>
        <v>0.1176509359346164</v>
      </c>
      <c r="K42" s="319">
        <f t="shared" si="8"/>
      </c>
    </row>
    <row r="43" spans="1:11" ht="18">
      <c r="A43" s="178">
        <v>39</v>
      </c>
      <c r="B43" s="15"/>
      <c r="C43" s="12" t="s">
        <v>53</v>
      </c>
      <c r="D43" s="13">
        <v>32718</v>
      </c>
      <c r="E43" s="13">
        <v>8504</v>
      </c>
      <c r="F43" s="14">
        <f t="shared" si="6"/>
        <v>0.25991808790268356</v>
      </c>
      <c r="G43" s="162">
        <f>IF(N43&lt;=5,WIDECHAR(N43),IF(O43&lt;=5,CONCATENATE("（",WIDECHAR(O43),"）"),""))</f>
      </c>
      <c r="H43" s="15"/>
      <c r="I43" s="16">
        <v>4291</v>
      </c>
      <c r="J43" s="14">
        <f t="shared" si="7"/>
        <v>0.13115104835258878</v>
      </c>
      <c r="K43" s="319">
        <f t="shared" si="8"/>
      </c>
    </row>
    <row r="44" spans="1:11" ht="18">
      <c r="A44" s="178">
        <v>40</v>
      </c>
      <c r="B44" s="48"/>
      <c r="C44" s="12" t="s">
        <v>54</v>
      </c>
      <c r="D44" s="13">
        <v>19720</v>
      </c>
      <c r="E44" s="13">
        <v>4923</v>
      </c>
      <c r="F44" s="14">
        <f t="shared" si="6"/>
        <v>0.24964503042596348</v>
      </c>
      <c r="G44" s="162">
        <f>IF(N44&lt;=5,WIDECHAR(N44),IF(O44&lt;=5,CONCATENATE("（",WIDECHAR(O44),"）"),""))</f>
      </c>
      <c r="H44" s="15"/>
      <c r="I44" s="16">
        <v>2153</v>
      </c>
      <c r="J44" s="14">
        <f t="shared" si="7"/>
        <v>0.10917849898580122</v>
      </c>
      <c r="K44" s="319">
        <f t="shared" si="8"/>
      </c>
    </row>
    <row r="45" spans="1:11" ht="18">
      <c r="A45" s="178">
        <v>41</v>
      </c>
      <c r="B45" s="320" t="s">
        <v>55</v>
      </c>
      <c r="C45" s="12" t="s">
        <v>56</v>
      </c>
      <c r="D45" s="13">
        <v>8881</v>
      </c>
      <c r="E45" s="13">
        <v>2679</v>
      </c>
      <c r="F45" s="14">
        <f t="shared" si="6"/>
        <v>0.3016552190068686</v>
      </c>
      <c r="G45" s="218" t="s">
        <v>346</v>
      </c>
      <c r="H45" s="15"/>
      <c r="I45" s="16">
        <v>1447</v>
      </c>
      <c r="J45" s="14">
        <f t="shared" si="7"/>
        <v>0.16293210224073865</v>
      </c>
      <c r="K45" s="319">
        <f t="shared" si="8"/>
      </c>
    </row>
    <row r="46" spans="1:11" ht="18">
      <c r="A46" s="178">
        <v>42</v>
      </c>
      <c r="B46" s="209"/>
      <c r="C46" s="12" t="s">
        <v>57</v>
      </c>
      <c r="D46" s="13">
        <v>17703</v>
      </c>
      <c r="E46" s="13">
        <v>4984</v>
      </c>
      <c r="F46" s="14">
        <f t="shared" si="6"/>
        <v>0.2815342032423883</v>
      </c>
      <c r="G46" s="162">
        <f>IF(N46&lt;=5,WIDECHAR(N46),IF(O46&lt;=5,CONCATENATE("（",WIDECHAR(O46),"）"),""))</f>
      </c>
      <c r="H46" s="15"/>
      <c r="I46" s="16">
        <v>2515</v>
      </c>
      <c r="J46" s="14">
        <f t="shared" si="7"/>
        <v>0.14206631644354065</v>
      </c>
      <c r="K46" s="319">
        <f t="shared" si="8"/>
      </c>
    </row>
    <row r="47" spans="1:11" ht="18">
      <c r="A47" s="178">
        <v>43</v>
      </c>
      <c r="B47" s="210" t="s">
        <v>60</v>
      </c>
      <c r="C47" s="12" t="s">
        <v>61</v>
      </c>
      <c r="D47" s="13">
        <v>14345</v>
      </c>
      <c r="E47" s="13">
        <v>3531</v>
      </c>
      <c r="F47" s="14">
        <f t="shared" si="6"/>
        <v>0.24614848379226212</v>
      </c>
      <c r="G47" s="162">
        <f>IF(N47&lt;=5,WIDECHAR(N47),IF(O47&lt;=5,CONCATENATE("（",WIDECHAR(O47),"）"),""))</f>
      </c>
      <c r="H47" s="15"/>
      <c r="I47" s="16">
        <v>1890</v>
      </c>
      <c r="J47" s="14">
        <f t="shared" si="7"/>
        <v>0.1317532241199024</v>
      </c>
      <c r="K47" s="319">
        <f t="shared" si="8"/>
      </c>
    </row>
    <row r="48" spans="1:11" ht="18">
      <c r="A48" s="178">
        <v>44</v>
      </c>
      <c r="B48" s="15" t="s">
        <v>69</v>
      </c>
      <c r="C48" s="12" t="s">
        <v>72</v>
      </c>
      <c r="D48" s="13">
        <v>29359</v>
      </c>
      <c r="E48" s="13">
        <v>6597</v>
      </c>
      <c r="F48" s="14">
        <f t="shared" si="6"/>
        <v>0.22470111379815388</v>
      </c>
      <c r="G48" s="162">
        <f>IF(N48&lt;=5,WIDECHAR(N48),IF(O48&lt;=5,CONCATENATE("（",WIDECHAR(O48),"）"),""))</f>
      </c>
      <c r="H48" s="15"/>
      <c r="I48" s="16">
        <v>3344</v>
      </c>
      <c r="J48" s="14">
        <f t="shared" si="7"/>
        <v>0.11390033720494568</v>
      </c>
      <c r="K48" s="319">
        <f t="shared" si="8"/>
      </c>
    </row>
    <row r="49" spans="1:11" ht="18">
      <c r="A49" s="178">
        <v>45</v>
      </c>
      <c r="B49" s="209"/>
      <c r="C49" s="12" t="s">
        <v>73</v>
      </c>
      <c r="D49" s="13">
        <v>2586</v>
      </c>
      <c r="E49" s="13">
        <v>943</v>
      </c>
      <c r="F49" s="14">
        <f t="shared" si="6"/>
        <v>0.36465583913379734</v>
      </c>
      <c r="G49" s="218" t="s">
        <v>331</v>
      </c>
      <c r="H49" s="15"/>
      <c r="I49" s="16">
        <v>624</v>
      </c>
      <c r="J49" s="14">
        <f t="shared" si="7"/>
        <v>0.24129930394431554</v>
      </c>
      <c r="K49" s="218" t="s">
        <v>331</v>
      </c>
    </row>
    <row r="50" spans="1:11" ht="18">
      <c r="A50" s="178">
        <v>46</v>
      </c>
      <c r="B50" s="210" t="s">
        <v>77</v>
      </c>
      <c r="C50" s="12" t="s">
        <v>78</v>
      </c>
      <c r="D50" s="13">
        <v>15483</v>
      </c>
      <c r="E50" s="13">
        <v>3425</v>
      </c>
      <c r="F50" s="14">
        <f t="shared" si="6"/>
        <v>0.22121035974940256</v>
      </c>
      <c r="G50" s="162">
        <f>IF(N50&lt;=5,WIDECHAR(N50),IF(O50&lt;=5,CONCATENATE("（",WIDECHAR(O50),"）"),""))</f>
      </c>
      <c r="H50" s="15"/>
      <c r="I50" s="16">
        <v>1815</v>
      </c>
      <c r="J50" s="14">
        <f t="shared" si="7"/>
        <v>0.11722534392559582</v>
      </c>
      <c r="K50" s="319">
        <f>IF(R50&lt;=5,WIDECHAR(R50),IF(S50&lt;=5,CONCATENATE("（",WIDECHAR(S50),"）"),""))</f>
      </c>
    </row>
    <row r="51" spans="1:11" ht="18">
      <c r="A51" s="178">
        <v>47</v>
      </c>
      <c r="B51" s="210" t="s">
        <v>79</v>
      </c>
      <c r="C51" s="12" t="s">
        <v>80</v>
      </c>
      <c r="D51" s="13">
        <v>14635</v>
      </c>
      <c r="E51" s="13">
        <v>3214</v>
      </c>
      <c r="F51" s="14">
        <f t="shared" si="6"/>
        <v>0.21961052271950804</v>
      </c>
      <c r="G51" s="162">
        <f>IF(N51&lt;=5,WIDECHAR(N51),IF(O51&lt;=5,CONCATENATE("（",WIDECHAR(O51),"）"),""))</f>
      </c>
      <c r="H51" s="15"/>
      <c r="I51" s="16">
        <v>1630</v>
      </c>
      <c r="J51" s="14">
        <f t="shared" si="7"/>
        <v>0.11137683635121284</v>
      </c>
      <c r="K51" s="319">
        <f>IF(R51&lt;=5,WIDECHAR(R51),IF(S51&lt;=5,CONCATENATE("（",WIDECHAR(S51),"）"),""))</f>
      </c>
    </row>
    <row r="52" spans="1:11" ht="18">
      <c r="A52" s="178">
        <v>48</v>
      </c>
      <c r="B52" s="47" t="s">
        <v>324</v>
      </c>
      <c r="C52" s="12" t="s">
        <v>85</v>
      </c>
      <c r="D52" s="13">
        <v>19901</v>
      </c>
      <c r="E52" s="13">
        <v>4524</v>
      </c>
      <c r="F52" s="14">
        <f t="shared" si="6"/>
        <v>0.22732526003718406</v>
      </c>
      <c r="G52" s="162">
        <f>IF(N52&lt;=5,WIDECHAR(N52),IF(O52&lt;=5,CONCATENATE("（",WIDECHAR(O52),"）"),""))</f>
      </c>
      <c r="H52" s="15"/>
      <c r="I52" s="16">
        <v>2296</v>
      </c>
      <c r="J52" s="14">
        <f t="shared" si="7"/>
        <v>0.11537108688005628</v>
      </c>
      <c r="K52" s="319">
        <f>IF(R52&lt;=5,WIDECHAR(R52),IF(S52&lt;=5,CONCATENATE("（",WIDECHAR(S52),"）"),""))</f>
      </c>
    </row>
    <row r="53" spans="1:11" ht="18">
      <c r="A53" s="178">
        <v>49</v>
      </c>
      <c r="B53" s="15" t="s">
        <v>93</v>
      </c>
      <c r="C53" s="12" t="s">
        <v>94</v>
      </c>
      <c r="D53" s="13">
        <v>12592</v>
      </c>
      <c r="E53" s="13">
        <v>3879</v>
      </c>
      <c r="F53" s="14">
        <f t="shared" si="6"/>
        <v>0.30805273189326554</v>
      </c>
      <c r="G53" s="218" t="s">
        <v>344</v>
      </c>
      <c r="H53" s="15"/>
      <c r="I53" s="16">
        <v>2095</v>
      </c>
      <c r="J53" s="14">
        <f t="shared" si="7"/>
        <v>0.16637547649301143</v>
      </c>
      <c r="K53" s="218" t="s">
        <v>343</v>
      </c>
    </row>
    <row r="54" spans="1:11" ht="18">
      <c r="A54" s="178">
        <v>50</v>
      </c>
      <c r="B54" s="15"/>
      <c r="C54" s="12" t="s">
        <v>95</v>
      </c>
      <c r="D54" s="13">
        <v>11534</v>
      </c>
      <c r="E54" s="13">
        <v>3743</v>
      </c>
      <c r="F54" s="14">
        <f t="shared" si="6"/>
        <v>0.32451881394139065</v>
      </c>
      <c r="G54" s="218" t="s">
        <v>345</v>
      </c>
      <c r="H54" s="15"/>
      <c r="I54" s="16">
        <v>2132</v>
      </c>
      <c r="J54" s="14">
        <f t="shared" si="7"/>
        <v>0.18484480665857464</v>
      </c>
      <c r="K54" s="218" t="s">
        <v>345</v>
      </c>
    </row>
    <row r="55" spans="1:11" ht="18">
      <c r="A55" s="178">
        <v>51</v>
      </c>
      <c r="B55" s="15"/>
      <c r="C55" s="12" t="s">
        <v>199</v>
      </c>
      <c r="D55" s="13">
        <v>25226</v>
      </c>
      <c r="E55" s="13">
        <v>6425</v>
      </c>
      <c r="F55" s="14">
        <f t="shared" si="6"/>
        <v>0.25469753429001823</v>
      </c>
      <c r="G55" s="162">
        <f aca="true" t="shared" si="9" ref="G55:G63">IF(N55&lt;=5,WIDECHAR(N55),IF(O55&lt;=5,CONCATENATE("（",WIDECHAR(O55),"）"),""))</f>
      </c>
      <c r="H55" s="15"/>
      <c r="I55" s="16">
        <v>3465</v>
      </c>
      <c r="J55" s="14">
        <f t="shared" si="7"/>
        <v>0.1373582811385079</v>
      </c>
      <c r="K55" s="319">
        <f>IF(R55&lt;=5,WIDECHAR(R55),IF(S55&lt;=5,CONCATENATE("（",WIDECHAR(S55),"）"),""))</f>
      </c>
    </row>
    <row r="56" spans="1:11" ht="18">
      <c r="A56" s="178">
        <v>52</v>
      </c>
      <c r="B56" s="15"/>
      <c r="C56" s="12" t="s">
        <v>97</v>
      </c>
      <c r="D56" s="13">
        <v>10006</v>
      </c>
      <c r="E56" s="13">
        <v>2812</v>
      </c>
      <c r="F56" s="14">
        <f t="shared" si="6"/>
        <v>0.2810313811712972</v>
      </c>
      <c r="G56" s="162">
        <f t="shared" si="9"/>
      </c>
      <c r="H56" s="15"/>
      <c r="I56" s="16">
        <v>1533</v>
      </c>
      <c r="J56" s="14">
        <f t="shared" si="7"/>
        <v>0.15320807515490706</v>
      </c>
      <c r="K56" s="319">
        <f>IF(R56&lt;=5,WIDECHAR(R56),IF(S56&lt;=5,CONCATENATE("（",WIDECHAR(S56),"）"),""))</f>
      </c>
    </row>
    <row r="57" spans="1:11" ht="18">
      <c r="A57" s="178">
        <v>53</v>
      </c>
      <c r="B57" s="15"/>
      <c r="C57" s="12" t="s">
        <v>98</v>
      </c>
      <c r="D57" s="13">
        <v>19579</v>
      </c>
      <c r="E57" s="13">
        <v>5388</v>
      </c>
      <c r="F57" s="14">
        <f t="shared" si="6"/>
        <v>0.2751928086214822</v>
      </c>
      <c r="G57" s="162">
        <f t="shared" si="9"/>
      </c>
      <c r="H57" s="15"/>
      <c r="I57" s="16">
        <v>2806</v>
      </c>
      <c r="J57" s="14">
        <f t="shared" si="7"/>
        <v>0.14331681904080903</v>
      </c>
      <c r="K57" s="319">
        <f>IF(R57&lt;=5,WIDECHAR(R57),IF(S57&lt;=5,CONCATENATE("（",WIDECHAR(S57),"）"),""))</f>
      </c>
    </row>
    <row r="58" spans="1:11" ht="18">
      <c r="A58" s="178">
        <v>54</v>
      </c>
      <c r="B58" s="15"/>
      <c r="C58" s="12" t="s">
        <v>101</v>
      </c>
      <c r="D58" s="13">
        <v>5744</v>
      </c>
      <c r="E58" s="13">
        <v>1569</v>
      </c>
      <c r="F58" s="14">
        <f t="shared" si="6"/>
        <v>0.27315459610027853</v>
      </c>
      <c r="G58" s="162">
        <f t="shared" si="9"/>
      </c>
      <c r="H58" s="15"/>
      <c r="I58" s="16">
        <v>840</v>
      </c>
      <c r="J58" s="14">
        <f t="shared" si="7"/>
        <v>0.14623955431754876</v>
      </c>
      <c r="K58" s="319">
        <f>IF(R58&lt;=5,WIDECHAR(R58),IF(S58&lt;=5,CONCATENATE("（",WIDECHAR(S58),"）"),""))</f>
      </c>
    </row>
    <row r="59" spans="1:11" ht="18">
      <c r="A59" s="178">
        <v>55</v>
      </c>
      <c r="B59" s="48"/>
      <c r="C59" s="12" t="s">
        <v>102</v>
      </c>
      <c r="D59" s="13">
        <v>3479</v>
      </c>
      <c r="E59" s="13">
        <v>1010</v>
      </c>
      <c r="F59" s="14">
        <f t="shared" si="6"/>
        <v>0.29031330842196035</v>
      </c>
      <c r="G59" s="162">
        <f t="shared" si="9"/>
      </c>
      <c r="H59" s="15"/>
      <c r="I59" s="16">
        <v>587</v>
      </c>
      <c r="J59" s="14">
        <f t="shared" si="7"/>
        <v>0.16872664558781258</v>
      </c>
      <c r="K59" s="218" t="s">
        <v>346</v>
      </c>
    </row>
    <row r="60" spans="1:11" ht="18">
      <c r="A60" s="178">
        <v>56</v>
      </c>
      <c r="B60" s="15" t="s">
        <v>103</v>
      </c>
      <c r="C60" s="12" t="s">
        <v>104</v>
      </c>
      <c r="D60" s="13">
        <v>35827</v>
      </c>
      <c r="E60" s="13">
        <v>7314</v>
      </c>
      <c r="F60" s="14">
        <f t="shared" si="6"/>
        <v>0.20414770982778352</v>
      </c>
      <c r="G60" s="162">
        <f t="shared" si="9"/>
      </c>
      <c r="H60" s="15"/>
      <c r="I60" s="16">
        <v>3479</v>
      </c>
      <c r="J60" s="14">
        <f t="shared" si="7"/>
        <v>0.09710553493175537</v>
      </c>
      <c r="K60" s="319">
        <f>IF(R60&lt;=5,WIDECHAR(R60),IF(S60&lt;=5,CONCATENATE("（",WIDECHAR(S60),"）"),""))</f>
      </c>
    </row>
    <row r="61" spans="1:11" ht="18">
      <c r="A61" s="178">
        <v>57</v>
      </c>
      <c r="B61" s="209"/>
      <c r="C61" s="12" t="s">
        <v>200</v>
      </c>
      <c r="D61" s="13">
        <v>22211</v>
      </c>
      <c r="E61" s="13">
        <v>6595</v>
      </c>
      <c r="F61" s="14">
        <f t="shared" si="6"/>
        <v>0.29692494709828465</v>
      </c>
      <c r="G61" s="162">
        <f t="shared" si="9"/>
      </c>
      <c r="H61" s="15"/>
      <c r="I61" s="16">
        <v>3443</v>
      </c>
      <c r="J61" s="14">
        <f t="shared" si="7"/>
        <v>0.15501328170726217</v>
      </c>
      <c r="K61" s="319">
        <f>IF(R61&lt;=5,WIDECHAR(R61),IF(S61&lt;=5,CONCATENATE("（",WIDECHAR(S61),"）"),""))</f>
      </c>
    </row>
    <row r="62" spans="1:11" ht="18">
      <c r="A62" s="178">
        <v>58</v>
      </c>
      <c r="B62" s="15" t="s">
        <v>108</v>
      </c>
      <c r="C62" s="12" t="s">
        <v>201</v>
      </c>
      <c r="D62" s="17">
        <v>20367</v>
      </c>
      <c r="E62" s="17">
        <v>5924</v>
      </c>
      <c r="F62" s="18">
        <f t="shared" si="6"/>
        <v>0.2908626700054009</v>
      </c>
      <c r="G62" s="162">
        <f t="shared" si="9"/>
      </c>
      <c r="H62" s="15"/>
      <c r="I62" s="20">
        <v>3054</v>
      </c>
      <c r="J62" s="14">
        <f t="shared" si="7"/>
        <v>0.1499484460156135</v>
      </c>
      <c r="K62" s="319">
        <f>IF(R62&lt;=5,WIDECHAR(R62),IF(S62&lt;=5,CONCATENATE("（",WIDECHAR(S62),"）"),""))</f>
      </c>
    </row>
    <row r="63" spans="1:11" ht="18">
      <c r="A63" s="178">
        <v>59</v>
      </c>
      <c r="B63" s="15"/>
      <c r="C63" s="179" t="s">
        <v>110</v>
      </c>
      <c r="D63" s="34">
        <v>7047</v>
      </c>
      <c r="E63" s="34">
        <v>1821</v>
      </c>
      <c r="F63" s="35">
        <f t="shared" si="6"/>
        <v>0.25840783312047677</v>
      </c>
      <c r="G63" s="162">
        <f t="shared" si="9"/>
      </c>
      <c r="H63" s="15"/>
      <c r="I63" s="42">
        <v>883</v>
      </c>
      <c r="J63" s="14">
        <f t="shared" si="7"/>
        <v>0.12530154675748545</v>
      </c>
      <c r="K63" s="319">
        <f>IF(R63&lt;=5,WIDECHAR(R63),IF(S63&lt;=5,CONCATENATE("（",WIDECHAR(S63),"）"),""))</f>
      </c>
    </row>
    <row r="64" spans="1:11" ht="18.75" thickBot="1">
      <c r="A64" s="178">
        <v>60</v>
      </c>
      <c r="B64" s="15"/>
      <c r="C64" s="11" t="s">
        <v>202</v>
      </c>
      <c r="D64" s="17">
        <v>8229</v>
      </c>
      <c r="E64" s="17">
        <v>2481</v>
      </c>
      <c r="F64" s="18">
        <f t="shared" si="6"/>
        <v>0.3014947138169887</v>
      </c>
      <c r="G64" s="218" t="s">
        <v>330</v>
      </c>
      <c r="H64" s="15"/>
      <c r="I64" s="20">
        <v>1394</v>
      </c>
      <c r="J64" s="18">
        <f t="shared" si="7"/>
        <v>0.16940089925871915</v>
      </c>
      <c r="K64" s="218" t="s">
        <v>332</v>
      </c>
    </row>
    <row r="65" spans="1:11" ht="18.75" thickBot="1">
      <c r="A65" s="322" t="s">
        <v>114</v>
      </c>
      <c r="B65" s="51" t="s">
        <v>115</v>
      </c>
      <c r="C65" s="51"/>
      <c r="D65" s="52">
        <f>SUM(D33:D64)</f>
        <v>669577</v>
      </c>
      <c r="E65" s="52">
        <f>SUM(E33:E47)+SUM(E48:E64)</f>
        <v>149437</v>
      </c>
      <c r="F65" s="53">
        <f t="shared" si="6"/>
        <v>0.223181202460658</v>
      </c>
      <c r="G65" s="182" t="s">
        <v>116</v>
      </c>
      <c r="H65" s="15"/>
      <c r="I65" s="54">
        <f>SUM(I33:I64)</f>
        <v>73649</v>
      </c>
      <c r="J65" s="53">
        <f t="shared" si="7"/>
        <v>0.10999332414345177</v>
      </c>
      <c r="K65" s="183" t="s">
        <v>116</v>
      </c>
    </row>
    <row r="66" spans="1:11" ht="18.75" thickTop="1">
      <c r="A66" s="184" t="s">
        <v>117</v>
      </c>
      <c r="B66" s="48"/>
      <c r="C66" s="48"/>
      <c r="D66" s="13">
        <f>D32+D65</f>
        <v>2674572</v>
      </c>
      <c r="E66" s="13">
        <f>E32+E65</f>
        <v>619364</v>
      </c>
      <c r="F66" s="14">
        <f t="shared" si="6"/>
        <v>0.23157499592458158</v>
      </c>
      <c r="G66" s="162" t="s">
        <v>118</v>
      </c>
      <c r="H66" s="15"/>
      <c r="I66" s="16">
        <f>I32+I65</f>
        <v>310778</v>
      </c>
      <c r="J66" s="14">
        <f t="shared" si="7"/>
        <v>0.1161972831540897</v>
      </c>
      <c r="K66" s="163" t="s">
        <v>118</v>
      </c>
    </row>
    <row r="67" spans="1:11" ht="18.75" thickBot="1">
      <c r="A67" s="185" t="s">
        <v>119</v>
      </c>
      <c r="B67" s="186"/>
      <c r="C67" s="186"/>
      <c r="D67" s="187">
        <f>D5+D66</f>
        <v>5082063</v>
      </c>
      <c r="E67" s="187">
        <f>E5+E66</f>
        <v>1108633</v>
      </c>
      <c r="F67" s="188">
        <f>E67/D67</f>
        <v>0.21814625281111233</v>
      </c>
      <c r="G67" s="189" t="s">
        <v>118</v>
      </c>
      <c r="H67" s="15"/>
      <c r="I67" s="59">
        <f>I5+I66</f>
        <v>544264</v>
      </c>
      <c r="J67" s="43">
        <f>I67/D67</f>
        <v>0.10709509110768599</v>
      </c>
      <c r="K67" s="190" t="s">
        <v>118</v>
      </c>
    </row>
    <row r="68" spans="1:11" ht="18">
      <c r="A68" s="46" t="s">
        <v>168</v>
      </c>
      <c r="B68" s="15"/>
      <c r="C68" s="46"/>
      <c r="D68" s="46"/>
      <c r="E68" s="46"/>
      <c r="F68" s="46"/>
      <c r="G68" s="46"/>
      <c r="H68" s="15"/>
      <c r="I68" s="46"/>
      <c r="J68" s="46"/>
      <c r="K68" s="329"/>
    </row>
    <row r="69" spans="1:9" ht="18" customHeight="1">
      <c r="A69" s="46" t="s">
        <v>400</v>
      </c>
      <c r="B69" s="567"/>
      <c r="C69" s="46"/>
      <c r="D69" s="46"/>
      <c r="E69" s="46"/>
      <c r="F69" s="46"/>
      <c r="G69" s="46"/>
      <c r="H69" s="15"/>
      <c r="I69" s="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10.625" style="0" customWidth="1"/>
    <col min="3" max="3" width="11.50390625" style="0" customWidth="1"/>
    <col min="4" max="5" width="14.625" style="0" customWidth="1"/>
    <col min="6" max="6" width="11.25390625" style="0" customWidth="1"/>
    <col min="7" max="7" width="10.375" style="0" customWidth="1"/>
    <col min="8" max="8" width="3.50390625" style="0" customWidth="1"/>
    <col min="9" max="9" width="14.625" style="0" customWidth="1"/>
    <col min="10" max="10" width="12.00390625" style="0" customWidth="1"/>
    <col min="11" max="11" width="11.25390625" style="0" customWidth="1"/>
  </cols>
  <sheetData>
    <row r="1" spans="1:11" ht="21.75" thickBot="1">
      <c r="A1" s="1" t="s">
        <v>337</v>
      </c>
      <c r="B1" s="2"/>
      <c r="C1" s="2"/>
      <c r="D1" s="2"/>
      <c r="E1" s="3"/>
      <c r="F1" s="4"/>
      <c r="G1" s="4"/>
      <c r="H1" s="2"/>
      <c r="I1" s="2"/>
      <c r="J1" s="2"/>
      <c r="K1" s="2"/>
    </row>
    <row r="2" spans="1:11" ht="18.75" thickBot="1">
      <c r="A2" s="156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9" t="s">
        <v>318</v>
      </c>
      <c r="H2" s="303"/>
      <c r="I2" s="212" t="s">
        <v>319</v>
      </c>
      <c r="J2" s="158" t="s">
        <v>320</v>
      </c>
      <c r="K2" s="304" t="s">
        <v>318</v>
      </c>
    </row>
    <row r="3" spans="1:11" ht="18">
      <c r="A3" s="305">
        <v>1</v>
      </c>
      <c r="B3" s="15" t="s">
        <v>9</v>
      </c>
      <c r="C3" s="12" t="s">
        <v>10</v>
      </c>
      <c r="D3" s="13">
        <v>977960</v>
      </c>
      <c r="E3" s="13">
        <v>242207</v>
      </c>
      <c r="F3" s="14">
        <f>E3/D3</f>
        <v>0.2476655486931981</v>
      </c>
      <c r="G3" s="162">
        <f aca="true" t="shared" si="0" ref="G3:G29">IF(N3&lt;=5,WIDECHAR(N3),IF(O3&lt;=5,CONCATENATE("（",WIDECHAR(O3),"）"),""))</f>
      </c>
      <c r="H3" s="15"/>
      <c r="I3" s="16">
        <v>117645</v>
      </c>
      <c r="J3" s="14">
        <f aca="true" t="shared" si="1" ref="J3:J66">I3/D3</f>
        <v>0.12029633113828786</v>
      </c>
      <c r="K3" s="306">
        <f>IF(R3&lt;=5,WIDECHAR(R3),IF(S3&lt;=5,CONCATENATE("（",WIDECHAR(S3),"）"),""))</f>
      </c>
    </row>
    <row r="4" spans="1:11" ht="18.75" thickBot="1">
      <c r="A4" s="178">
        <v>2</v>
      </c>
      <c r="B4" s="15"/>
      <c r="C4" s="11" t="s">
        <v>11</v>
      </c>
      <c r="D4" s="17">
        <v>1420184</v>
      </c>
      <c r="E4" s="17">
        <v>244721</v>
      </c>
      <c r="F4" s="18">
        <f aca="true" t="shared" si="2" ref="F4:F67">E4/D4</f>
        <v>0.17231640407158508</v>
      </c>
      <c r="G4" s="164">
        <f t="shared" si="0"/>
      </c>
      <c r="H4" s="19"/>
      <c r="I4" s="20">
        <v>113742</v>
      </c>
      <c r="J4" s="18">
        <f t="shared" si="1"/>
        <v>0.08008962218980076</v>
      </c>
      <c r="K4" s="307">
        <f aca="true" t="shared" si="3" ref="K4:K63">IF(R4&lt;=5,WIDECHAR(R4),IF(S4&lt;=5,CONCATENATE("（",WIDECHAR(S4),"）"),""))</f>
      </c>
    </row>
    <row r="5" spans="1:11" ht="18.75" thickBot="1">
      <c r="A5" s="308" t="s">
        <v>321</v>
      </c>
      <c r="B5" s="186"/>
      <c r="C5" s="23" t="s">
        <v>13</v>
      </c>
      <c r="D5" s="24">
        <f>SUM(D3:D4)</f>
        <v>2398144</v>
      </c>
      <c r="E5" s="24">
        <f>SUM(E3:E4)</f>
        <v>486928</v>
      </c>
      <c r="F5" s="25">
        <f t="shared" si="2"/>
        <v>0.20304368711803794</v>
      </c>
      <c r="G5" s="167" t="s">
        <v>321</v>
      </c>
      <c r="H5" s="15"/>
      <c r="I5" s="26">
        <f>SUM(I3:I4)</f>
        <v>231387</v>
      </c>
      <c r="J5" s="27">
        <f t="shared" si="1"/>
        <v>0.09648586573616931</v>
      </c>
      <c r="K5" s="167" t="s">
        <v>321</v>
      </c>
    </row>
    <row r="6" spans="1:11" ht="18">
      <c r="A6" s="178">
        <v>3</v>
      </c>
      <c r="B6" s="15" t="s">
        <v>14</v>
      </c>
      <c r="C6" s="12" t="s">
        <v>15</v>
      </c>
      <c r="D6" s="13">
        <v>127120</v>
      </c>
      <c r="E6" s="13">
        <v>37577</v>
      </c>
      <c r="F6" s="14">
        <f t="shared" si="2"/>
        <v>0.2956025802391441</v>
      </c>
      <c r="G6" s="162">
        <f t="shared" si="0"/>
      </c>
      <c r="H6" s="15"/>
      <c r="I6" s="16">
        <v>20633</v>
      </c>
      <c r="J6" s="14">
        <f t="shared" si="1"/>
        <v>0.1623112020138452</v>
      </c>
      <c r="K6" s="306">
        <f t="shared" si="3"/>
      </c>
    </row>
    <row r="7" spans="1:11" ht="18">
      <c r="A7" s="178">
        <v>4</v>
      </c>
      <c r="B7" s="15"/>
      <c r="C7" s="12" t="s">
        <v>16</v>
      </c>
      <c r="D7" s="13">
        <v>305453</v>
      </c>
      <c r="E7" s="13">
        <v>65685</v>
      </c>
      <c r="F7" s="14">
        <f t="shared" si="2"/>
        <v>0.21504126657783684</v>
      </c>
      <c r="G7" s="162">
        <f t="shared" si="0"/>
      </c>
      <c r="H7" s="15"/>
      <c r="I7" s="16">
        <v>32231</v>
      </c>
      <c r="J7" s="14">
        <f t="shared" si="1"/>
        <v>0.10551868863622227</v>
      </c>
      <c r="K7" s="306">
        <f t="shared" si="3"/>
      </c>
    </row>
    <row r="8" spans="1:11" ht="18">
      <c r="A8" s="178">
        <v>5</v>
      </c>
      <c r="B8" s="15"/>
      <c r="C8" s="12" t="s">
        <v>17</v>
      </c>
      <c r="D8" s="13">
        <v>59112</v>
      </c>
      <c r="E8" s="13">
        <v>15798</v>
      </c>
      <c r="F8" s="14">
        <f t="shared" si="2"/>
        <v>0.2672553796183516</v>
      </c>
      <c r="G8" s="162">
        <f t="shared" si="0"/>
      </c>
      <c r="H8" s="15"/>
      <c r="I8" s="16">
        <v>7874</v>
      </c>
      <c r="J8" s="14">
        <f t="shared" si="1"/>
        <v>0.13320476383813779</v>
      </c>
      <c r="K8" s="306">
        <f t="shared" si="3"/>
      </c>
    </row>
    <row r="9" spans="1:11" ht="18">
      <c r="A9" s="178">
        <v>6</v>
      </c>
      <c r="B9" s="15"/>
      <c r="C9" s="12" t="s">
        <v>18</v>
      </c>
      <c r="D9" s="13">
        <v>133036</v>
      </c>
      <c r="E9" s="13">
        <v>32789</v>
      </c>
      <c r="F9" s="14">
        <f t="shared" si="2"/>
        <v>0.2464671216813494</v>
      </c>
      <c r="G9" s="162">
        <f t="shared" si="0"/>
      </c>
      <c r="H9" s="15"/>
      <c r="I9" s="16">
        <v>17006</v>
      </c>
      <c r="J9" s="14">
        <f t="shared" si="1"/>
        <v>0.12783006103611053</v>
      </c>
      <c r="K9" s="306">
        <f t="shared" si="3"/>
      </c>
    </row>
    <row r="10" spans="1:11" ht="18">
      <c r="A10" s="178">
        <v>7</v>
      </c>
      <c r="B10" s="15"/>
      <c r="C10" s="12" t="s">
        <v>19</v>
      </c>
      <c r="D10" s="13">
        <v>51373</v>
      </c>
      <c r="E10" s="13">
        <v>13900</v>
      </c>
      <c r="F10" s="14">
        <f t="shared" si="2"/>
        <v>0.27057014384988226</v>
      </c>
      <c r="G10" s="162">
        <f t="shared" si="0"/>
      </c>
      <c r="H10" s="15"/>
      <c r="I10" s="16">
        <v>7268</v>
      </c>
      <c r="J10" s="14">
        <f t="shared" si="1"/>
        <v>0.14147509392093122</v>
      </c>
      <c r="K10" s="306">
        <f t="shared" si="3"/>
      </c>
    </row>
    <row r="11" spans="1:11" ht="18">
      <c r="A11" s="178">
        <v>8</v>
      </c>
      <c r="B11" s="15"/>
      <c r="C11" s="12" t="s">
        <v>20</v>
      </c>
      <c r="D11" s="13">
        <v>72647</v>
      </c>
      <c r="E11" s="13">
        <v>19307</v>
      </c>
      <c r="F11" s="14">
        <f t="shared" si="2"/>
        <v>0.26576458766363376</v>
      </c>
      <c r="G11" s="162">
        <f t="shared" si="0"/>
      </c>
      <c r="H11" s="15"/>
      <c r="I11" s="16">
        <v>9908</v>
      </c>
      <c r="J11" s="14">
        <f t="shared" si="1"/>
        <v>0.13638553553484659</v>
      </c>
      <c r="K11" s="306">
        <f t="shared" si="3"/>
      </c>
    </row>
    <row r="12" spans="1:11" ht="18">
      <c r="A12" s="178">
        <v>9</v>
      </c>
      <c r="B12" s="15"/>
      <c r="C12" s="12" t="s">
        <v>23</v>
      </c>
      <c r="D12" s="13">
        <v>70964</v>
      </c>
      <c r="E12" s="13">
        <v>20515</v>
      </c>
      <c r="F12" s="14">
        <f t="shared" si="2"/>
        <v>0.2890902429400823</v>
      </c>
      <c r="G12" s="162">
        <f t="shared" si="0"/>
      </c>
      <c r="H12" s="15"/>
      <c r="I12" s="16">
        <v>11555</v>
      </c>
      <c r="J12" s="14">
        <f t="shared" si="1"/>
        <v>0.16282904007665858</v>
      </c>
      <c r="K12" s="306">
        <f t="shared" si="3"/>
      </c>
    </row>
    <row r="13" spans="1:11" ht="18">
      <c r="A13" s="178">
        <v>10</v>
      </c>
      <c r="B13" s="15"/>
      <c r="C13" s="12" t="s">
        <v>24</v>
      </c>
      <c r="D13" s="13">
        <v>48740</v>
      </c>
      <c r="E13" s="13">
        <v>10887</v>
      </c>
      <c r="F13" s="14">
        <f t="shared" si="2"/>
        <v>0.22336889618383257</v>
      </c>
      <c r="G13" s="162">
        <f t="shared" si="0"/>
      </c>
      <c r="H13" s="15"/>
      <c r="I13" s="16">
        <v>5564</v>
      </c>
      <c r="J13" s="14">
        <f t="shared" si="1"/>
        <v>0.11415675010258515</v>
      </c>
      <c r="K13" s="306">
        <f t="shared" si="3"/>
      </c>
    </row>
    <row r="14" spans="1:11" ht="18">
      <c r="A14" s="178">
        <v>11</v>
      </c>
      <c r="B14" s="15"/>
      <c r="C14" s="12" t="s">
        <v>25</v>
      </c>
      <c r="D14" s="13">
        <v>38439</v>
      </c>
      <c r="E14" s="13">
        <v>10623</v>
      </c>
      <c r="F14" s="14">
        <f t="shared" si="2"/>
        <v>0.2763599469289003</v>
      </c>
      <c r="G14" s="162">
        <f t="shared" si="0"/>
      </c>
      <c r="H14" s="15"/>
      <c r="I14" s="16">
        <v>5229</v>
      </c>
      <c r="J14" s="14">
        <f t="shared" si="1"/>
        <v>0.13603371575743387</v>
      </c>
      <c r="K14" s="306">
        <f t="shared" si="3"/>
      </c>
    </row>
    <row r="15" spans="1:11" ht="18">
      <c r="A15" s="178">
        <v>12</v>
      </c>
      <c r="B15" s="15"/>
      <c r="C15" s="12" t="s">
        <v>26</v>
      </c>
      <c r="D15" s="13">
        <v>72398</v>
      </c>
      <c r="E15" s="13">
        <v>16607</v>
      </c>
      <c r="F15" s="14">
        <f t="shared" si="2"/>
        <v>0.2293847896350728</v>
      </c>
      <c r="G15" s="162">
        <f t="shared" si="0"/>
      </c>
      <c r="H15" s="15"/>
      <c r="I15" s="16">
        <v>7812</v>
      </c>
      <c r="J15" s="14">
        <f t="shared" si="1"/>
        <v>0.10790353324677478</v>
      </c>
      <c r="K15" s="306">
        <f t="shared" si="3"/>
      </c>
    </row>
    <row r="16" spans="1:11" ht="18">
      <c r="A16" s="178">
        <v>13</v>
      </c>
      <c r="B16" s="15"/>
      <c r="C16" s="12" t="s">
        <v>27</v>
      </c>
      <c r="D16" s="13">
        <v>27943</v>
      </c>
      <c r="E16" s="13">
        <v>8199</v>
      </c>
      <c r="F16" s="14">
        <f t="shared" si="2"/>
        <v>0.2934187453029381</v>
      </c>
      <c r="G16" s="162">
        <f t="shared" si="0"/>
      </c>
      <c r="H16" s="15"/>
      <c r="I16" s="16">
        <v>4365</v>
      </c>
      <c r="J16" s="14">
        <f t="shared" si="1"/>
        <v>0.1562108578177003</v>
      </c>
      <c r="K16" s="306">
        <f t="shared" si="3"/>
      </c>
    </row>
    <row r="17" spans="1:11" ht="18">
      <c r="A17" s="178">
        <v>14</v>
      </c>
      <c r="B17" s="15"/>
      <c r="C17" s="12" t="s">
        <v>28</v>
      </c>
      <c r="D17" s="13">
        <v>45815</v>
      </c>
      <c r="E17" s="13">
        <v>13382</v>
      </c>
      <c r="F17" s="14">
        <f t="shared" si="2"/>
        <v>0.2920877441885845</v>
      </c>
      <c r="G17" s="162">
        <f t="shared" si="0"/>
      </c>
      <c r="H17" s="15"/>
      <c r="I17" s="16">
        <v>6585</v>
      </c>
      <c r="J17" s="14">
        <f t="shared" si="1"/>
        <v>0.14373021936047145</v>
      </c>
      <c r="K17" s="306">
        <f t="shared" si="3"/>
      </c>
    </row>
    <row r="18" spans="1:11" ht="18">
      <c r="A18" s="178">
        <v>15</v>
      </c>
      <c r="B18" s="15"/>
      <c r="C18" s="12" t="s">
        <v>29</v>
      </c>
      <c r="D18" s="13">
        <v>58963</v>
      </c>
      <c r="E18" s="13">
        <v>12592</v>
      </c>
      <c r="F18" s="14">
        <f t="shared" si="2"/>
        <v>0.2135576548004681</v>
      </c>
      <c r="G18" s="162">
        <f t="shared" si="0"/>
      </c>
      <c r="H18" s="19"/>
      <c r="I18" s="16">
        <v>6022</v>
      </c>
      <c r="J18" s="14">
        <f t="shared" si="1"/>
        <v>0.10213184539456947</v>
      </c>
      <c r="K18" s="309">
        <f t="shared" si="3"/>
      </c>
    </row>
    <row r="19" spans="1:11" ht="18">
      <c r="A19" s="178">
        <v>16</v>
      </c>
      <c r="B19" s="15"/>
      <c r="C19" s="12" t="s">
        <v>30</v>
      </c>
      <c r="D19" s="13">
        <v>100387</v>
      </c>
      <c r="E19" s="13">
        <v>18147</v>
      </c>
      <c r="F19" s="14">
        <f t="shared" si="2"/>
        <v>0.18077041848048053</v>
      </c>
      <c r="G19" s="162">
        <f t="shared" si="0"/>
      </c>
      <c r="H19" s="19"/>
      <c r="I19" s="16">
        <v>8334</v>
      </c>
      <c r="J19" s="14">
        <f t="shared" si="1"/>
        <v>0.08301871756303107</v>
      </c>
      <c r="K19" s="309">
        <f t="shared" si="3"/>
      </c>
    </row>
    <row r="20" spans="1:11" ht="18">
      <c r="A20" s="178">
        <v>17</v>
      </c>
      <c r="B20" s="15"/>
      <c r="C20" s="12" t="s">
        <v>31</v>
      </c>
      <c r="D20" s="13">
        <v>109426</v>
      </c>
      <c r="E20" s="13">
        <v>17257</v>
      </c>
      <c r="F20" s="14">
        <f t="shared" si="2"/>
        <v>0.1577047502421728</v>
      </c>
      <c r="G20" s="218" t="s">
        <v>325</v>
      </c>
      <c r="H20" s="19"/>
      <c r="I20" s="16">
        <v>7507</v>
      </c>
      <c r="J20" s="14">
        <f t="shared" si="1"/>
        <v>0.06860343976751412</v>
      </c>
      <c r="K20" s="218" t="s">
        <v>335</v>
      </c>
    </row>
    <row r="21" spans="1:11" ht="18">
      <c r="A21" s="178">
        <v>18</v>
      </c>
      <c r="B21" s="15"/>
      <c r="C21" s="12" t="s">
        <v>32</v>
      </c>
      <c r="D21" s="13">
        <v>95367</v>
      </c>
      <c r="E21" s="13">
        <v>15508</v>
      </c>
      <c r="F21" s="14">
        <f t="shared" si="2"/>
        <v>0.16261390208352994</v>
      </c>
      <c r="G21" s="218" t="s">
        <v>326</v>
      </c>
      <c r="H21" s="15"/>
      <c r="I21" s="16">
        <v>6572</v>
      </c>
      <c r="J21" s="14">
        <f t="shared" si="1"/>
        <v>0.06891272662451373</v>
      </c>
      <c r="K21" s="218" t="s">
        <v>325</v>
      </c>
    </row>
    <row r="22" spans="1:11" ht="18">
      <c r="A22" s="178">
        <v>19</v>
      </c>
      <c r="B22" s="15"/>
      <c r="C22" s="12" t="s">
        <v>33</v>
      </c>
      <c r="D22" s="13">
        <v>95287</v>
      </c>
      <c r="E22" s="13">
        <v>21191</v>
      </c>
      <c r="F22" s="14">
        <f t="shared" si="2"/>
        <v>0.2223913020663889</v>
      </c>
      <c r="G22" s="162">
        <f t="shared" si="0"/>
      </c>
      <c r="H22" s="15"/>
      <c r="I22" s="16">
        <v>10307</v>
      </c>
      <c r="J22" s="14">
        <f t="shared" si="1"/>
        <v>0.10816795575471995</v>
      </c>
      <c r="K22" s="309">
        <f t="shared" si="3"/>
      </c>
    </row>
    <row r="23" spans="1:11" ht="18">
      <c r="A23" s="178">
        <v>20</v>
      </c>
      <c r="B23" s="15"/>
      <c r="C23" s="12" t="s">
        <v>34</v>
      </c>
      <c r="D23" s="13">
        <v>69658</v>
      </c>
      <c r="E23" s="13">
        <v>14618</v>
      </c>
      <c r="F23" s="14">
        <f t="shared" si="2"/>
        <v>0.20985385741766918</v>
      </c>
      <c r="G23" s="162">
        <f t="shared" si="0"/>
      </c>
      <c r="H23" s="15"/>
      <c r="I23" s="16">
        <v>6604</v>
      </c>
      <c r="J23" s="14">
        <f t="shared" si="1"/>
        <v>0.09480605242757473</v>
      </c>
      <c r="K23" s="306">
        <f t="shared" si="3"/>
      </c>
    </row>
    <row r="24" spans="1:11" ht="18">
      <c r="A24" s="311">
        <v>21</v>
      </c>
      <c r="B24" s="15"/>
      <c r="C24" s="28" t="s">
        <v>36</v>
      </c>
      <c r="D24" s="34">
        <v>58287</v>
      </c>
      <c r="E24" s="34">
        <v>10626</v>
      </c>
      <c r="F24" s="35">
        <f t="shared" si="2"/>
        <v>0.18230480209995367</v>
      </c>
      <c r="G24" s="162">
        <f t="shared" si="0"/>
      </c>
      <c r="H24" s="19"/>
      <c r="I24" s="36">
        <v>4615</v>
      </c>
      <c r="J24" s="37">
        <f t="shared" si="1"/>
        <v>0.07917717501329627</v>
      </c>
      <c r="K24" s="312">
        <f t="shared" si="3"/>
      </c>
    </row>
    <row r="25" spans="1:11" ht="18">
      <c r="A25" s="170">
        <v>22</v>
      </c>
      <c r="B25" s="171"/>
      <c r="C25" s="33" t="s">
        <v>37</v>
      </c>
      <c r="D25" s="17">
        <v>56108</v>
      </c>
      <c r="E25" s="17">
        <v>13817</v>
      </c>
      <c r="F25" s="18">
        <f t="shared" si="2"/>
        <v>0.24625721822200042</v>
      </c>
      <c r="G25" s="162">
        <f t="shared" si="0"/>
      </c>
      <c r="H25" s="19"/>
      <c r="I25" s="172">
        <v>6546</v>
      </c>
      <c r="J25" s="173">
        <f t="shared" si="1"/>
        <v>0.1166678548513581</v>
      </c>
      <c r="K25" s="313">
        <f t="shared" si="3"/>
      </c>
    </row>
    <row r="26" spans="1:11" ht="18">
      <c r="A26" s="311">
        <v>23</v>
      </c>
      <c r="B26" s="15"/>
      <c r="C26" s="11" t="s">
        <v>38</v>
      </c>
      <c r="D26" s="34">
        <v>32713</v>
      </c>
      <c r="E26" s="34">
        <v>8827</v>
      </c>
      <c r="F26" s="35">
        <f t="shared" si="2"/>
        <v>0.2698315654327026</v>
      </c>
      <c r="G26" s="162">
        <f t="shared" si="0"/>
      </c>
      <c r="H26" s="19"/>
      <c r="I26" s="36">
        <v>4746</v>
      </c>
      <c r="J26" s="37">
        <f t="shared" si="1"/>
        <v>0.14507993763947055</v>
      </c>
      <c r="K26" s="312">
        <f t="shared" si="3"/>
      </c>
    </row>
    <row r="27" spans="1:11" ht="18">
      <c r="A27" s="170">
        <v>24</v>
      </c>
      <c r="B27" s="15"/>
      <c r="C27" s="33" t="s">
        <v>195</v>
      </c>
      <c r="D27" s="34">
        <v>31335</v>
      </c>
      <c r="E27" s="34">
        <v>8631</v>
      </c>
      <c r="F27" s="35">
        <f t="shared" si="2"/>
        <v>0.27544279559597895</v>
      </c>
      <c r="G27" s="162">
        <f t="shared" si="0"/>
      </c>
      <c r="H27" s="19"/>
      <c r="I27" s="36">
        <v>4932</v>
      </c>
      <c r="J27" s="37">
        <f t="shared" si="1"/>
        <v>0.15739588319770226</v>
      </c>
      <c r="K27" s="312">
        <f t="shared" si="3"/>
      </c>
    </row>
    <row r="28" spans="1:11" ht="18">
      <c r="A28" s="311">
        <v>25</v>
      </c>
      <c r="B28" s="15"/>
      <c r="C28" s="33" t="s">
        <v>196</v>
      </c>
      <c r="D28" s="34">
        <v>58377</v>
      </c>
      <c r="E28" s="34">
        <v>15903</v>
      </c>
      <c r="F28" s="35">
        <f t="shared" si="2"/>
        <v>0.2724189321136749</v>
      </c>
      <c r="G28" s="162">
        <f t="shared" si="0"/>
      </c>
      <c r="H28" s="19"/>
      <c r="I28" s="36">
        <v>8790</v>
      </c>
      <c r="J28" s="37">
        <f t="shared" si="1"/>
        <v>0.1505729996402693</v>
      </c>
      <c r="K28" s="312">
        <f t="shared" si="3"/>
      </c>
    </row>
    <row r="29" spans="1:11" ht="18">
      <c r="A29" s="170">
        <v>26</v>
      </c>
      <c r="B29" s="15"/>
      <c r="C29" s="47" t="s">
        <v>197</v>
      </c>
      <c r="D29" s="34">
        <v>44829</v>
      </c>
      <c r="E29" s="34">
        <v>13043</v>
      </c>
      <c r="F29" s="35">
        <f t="shared" si="2"/>
        <v>0.29095005465212254</v>
      </c>
      <c r="G29" s="162">
        <f t="shared" si="0"/>
      </c>
      <c r="H29" s="19"/>
      <c r="I29" s="36">
        <v>7241</v>
      </c>
      <c r="J29" s="37">
        <f t="shared" si="1"/>
        <v>0.1615249057529724</v>
      </c>
      <c r="K29" s="312">
        <f>IF(R29&lt;=5,WIDECHAR(R29),IF(S29&lt;=5,CONCATENATE("（",WIDECHAR(S29),"）"),""))</f>
      </c>
    </row>
    <row r="30" spans="1:11" ht="18">
      <c r="A30" s="311">
        <v>27</v>
      </c>
      <c r="B30" s="171"/>
      <c r="C30" s="177" t="s">
        <v>279</v>
      </c>
      <c r="D30" s="34">
        <v>42076</v>
      </c>
      <c r="E30" s="34">
        <v>12438</v>
      </c>
      <c r="F30" s="35">
        <f>E30/D30</f>
        <v>0.29560794752352887</v>
      </c>
      <c r="G30" s="162">
        <f>IF(N30&lt;=5,WIDECHAR(N30),IF(O30&lt;=5,CONCATENATE("（",WIDECHAR(O30),"）"),""))</f>
      </c>
      <c r="H30" s="19"/>
      <c r="I30" s="36">
        <v>6887</v>
      </c>
      <c r="J30" s="37">
        <f>I30/D30</f>
        <v>0.16368000760528567</v>
      </c>
      <c r="K30" s="313">
        <f>IF(R30&lt;=5,WIDECHAR(R30),IF(S30&lt;=5,CONCATENATE("（",WIDECHAR(S30),"）"),""))</f>
      </c>
    </row>
    <row r="31" spans="1:11" ht="18.75" thickBot="1">
      <c r="A31" s="325">
        <v>28</v>
      </c>
      <c r="B31" s="229"/>
      <c r="C31" s="15" t="s">
        <v>322</v>
      </c>
      <c r="D31" s="34">
        <v>101069</v>
      </c>
      <c r="E31" s="17">
        <v>21344</v>
      </c>
      <c r="F31" s="35">
        <f>E31/D31</f>
        <v>0.21118245950786096</v>
      </c>
      <c r="G31" s="326">
        <f>IF(N31&lt;=5,WIDECHAR(N31),IF(O31&lt;=5,CONCATENATE("（",WIDECHAR(O31),"）"),""))</f>
      </c>
      <c r="H31" s="19"/>
      <c r="I31" s="36">
        <v>10177</v>
      </c>
      <c r="J31" s="37">
        <f>I31/D31</f>
        <v>0.10069358557025399</v>
      </c>
      <c r="K31" s="317">
        <f>IF(R31&lt;=5,WIDECHAR(R31),IF(S31&lt;=5,CONCATENATE("（",WIDECHAR(S31),"）"),""))</f>
      </c>
    </row>
    <row r="32" spans="1:11" ht="18.75" thickBot="1">
      <c r="A32" s="308" t="s">
        <v>114</v>
      </c>
      <c r="B32" s="315"/>
      <c r="C32" s="23" t="s">
        <v>323</v>
      </c>
      <c r="D32" s="24">
        <f>SUM(D6:D31)</f>
        <v>2006922</v>
      </c>
      <c r="E32" s="24">
        <f>SUM(E6:E31)</f>
        <v>469211</v>
      </c>
      <c r="F32" s="25">
        <f>E32/D32</f>
        <v>0.2337963308987594</v>
      </c>
      <c r="G32" s="327" t="s">
        <v>114</v>
      </c>
      <c r="H32" s="328"/>
      <c r="I32" s="230">
        <f>SUM(I6:I31)</f>
        <v>235310</v>
      </c>
      <c r="J32" s="25">
        <f>I32/D32</f>
        <v>0.11724920051701063</v>
      </c>
      <c r="K32" s="317" t="s">
        <v>114</v>
      </c>
    </row>
    <row r="33" spans="1:11" ht="18">
      <c r="A33" s="178">
        <v>29</v>
      </c>
      <c r="B33" s="318" t="s">
        <v>40</v>
      </c>
      <c r="C33" s="12" t="s">
        <v>41</v>
      </c>
      <c r="D33" s="13">
        <v>49667</v>
      </c>
      <c r="E33" s="13">
        <v>7802</v>
      </c>
      <c r="F33" s="14">
        <f t="shared" si="2"/>
        <v>0.1570861940523889</v>
      </c>
      <c r="G33" s="218" t="s">
        <v>327</v>
      </c>
      <c r="H33" s="19"/>
      <c r="I33" s="16">
        <v>3414</v>
      </c>
      <c r="J33" s="14">
        <f t="shared" si="1"/>
        <v>0.0687377937060825</v>
      </c>
      <c r="K33" s="218" t="s">
        <v>327</v>
      </c>
    </row>
    <row r="34" spans="1:11" ht="18">
      <c r="A34" s="178">
        <v>30</v>
      </c>
      <c r="B34" s="15" t="s">
        <v>42</v>
      </c>
      <c r="C34" s="12" t="s">
        <v>43</v>
      </c>
      <c r="D34" s="13">
        <v>38088</v>
      </c>
      <c r="E34" s="13">
        <v>6852</v>
      </c>
      <c r="F34" s="14">
        <f t="shared" si="2"/>
        <v>0.17989918084436043</v>
      </c>
      <c r="G34" s="162">
        <f aca="true" t="shared" si="4" ref="G34:G63">IF(N34&lt;=5,WIDECHAR(N34),IF(O34&lt;=5,CONCATENATE("（",WIDECHAR(O34),"）"),""))</f>
      </c>
      <c r="H34" s="15"/>
      <c r="I34" s="16">
        <v>3135</v>
      </c>
      <c r="J34" s="14">
        <f t="shared" si="1"/>
        <v>0.08230938878386894</v>
      </c>
      <c r="K34" s="319">
        <f t="shared" si="3"/>
      </c>
    </row>
    <row r="35" spans="1:11" ht="18">
      <c r="A35" s="178">
        <v>31</v>
      </c>
      <c r="B35" s="15"/>
      <c r="C35" s="12" t="s">
        <v>44</v>
      </c>
      <c r="D35" s="13">
        <v>31656</v>
      </c>
      <c r="E35" s="13">
        <v>5665</v>
      </c>
      <c r="F35" s="14">
        <f t="shared" si="2"/>
        <v>0.1789550164265858</v>
      </c>
      <c r="G35" s="162">
        <f t="shared" si="4"/>
      </c>
      <c r="H35" s="19"/>
      <c r="I35" s="16">
        <v>2589</v>
      </c>
      <c r="J35" s="14">
        <f t="shared" si="1"/>
        <v>0.08178544351781653</v>
      </c>
      <c r="K35" s="319">
        <f t="shared" si="3"/>
      </c>
    </row>
    <row r="36" spans="1:11" ht="18">
      <c r="A36" s="178">
        <v>32</v>
      </c>
      <c r="B36" s="15"/>
      <c r="C36" s="12" t="s">
        <v>45</v>
      </c>
      <c r="D36" s="13">
        <v>43410</v>
      </c>
      <c r="E36" s="13">
        <v>7898</v>
      </c>
      <c r="F36" s="14">
        <f t="shared" si="2"/>
        <v>0.18193964524303155</v>
      </c>
      <c r="G36" s="162">
        <f t="shared" si="4"/>
      </c>
      <c r="H36" s="15"/>
      <c r="I36" s="16">
        <v>3483</v>
      </c>
      <c r="J36" s="14">
        <f t="shared" si="1"/>
        <v>0.08023496890117485</v>
      </c>
      <c r="K36" s="319">
        <f>IF(R36&lt;=5,WIDECHAR(R36),IF(S36&lt;=5,CONCATENATE("（",WIDECHAR(S36),"）"),""))</f>
      </c>
    </row>
    <row r="37" spans="1:11" ht="18">
      <c r="A37" s="178">
        <v>33</v>
      </c>
      <c r="B37" s="15"/>
      <c r="C37" s="12" t="s">
        <v>46</v>
      </c>
      <c r="D37" s="13">
        <v>26137</v>
      </c>
      <c r="E37" s="13">
        <v>5198</v>
      </c>
      <c r="F37" s="14">
        <f t="shared" si="2"/>
        <v>0.19887515782224433</v>
      </c>
      <c r="G37" s="162">
        <f t="shared" si="4"/>
      </c>
      <c r="H37" s="19"/>
      <c r="I37" s="16">
        <v>2171</v>
      </c>
      <c r="J37" s="14">
        <f t="shared" si="1"/>
        <v>0.08306232543903279</v>
      </c>
      <c r="K37" s="319">
        <f t="shared" si="3"/>
      </c>
    </row>
    <row r="38" spans="1:11" ht="18">
      <c r="A38" s="178">
        <v>34</v>
      </c>
      <c r="B38" s="15"/>
      <c r="C38" s="12" t="s">
        <v>47</v>
      </c>
      <c r="D38" s="13">
        <v>24823</v>
      </c>
      <c r="E38" s="13">
        <v>3884</v>
      </c>
      <c r="F38" s="14">
        <f t="shared" si="2"/>
        <v>0.15646779196712726</v>
      </c>
      <c r="G38" s="218" t="s">
        <v>328</v>
      </c>
      <c r="H38" s="15"/>
      <c r="I38" s="16">
        <v>1864</v>
      </c>
      <c r="J38" s="14">
        <f t="shared" si="1"/>
        <v>0.07509164887402812</v>
      </c>
      <c r="K38" s="218" t="s">
        <v>326</v>
      </c>
    </row>
    <row r="39" spans="1:11" ht="18">
      <c r="A39" s="178">
        <v>35</v>
      </c>
      <c r="B39" s="15"/>
      <c r="C39" s="12" t="s">
        <v>48</v>
      </c>
      <c r="D39" s="13">
        <v>8387</v>
      </c>
      <c r="E39" s="13">
        <v>2011</v>
      </c>
      <c r="F39" s="14">
        <f t="shared" si="2"/>
        <v>0.2397758435674258</v>
      </c>
      <c r="G39" s="162">
        <f t="shared" si="4"/>
      </c>
      <c r="H39" s="19"/>
      <c r="I39" s="16">
        <v>991</v>
      </c>
      <c r="J39" s="14">
        <f t="shared" si="1"/>
        <v>0.1181590556814117</v>
      </c>
      <c r="K39" s="319">
        <f t="shared" si="3"/>
      </c>
    </row>
    <row r="40" spans="1:11" ht="18">
      <c r="A40" s="178">
        <v>36</v>
      </c>
      <c r="B40" s="48"/>
      <c r="C40" s="12" t="s">
        <v>49</v>
      </c>
      <c r="D40" s="13">
        <v>42578</v>
      </c>
      <c r="E40" s="13">
        <v>6164</v>
      </c>
      <c r="F40" s="14">
        <f t="shared" si="2"/>
        <v>0.14476959932359434</v>
      </c>
      <c r="G40" s="218" t="s">
        <v>329</v>
      </c>
      <c r="H40" s="15"/>
      <c r="I40" s="16">
        <v>2664</v>
      </c>
      <c r="J40" s="14">
        <f t="shared" si="1"/>
        <v>0.06256752313401287</v>
      </c>
      <c r="K40" s="218" t="s">
        <v>329</v>
      </c>
    </row>
    <row r="41" spans="1:11" ht="18">
      <c r="A41" s="178">
        <v>37</v>
      </c>
      <c r="B41" s="15" t="s">
        <v>50</v>
      </c>
      <c r="C41" s="12" t="s">
        <v>51</v>
      </c>
      <c r="D41" s="13">
        <v>15664</v>
      </c>
      <c r="E41" s="13">
        <v>3770</v>
      </c>
      <c r="F41" s="14">
        <f t="shared" si="2"/>
        <v>0.24067926455566904</v>
      </c>
      <c r="G41" s="162">
        <f t="shared" si="4"/>
      </c>
      <c r="H41" s="15"/>
      <c r="I41" s="16">
        <v>1874</v>
      </c>
      <c r="J41" s="14">
        <f t="shared" si="1"/>
        <v>0.11963738508682328</v>
      </c>
      <c r="K41" s="319">
        <f t="shared" si="3"/>
      </c>
    </row>
    <row r="42" spans="1:11" ht="18">
      <c r="A42" s="178">
        <v>38</v>
      </c>
      <c r="B42" s="15"/>
      <c r="C42" s="12" t="s">
        <v>52</v>
      </c>
      <c r="D42" s="13">
        <v>30427</v>
      </c>
      <c r="E42" s="13">
        <v>7464</v>
      </c>
      <c r="F42" s="14">
        <f t="shared" si="2"/>
        <v>0.24530844315903638</v>
      </c>
      <c r="G42" s="162">
        <f t="shared" si="4"/>
      </c>
      <c r="H42" s="15"/>
      <c r="I42" s="16">
        <v>3564</v>
      </c>
      <c r="J42" s="14">
        <f t="shared" si="1"/>
        <v>0.11713280967561705</v>
      </c>
      <c r="K42" s="319">
        <f t="shared" si="3"/>
      </c>
    </row>
    <row r="43" spans="1:11" ht="18">
      <c r="A43" s="178">
        <v>39</v>
      </c>
      <c r="B43" s="15"/>
      <c r="C43" s="12" t="s">
        <v>53</v>
      </c>
      <c r="D43" s="13">
        <v>32695</v>
      </c>
      <c r="E43" s="13">
        <v>8477</v>
      </c>
      <c r="F43" s="14">
        <f t="shared" si="2"/>
        <v>0.25927511851965135</v>
      </c>
      <c r="G43" s="162">
        <f t="shared" si="4"/>
      </c>
      <c r="H43" s="15"/>
      <c r="I43" s="16">
        <v>4257</v>
      </c>
      <c r="J43" s="14">
        <f t="shared" si="1"/>
        <v>0.1302033950145282</v>
      </c>
      <c r="K43" s="319">
        <f t="shared" si="3"/>
      </c>
    </row>
    <row r="44" spans="1:11" ht="18">
      <c r="A44" s="178">
        <v>40</v>
      </c>
      <c r="B44" s="48"/>
      <c r="C44" s="12" t="s">
        <v>54</v>
      </c>
      <c r="D44" s="13">
        <v>19688</v>
      </c>
      <c r="E44" s="13">
        <v>4884</v>
      </c>
      <c r="F44" s="14">
        <f t="shared" si="2"/>
        <v>0.2480698902885006</v>
      </c>
      <c r="G44" s="162">
        <f t="shared" si="4"/>
      </c>
      <c r="H44" s="15"/>
      <c r="I44" s="16">
        <v>2153</v>
      </c>
      <c r="J44" s="14">
        <f t="shared" si="1"/>
        <v>0.10935595286468915</v>
      </c>
      <c r="K44" s="319">
        <f t="shared" si="3"/>
      </c>
    </row>
    <row r="45" spans="1:11" ht="18">
      <c r="A45" s="178">
        <v>41</v>
      </c>
      <c r="B45" s="320" t="s">
        <v>55</v>
      </c>
      <c r="C45" s="12" t="s">
        <v>56</v>
      </c>
      <c r="D45" s="13">
        <v>8940</v>
      </c>
      <c r="E45" s="13">
        <v>2686</v>
      </c>
      <c r="F45" s="14">
        <f t="shared" si="2"/>
        <v>0.3004474272930649</v>
      </c>
      <c r="G45" s="218" t="s">
        <v>330</v>
      </c>
      <c r="H45" s="15"/>
      <c r="I45" s="16">
        <v>1464</v>
      </c>
      <c r="J45" s="14">
        <f t="shared" si="1"/>
        <v>0.16375838926174496</v>
      </c>
      <c r="K45" s="319">
        <f t="shared" si="3"/>
      </c>
    </row>
    <row r="46" spans="1:11" ht="18">
      <c r="A46" s="178">
        <v>42</v>
      </c>
      <c r="B46" s="209"/>
      <c r="C46" s="12" t="s">
        <v>57</v>
      </c>
      <c r="D46" s="13">
        <v>18073</v>
      </c>
      <c r="E46" s="13">
        <v>4898</v>
      </c>
      <c r="F46" s="14">
        <f t="shared" si="2"/>
        <v>0.27101200686106347</v>
      </c>
      <c r="G46" s="162">
        <f t="shared" si="4"/>
      </c>
      <c r="H46" s="15"/>
      <c r="I46" s="16">
        <v>2419</v>
      </c>
      <c r="J46" s="14">
        <f t="shared" si="1"/>
        <v>0.13384606872129695</v>
      </c>
      <c r="K46" s="319">
        <f t="shared" si="3"/>
      </c>
    </row>
    <row r="47" spans="1:11" ht="18">
      <c r="A47" s="178">
        <v>43</v>
      </c>
      <c r="B47" s="210" t="s">
        <v>60</v>
      </c>
      <c r="C47" s="12" t="s">
        <v>61</v>
      </c>
      <c r="D47" s="13">
        <v>14334</v>
      </c>
      <c r="E47" s="13">
        <v>3521</v>
      </c>
      <c r="F47" s="14">
        <f t="shared" si="2"/>
        <v>0.24563973768661923</v>
      </c>
      <c r="G47" s="162">
        <f t="shared" si="4"/>
      </c>
      <c r="H47" s="15"/>
      <c r="I47" s="16">
        <v>1876</v>
      </c>
      <c r="J47" s="14">
        <f t="shared" si="1"/>
        <v>0.1308776335984373</v>
      </c>
      <c r="K47" s="319">
        <f t="shared" si="3"/>
      </c>
    </row>
    <row r="48" spans="1:11" ht="18">
      <c r="A48" s="178">
        <v>44</v>
      </c>
      <c r="B48" s="15" t="s">
        <v>69</v>
      </c>
      <c r="C48" s="12" t="s">
        <v>72</v>
      </c>
      <c r="D48" s="13">
        <v>29339</v>
      </c>
      <c r="E48" s="13">
        <v>6587</v>
      </c>
      <c r="F48" s="14">
        <f t="shared" si="2"/>
        <v>0.22451344626606223</v>
      </c>
      <c r="G48" s="162">
        <f t="shared" si="4"/>
      </c>
      <c r="H48" s="15"/>
      <c r="I48" s="16">
        <v>3307</v>
      </c>
      <c r="J48" s="14">
        <f t="shared" si="1"/>
        <v>0.11271686151538907</v>
      </c>
      <c r="K48" s="319">
        <f t="shared" si="3"/>
      </c>
    </row>
    <row r="49" spans="1:11" ht="18">
      <c r="A49" s="178">
        <v>45</v>
      </c>
      <c r="B49" s="209"/>
      <c r="C49" s="12" t="s">
        <v>73</v>
      </c>
      <c r="D49" s="13">
        <v>2606</v>
      </c>
      <c r="E49" s="13">
        <v>956</v>
      </c>
      <c r="F49" s="14">
        <f t="shared" si="2"/>
        <v>0.3668457405986186</v>
      </c>
      <c r="G49" s="218" t="s">
        <v>331</v>
      </c>
      <c r="H49" s="15"/>
      <c r="I49" s="16">
        <v>621</v>
      </c>
      <c r="J49" s="14">
        <f t="shared" si="1"/>
        <v>0.238296239447429</v>
      </c>
      <c r="K49" s="218" t="s">
        <v>331</v>
      </c>
    </row>
    <row r="50" spans="1:11" ht="18">
      <c r="A50" s="178">
        <v>46</v>
      </c>
      <c r="B50" s="210" t="s">
        <v>77</v>
      </c>
      <c r="C50" s="12" t="s">
        <v>78</v>
      </c>
      <c r="D50" s="13">
        <v>15688</v>
      </c>
      <c r="E50" s="13">
        <v>3422</v>
      </c>
      <c r="F50" s="14">
        <f t="shared" si="2"/>
        <v>0.21812850586435492</v>
      </c>
      <c r="G50" s="162">
        <f t="shared" si="4"/>
      </c>
      <c r="H50" s="15"/>
      <c r="I50" s="16">
        <v>1795</v>
      </c>
      <c r="J50" s="14">
        <f t="shared" si="1"/>
        <v>0.11441866394696583</v>
      </c>
      <c r="K50" s="319">
        <f t="shared" si="3"/>
      </c>
    </row>
    <row r="51" spans="1:11" ht="18">
      <c r="A51" s="178">
        <v>47</v>
      </c>
      <c r="B51" s="210" t="s">
        <v>79</v>
      </c>
      <c r="C51" s="12" t="s">
        <v>80</v>
      </c>
      <c r="D51" s="13">
        <v>14546</v>
      </c>
      <c r="E51" s="13">
        <v>3208</v>
      </c>
      <c r="F51" s="14">
        <f t="shared" si="2"/>
        <v>0.2205417296851368</v>
      </c>
      <c r="G51" s="162">
        <f t="shared" si="4"/>
      </c>
      <c r="H51" s="15"/>
      <c r="I51" s="16">
        <v>1623</v>
      </c>
      <c r="J51" s="14">
        <f t="shared" si="1"/>
        <v>0.11157706586003024</v>
      </c>
      <c r="K51" s="319">
        <f t="shared" si="3"/>
      </c>
    </row>
    <row r="52" spans="1:11" ht="18">
      <c r="A52" s="178">
        <v>48</v>
      </c>
      <c r="B52" s="47" t="s">
        <v>324</v>
      </c>
      <c r="C52" s="12" t="s">
        <v>85</v>
      </c>
      <c r="D52" s="13">
        <v>19733</v>
      </c>
      <c r="E52" s="13">
        <v>4526</v>
      </c>
      <c r="F52" s="14">
        <f t="shared" si="2"/>
        <v>0.22936198246592004</v>
      </c>
      <c r="G52" s="162">
        <f t="shared" si="4"/>
      </c>
      <c r="H52" s="15"/>
      <c r="I52" s="16">
        <v>2302</v>
      </c>
      <c r="J52" s="14">
        <f t="shared" si="1"/>
        <v>0.11665737596918867</v>
      </c>
      <c r="K52" s="319">
        <f t="shared" si="3"/>
      </c>
    </row>
    <row r="53" spans="1:11" ht="18">
      <c r="A53" s="178">
        <v>49</v>
      </c>
      <c r="B53" s="15" t="s">
        <v>93</v>
      </c>
      <c r="C53" s="12" t="s">
        <v>94</v>
      </c>
      <c r="D53" s="13">
        <v>12649</v>
      </c>
      <c r="E53" s="13">
        <v>3873</v>
      </c>
      <c r="F53" s="14">
        <f t="shared" si="2"/>
        <v>0.3061902126650328</v>
      </c>
      <c r="G53" s="218" t="s">
        <v>332</v>
      </c>
      <c r="H53" s="15"/>
      <c r="I53" s="16">
        <v>2084</v>
      </c>
      <c r="J53" s="14">
        <f t="shared" si="1"/>
        <v>0.16475610720215036</v>
      </c>
      <c r="K53" s="218" t="s">
        <v>336</v>
      </c>
    </row>
    <row r="54" spans="1:11" ht="18">
      <c r="A54" s="178">
        <v>50</v>
      </c>
      <c r="B54" s="15"/>
      <c r="C54" s="12" t="s">
        <v>95</v>
      </c>
      <c r="D54" s="13">
        <v>11611</v>
      </c>
      <c r="E54" s="13">
        <v>3779</v>
      </c>
      <c r="F54" s="14">
        <f t="shared" si="2"/>
        <v>0.32546722935147704</v>
      </c>
      <c r="G54" s="218" t="s">
        <v>333</v>
      </c>
      <c r="H54" s="15"/>
      <c r="I54" s="16">
        <v>2141</v>
      </c>
      <c r="J54" s="14">
        <f t="shared" si="1"/>
        <v>0.1843941090345362</v>
      </c>
      <c r="K54" s="218" t="s">
        <v>333</v>
      </c>
    </row>
    <row r="55" spans="1:11" ht="18">
      <c r="A55" s="178">
        <v>51</v>
      </c>
      <c r="B55" s="15"/>
      <c r="C55" s="12" t="s">
        <v>199</v>
      </c>
      <c r="D55" s="13">
        <v>25403</v>
      </c>
      <c r="E55" s="13">
        <v>6426</v>
      </c>
      <c r="F55" s="14">
        <f t="shared" si="2"/>
        <v>0.2529622485533205</v>
      </c>
      <c r="G55" s="162">
        <f t="shared" si="4"/>
      </c>
      <c r="H55" s="15"/>
      <c r="I55" s="16">
        <v>3439</v>
      </c>
      <c r="J55" s="14">
        <f t="shared" si="1"/>
        <v>0.13537771129394166</v>
      </c>
      <c r="K55" s="319">
        <f>IF(R55&lt;=5,WIDECHAR(R55),IF(S55&lt;=5,CONCATENATE("（",WIDECHAR(S55),"）"),""))</f>
      </c>
    </row>
    <row r="56" spans="1:11" ht="18">
      <c r="A56" s="178">
        <v>52</v>
      </c>
      <c r="B56" s="15"/>
      <c r="C56" s="12" t="s">
        <v>97</v>
      </c>
      <c r="D56" s="13">
        <v>9986</v>
      </c>
      <c r="E56" s="13">
        <v>2799</v>
      </c>
      <c r="F56" s="14">
        <f t="shared" si="2"/>
        <v>0.2802924093731224</v>
      </c>
      <c r="G56" s="162">
        <f t="shared" si="4"/>
      </c>
      <c r="H56" s="15"/>
      <c r="I56" s="16">
        <v>1498</v>
      </c>
      <c r="J56" s="14">
        <f t="shared" si="1"/>
        <v>0.1500100140196275</v>
      </c>
      <c r="K56" s="319">
        <f t="shared" si="3"/>
      </c>
    </row>
    <row r="57" spans="1:11" ht="18">
      <c r="A57" s="178">
        <v>53</v>
      </c>
      <c r="B57" s="15"/>
      <c r="C57" s="12" t="s">
        <v>98</v>
      </c>
      <c r="D57" s="13">
        <v>19642</v>
      </c>
      <c r="E57" s="13">
        <v>5383</v>
      </c>
      <c r="F57" s="14">
        <f t="shared" si="2"/>
        <v>0.27405559515324307</v>
      </c>
      <c r="G57" s="162">
        <f t="shared" si="4"/>
      </c>
      <c r="H57" s="15"/>
      <c r="I57" s="16">
        <v>2779</v>
      </c>
      <c r="J57" s="14">
        <f t="shared" si="1"/>
        <v>0.14148253741981467</v>
      </c>
      <c r="K57" s="319">
        <f t="shared" si="3"/>
      </c>
    </row>
    <row r="58" spans="1:11" ht="18">
      <c r="A58" s="178">
        <v>54</v>
      </c>
      <c r="B58" s="15"/>
      <c r="C58" s="12" t="s">
        <v>101</v>
      </c>
      <c r="D58" s="13">
        <v>5723</v>
      </c>
      <c r="E58" s="13">
        <v>1573</v>
      </c>
      <c r="F58" s="14">
        <f t="shared" si="2"/>
        <v>0.2748558448366242</v>
      </c>
      <c r="G58" s="162">
        <f t="shared" si="4"/>
      </c>
      <c r="H58" s="15"/>
      <c r="I58" s="16">
        <v>824</v>
      </c>
      <c r="J58" s="14">
        <f t="shared" si="1"/>
        <v>0.14398042984448717</v>
      </c>
      <c r="K58" s="319">
        <f t="shared" si="3"/>
      </c>
    </row>
    <row r="59" spans="1:11" ht="18">
      <c r="A59" s="178">
        <v>55</v>
      </c>
      <c r="B59" s="48"/>
      <c r="C59" s="12" t="s">
        <v>102</v>
      </c>
      <c r="D59" s="13">
        <v>3505</v>
      </c>
      <c r="E59" s="13">
        <v>1029</v>
      </c>
      <c r="F59" s="14">
        <f t="shared" si="2"/>
        <v>0.2935805991440799</v>
      </c>
      <c r="G59" s="162">
        <f t="shared" si="4"/>
      </c>
      <c r="H59" s="15"/>
      <c r="I59" s="16">
        <v>598</v>
      </c>
      <c r="J59" s="14">
        <f t="shared" si="1"/>
        <v>0.17061340941512126</v>
      </c>
      <c r="K59" s="218" t="s">
        <v>332</v>
      </c>
    </row>
    <row r="60" spans="1:11" ht="18">
      <c r="A60" s="178">
        <v>56</v>
      </c>
      <c r="B60" s="15" t="s">
        <v>103</v>
      </c>
      <c r="C60" s="12" t="s">
        <v>104</v>
      </c>
      <c r="D60" s="13">
        <v>35221</v>
      </c>
      <c r="E60" s="13">
        <v>7284</v>
      </c>
      <c r="F60" s="14">
        <f t="shared" si="2"/>
        <v>0.20680843814769598</v>
      </c>
      <c r="G60" s="162">
        <f t="shared" si="4"/>
      </c>
      <c r="H60" s="15"/>
      <c r="I60" s="16">
        <v>3420</v>
      </c>
      <c r="J60" s="14">
        <f t="shared" si="1"/>
        <v>0.09710116123903353</v>
      </c>
      <c r="K60" s="319">
        <f t="shared" si="3"/>
      </c>
    </row>
    <row r="61" spans="1:11" ht="18">
      <c r="A61" s="178">
        <v>57</v>
      </c>
      <c r="B61" s="209"/>
      <c r="C61" s="12" t="s">
        <v>200</v>
      </c>
      <c r="D61" s="13">
        <v>22365</v>
      </c>
      <c r="E61" s="13">
        <v>6586</v>
      </c>
      <c r="F61" s="14">
        <f t="shared" si="2"/>
        <v>0.29447797898502126</v>
      </c>
      <c r="G61" s="162">
        <f t="shared" si="4"/>
      </c>
      <c r="H61" s="15"/>
      <c r="I61" s="16">
        <v>3439</v>
      </c>
      <c r="J61" s="14">
        <f t="shared" si="1"/>
        <v>0.15376704672479322</v>
      </c>
      <c r="K61" s="319">
        <f t="shared" si="3"/>
      </c>
    </row>
    <row r="62" spans="1:11" ht="18">
      <c r="A62" s="178">
        <v>58</v>
      </c>
      <c r="B62" s="15" t="s">
        <v>108</v>
      </c>
      <c r="C62" s="12" t="s">
        <v>201</v>
      </c>
      <c r="D62" s="17">
        <v>20427</v>
      </c>
      <c r="E62" s="17">
        <v>5933</v>
      </c>
      <c r="F62" s="18">
        <f t="shared" si="2"/>
        <v>0.2904489156508543</v>
      </c>
      <c r="G62" s="162">
        <f t="shared" si="4"/>
      </c>
      <c r="H62" s="15"/>
      <c r="I62" s="20">
        <v>3020</v>
      </c>
      <c r="J62" s="14">
        <f t="shared" si="1"/>
        <v>0.14784354041219955</v>
      </c>
      <c r="K62" s="319">
        <f t="shared" si="3"/>
      </c>
    </row>
    <row r="63" spans="1:11" ht="18">
      <c r="A63" s="178">
        <v>59</v>
      </c>
      <c r="B63" s="15"/>
      <c r="C63" s="179" t="s">
        <v>110</v>
      </c>
      <c r="D63" s="34">
        <v>7087</v>
      </c>
      <c r="E63" s="34">
        <v>1826</v>
      </c>
      <c r="F63" s="35">
        <f t="shared" si="2"/>
        <v>0.2576548610131226</v>
      </c>
      <c r="G63" s="162">
        <f t="shared" si="4"/>
      </c>
      <c r="H63" s="15"/>
      <c r="I63" s="42">
        <v>896</v>
      </c>
      <c r="J63" s="14">
        <f t="shared" si="1"/>
        <v>0.12642867221673487</v>
      </c>
      <c r="K63" s="319">
        <f t="shared" si="3"/>
      </c>
    </row>
    <row r="64" spans="1:11" ht="18.75" thickBot="1">
      <c r="A64" s="178">
        <v>60</v>
      </c>
      <c r="B64" s="15"/>
      <c r="C64" s="11" t="s">
        <v>202</v>
      </c>
      <c r="D64" s="17">
        <v>8234</v>
      </c>
      <c r="E64" s="17">
        <v>2494</v>
      </c>
      <c r="F64" s="18">
        <f t="shared" si="2"/>
        <v>0.30289045421423366</v>
      </c>
      <c r="G64" s="218" t="s">
        <v>334</v>
      </c>
      <c r="H64" s="15"/>
      <c r="I64" s="20">
        <v>1382</v>
      </c>
      <c r="J64" s="18">
        <f t="shared" si="1"/>
        <v>0.16784066067524897</v>
      </c>
      <c r="K64" s="218" t="s">
        <v>334</v>
      </c>
    </row>
    <row r="65" spans="1:11" ht="18.75" thickBot="1">
      <c r="A65" s="322" t="s">
        <v>114</v>
      </c>
      <c r="B65" s="51" t="s">
        <v>115</v>
      </c>
      <c r="C65" s="51"/>
      <c r="D65" s="52">
        <f>SUM(D33:D64)</f>
        <v>668332</v>
      </c>
      <c r="E65" s="52">
        <f>SUM(E33:E47)+SUM(E48:E64)</f>
        <v>148858</v>
      </c>
      <c r="F65" s="53">
        <f t="shared" si="2"/>
        <v>0.22273061891395293</v>
      </c>
      <c r="G65" s="182" t="s">
        <v>116</v>
      </c>
      <c r="H65" s="15"/>
      <c r="I65" s="54">
        <f>SUM(I33:I64)</f>
        <v>73086</v>
      </c>
      <c r="J65" s="53">
        <f>I65/D65</f>
        <v>0.10935582913881126</v>
      </c>
      <c r="K65" s="183" t="s">
        <v>116</v>
      </c>
    </row>
    <row r="66" spans="1:11" ht="18.75" thickTop="1">
      <c r="A66" s="184" t="s">
        <v>117</v>
      </c>
      <c r="B66" s="48"/>
      <c r="C66" s="48"/>
      <c r="D66" s="13">
        <f>D32+D65</f>
        <v>2675254</v>
      </c>
      <c r="E66" s="13">
        <f>E32+E65</f>
        <v>618069</v>
      </c>
      <c r="F66" s="14">
        <f>E66/D66</f>
        <v>0.23103189454160242</v>
      </c>
      <c r="G66" s="162" t="s">
        <v>118</v>
      </c>
      <c r="H66" s="15"/>
      <c r="I66" s="16">
        <f>I32+I65</f>
        <v>308396</v>
      </c>
      <c r="J66" s="14">
        <f t="shared" si="1"/>
        <v>0.11527727834441141</v>
      </c>
      <c r="K66" s="163" t="s">
        <v>118</v>
      </c>
    </row>
    <row r="67" spans="1:11" ht="18.75" thickBot="1">
      <c r="A67" s="185" t="s">
        <v>119</v>
      </c>
      <c r="B67" s="186"/>
      <c r="C67" s="186"/>
      <c r="D67" s="187">
        <f>D5+D66</f>
        <v>5073398</v>
      </c>
      <c r="E67" s="187">
        <f>E5+E66</f>
        <v>1104997</v>
      </c>
      <c r="F67" s="188">
        <f t="shared" si="2"/>
        <v>0.2178021515363076</v>
      </c>
      <c r="G67" s="189" t="s">
        <v>118</v>
      </c>
      <c r="H67" s="15"/>
      <c r="I67" s="59">
        <f>I5+I66</f>
        <v>539783</v>
      </c>
      <c r="J67" s="43">
        <f>I67/D67</f>
        <v>0.10639476737287316</v>
      </c>
      <c r="K67" s="190" t="s">
        <v>118</v>
      </c>
    </row>
    <row r="68" spans="1:11" ht="18">
      <c r="A68" s="46" t="s">
        <v>168</v>
      </c>
      <c r="B68" s="15"/>
      <c r="C68" s="46"/>
      <c r="D68" s="46"/>
      <c r="E68" s="46"/>
      <c r="F68" s="46"/>
      <c r="G68" s="46"/>
      <c r="H68" s="15"/>
      <c r="I68" s="46"/>
      <c r="J68" s="46"/>
      <c r="K68" s="329"/>
    </row>
    <row r="69" spans="1:9" ht="18" customHeight="1">
      <c r="A69" s="46" t="s">
        <v>400</v>
      </c>
      <c r="B69" s="567"/>
      <c r="C69" s="46"/>
      <c r="D69" s="46"/>
      <c r="E69" s="46"/>
      <c r="F69" s="46"/>
      <c r="G69" s="46"/>
      <c r="H69" s="15"/>
      <c r="I69" s="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10.625" style="0" customWidth="1"/>
    <col min="3" max="3" width="11.50390625" style="0" customWidth="1"/>
    <col min="4" max="5" width="14.625" style="0" customWidth="1"/>
    <col min="6" max="6" width="11.25390625" style="0" customWidth="1"/>
    <col min="7" max="7" width="10.375" style="0" customWidth="1"/>
    <col min="8" max="8" width="3.50390625" style="0" customWidth="1"/>
    <col min="9" max="9" width="14.625" style="0" customWidth="1"/>
    <col min="10" max="10" width="12.00390625" style="0" customWidth="1"/>
    <col min="11" max="11" width="11.25390625" style="0" customWidth="1"/>
  </cols>
  <sheetData>
    <row r="1" spans="1:11" ht="21.75" thickBot="1">
      <c r="A1" s="231" t="s">
        <v>399</v>
      </c>
      <c r="B1" s="232"/>
      <c r="C1" s="232"/>
      <c r="D1" s="232"/>
      <c r="E1" s="233"/>
      <c r="F1" s="234"/>
      <c r="G1" s="234"/>
      <c r="H1" s="232"/>
      <c r="I1" s="232"/>
      <c r="J1" s="232"/>
      <c r="K1" s="232"/>
    </row>
    <row r="2" spans="1:11" ht="18.75" thickBot="1">
      <c r="A2" s="156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9" t="s">
        <v>305</v>
      </c>
      <c r="H2" s="303"/>
      <c r="I2" s="212" t="s">
        <v>306</v>
      </c>
      <c r="J2" s="158" t="s">
        <v>307</v>
      </c>
      <c r="K2" s="304" t="s">
        <v>305</v>
      </c>
    </row>
    <row r="3" spans="1:11" ht="18">
      <c r="A3" s="305">
        <v>1</v>
      </c>
      <c r="B3" s="15" t="s">
        <v>9</v>
      </c>
      <c r="C3" s="12" t="s">
        <v>10</v>
      </c>
      <c r="D3" s="13">
        <v>981206</v>
      </c>
      <c r="E3" s="13">
        <v>240421</v>
      </c>
      <c r="F3" s="14">
        <v>0.245</v>
      </c>
      <c r="G3" s="162"/>
      <c r="H3" s="15"/>
      <c r="I3" s="16">
        <v>114700</v>
      </c>
      <c r="J3" s="14">
        <v>0.117</v>
      </c>
      <c r="K3" s="306"/>
    </row>
    <row r="4" spans="1:11" ht="18.75" thickBot="1">
      <c r="A4" s="178">
        <v>2</v>
      </c>
      <c r="B4" s="15"/>
      <c r="C4" s="11" t="s">
        <v>11</v>
      </c>
      <c r="D4" s="17">
        <v>1416960</v>
      </c>
      <c r="E4" s="17">
        <v>241221</v>
      </c>
      <c r="F4" s="18">
        <v>0.17</v>
      </c>
      <c r="G4" s="164"/>
      <c r="H4" s="19"/>
      <c r="I4" s="20">
        <v>110368</v>
      </c>
      <c r="J4" s="18">
        <v>0.078</v>
      </c>
      <c r="K4" s="307"/>
    </row>
    <row r="5" spans="1:11" ht="18.75" thickBot="1">
      <c r="A5" s="308" t="s">
        <v>308</v>
      </c>
      <c r="B5" s="186"/>
      <c r="C5" s="23" t="s">
        <v>13</v>
      </c>
      <c r="D5" s="24">
        <v>2398166</v>
      </c>
      <c r="E5" s="24">
        <v>481642</v>
      </c>
      <c r="F5" s="25">
        <v>0.201</v>
      </c>
      <c r="G5" s="167" t="s">
        <v>310</v>
      </c>
      <c r="H5" s="15"/>
      <c r="I5" s="26">
        <v>225068</v>
      </c>
      <c r="J5" s="27">
        <v>0.094</v>
      </c>
      <c r="K5" s="167"/>
    </row>
    <row r="6" spans="1:11" ht="18">
      <c r="A6" s="178">
        <v>3</v>
      </c>
      <c r="B6" s="15" t="s">
        <v>14</v>
      </c>
      <c r="C6" s="12" t="s">
        <v>15</v>
      </c>
      <c r="D6" s="13">
        <v>127916</v>
      </c>
      <c r="E6" s="13">
        <v>37477</v>
      </c>
      <c r="F6" s="14">
        <v>0.293</v>
      </c>
      <c r="G6" s="162"/>
      <c r="H6" s="15"/>
      <c r="I6" s="16">
        <v>20368</v>
      </c>
      <c r="J6" s="14">
        <v>0.159</v>
      </c>
      <c r="K6" s="306"/>
    </row>
    <row r="7" spans="1:11" ht="18">
      <c r="A7" s="178">
        <v>4</v>
      </c>
      <c r="B7" s="15"/>
      <c r="C7" s="12" t="s">
        <v>16</v>
      </c>
      <c r="D7" s="13">
        <v>305989</v>
      </c>
      <c r="E7" s="13">
        <v>65022</v>
      </c>
      <c r="F7" s="14">
        <v>0.212</v>
      </c>
      <c r="G7" s="162"/>
      <c r="H7" s="15"/>
      <c r="I7" s="16">
        <v>31342</v>
      </c>
      <c r="J7" s="14">
        <v>0.102</v>
      </c>
      <c r="K7" s="306"/>
    </row>
    <row r="8" spans="1:11" ht="18">
      <c r="A8" s="178">
        <v>5</v>
      </c>
      <c r="B8" s="15"/>
      <c r="C8" s="12" t="s">
        <v>17</v>
      </c>
      <c r="D8" s="13">
        <v>59292</v>
      </c>
      <c r="E8" s="13">
        <v>15709</v>
      </c>
      <c r="F8" s="14">
        <v>0.265</v>
      </c>
      <c r="G8" s="162"/>
      <c r="H8" s="15"/>
      <c r="I8" s="16">
        <v>7693</v>
      </c>
      <c r="J8" s="14">
        <v>0.13</v>
      </c>
      <c r="K8" s="306"/>
    </row>
    <row r="9" spans="1:11" ht="18">
      <c r="A9" s="178">
        <v>6</v>
      </c>
      <c r="B9" s="15"/>
      <c r="C9" s="12" t="s">
        <v>18</v>
      </c>
      <c r="D9" s="13">
        <v>133671</v>
      </c>
      <c r="E9" s="13">
        <v>32586</v>
      </c>
      <c r="F9" s="14">
        <v>0.244</v>
      </c>
      <c r="G9" s="162"/>
      <c r="H9" s="15"/>
      <c r="I9" s="16">
        <v>16660</v>
      </c>
      <c r="J9" s="14">
        <v>0.125</v>
      </c>
      <c r="K9" s="306"/>
    </row>
    <row r="10" spans="1:11" ht="18">
      <c r="A10" s="178">
        <v>7</v>
      </c>
      <c r="B10" s="15"/>
      <c r="C10" s="12" t="s">
        <v>19</v>
      </c>
      <c r="D10" s="13">
        <v>51563</v>
      </c>
      <c r="E10" s="13">
        <v>13876</v>
      </c>
      <c r="F10" s="14">
        <v>0.269</v>
      </c>
      <c r="G10" s="162"/>
      <c r="H10" s="15"/>
      <c r="I10" s="16">
        <v>7164</v>
      </c>
      <c r="J10" s="14">
        <v>0.139</v>
      </c>
      <c r="K10" s="306"/>
    </row>
    <row r="11" spans="1:11" ht="18">
      <c r="A11" s="178">
        <v>8</v>
      </c>
      <c r="B11" s="15"/>
      <c r="C11" s="12" t="s">
        <v>20</v>
      </c>
      <c r="D11" s="13">
        <v>73252</v>
      </c>
      <c r="E11" s="13">
        <v>19227</v>
      </c>
      <c r="F11" s="14">
        <v>0.262</v>
      </c>
      <c r="G11" s="162"/>
      <c r="H11" s="15"/>
      <c r="I11" s="16">
        <v>9694</v>
      </c>
      <c r="J11" s="14">
        <v>0.132</v>
      </c>
      <c r="K11" s="306"/>
    </row>
    <row r="12" spans="1:11" ht="18">
      <c r="A12" s="178">
        <v>9</v>
      </c>
      <c r="B12" s="15"/>
      <c r="C12" s="12" t="s">
        <v>23</v>
      </c>
      <c r="D12" s="13">
        <v>42271</v>
      </c>
      <c r="E12" s="13">
        <v>10591</v>
      </c>
      <c r="F12" s="14">
        <v>0.251</v>
      </c>
      <c r="G12" s="162"/>
      <c r="H12" s="15"/>
      <c r="I12" s="16">
        <v>5702</v>
      </c>
      <c r="J12" s="14">
        <v>0.135</v>
      </c>
      <c r="K12" s="306"/>
    </row>
    <row r="13" spans="1:11" ht="18">
      <c r="A13" s="178">
        <v>10</v>
      </c>
      <c r="B13" s="15"/>
      <c r="C13" s="12" t="s">
        <v>24</v>
      </c>
      <c r="D13" s="13">
        <v>48660</v>
      </c>
      <c r="E13" s="13">
        <v>10783</v>
      </c>
      <c r="F13" s="14">
        <v>0.222</v>
      </c>
      <c r="G13" s="162"/>
      <c r="H13" s="15"/>
      <c r="I13" s="16">
        <v>5462</v>
      </c>
      <c r="J13" s="14">
        <v>0.112</v>
      </c>
      <c r="K13" s="306"/>
    </row>
    <row r="14" spans="1:11" ht="18">
      <c r="A14" s="178">
        <v>11</v>
      </c>
      <c r="B14" s="15"/>
      <c r="C14" s="12" t="s">
        <v>25</v>
      </c>
      <c r="D14" s="13">
        <v>38744</v>
      </c>
      <c r="E14" s="13">
        <v>10559</v>
      </c>
      <c r="F14" s="14">
        <v>0.273</v>
      </c>
      <c r="G14" s="162"/>
      <c r="H14" s="15"/>
      <c r="I14" s="16">
        <v>5097</v>
      </c>
      <c r="J14" s="14">
        <v>0.132</v>
      </c>
      <c r="K14" s="306"/>
    </row>
    <row r="15" spans="1:11" ht="18">
      <c r="A15" s="178">
        <v>12</v>
      </c>
      <c r="B15" s="15"/>
      <c r="C15" s="12" t="s">
        <v>26</v>
      </c>
      <c r="D15" s="13">
        <v>72275</v>
      </c>
      <c r="E15" s="13">
        <v>16537</v>
      </c>
      <c r="F15" s="14">
        <v>0.229</v>
      </c>
      <c r="G15" s="162"/>
      <c r="H15" s="15"/>
      <c r="I15" s="16">
        <v>7679</v>
      </c>
      <c r="J15" s="14">
        <v>0.106</v>
      </c>
      <c r="K15" s="306"/>
    </row>
    <row r="16" spans="1:11" ht="18">
      <c r="A16" s="178">
        <v>13</v>
      </c>
      <c r="B16" s="15"/>
      <c r="C16" s="12" t="s">
        <v>27</v>
      </c>
      <c r="D16" s="13">
        <v>28030</v>
      </c>
      <c r="E16" s="13">
        <v>8187</v>
      </c>
      <c r="F16" s="14">
        <v>0.292</v>
      </c>
      <c r="G16" s="162"/>
      <c r="H16" s="15"/>
      <c r="I16" s="16">
        <v>4296</v>
      </c>
      <c r="J16" s="14">
        <v>0.153</v>
      </c>
      <c r="K16" s="306"/>
    </row>
    <row r="17" spans="1:11" ht="18">
      <c r="A17" s="178">
        <v>14</v>
      </c>
      <c r="B17" s="15"/>
      <c r="C17" s="12" t="s">
        <v>28</v>
      </c>
      <c r="D17" s="13">
        <v>46286</v>
      </c>
      <c r="E17" s="13">
        <v>13303</v>
      </c>
      <c r="F17" s="14">
        <v>0.287</v>
      </c>
      <c r="G17" s="162"/>
      <c r="H17" s="15"/>
      <c r="I17" s="16">
        <v>6464</v>
      </c>
      <c r="J17" s="14">
        <v>0.14</v>
      </c>
      <c r="K17" s="306"/>
    </row>
    <row r="18" spans="1:11" ht="18">
      <c r="A18" s="178">
        <v>15</v>
      </c>
      <c r="B18" s="15"/>
      <c r="C18" s="12" t="s">
        <v>29</v>
      </c>
      <c r="D18" s="13">
        <v>59055</v>
      </c>
      <c r="E18" s="13">
        <v>12412</v>
      </c>
      <c r="F18" s="14">
        <v>0.21</v>
      </c>
      <c r="G18" s="162"/>
      <c r="H18" s="19"/>
      <c r="I18" s="16">
        <v>5827</v>
      </c>
      <c r="J18" s="14">
        <v>0.099</v>
      </c>
      <c r="K18" s="309"/>
    </row>
    <row r="19" spans="1:11" ht="18">
      <c r="A19" s="178">
        <v>16</v>
      </c>
      <c r="B19" s="15"/>
      <c r="C19" s="12" t="s">
        <v>30</v>
      </c>
      <c r="D19" s="13">
        <v>100846</v>
      </c>
      <c r="E19" s="13">
        <v>17829</v>
      </c>
      <c r="F19" s="14">
        <v>0.177</v>
      </c>
      <c r="G19" s="162"/>
      <c r="H19" s="19"/>
      <c r="I19" s="16">
        <v>8088</v>
      </c>
      <c r="J19" s="14">
        <v>0.08</v>
      </c>
      <c r="K19" s="309"/>
    </row>
    <row r="20" spans="1:11" ht="18">
      <c r="A20" s="178">
        <v>17</v>
      </c>
      <c r="B20" s="15"/>
      <c r="C20" s="12" t="s">
        <v>31</v>
      </c>
      <c r="D20" s="13">
        <v>109344</v>
      </c>
      <c r="E20" s="13">
        <v>16964</v>
      </c>
      <c r="F20" s="14">
        <v>0.155</v>
      </c>
      <c r="G20" s="218" t="s">
        <v>313</v>
      </c>
      <c r="H20" s="19"/>
      <c r="I20" s="16">
        <v>7272</v>
      </c>
      <c r="J20" s="14">
        <v>0.067</v>
      </c>
      <c r="K20" s="218" t="s">
        <v>315</v>
      </c>
    </row>
    <row r="21" spans="1:11" ht="18">
      <c r="A21" s="178">
        <v>18</v>
      </c>
      <c r="B21" s="15"/>
      <c r="C21" s="12" t="s">
        <v>32</v>
      </c>
      <c r="D21" s="13">
        <v>95256</v>
      </c>
      <c r="E21" s="13">
        <v>15266</v>
      </c>
      <c r="F21" s="14">
        <v>0.16</v>
      </c>
      <c r="G21" s="218" t="s">
        <v>314</v>
      </c>
      <c r="H21" s="15"/>
      <c r="I21" s="16">
        <v>6391</v>
      </c>
      <c r="J21" s="14">
        <v>0.067</v>
      </c>
      <c r="K21" s="218" t="s">
        <v>313</v>
      </c>
    </row>
    <row r="22" spans="1:11" ht="18">
      <c r="A22" s="178">
        <v>19</v>
      </c>
      <c r="B22" s="15"/>
      <c r="C22" s="12" t="s">
        <v>33</v>
      </c>
      <c r="D22" s="13">
        <v>95399</v>
      </c>
      <c r="E22" s="13">
        <v>20923</v>
      </c>
      <c r="F22" s="14">
        <v>0.219</v>
      </c>
      <c r="G22" s="162"/>
      <c r="H22" s="15"/>
      <c r="I22" s="16">
        <v>10113</v>
      </c>
      <c r="J22" s="14">
        <v>0.106</v>
      </c>
      <c r="K22" s="309"/>
    </row>
    <row r="23" spans="1:11" ht="18">
      <c r="A23" s="178">
        <v>20</v>
      </c>
      <c r="B23" s="15"/>
      <c r="C23" s="12" t="s">
        <v>34</v>
      </c>
      <c r="D23" s="13">
        <v>69441</v>
      </c>
      <c r="E23" s="13">
        <v>14329</v>
      </c>
      <c r="F23" s="14">
        <v>0.206</v>
      </c>
      <c r="G23" s="162"/>
      <c r="H23" s="15"/>
      <c r="I23" s="16">
        <v>6441</v>
      </c>
      <c r="J23" s="14">
        <v>0.093</v>
      </c>
      <c r="K23" s="306"/>
    </row>
    <row r="24" spans="1:11" ht="18">
      <c r="A24" s="178">
        <v>21</v>
      </c>
      <c r="B24" s="15"/>
      <c r="C24" s="12" t="s">
        <v>35</v>
      </c>
      <c r="D24" s="29">
        <v>69949</v>
      </c>
      <c r="E24" s="29">
        <v>13173</v>
      </c>
      <c r="F24" s="30">
        <v>0.188</v>
      </c>
      <c r="G24" s="162"/>
      <c r="H24" s="19"/>
      <c r="I24" s="31">
        <v>6059</v>
      </c>
      <c r="J24" s="32">
        <v>0.087</v>
      </c>
      <c r="K24" s="310"/>
    </row>
    <row r="25" spans="1:11" ht="18">
      <c r="A25" s="311">
        <v>22</v>
      </c>
      <c r="B25" s="15"/>
      <c r="C25" s="28" t="s">
        <v>36</v>
      </c>
      <c r="D25" s="34">
        <v>58250</v>
      </c>
      <c r="E25" s="34">
        <v>10385</v>
      </c>
      <c r="F25" s="35">
        <v>0.178</v>
      </c>
      <c r="G25" s="162"/>
      <c r="H25" s="19"/>
      <c r="I25" s="36">
        <v>4504</v>
      </c>
      <c r="J25" s="37">
        <v>0.077</v>
      </c>
      <c r="K25" s="312"/>
    </row>
    <row r="26" spans="1:11" ht="18">
      <c r="A26" s="170">
        <v>23</v>
      </c>
      <c r="B26" s="171"/>
      <c r="C26" s="33" t="s">
        <v>37</v>
      </c>
      <c r="D26" s="17">
        <v>56095</v>
      </c>
      <c r="E26" s="17">
        <v>13641</v>
      </c>
      <c r="F26" s="18">
        <v>0.243</v>
      </c>
      <c r="G26" s="162"/>
      <c r="H26" s="19"/>
      <c r="I26" s="172">
        <v>6437</v>
      </c>
      <c r="J26" s="173">
        <v>0.115</v>
      </c>
      <c r="K26" s="313"/>
    </row>
    <row r="27" spans="1:11" ht="18">
      <c r="A27" s="178">
        <v>24</v>
      </c>
      <c r="B27" s="15"/>
      <c r="C27" s="11" t="s">
        <v>38</v>
      </c>
      <c r="D27" s="34">
        <v>32927</v>
      </c>
      <c r="E27" s="34">
        <v>8798</v>
      </c>
      <c r="F27" s="35">
        <v>0.267</v>
      </c>
      <c r="G27" s="162"/>
      <c r="H27" s="19"/>
      <c r="I27" s="36">
        <v>4714</v>
      </c>
      <c r="J27" s="37">
        <v>0.143</v>
      </c>
      <c r="K27" s="312"/>
    </row>
    <row r="28" spans="1:11" ht="18">
      <c r="A28" s="178">
        <v>25</v>
      </c>
      <c r="B28" s="15"/>
      <c r="C28" s="33" t="s">
        <v>195</v>
      </c>
      <c r="D28" s="34">
        <v>31488</v>
      </c>
      <c r="E28" s="34">
        <v>8641</v>
      </c>
      <c r="F28" s="35">
        <v>0.274</v>
      </c>
      <c r="G28" s="162"/>
      <c r="H28" s="19"/>
      <c r="I28" s="36">
        <v>4877</v>
      </c>
      <c r="J28" s="37">
        <v>0.155</v>
      </c>
      <c r="K28" s="312"/>
    </row>
    <row r="29" spans="1:11" ht="18">
      <c r="A29" s="178">
        <v>26</v>
      </c>
      <c r="B29" s="15"/>
      <c r="C29" s="33" t="s">
        <v>196</v>
      </c>
      <c r="D29" s="34">
        <v>58991</v>
      </c>
      <c r="E29" s="34">
        <v>15848</v>
      </c>
      <c r="F29" s="35">
        <v>0.269</v>
      </c>
      <c r="G29" s="162"/>
      <c r="H29" s="19"/>
      <c r="I29" s="36">
        <v>8675</v>
      </c>
      <c r="J29" s="37">
        <v>0.147</v>
      </c>
      <c r="K29" s="312"/>
    </row>
    <row r="30" spans="1:11" ht="18">
      <c r="A30" s="314">
        <v>27</v>
      </c>
      <c r="B30" s="15"/>
      <c r="C30" s="47" t="s">
        <v>197</v>
      </c>
      <c r="D30" s="34">
        <v>45080</v>
      </c>
      <c r="E30" s="34">
        <v>13051</v>
      </c>
      <c r="F30" s="35">
        <v>0.29</v>
      </c>
      <c r="G30" s="162"/>
      <c r="H30" s="19"/>
      <c r="I30" s="36">
        <v>7241</v>
      </c>
      <c r="J30" s="37">
        <v>0.161</v>
      </c>
      <c r="K30" s="312"/>
    </row>
    <row r="31" spans="1:11" ht="18.75" thickBot="1">
      <c r="A31" s="308">
        <v>28</v>
      </c>
      <c r="B31" s="315"/>
      <c r="C31" s="11" t="s">
        <v>279</v>
      </c>
      <c r="D31" s="34">
        <v>42356</v>
      </c>
      <c r="E31" s="34">
        <v>12427</v>
      </c>
      <c r="F31" s="35">
        <v>0.293</v>
      </c>
      <c r="G31" s="162"/>
      <c r="H31" s="19"/>
      <c r="I31" s="36">
        <v>6821</v>
      </c>
      <c r="J31" s="37">
        <v>0.161</v>
      </c>
      <c r="K31" s="316"/>
    </row>
    <row r="32" spans="1:11" ht="18.75" thickBot="1">
      <c r="A32" s="308" t="s">
        <v>308</v>
      </c>
      <c r="B32" s="315"/>
      <c r="C32" s="23" t="s">
        <v>309</v>
      </c>
      <c r="D32" s="24">
        <v>1952426</v>
      </c>
      <c r="E32" s="24">
        <v>447544</v>
      </c>
      <c r="F32" s="25">
        <v>0.229</v>
      </c>
      <c r="G32" s="323" t="s">
        <v>311</v>
      </c>
      <c r="H32" s="15"/>
      <c r="I32" s="324">
        <v>221081</v>
      </c>
      <c r="J32" s="25">
        <v>0.113</v>
      </c>
      <c r="K32" s="317" t="s">
        <v>312</v>
      </c>
    </row>
    <row r="33" spans="1:11" ht="18">
      <c r="A33" s="178">
        <v>29</v>
      </c>
      <c r="B33" s="318" t="s">
        <v>40</v>
      </c>
      <c r="C33" s="12" t="s">
        <v>41</v>
      </c>
      <c r="D33" s="13">
        <v>49702</v>
      </c>
      <c r="E33" s="13">
        <v>7669</v>
      </c>
      <c r="F33" s="14">
        <v>0.154</v>
      </c>
      <c r="G33" s="218" t="s">
        <v>315</v>
      </c>
      <c r="H33" s="19"/>
      <c r="I33" s="16">
        <v>3336</v>
      </c>
      <c r="J33" s="14">
        <v>0.067</v>
      </c>
      <c r="K33" s="83" t="s">
        <v>316</v>
      </c>
    </row>
    <row r="34" spans="1:11" ht="18">
      <c r="A34" s="178">
        <v>30</v>
      </c>
      <c r="B34" s="15" t="s">
        <v>42</v>
      </c>
      <c r="C34" s="12" t="s">
        <v>43</v>
      </c>
      <c r="D34" s="13">
        <v>38120</v>
      </c>
      <c r="E34" s="13">
        <v>6753</v>
      </c>
      <c r="F34" s="14">
        <v>0.177</v>
      </c>
      <c r="G34" s="162"/>
      <c r="H34" s="15"/>
      <c r="I34" s="16">
        <v>3074</v>
      </c>
      <c r="J34" s="14">
        <v>0.081</v>
      </c>
      <c r="K34" s="319"/>
    </row>
    <row r="35" spans="1:11" ht="18">
      <c r="A35" s="178">
        <v>31</v>
      </c>
      <c r="B35" s="15"/>
      <c r="C35" s="12" t="s">
        <v>44</v>
      </c>
      <c r="D35" s="13">
        <v>31675</v>
      </c>
      <c r="E35" s="13">
        <v>5603</v>
      </c>
      <c r="F35" s="14">
        <v>0.177</v>
      </c>
      <c r="G35" s="162"/>
      <c r="H35" s="19"/>
      <c r="I35" s="16">
        <v>2537</v>
      </c>
      <c r="J35" s="14">
        <v>0.08</v>
      </c>
      <c r="K35" s="319"/>
    </row>
    <row r="36" spans="1:11" ht="18">
      <c r="A36" s="178">
        <v>32</v>
      </c>
      <c r="B36" s="15"/>
      <c r="C36" s="12" t="s">
        <v>45</v>
      </c>
      <c r="D36" s="13">
        <v>43217</v>
      </c>
      <c r="E36" s="13">
        <v>8026</v>
      </c>
      <c r="F36" s="14">
        <v>0.186</v>
      </c>
      <c r="G36" s="162"/>
      <c r="H36" s="15"/>
      <c r="I36" s="16">
        <v>3576</v>
      </c>
      <c r="J36" s="14">
        <v>0.083</v>
      </c>
      <c r="K36" s="319"/>
    </row>
    <row r="37" spans="1:11" ht="18">
      <c r="A37" s="178">
        <v>33</v>
      </c>
      <c r="B37" s="15"/>
      <c r="C37" s="12" t="s">
        <v>46</v>
      </c>
      <c r="D37" s="13">
        <v>26120</v>
      </c>
      <c r="E37" s="13">
        <v>5119</v>
      </c>
      <c r="F37" s="14">
        <v>0.196</v>
      </c>
      <c r="G37" s="162"/>
      <c r="H37" s="19"/>
      <c r="I37" s="16">
        <v>2082</v>
      </c>
      <c r="J37" s="14">
        <v>0.08</v>
      </c>
      <c r="K37" s="319"/>
    </row>
    <row r="38" spans="1:11" ht="18">
      <c r="A38" s="178">
        <v>34</v>
      </c>
      <c r="B38" s="15"/>
      <c r="C38" s="12" t="s">
        <v>47</v>
      </c>
      <c r="D38" s="13">
        <v>24429</v>
      </c>
      <c r="E38" s="13">
        <v>3807</v>
      </c>
      <c r="F38" s="14">
        <v>0.156</v>
      </c>
      <c r="G38" s="218" t="s">
        <v>316</v>
      </c>
      <c r="H38" s="15"/>
      <c r="I38" s="16">
        <v>1803</v>
      </c>
      <c r="J38" s="14">
        <v>0.074</v>
      </c>
      <c r="K38" s="218" t="s">
        <v>314</v>
      </c>
    </row>
    <row r="39" spans="1:11" ht="18">
      <c r="A39" s="178">
        <v>35</v>
      </c>
      <c r="B39" s="15"/>
      <c r="C39" s="12" t="s">
        <v>48</v>
      </c>
      <c r="D39" s="13">
        <v>8335</v>
      </c>
      <c r="E39" s="13">
        <v>1981</v>
      </c>
      <c r="F39" s="14">
        <v>0.238</v>
      </c>
      <c r="G39" s="162"/>
      <c r="H39" s="19"/>
      <c r="I39" s="16">
        <v>967</v>
      </c>
      <c r="J39" s="14">
        <v>0.116</v>
      </c>
      <c r="K39" s="319"/>
    </row>
    <row r="40" spans="1:11" ht="18">
      <c r="A40" s="178">
        <v>36</v>
      </c>
      <c r="B40" s="48"/>
      <c r="C40" s="12" t="s">
        <v>49</v>
      </c>
      <c r="D40" s="13">
        <v>42073</v>
      </c>
      <c r="E40" s="13">
        <v>6064</v>
      </c>
      <c r="F40" s="14">
        <v>0.144</v>
      </c>
      <c r="G40" s="218" t="s">
        <v>317</v>
      </c>
      <c r="H40" s="15"/>
      <c r="I40" s="16">
        <v>2593</v>
      </c>
      <c r="J40" s="14">
        <v>0.062</v>
      </c>
      <c r="K40" s="218" t="s">
        <v>317</v>
      </c>
    </row>
    <row r="41" spans="1:11" ht="18">
      <c r="A41" s="178">
        <v>37</v>
      </c>
      <c r="B41" s="15" t="s">
        <v>50</v>
      </c>
      <c r="C41" s="12" t="s">
        <v>51</v>
      </c>
      <c r="D41" s="13">
        <v>16072</v>
      </c>
      <c r="E41" s="13">
        <v>3765</v>
      </c>
      <c r="F41" s="14">
        <v>0.234</v>
      </c>
      <c r="G41" s="162"/>
      <c r="H41" s="15"/>
      <c r="I41" s="16">
        <v>1831</v>
      </c>
      <c r="J41" s="14">
        <v>0.114</v>
      </c>
      <c r="K41" s="319"/>
    </row>
    <row r="42" spans="1:11" ht="18">
      <c r="A42" s="178">
        <v>38</v>
      </c>
      <c r="B42" s="15"/>
      <c r="C42" s="12" t="s">
        <v>52</v>
      </c>
      <c r="D42" s="13">
        <v>30650</v>
      </c>
      <c r="E42" s="13">
        <v>7420</v>
      </c>
      <c r="F42" s="14">
        <v>0.242</v>
      </c>
      <c r="G42" s="162"/>
      <c r="H42" s="15"/>
      <c r="I42" s="16">
        <v>3493</v>
      </c>
      <c r="J42" s="14">
        <v>0.114</v>
      </c>
      <c r="K42" s="319"/>
    </row>
    <row r="43" spans="1:11" ht="18">
      <c r="A43" s="178">
        <v>39</v>
      </c>
      <c r="B43" s="15"/>
      <c r="C43" s="12" t="s">
        <v>53</v>
      </c>
      <c r="D43" s="13">
        <v>32641</v>
      </c>
      <c r="E43" s="13">
        <v>8424</v>
      </c>
      <c r="F43" s="14">
        <v>0.258</v>
      </c>
      <c r="G43" s="162"/>
      <c r="H43" s="15"/>
      <c r="I43" s="16">
        <v>4193</v>
      </c>
      <c r="J43" s="14">
        <v>0.128</v>
      </c>
      <c r="K43" s="319"/>
    </row>
    <row r="44" spans="1:11" ht="18">
      <c r="A44" s="178">
        <v>40</v>
      </c>
      <c r="B44" s="48"/>
      <c r="C44" s="12" t="s">
        <v>54</v>
      </c>
      <c r="D44" s="13">
        <v>19687</v>
      </c>
      <c r="E44" s="13">
        <v>4832</v>
      </c>
      <c r="F44" s="14">
        <v>0.245</v>
      </c>
      <c r="G44" s="162"/>
      <c r="H44" s="15"/>
      <c r="I44" s="16">
        <v>2104</v>
      </c>
      <c r="J44" s="14">
        <v>0.107</v>
      </c>
      <c r="K44" s="319"/>
    </row>
    <row r="45" spans="1:11" ht="18">
      <c r="A45" s="178">
        <v>41</v>
      </c>
      <c r="B45" s="320" t="s">
        <v>55</v>
      </c>
      <c r="C45" s="12" t="s">
        <v>56</v>
      </c>
      <c r="D45" s="13">
        <v>9054</v>
      </c>
      <c r="E45" s="13">
        <v>2707</v>
      </c>
      <c r="F45" s="14">
        <v>0.299</v>
      </c>
      <c r="G45" s="162"/>
      <c r="H45" s="15"/>
      <c r="I45" s="16">
        <v>1447</v>
      </c>
      <c r="J45" s="14">
        <v>0.16</v>
      </c>
      <c r="K45" s="319"/>
    </row>
    <row r="46" spans="1:11" ht="18">
      <c r="A46" s="178">
        <v>42</v>
      </c>
      <c r="B46" s="209"/>
      <c r="C46" s="12" t="s">
        <v>57</v>
      </c>
      <c r="D46" s="13">
        <v>17968</v>
      </c>
      <c r="E46" s="13">
        <v>4940</v>
      </c>
      <c r="F46" s="14">
        <v>0.275</v>
      </c>
      <c r="G46" s="162"/>
      <c r="H46" s="15"/>
      <c r="I46" s="16">
        <v>2436</v>
      </c>
      <c r="J46" s="14">
        <v>0.136</v>
      </c>
      <c r="K46" s="319"/>
    </row>
    <row r="47" spans="1:11" ht="18">
      <c r="A47" s="178">
        <v>43</v>
      </c>
      <c r="B47" s="210" t="s">
        <v>60</v>
      </c>
      <c r="C47" s="12" t="s">
        <v>61</v>
      </c>
      <c r="D47" s="13">
        <v>14359</v>
      </c>
      <c r="E47" s="13">
        <v>3534</v>
      </c>
      <c r="F47" s="14">
        <v>0.246</v>
      </c>
      <c r="G47" s="162"/>
      <c r="H47" s="15"/>
      <c r="I47" s="16">
        <v>1858</v>
      </c>
      <c r="J47" s="14">
        <v>0.129</v>
      </c>
      <c r="K47" s="319"/>
    </row>
    <row r="48" spans="1:11" ht="18">
      <c r="A48" s="178">
        <v>44</v>
      </c>
      <c r="B48" s="15" t="s">
        <v>69</v>
      </c>
      <c r="C48" s="12" t="s">
        <v>72</v>
      </c>
      <c r="D48" s="13">
        <v>29390</v>
      </c>
      <c r="E48" s="13">
        <v>6521</v>
      </c>
      <c r="F48" s="14">
        <v>0.222</v>
      </c>
      <c r="G48" s="162"/>
      <c r="H48" s="15"/>
      <c r="I48" s="16">
        <v>3226</v>
      </c>
      <c r="J48" s="14">
        <v>0.11</v>
      </c>
      <c r="K48" s="319"/>
    </row>
    <row r="49" spans="1:11" ht="18">
      <c r="A49" s="178">
        <v>45</v>
      </c>
      <c r="B49" s="209"/>
      <c r="C49" s="12" t="s">
        <v>73</v>
      </c>
      <c r="D49" s="13">
        <v>2650</v>
      </c>
      <c r="E49" s="13">
        <v>974</v>
      </c>
      <c r="F49" s="14">
        <v>0.368</v>
      </c>
      <c r="G49" s="162">
        <v>3</v>
      </c>
      <c r="H49" s="15"/>
      <c r="I49" s="16">
        <v>614</v>
      </c>
      <c r="J49" s="14">
        <v>0.232</v>
      </c>
      <c r="K49" s="319">
        <v>3</v>
      </c>
    </row>
    <row r="50" spans="1:11" ht="18">
      <c r="A50" s="178">
        <v>46</v>
      </c>
      <c r="B50" s="15" t="s">
        <v>74</v>
      </c>
      <c r="C50" s="12" t="s">
        <v>75</v>
      </c>
      <c r="D50" s="13">
        <v>13387</v>
      </c>
      <c r="E50" s="13">
        <v>3522</v>
      </c>
      <c r="F50" s="14">
        <v>0.263</v>
      </c>
      <c r="G50" s="162"/>
      <c r="H50" s="15"/>
      <c r="I50" s="16">
        <v>1775</v>
      </c>
      <c r="J50" s="14">
        <v>0.133</v>
      </c>
      <c r="K50" s="319"/>
    </row>
    <row r="51" spans="1:11" ht="18">
      <c r="A51" s="178">
        <v>47</v>
      </c>
      <c r="B51" s="209"/>
      <c r="C51" s="12" t="s">
        <v>76</v>
      </c>
      <c r="D51" s="13">
        <v>17857</v>
      </c>
      <c r="E51" s="13">
        <v>4285</v>
      </c>
      <c r="F51" s="14">
        <v>0.24</v>
      </c>
      <c r="G51" s="162"/>
      <c r="H51" s="15"/>
      <c r="I51" s="16">
        <v>2128</v>
      </c>
      <c r="J51" s="14">
        <v>0.119</v>
      </c>
      <c r="K51" s="319"/>
    </row>
    <row r="52" spans="1:11" ht="18">
      <c r="A52" s="178">
        <v>48</v>
      </c>
      <c r="B52" s="210" t="s">
        <v>77</v>
      </c>
      <c r="C52" s="12" t="s">
        <v>78</v>
      </c>
      <c r="D52" s="13">
        <v>15679</v>
      </c>
      <c r="E52" s="13">
        <v>3396</v>
      </c>
      <c r="F52" s="14">
        <v>0.217</v>
      </c>
      <c r="G52" s="162"/>
      <c r="H52" s="15"/>
      <c r="I52" s="16">
        <v>1766</v>
      </c>
      <c r="J52" s="14">
        <v>0.113</v>
      </c>
      <c r="K52" s="319"/>
    </row>
    <row r="53" spans="1:11" ht="18">
      <c r="A53" s="178">
        <v>49</v>
      </c>
      <c r="B53" s="210" t="s">
        <v>79</v>
      </c>
      <c r="C53" s="12" t="s">
        <v>80</v>
      </c>
      <c r="D53" s="13">
        <v>14590</v>
      </c>
      <c r="E53" s="13">
        <v>3171</v>
      </c>
      <c r="F53" s="14">
        <v>0.217</v>
      </c>
      <c r="G53" s="162"/>
      <c r="H53" s="15"/>
      <c r="I53" s="16">
        <v>1570</v>
      </c>
      <c r="J53" s="14">
        <v>0.108</v>
      </c>
      <c r="K53" s="319"/>
    </row>
    <row r="54" spans="1:11" ht="18">
      <c r="A54" s="178">
        <v>50</v>
      </c>
      <c r="B54" s="15" t="s">
        <v>81</v>
      </c>
      <c r="C54" s="12" t="s">
        <v>82</v>
      </c>
      <c r="D54" s="13">
        <v>13008</v>
      </c>
      <c r="E54" s="13">
        <v>4356</v>
      </c>
      <c r="F54" s="14">
        <v>0.335</v>
      </c>
      <c r="G54" s="162">
        <v>4</v>
      </c>
      <c r="H54" s="15"/>
      <c r="I54" s="16">
        <v>2490</v>
      </c>
      <c r="J54" s="14">
        <v>0.191</v>
      </c>
      <c r="K54" s="319">
        <v>4</v>
      </c>
    </row>
    <row r="55" spans="1:11" ht="18">
      <c r="A55" s="178">
        <v>51</v>
      </c>
      <c r="B55" s="15"/>
      <c r="C55" s="12" t="s">
        <v>84</v>
      </c>
      <c r="D55" s="13">
        <v>11435</v>
      </c>
      <c r="E55" s="13">
        <v>3615</v>
      </c>
      <c r="F55" s="14">
        <v>0.316</v>
      </c>
      <c r="G55" s="162"/>
      <c r="H55" s="15"/>
      <c r="I55" s="16">
        <v>1958</v>
      </c>
      <c r="J55" s="14">
        <v>0.171</v>
      </c>
      <c r="K55" s="319"/>
    </row>
    <row r="56" spans="1:11" ht="18">
      <c r="A56" s="178">
        <v>52</v>
      </c>
      <c r="B56" s="15"/>
      <c r="C56" s="12" t="s">
        <v>85</v>
      </c>
      <c r="D56" s="13">
        <v>19929</v>
      </c>
      <c r="E56" s="13">
        <v>4516</v>
      </c>
      <c r="F56" s="14">
        <v>0.227</v>
      </c>
      <c r="G56" s="162"/>
      <c r="H56" s="15"/>
      <c r="I56" s="16">
        <v>2278</v>
      </c>
      <c r="J56" s="14">
        <v>0.114</v>
      </c>
      <c r="K56" s="319"/>
    </row>
    <row r="57" spans="1:11" ht="18">
      <c r="A57" s="178">
        <v>53</v>
      </c>
      <c r="B57" s="15"/>
      <c r="C57" s="12" t="s">
        <v>86</v>
      </c>
      <c r="D57" s="13">
        <v>1594</v>
      </c>
      <c r="E57" s="13">
        <v>699</v>
      </c>
      <c r="F57" s="14">
        <v>0.439</v>
      </c>
      <c r="G57" s="162">
        <v>1</v>
      </c>
      <c r="H57" s="49"/>
      <c r="I57" s="16">
        <v>401</v>
      </c>
      <c r="J57" s="14">
        <v>0.252</v>
      </c>
      <c r="K57" s="319">
        <v>1</v>
      </c>
    </row>
    <row r="58" spans="1:11" ht="18">
      <c r="A58" s="178">
        <v>54</v>
      </c>
      <c r="B58" s="48"/>
      <c r="C58" s="12" t="s">
        <v>87</v>
      </c>
      <c r="D58" s="13">
        <v>3313</v>
      </c>
      <c r="E58" s="13">
        <v>1265</v>
      </c>
      <c r="F58" s="14">
        <v>0.382</v>
      </c>
      <c r="G58" s="321">
        <v>2</v>
      </c>
      <c r="H58" s="15"/>
      <c r="I58" s="16">
        <v>789</v>
      </c>
      <c r="J58" s="14">
        <v>0.238</v>
      </c>
      <c r="K58" s="319">
        <v>2</v>
      </c>
    </row>
    <row r="59" spans="1:11" ht="18">
      <c r="A59" s="178">
        <v>55</v>
      </c>
      <c r="B59" s="15" t="s">
        <v>93</v>
      </c>
      <c r="C59" s="12" t="s">
        <v>94</v>
      </c>
      <c r="D59" s="13">
        <v>12740</v>
      </c>
      <c r="E59" s="13">
        <v>3885</v>
      </c>
      <c r="F59" s="14">
        <v>0.305</v>
      </c>
      <c r="G59" s="162"/>
      <c r="H59" s="15"/>
      <c r="I59" s="16">
        <v>2053</v>
      </c>
      <c r="J59" s="14">
        <v>0.161</v>
      </c>
      <c r="K59" s="319"/>
    </row>
    <row r="60" spans="1:11" ht="18">
      <c r="A60" s="178">
        <v>56</v>
      </c>
      <c r="B60" s="15"/>
      <c r="C60" s="12" t="s">
        <v>95</v>
      </c>
      <c r="D60" s="13">
        <v>11705</v>
      </c>
      <c r="E60" s="13">
        <v>3812</v>
      </c>
      <c r="F60" s="14">
        <v>0.326</v>
      </c>
      <c r="G60" s="162">
        <v>5</v>
      </c>
      <c r="H60" s="15"/>
      <c r="I60" s="16">
        <v>2118</v>
      </c>
      <c r="J60" s="14">
        <v>0.181</v>
      </c>
      <c r="K60" s="319">
        <v>5</v>
      </c>
    </row>
    <row r="61" spans="1:11" ht="18">
      <c r="A61" s="178">
        <v>57</v>
      </c>
      <c r="B61" s="15"/>
      <c r="C61" s="12" t="s">
        <v>199</v>
      </c>
      <c r="D61" s="13">
        <v>25602</v>
      </c>
      <c r="E61" s="13">
        <v>6412</v>
      </c>
      <c r="F61" s="14">
        <v>0.25</v>
      </c>
      <c r="G61" s="162"/>
      <c r="H61" s="15"/>
      <c r="I61" s="16">
        <v>3382</v>
      </c>
      <c r="J61" s="14">
        <v>0.132</v>
      </c>
      <c r="K61" s="319"/>
    </row>
    <row r="62" spans="1:11" ht="18">
      <c r="A62" s="178">
        <v>58</v>
      </c>
      <c r="B62" s="15"/>
      <c r="C62" s="12" t="s">
        <v>97</v>
      </c>
      <c r="D62" s="13">
        <v>10128</v>
      </c>
      <c r="E62" s="13">
        <v>2811</v>
      </c>
      <c r="F62" s="14">
        <v>0.278</v>
      </c>
      <c r="G62" s="162"/>
      <c r="H62" s="15"/>
      <c r="I62" s="16">
        <v>1495</v>
      </c>
      <c r="J62" s="14">
        <v>0.148</v>
      </c>
      <c r="K62" s="319"/>
    </row>
    <row r="63" spans="1:11" ht="18">
      <c r="A63" s="178">
        <v>59</v>
      </c>
      <c r="B63" s="15"/>
      <c r="C63" s="12" t="s">
        <v>98</v>
      </c>
      <c r="D63" s="13">
        <v>19834</v>
      </c>
      <c r="E63" s="13">
        <v>5377</v>
      </c>
      <c r="F63" s="14">
        <v>0.271</v>
      </c>
      <c r="G63" s="162"/>
      <c r="H63" s="15"/>
      <c r="I63" s="16">
        <v>2749</v>
      </c>
      <c r="J63" s="14">
        <v>0.139</v>
      </c>
      <c r="K63" s="319"/>
    </row>
    <row r="64" spans="1:11" ht="18">
      <c r="A64" s="178">
        <v>60</v>
      </c>
      <c r="B64" s="15"/>
      <c r="C64" s="12" t="s">
        <v>101</v>
      </c>
      <c r="D64" s="13">
        <v>5759</v>
      </c>
      <c r="E64" s="13">
        <v>1575</v>
      </c>
      <c r="F64" s="14">
        <v>0.273</v>
      </c>
      <c r="G64" s="162"/>
      <c r="H64" s="15"/>
      <c r="I64" s="16">
        <v>815</v>
      </c>
      <c r="J64" s="14">
        <v>0.142</v>
      </c>
      <c r="K64" s="319"/>
    </row>
    <row r="65" spans="1:11" ht="18">
      <c r="A65" s="178">
        <v>61</v>
      </c>
      <c r="B65" s="48"/>
      <c r="C65" s="12" t="s">
        <v>102</v>
      </c>
      <c r="D65" s="13">
        <v>3539</v>
      </c>
      <c r="E65" s="13">
        <v>1033</v>
      </c>
      <c r="F65" s="14">
        <v>0.292</v>
      </c>
      <c r="G65" s="162"/>
      <c r="H65" s="15"/>
      <c r="I65" s="16">
        <v>590</v>
      </c>
      <c r="J65" s="14">
        <v>0.167</v>
      </c>
      <c r="K65" s="319"/>
    </row>
    <row r="66" spans="1:11" ht="18">
      <c r="A66" s="178">
        <v>62</v>
      </c>
      <c r="B66" s="15" t="s">
        <v>103</v>
      </c>
      <c r="C66" s="12" t="s">
        <v>104</v>
      </c>
      <c r="D66" s="13">
        <v>35081</v>
      </c>
      <c r="E66" s="13">
        <v>7254</v>
      </c>
      <c r="F66" s="14">
        <v>0.207</v>
      </c>
      <c r="G66" s="162"/>
      <c r="H66" s="15"/>
      <c r="I66" s="16">
        <v>3360</v>
      </c>
      <c r="J66" s="14">
        <v>0.096</v>
      </c>
      <c r="K66" s="319"/>
    </row>
    <row r="67" spans="1:11" ht="18">
      <c r="A67" s="178">
        <v>63</v>
      </c>
      <c r="B67" s="209"/>
      <c r="C67" s="12" t="s">
        <v>200</v>
      </c>
      <c r="D67" s="13">
        <v>22461</v>
      </c>
      <c r="E67" s="13">
        <v>6546</v>
      </c>
      <c r="F67" s="14">
        <v>0.291</v>
      </c>
      <c r="G67" s="162"/>
      <c r="H67" s="15"/>
      <c r="I67" s="16">
        <v>3405</v>
      </c>
      <c r="J67" s="14">
        <v>0.152</v>
      </c>
      <c r="K67" s="319"/>
    </row>
    <row r="68" spans="1:11" ht="18">
      <c r="A68" s="178">
        <v>64</v>
      </c>
      <c r="B68" s="15" t="s">
        <v>108</v>
      </c>
      <c r="C68" s="12" t="s">
        <v>201</v>
      </c>
      <c r="D68" s="17">
        <v>20610</v>
      </c>
      <c r="E68" s="17">
        <v>5928</v>
      </c>
      <c r="F68" s="18">
        <v>0.288</v>
      </c>
      <c r="G68" s="162"/>
      <c r="H68" s="15"/>
      <c r="I68" s="20">
        <v>2995</v>
      </c>
      <c r="J68" s="14">
        <v>0.145</v>
      </c>
      <c r="K68" s="319"/>
    </row>
    <row r="69" spans="1:11" ht="18">
      <c r="A69" s="178">
        <v>65</v>
      </c>
      <c r="B69" s="15"/>
      <c r="C69" s="179" t="s">
        <v>110</v>
      </c>
      <c r="D69" s="34">
        <v>7158</v>
      </c>
      <c r="E69" s="34">
        <v>1829</v>
      </c>
      <c r="F69" s="35">
        <v>0.256</v>
      </c>
      <c r="G69" s="162"/>
      <c r="H69" s="15"/>
      <c r="I69" s="42">
        <v>885</v>
      </c>
      <c r="J69" s="14">
        <v>0.124</v>
      </c>
      <c r="K69" s="319"/>
    </row>
    <row r="70" spans="1:11" ht="18.75" thickBot="1">
      <c r="A70" s="311">
        <v>66</v>
      </c>
      <c r="B70" s="15"/>
      <c r="C70" s="11" t="s">
        <v>202</v>
      </c>
      <c r="D70" s="17">
        <v>8300</v>
      </c>
      <c r="E70" s="17">
        <v>2503</v>
      </c>
      <c r="F70" s="18">
        <v>0.302</v>
      </c>
      <c r="G70" s="164"/>
      <c r="H70" s="15"/>
      <c r="I70" s="20">
        <v>1391</v>
      </c>
      <c r="J70" s="18">
        <v>0.168</v>
      </c>
      <c r="K70" s="319"/>
    </row>
    <row r="71" spans="1:11" ht="18.75" thickBot="1">
      <c r="A71" s="322" t="s">
        <v>114</v>
      </c>
      <c r="B71" s="51" t="s">
        <v>115</v>
      </c>
      <c r="C71" s="51"/>
      <c r="D71" s="52">
        <v>729851</v>
      </c>
      <c r="E71" s="52">
        <v>165929</v>
      </c>
      <c r="F71" s="53">
        <v>0.227</v>
      </c>
      <c r="G71" s="182" t="s">
        <v>311</v>
      </c>
      <c r="H71" s="15"/>
      <c r="I71" s="54">
        <v>81563</v>
      </c>
      <c r="J71" s="53">
        <v>0.112</v>
      </c>
      <c r="K71" s="183" t="s">
        <v>311</v>
      </c>
    </row>
    <row r="72" spans="1:11" ht="18.75" thickTop="1">
      <c r="A72" s="184" t="s">
        <v>117</v>
      </c>
      <c r="B72" s="48"/>
      <c r="C72" s="48"/>
      <c r="D72" s="13">
        <v>2682277</v>
      </c>
      <c r="E72" s="13">
        <v>613473</v>
      </c>
      <c r="F72" s="14">
        <v>0.229</v>
      </c>
      <c r="G72" s="162" t="s">
        <v>311</v>
      </c>
      <c r="H72" s="15"/>
      <c r="I72" s="16">
        <v>302644</v>
      </c>
      <c r="J72" s="14">
        <v>0.113</v>
      </c>
      <c r="K72" s="163" t="s">
        <v>311</v>
      </c>
    </row>
    <row r="73" spans="1:11" ht="18.75" thickBot="1">
      <c r="A73" s="185" t="s">
        <v>119</v>
      </c>
      <c r="B73" s="186"/>
      <c r="C73" s="186"/>
      <c r="D73" s="187">
        <v>5080443</v>
      </c>
      <c r="E73" s="187">
        <v>1095115</v>
      </c>
      <c r="F73" s="188">
        <v>0.216</v>
      </c>
      <c r="G73" s="189" t="s">
        <v>311</v>
      </c>
      <c r="H73" s="15"/>
      <c r="I73" s="59">
        <v>527712</v>
      </c>
      <c r="J73" s="43">
        <v>0.104</v>
      </c>
      <c r="K73" s="190" t="s">
        <v>311</v>
      </c>
    </row>
    <row r="74" spans="1:11" ht="18">
      <c r="A74" s="46" t="s">
        <v>168</v>
      </c>
      <c r="B74" s="15"/>
      <c r="C74" s="46"/>
      <c r="D74" s="46"/>
      <c r="E74" s="46"/>
      <c r="F74" s="46"/>
      <c r="G74" s="46"/>
      <c r="H74" s="15"/>
      <c r="I74" s="46"/>
      <c r="J74" s="46"/>
      <c r="K74" s="329"/>
    </row>
    <row r="75" spans="1:9" ht="18" customHeight="1">
      <c r="A75" s="46" t="s">
        <v>400</v>
      </c>
      <c r="B75" s="567"/>
      <c r="C75" s="46"/>
      <c r="D75" s="46"/>
      <c r="E75" s="46"/>
      <c r="F75" s="46"/>
      <c r="G75" s="46"/>
      <c r="H75" s="15"/>
      <c r="I75" s="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showOutlineSymbols="0" view="pageBreakPreview" zoomScale="70" zoomScaleNormal="70" zoomScaleSheetLayoutView="70" zoomScalePageLayoutView="0" workbookViewId="0" topLeftCell="A59">
      <pane xSplit="3" topLeftCell="D1" activePane="topRight" state="frozen"/>
      <selection pane="topLeft" activeCell="D75" sqref="D75"/>
      <selection pane="topRight" activeCell="A1" sqref="A1:K71"/>
    </sheetView>
  </sheetViews>
  <sheetFormatPr defaultColWidth="13.875" defaultRowHeight="13.5"/>
  <cols>
    <col min="1" max="1" width="4.50390625" style="460" customWidth="1"/>
    <col min="2" max="2" width="10.625" style="460" customWidth="1"/>
    <col min="3" max="3" width="14.50390625" style="460" customWidth="1"/>
    <col min="4" max="4" width="14.625" style="460" customWidth="1"/>
    <col min="5" max="5" width="16.125" style="460" customWidth="1"/>
    <col min="6" max="6" width="11.25390625" style="460" customWidth="1"/>
    <col min="7" max="7" width="10.375" style="460" customWidth="1"/>
    <col min="8" max="8" width="2.75390625" style="460" customWidth="1"/>
    <col min="9" max="9" width="17.125" style="460" customWidth="1"/>
    <col min="10" max="10" width="14.875" style="460" customWidth="1"/>
    <col min="11" max="11" width="11.25390625" style="460" customWidth="1"/>
    <col min="12" max="16384" width="13.875" style="464" customWidth="1"/>
  </cols>
  <sheetData>
    <row r="1" spans="1:11" ht="44.25" customHeight="1" thickBot="1">
      <c r="A1" s="824" t="s">
        <v>486</v>
      </c>
      <c r="E1" s="461"/>
      <c r="F1" s="462"/>
      <c r="G1" s="825"/>
      <c r="K1" s="825"/>
    </row>
    <row r="2" spans="1:11" ht="18" customHeight="1" thickBot="1">
      <c r="A2" s="578"/>
      <c r="E2" s="461"/>
      <c r="F2" s="462"/>
      <c r="G2" s="826" t="s">
        <v>472</v>
      </c>
      <c r="K2" s="827" t="s">
        <v>472</v>
      </c>
    </row>
    <row r="3" spans="1:11" ht="21.75" customHeight="1" thickBot="1">
      <c r="A3" s="465" t="s">
        <v>0</v>
      </c>
      <c r="B3" s="466" t="s">
        <v>1</v>
      </c>
      <c r="C3" s="466" t="s">
        <v>2</v>
      </c>
      <c r="D3" s="466" t="s">
        <v>3</v>
      </c>
      <c r="E3" s="466" t="s">
        <v>473</v>
      </c>
      <c r="F3" s="467" t="s">
        <v>5</v>
      </c>
      <c r="G3" s="828" t="s">
        <v>6</v>
      </c>
      <c r="H3" s="829"/>
      <c r="I3" s="830" t="s">
        <v>474</v>
      </c>
      <c r="J3" s="831" t="s">
        <v>475</v>
      </c>
      <c r="K3" s="828" t="s">
        <v>6</v>
      </c>
    </row>
    <row r="4" spans="1:11" ht="21.75" customHeight="1">
      <c r="A4" s="471">
        <v>1</v>
      </c>
      <c r="B4" s="472" t="s">
        <v>9</v>
      </c>
      <c r="C4" s="592" t="s">
        <v>10</v>
      </c>
      <c r="D4" s="593">
        <v>930567</v>
      </c>
      <c r="E4" s="593">
        <v>290546</v>
      </c>
      <c r="F4" s="594">
        <v>0.3122246974156616</v>
      </c>
      <c r="G4" s="595"/>
      <c r="H4" s="477"/>
      <c r="I4" s="832">
        <v>156816</v>
      </c>
      <c r="J4" s="833">
        <v>0.16851661406432852</v>
      </c>
      <c r="K4" s="645" t="s">
        <v>164</v>
      </c>
    </row>
    <row r="5" spans="1:11" ht="21.75" customHeight="1" thickBot="1">
      <c r="A5" s="480">
        <v>2</v>
      </c>
      <c r="B5" s="472"/>
      <c r="C5" s="600" t="s">
        <v>11</v>
      </c>
      <c r="D5" s="718">
        <v>1580205</v>
      </c>
      <c r="E5" s="773">
        <v>350475</v>
      </c>
      <c r="F5" s="594">
        <v>0.2217908435930781</v>
      </c>
      <c r="G5" s="774" t="s">
        <v>272</v>
      </c>
      <c r="H5" s="485"/>
      <c r="I5" s="834">
        <v>174173</v>
      </c>
      <c r="J5" s="835">
        <v>0.11022177502286096</v>
      </c>
      <c r="K5" s="836" t="s">
        <v>272</v>
      </c>
    </row>
    <row r="6" spans="1:11" ht="21.75" customHeight="1" thickBot="1">
      <c r="A6" s="488" t="s">
        <v>12</v>
      </c>
      <c r="B6" s="489"/>
      <c r="C6" s="490" t="s">
        <v>13</v>
      </c>
      <c r="D6" s="616">
        <v>2510772</v>
      </c>
      <c r="E6" s="617">
        <v>641021</v>
      </c>
      <c r="F6" s="492">
        <v>0.25530832747856036</v>
      </c>
      <c r="G6" s="837" t="s">
        <v>267</v>
      </c>
      <c r="H6" s="477"/>
      <c r="I6" s="838">
        <v>330989</v>
      </c>
      <c r="J6" s="839">
        <v>0.13182758131761865</v>
      </c>
      <c r="K6" s="840" t="s">
        <v>267</v>
      </c>
    </row>
    <row r="7" spans="1:11" ht="21.75" customHeight="1" thickBot="1">
      <c r="A7" s="496">
        <v>3</v>
      </c>
      <c r="B7" s="497" t="s">
        <v>348</v>
      </c>
      <c r="C7" s="498" t="s">
        <v>16</v>
      </c>
      <c r="D7" s="616">
        <v>302564</v>
      </c>
      <c r="E7" s="617">
        <v>84126</v>
      </c>
      <c r="F7" s="501">
        <v>0.27804365357411986</v>
      </c>
      <c r="G7" s="619"/>
      <c r="H7" s="477"/>
      <c r="I7" s="838">
        <v>42919</v>
      </c>
      <c r="J7" s="841">
        <v>0.1418509802884679</v>
      </c>
      <c r="K7" s="842" t="s">
        <v>164</v>
      </c>
    </row>
    <row r="8" spans="1:11" ht="21.75" customHeight="1" thickBot="1">
      <c r="A8" s="843" t="s">
        <v>12</v>
      </c>
      <c r="B8" s="472"/>
      <c r="C8" s="481" t="s">
        <v>349</v>
      </c>
      <c r="D8" s="779">
        <v>302564</v>
      </c>
      <c r="E8" s="780">
        <v>84126</v>
      </c>
      <c r="F8" s="844">
        <v>0.27804365357411986</v>
      </c>
      <c r="G8" s="830" t="s">
        <v>267</v>
      </c>
      <c r="H8" s="845"/>
      <c r="I8" s="846">
        <v>42919</v>
      </c>
      <c r="J8" s="841">
        <v>0.1418509802884679</v>
      </c>
      <c r="K8" s="840" t="s">
        <v>267</v>
      </c>
    </row>
    <row r="9" spans="1:11" ht="21.75" customHeight="1">
      <c r="A9" s="471">
        <v>4</v>
      </c>
      <c r="B9" s="847" t="s">
        <v>14</v>
      </c>
      <c r="C9" s="848" t="s">
        <v>15</v>
      </c>
      <c r="D9" s="785">
        <v>108801</v>
      </c>
      <c r="E9" s="785">
        <v>40923</v>
      </c>
      <c r="F9" s="849">
        <v>0.3761270576557201</v>
      </c>
      <c r="G9" s="595"/>
      <c r="H9" s="477"/>
      <c r="I9" s="850">
        <v>21816</v>
      </c>
      <c r="J9" s="833">
        <v>0.2005128629332451</v>
      </c>
      <c r="K9" s="645" t="s">
        <v>164</v>
      </c>
    </row>
    <row r="10" spans="1:11" ht="21.75" customHeight="1">
      <c r="A10" s="480">
        <v>5</v>
      </c>
      <c r="B10" s="472"/>
      <c r="C10" s="473" t="s">
        <v>17</v>
      </c>
      <c r="D10" s="593">
        <v>55666</v>
      </c>
      <c r="E10" s="593">
        <v>18540</v>
      </c>
      <c r="F10" s="475">
        <v>0.3330578809327058</v>
      </c>
      <c r="G10" s="595"/>
      <c r="H10" s="477"/>
      <c r="I10" s="832">
        <v>10039</v>
      </c>
      <c r="J10" s="851">
        <v>0.18034347716739121</v>
      </c>
      <c r="K10" s="645" t="s">
        <v>164</v>
      </c>
    </row>
    <row r="11" spans="1:11" ht="21.75" customHeight="1">
      <c r="A11" s="480">
        <v>6</v>
      </c>
      <c r="B11" s="472"/>
      <c r="C11" s="473" t="s">
        <v>18</v>
      </c>
      <c r="D11" s="593">
        <v>125912</v>
      </c>
      <c r="E11" s="593">
        <v>40367</v>
      </c>
      <c r="F11" s="475">
        <v>0.3205969248363937</v>
      </c>
      <c r="G11" s="595"/>
      <c r="H11" s="477"/>
      <c r="I11" s="832">
        <v>20499</v>
      </c>
      <c r="J11" s="851">
        <v>0.16280418069763009</v>
      </c>
      <c r="K11" s="645" t="s">
        <v>164</v>
      </c>
    </row>
    <row r="12" spans="1:11" ht="21.75" customHeight="1">
      <c r="A12" s="480">
        <v>7</v>
      </c>
      <c r="B12" s="472"/>
      <c r="C12" s="473" t="s">
        <v>19</v>
      </c>
      <c r="D12" s="593">
        <v>45863</v>
      </c>
      <c r="E12" s="593">
        <v>15755</v>
      </c>
      <c r="F12" s="475">
        <v>0.34352310141072323</v>
      </c>
      <c r="G12" s="595"/>
      <c r="H12" s="477"/>
      <c r="I12" s="832">
        <v>8244</v>
      </c>
      <c r="J12" s="852">
        <v>0.17975274186163137</v>
      </c>
      <c r="K12" s="645" t="s">
        <v>164</v>
      </c>
    </row>
    <row r="13" spans="1:11" ht="21.75" customHeight="1">
      <c r="A13" s="480">
        <v>8</v>
      </c>
      <c r="B13" s="472"/>
      <c r="C13" s="473" t="s">
        <v>20</v>
      </c>
      <c r="D13" s="593">
        <v>63431</v>
      </c>
      <c r="E13" s="593">
        <v>21708</v>
      </c>
      <c r="F13" s="475">
        <v>0.34223013983698825</v>
      </c>
      <c r="G13" s="595"/>
      <c r="H13" s="477"/>
      <c r="I13" s="832">
        <v>11529</v>
      </c>
      <c r="J13" s="851">
        <v>0.18175655436616164</v>
      </c>
      <c r="K13" s="645" t="s">
        <v>164</v>
      </c>
    </row>
    <row r="14" spans="1:11" ht="21.75" customHeight="1">
      <c r="A14" s="480">
        <v>9</v>
      </c>
      <c r="B14" s="472"/>
      <c r="C14" s="473" t="s">
        <v>23</v>
      </c>
      <c r="D14" s="593">
        <v>60911</v>
      </c>
      <c r="E14" s="593">
        <v>22171</v>
      </c>
      <c r="F14" s="475">
        <v>0.3639900838928929</v>
      </c>
      <c r="G14" s="595"/>
      <c r="H14" s="477"/>
      <c r="I14" s="832">
        <v>11936</v>
      </c>
      <c r="J14" s="851">
        <v>0.19595803713614945</v>
      </c>
      <c r="K14" s="645" t="s">
        <v>164</v>
      </c>
    </row>
    <row r="15" spans="1:11" ht="21.75" customHeight="1">
      <c r="A15" s="480">
        <v>10</v>
      </c>
      <c r="B15" s="472"/>
      <c r="C15" s="473" t="s">
        <v>24</v>
      </c>
      <c r="D15" s="593">
        <v>49403</v>
      </c>
      <c r="E15" s="593">
        <v>13662</v>
      </c>
      <c r="F15" s="475">
        <v>0.27654191041029896</v>
      </c>
      <c r="G15" s="595"/>
      <c r="H15" s="477"/>
      <c r="I15" s="832">
        <v>6975</v>
      </c>
      <c r="J15" s="851">
        <v>0.14118575794992208</v>
      </c>
      <c r="K15" s="645" t="s">
        <v>164</v>
      </c>
    </row>
    <row r="16" spans="1:11" ht="21.75" customHeight="1">
      <c r="A16" s="480">
        <v>11</v>
      </c>
      <c r="B16" s="472"/>
      <c r="C16" s="473" t="s">
        <v>25</v>
      </c>
      <c r="D16" s="593">
        <v>32487</v>
      </c>
      <c r="E16" s="593">
        <v>11791</v>
      </c>
      <c r="F16" s="475">
        <v>0.3629451780712285</v>
      </c>
      <c r="G16" s="595"/>
      <c r="H16" s="477"/>
      <c r="I16" s="832">
        <v>6448</v>
      </c>
      <c r="J16" s="851">
        <v>0.19847939175670268</v>
      </c>
      <c r="K16" s="645" t="s">
        <v>164</v>
      </c>
    </row>
    <row r="17" spans="1:11" ht="21.75" customHeight="1">
      <c r="A17" s="480">
        <v>12</v>
      </c>
      <c r="B17" s="472"/>
      <c r="C17" s="473" t="s">
        <v>26</v>
      </c>
      <c r="D17" s="593">
        <v>72622</v>
      </c>
      <c r="E17" s="593">
        <v>21912</v>
      </c>
      <c r="F17" s="475">
        <v>0.3017267494698576</v>
      </c>
      <c r="G17" s="595"/>
      <c r="H17" s="477"/>
      <c r="I17" s="832">
        <v>11296</v>
      </c>
      <c r="J17" s="851">
        <v>0.15554515160695107</v>
      </c>
      <c r="K17" s="645" t="s">
        <v>164</v>
      </c>
    </row>
    <row r="18" spans="1:11" ht="21.75" customHeight="1">
      <c r="A18" s="480">
        <v>13</v>
      </c>
      <c r="B18" s="472"/>
      <c r="C18" s="473" t="s">
        <v>27</v>
      </c>
      <c r="D18" s="593">
        <v>24221</v>
      </c>
      <c r="E18" s="593">
        <v>9017</v>
      </c>
      <c r="F18" s="475">
        <v>0.3722802526733</v>
      </c>
      <c r="G18" s="595"/>
      <c r="H18" s="477"/>
      <c r="I18" s="832">
        <v>4874</v>
      </c>
      <c r="J18" s="851">
        <v>0.20123033731059825</v>
      </c>
      <c r="K18" s="645" t="s">
        <v>164</v>
      </c>
    </row>
    <row r="19" spans="1:11" ht="21.75" customHeight="1">
      <c r="A19" s="480">
        <v>14</v>
      </c>
      <c r="B19" s="472"/>
      <c r="C19" s="473" t="s">
        <v>28</v>
      </c>
      <c r="D19" s="593">
        <v>40039</v>
      </c>
      <c r="E19" s="593">
        <v>15318</v>
      </c>
      <c r="F19" s="475">
        <v>0.38257698743724866</v>
      </c>
      <c r="G19" s="595"/>
      <c r="H19" s="477"/>
      <c r="I19" s="832">
        <v>8345</v>
      </c>
      <c r="J19" s="851">
        <v>0.20842178875596293</v>
      </c>
      <c r="K19" s="645" t="s">
        <v>164</v>
      </c>
    </row>
    <row r="20" spans="1:11" ht="21.75" customHeight="1">
      <c r="A20" s="480">
        <v>15</v>
      </c>
      <c r="B20" s="472"/>
      <c r="C20" s="473" t="s">
        <v>29</v>
      </c>
      <c r="D20" s="593">
        <v>59793</v>
      </c>
      <c r="E20" s="593">
        <v>16782</v>
      </c>
      <c r="F20" s="475">
        <v>0.28066830565450807</v>
      </c>
      <c r="G20" s="595"/>
      <c r="H20" s="485"/>
      <c r="I20" s="832">
        <v>8887</v>
      </c>
      <c r="J20" s="851">
        <v>0.14862943822855518</v>
      </c>
      <c r="K20" s="853" t="s">
        <v>164</v>
      </c>
    </row>
    <row r="21" spans="1:11" ht="21.75" customHeight="1">
      <c r="A21" s="480">
        <v>16</v>
      </c>
      <c r="B21" s="472"/>
      <c r="C21" s="473" t="s">
        <v>30</v>
      </c>
      <c r="D21" s="593">
        <v>106256</v>
      </c>
      <c r="E21" s="593">
        <v>27686</v>
      </c>
      <c r="F21" s="475">
        <v>0.2605594037042614</v>
      </c>
      <c r="G21" s="595"/>
      <c r="H21" s="485"/>
      <c r="I21" s="832">
        <v>13154</v>
      </c>
      <c r="J21" s="851">
        <v>0.12379536214425538</v>
      </c>
      <c r="K21" s="853" t="s">
        <v>164</v>
      </c>
    </row>
    <row r="22" spans="1:11" ht="21.75" customHeight="1">
      <c r="A22" s="480">
        <v>17</v>
      </c>
      <c r="B22" s="472"/>
      <c r="C22" s="473" t="s">
        <v>31</v>
      </c>
      <c r="D22" s="593">
        <v>112932</v>
      </c>
      <c r="E22" s="593">
        <v>25894</v>
      </c>
      <c r="F22" s="475">
        <v>0.22928842135090144</v>
      </c>
      <c r="G22" s="602" t="s">
        <v>270</v>
      </c>
      <c r="H22" s="485"/>
      <c r="I22" s="832">
        <v>12493</v>
      </c>
      <c r="J22" s="851">
        <v>0.11062409237417206</v>
      </c>
      <c r="K22" s="853" t="s">
        <v>270</v>
      </c>
    </row>
    <row r="23" spans="1:11" ht="21.75" customHeight="1">
      <c r="A23" s="480">
        <v>18</v>
      </c>
      <c r="B23" s="472"/>
      <c r="C23" s="473" t="s">
        <v>32</v>
      </c>
      <c r="D23" s="593">
        <v>102585</v>
      </c>
      <c r="E23" s="593">
        <v>22670</v>
      </c>
      <c r="F23" s="475">
        <v>0.22098747380221279</v>
      </c>
      <c r="G23" s="602" t="s">
        <v>268</v>
      </c>
      <c r="H23" s="477"/>
      <c r="I23" s="832">
        <v>11189</v>
      </c>
      <c r="J23" s="851">
        <v>0.10907052688014816</v>
      </c>
      <c r="K23" s="853" t="s">
        <v>268</v>
      </c>
    </row>
    <row r="24" spans="1:11" ht="21.75" customHeight="1">
      <c r="A24" s="480">
        <v>19</v>
      </c>
      <c r="B24" s="472"/>
      <c r="C24" s="473" t="s">
        <v>33</v>
      </c>
      <c r="D24" s="593">
        <v>97204</v>
      </c>
      <c r="E24" s="593">
        <v>29310</v>
      </c>
      <c r="F24" s="475">
        <v>0.30153080120159664</v>
      </c>
      <c r="G24" s="595"/>
      <c r="H24" s="477"/>
      <c r="I24" s="832">
        <v>14760</v>
      </c>
      <c r="J24" s="851">
        <v>0.1518456030616024</v>
      </c>
      <c r="K24" s="853" t="s">
        <v>164</v>
      </c>
    </row>
    <row r="25" spans="1:11" ht="21.75" customHeight="1">
      <c r="A25" s="480">
        <v>20</v>
      </c>
      <c r="B25" s="472"/>
      <c r="C25" s="473" t="s">
        <v>34</v>
      </c>
      <c r="D25" s="593">
        <v>71596</v>
      </c>
      <c r="E25" s="593">
        <v>20134</v>
      </c>
      <c r="F25" s="475">
        <v>0.28121682775574053</v>
      </c>
      <c r="G25" s="595"/>
      <c r="H25" s="477"/>
      <c r="I25" s="832">
        <v>10644</v>
      </c>
      <c r="J25" s="851">
        <v>0.14866752332532543</v>
      </c>
      <c r="K25" s="645" t="s">
        <v>164</v>
      </c>
    </row>
    <row r="26" spans="1:11" ht="21.75" customHeight="1">
      <c r="A26" s="480">
        <v>21</v>
      </c>
      <c r="B26" s="472"/>
      <c r="C26" s="512" t="s">
        <v>36</v>
      </c>
      <c r="D26" s="593">
        <v>59346</v>
      </c>
      <c r="E26" s="593">
        <v>16464</v>
      </c>
      <c r="F26" s="514">
        <v>0.2774239207360226</v>
      </c>
      <c r="G26" s="595"/>
      <c r="H26" s="485"/>
      <c r="I26" s="832">
        <v>7900</v>
      </c>
      <c r="J26" s="854">
        <v>0.13311764904121592</v>
      </c>
      <c r="K26" s="805" t="s">
        <v>164</v>
      </c>
    </row>
    <row r="27" spans="1:11" ht="21.75" customHeight="1">
      <c r="A27" s="480">
        <v>22</v>
      </c>
      <c r="B27" s="518"/>
      <c r="C27" s="519" t="s">
        <v>37</v>
      </c>
      <c r="D27" s="593">
        <v>68502</v>
      </c>
      <c r="E27" s="593">
        <v>18941</v>
      </c>
      <c r="F27" s="483">
        <v>0.27650287582844296</v>
      </c>
      <c r="G27" s="595"/>
      <c r="H27" s="485"/>
      <c r="I27" s="832">
        <v>9820</v>
      </c>
      <c r="J27" s="855">
        <v>0.14335347873054802</v>
      </c>
      <c r="K27" s="856" t="s">
        <v>164</v>
      </c>
    </row>
    <row r="28" spans="1:11" ht="21.75" customHeight="1">
      <c r="A28" s="480">
        <v>23</v>
      </c>
      <c r="B28" s="472"/>
      <c r="C28" s="481" t="s">
        <v>38</v>
      </c>
      <c r="D28" s="593">
        <v>28313</v>
      </c>
      <c r="E28" s="593">
        <v>10011</v>
      </c>
      <c r="F28" s="514">
        <v>0.35358315967929926</v>
      </c>
      <c r="G28" s="595"/>
      <c r="H28" s="485"/>
      <c r="I28" s="832">
        <v>5255</v>
      </c>
      <c r="J28" s="854">
        <v>0.1856037862466005</v>
      </c>
      <c r="K28" s="805" t="s">
        <v>164</v>
      </c>
    </row>
    <row r="29" spans="1:11" ht="21.75" customHeight="1">
      <c r="A29" s="480">
        <v>24</v>
      </c>
      <c r="B29" s="472"/>
      <c r="C29" s="519" t="s">
        <v>195</v>
      </c>
      <c r="D29" s="593">
        <v>26843</v>
      </c>
      <c r="E29" s="593">
        <v>9523</v>
      </c>
      <c r="F29" s="514">
        <v>0.3547666058190217</v>
      </c>
      <c r="G29" s="595"/>
      <c r="H29" s="485"/>
      <c r="I29" s="832">
        <v>4857</v>
      </c>
      <c r="J29" s="854">
        <v>0.18094102745594753</v>
      </c>
      <c r="K29" s="805" t="s">
        <v>164</v>
      </c>
    </row>
    <row r="30" spans="1:11" ht="21.75" customHeight="1">
      <c r="A30" s="480">
        <v>25</v>
      </c>
      <c r="B30" s="472"/>
      <c r="C30" s="524" t="s">
        <v>197</v>
      </c>
      <c r="D30" s="593">
        <v>35705</v>
      </c>
      <c r="E30" s="593">
        <v>14456</v>
      </c>
      <c r="F30" s="514">
        <v>0.40487326704943283</v>
      </c>
      <c r="G30" s="788"/>
      <c r="H30" s="485"/>
      <c r="I30" s="832">
        <v>7311</v>
      </c>
      <c r="J30" s="854">
        <v>0.20476123792185968</v>
      </c>
      <c r="K30" s="857" t="s">
        <v>164</v>
      </c>
    </row>
    <row r="31" spans="1:11" ht="21.75" customHeight="1">
      <c r="A31" s="480">
        <v>26</v>
      </c>
      <c r="B31" s="472"/>
      <c r="C31" s="519" t="s">
        <v>196</v>
      </c>
      <c r="D31" s="593">
        <v>51034</v>
      </c>
      <c r="E31" s="593">
        <v>18168</v>
      </c>
      <c r="F31" s="514">
        <v>0.35599796214288515</v>
      </c>
      <c r="G31" s="788"/>
      <c r="H31" s="485"/>
      <c r="I31" s="832">
        <v>9397</v>
      </c>
      <c r="J31" s="854">
        <v>0.184132147195987</v>
      </c>
      <c r="K31" s="857" t="s">
        <v>164</v>
      </c>
    </row>
    <row r="32" spans="1:11" ht="21.75" customHeight="1">
      <c r="A32" s="480">
        <v>27</v>
      </c>
      <c r="B32" s="518"/>
      <c r="C32" s="525" t="s">
        <v>279</v>
      </c>
      <c r="D32" s="593">
        <v>35602</v>
      </c>
      <c r="E32" s="593">
        <v>13902</v>
      </c>
      <c r="F32" s="514">
        <v>0.39048368069209594</v>
      </c>
      <c r="G32" s="595"/>
      <c r="H32" s="485"/>
      <c r="I32" s="832">
        <v>7284</v>
      </c>
      <c r="J32" s="854">
        <v>0.20459524745800797</v>
      </c>
      <c r="K32" s="856"/>
    </row>
    <row r="33" spans="1:11" ht="21.75" customHeight="1">
      <c r="A33" s="480">
        <v>28</v>
      </c>
      <c r="B33" s="526"/>
      <c r="C33" s="524" t="s">
        <v>322</v>
      </c>
      <c r="D33" s="790">
        <v>103508</v>
      </c>
      <c r="E33" s="791">
        <v>30968</v>
      </c>
      <c r="F33" s="858">
        <v>0.29918460408857284</v>
      </c>
      <c r="G33" s="642"/>
      <c r="H33" s="485"/>
      <c r="I33" s="859">
        <v>14997</v>
      </c>
      <c r="J33" s="835">
        <v>0.1448873517022839</v>
      </c>
      <c r="K33" s="860" t="s">
        <v>164</v>
      </c>
    </row>
    <row r="34" spans="1:11" ht="21.75" customHeight="1" thickBot="1">
      <c r="A34" s="488">
        <v>29</v>
      </c>
      <c r="B34" s="528"/>
      <c r="C34" s="507" t="s">
        <v>448</v>
      </c>
      <c r="D34" s="793">
        <v>50073</v>
      </c>
      <c r="E34" s="793">
        <v>12105</v>
      </c>
      <c r="F34" s="861">
        <v>0.2417470493080103</v>
      </c>
      <c r="G34" s="610"/>
      <c r="H34" s="485"/>
      <c r="I34" s="862">
        <v>5764</v>
      </c>
      <c r="J34" s="863">
        <v>0.115111936572604</v>
      </c>
      <c r="K34" s="864"/>
    </row>
    <row r="35" spans="1:11" ht="21.75" customHeight="1" thickBot="1">
      <c r="A35" s="488" t="s">
        <v>12</v>
      </c>
      <c r="B35" s="528"/>
      <c r="C35" s="507" t="s">
        <v>39</v>
      </c>
      <c r="D35" s="797">
        <v>1688648</v>
      </c>
      <c r="E35" s="797">
        <v>518178</v>
      </c>
      <c r="F35" s="509">
        <v>0.3068596889345796</v>
      </c>
      <c r="G35" s="488" t="s">
        <v>267</v>
      </c>
      <c r="H35" s="865"/>
      <c r="I35" s="838">
        <v>265713</v>
      </c>
      <c r="J35" s="841">
        <v>0.15735250922631597</v>
      </c>
      <c r="K35" s="866" t="s">
        <v>267</v>
      </c>
    </row>
    <row r="36" spans="1:11" ht="21.75" customHeight="1">
      <c r="A36" s="480">
        <v>30</v>
      </c>
      <c r="B36" s="472" t="s">
        <v>42</v>
      </c>
      <c r="C36" s="473" t="s">
        <v>43</v>
      </c>
      <c r="D36" s="593">
        <v>37221</v>
      </c>
      <c r="E36" s="593">
        <v>10686</v>
      </c>
      <c r="F36" s="475">
        <v>0.28709599419682436</v>
      </c>
      <c r="G36" s="595"/>
      <c r="H36" s="477"/>
      <c r="I36" s="832">
        <v>4669</v>
      </c>
      <c r="J36" s="851">
        <v>0.12543993981891943</v>
      </c>
      <c r="K36" s="805" t="s">
        <v>164</v>
      </c>
    </row>
    <row r="37" spans="1:11" ht="21.75" customHeight="1">
      <c r="A37" s="480">
        <v>31</v>
      </c>
      <c r="B37" s="472"/>
      <c r="C37" s="473" t="s">
        <v>44</v>
      </c>
      <c r="D37" s="593">
        <v>31068</v>
      </c>
      <c r="E37" s="593">
        <v>7751</v>
      </c>
      <c r="F37" s="475">
        <v>0.2494850006437492</v>
      </c>
      <c r="G37" s="595"/>
      <c r="H37" s="485"/>
      <c r="I37" s="832">
        <v>3899</v>
      </c>
      <c r="J37" s="851">
        <v>0.12549890562636798</v>
      </c>
      <c r="K37" s="805" t="s">
        <v>164</v>
      </c>
    </row>
    <row r="38" spans="1:11" ht="21.75" customHeight="1">
      <c r="A38" s="480">
        <v>32</v>
      </c>
      <c r="B38" s="472"/>
      <c r="C38" s="473" t="s">
        <v>45</v>
      </c>
      <c r="D38" s="593">
        <v>46631</v>
      </c>
      <c r="E38" s="593">
        <v>11114</v>
      </c>
      <c r="F38" s="475">
        <v>0.2383393021809526</v>
      </c>
      <c r="G38" s="595"/>
      <c r="H38" s="477"/>
      <c r="I38" s="832">
        <v>5692</v>
      </c>
      <c r="J38" s="851">
        <v>0.122064720893826</v>
      </c>
      <c r="K38" s="805" t="s">
        <v>164</v>
      </c>
    </row>
    <row r="39" spans="1:11" ht="21.75" customHeight="1">
      <c r="A39" s="480">
        <v>33</v>
      </c>
      <c r="B39" s="472"/>
      <c r="C39" s="473" t="s">
        <v>46</v>
      </c>
      <c r="D39" s="593">
        <v>29224</v>
      </c>
      <c r="E39" s="593">
        <v>7656</v>
      </c>
      <c r="F39" s="475">
        <v>0.2619764577059951</v>
      </c>
      <c r="G39" s="595"/>
      <c r="H39" s="485"/>
      <c r="I39" s="832">
        <v>3471</v>
      </c>
      <c r="J39" s="851">
        <v>0.11877224199288257</v>
      </c>
      <c r="K39" s="805" t="s">
        <v>164</v>
      </c>
    </row>
    <row r="40" spans="1:11" ht="21.75" customHeight="1">
      <c r="A40" s="480">
        <v>34</v>
      </c>
      <c r="B40" s="472"/>
      <c r="C40" s="473" t="s">
        <v>47</v>
      </c>
      <c r="D40" s="593">
        <v>33540</v>
      </c>
      <c r="E40" s="593">
        <v>6442</v>
      </c>
      <c r="F40" s="475">
        <v>0.1920691711389386</v>
      </c>
      <c r="G40" s="800" t="s">
        <v>269</v>
      </c>
      <c r="H40" s="477"/>
      <c r="I40" s="832">
        <v>3014</v>
      </c>
      <c r="J40" s="851">
        <v>0.0898628503279666</v>
      </c>
      <c r="K40" s="805" t="s">
        <v>269</v>
      </c>
    </row>
    <row r="41" spans="1:11" ht="21.75" customHeight="1">
      <c r="A41" s="480">
        <v>35</v>
      </c>
      <c r="B41" s="472"/>
      <c r="C41" s="473" t="s">
        <v>48</v>
      </c>
      <c r="D41" s="593">
        <v>9308</v>
      </c>
      <c r="E41" s="593">
        <v>2504</v>
      </c>
      <c r="F41" s="475">
        <v>0.2690159003008165</v>
      </c>
      <c r="G41" s="625" t="s">
        <v>164</v>
      </c>
      <c r="H41" s="485"/>
      <c r="I41" s="832">
        <v>1337</v>
      </c>
      <c r="J41" s="851">
        <v>0.14363987967339922</v>
      </c>
      <c r="K41" s="805" t="s">
        <v>164</v>
      </c>
    </row>
    <row r="42" spans="1:11" ht="21.75" customHeight="1">
      <c r="A42" s="480">
        <v>36</v>
      </c>
      <c r="B42" s="534"/>
      <c r="C42" s="473" t="s">
        <v>49</v>
      </c>
      <c r="D42" s="593">
        <v>48975</v>
      </c>
      <c r="E42" s="593">
        <v>8741</v>
      </c>
      <c r="F42" s="475">
        <v>0.1784788157223073</v>
      </c>
      <c r="G42" s="625" t="s">
        <v>273</v>
      </c>
      <c r="H42" s="477"/>
      <c r="I42" s="832">
        <v>4264</v>
      </c>
      <c r="J42" s="851">
        <v>0.08706482899438489</v>
      </c>
      <c r="K42" s="805" t="s">
        <v>273</v>
      </c>
    </row>
    <row r="43" spans="1:11" ht="21.75" customHeight="1">
      <c r="A43" s="480">
        <v>37</v>
      </c>
      <c r="B43" s="472" t="s">
        <v>50</v>
      </c>
      <c r="C43" s="473" t="s">
        <v>51</v>
      </c>
      <c r="D43" s="593">
        <v>13329</v>
      </c>
      <c r="E43" s="593">
        <v>4313</v>
      </c>
      <c r="F43" s="475">
        <v>0.3235801635531548</v>
      </c>
      <c r="G43" s="595"/>
      <c r="H43" s="477"/>
      <c r="I43" s="832">
        <v>2356</v>
      </c>
      <c r="J43" s="851">
        <v>0.17675744617000524</v>
      </c>
      <c r="K43" s="805" t="s">
        <v>164</v>
      </c>
    </row>
    <row r="44" spans="1:11" ht="21.75" customHeight="1">
      <c r="A44" s="480">
        <v>38</v>
      </c>
      <c r="B44" s="472"/>
      <c r="C44" s="473" t="s">
        <v>52</v>
      </c>
      <c r="D44" s="593">
        <v>27866</v>
      </c>
      <c r="E44" s="593">
        <v>9258</v>
      </c>
      <c r="F44" s="475">
        <v>0.3322328285365679</v>
      </c>
      <c r="G44" s="595"/>
      <c r="H44" s="477"/>
      <c r="I44" s="832">
        <v>4676</v>
      </c>
      <c r="J44" s="851">
        <v>0.16780305748941363</v>
      </c>
      <c r="K44" s="805" t="s">
        <v>164</v>
      </c>
    </row>
    <row r="45" spans="1:11" ht="21.75" customHeight="1">
      <c r="A45" s="480">
        <v>39</v>
      </c>
      <c r="B45" s="472"/>
      <c r="C45" s="473" t="s">
        <v>53</v>
      </c>
      <c r="D45" s="593">
        <v>31620</v>
      </c>
      <c r="E45" s="593">
        <v>10563</v>
      </c>
      <c r="F45" s="475">
        <v>0.3340607210626186</v>
      </c>
      <c r="G45" s="595"/>
      <c r="H45" s="477"/>
      <c r="I45" s="832">
        <v>5763</v>
      </c>
      <c r="J45" s="851">
        <v>0.18225806451612903</v>
      </c>
      <c r="K45" s="805" t="s">
        <v>164</v>
      </c>
    </row>
    <row r="46" spans="1:11" ht="21.75" customHeight="1">
      <c r="A46" s="480">
        <v>40</v>
      </c>
      <c r="B46" s="534"/>
      <c r="C46" s="473" t="s">
        <v>54</v>
      </c>
      <c r="D46" s="593">
        <v>19135</v>
      </c>
      <c r="E46" s="593">
        <v>6585</v>
      </c>
      <c r="F46" s="475">
        <v>0.34413378625555263</v>
      </c>
      <c r="G46" s="595"/>
      <c r="H46" s="477"/>
      <c r="I46" s="832">
        <v>3456</v>
      </c>
      <c r="J46" s="851">
        <v>0.18061144499608048</v>
      </c>
      <c r="K46" s="805" t="s">
        <v>164</v>
      </c>
    </row>
    <row r="47" spans="1:11" ht="21.75" customHeight="1">
      <c r="A47" s="480">
        <v>41</v>
      </c>
      <c r="B47" s="535" t="s">
        <v>55</v>
      </c>
      <c r="C47" s="473" t="s">
        <v>56</v>
      </c>
      <c r="D47" s="593">
        <v>7173</v>
      </c>
      <c r="E47" s="593">
        <v>3020</v>
      </c>
      <c r="F47" s="475">
        <v>0.4210232817510107</v>
      </c>
      <c r="G47" s="643" t="s">
        <v>274</v>
      </c>
      <c r="H47" s="477"/>
      <c r="I47" s="832">
        <v>1577</v>
      </c>
      <c r="J47" s="851">
        <v>0.21985222361633905</v>
      </c>
      <c r="K47" s="867" t="s">
        <v>278</v>
      </c>
    </row>
    <row r="48" spans="1:11" ht="21.75" customHeight="1">
      <c r="A48" s="480">
        <v>42</v>
      </c>
      <c r="B48" s="536"/>
      <c r="C48" s="473" t="s">
        <v>57</v>
      </c>
      <c r="D48" s="593">
        <v>15221</v>
      </c>
      <c r="E48" s="593">
        <v>5983</v>
      </c>
      <c r="F48" s="475">
        <v>0.39307535641547864</v>
      </c>
      <c r="G48" s="595"/>
      <c r="H48" s="477"/>
      <c r="I48" s="832">
        <v>3023</v>
      </c>
      <c r="J48" s="851">
        <v>0.19860718743840747</v>
      </c>
      <c r="K48" s="805" t="s">
        <v>164</v>
      </c>
    </row>
    <row r="49" spans="1:11" ht="21.75" customHeight="1">
      <c r="A49" s="480">
        <v>43</v>
      </c>
      <c r="B49" s="537" t="s">
        <v>60</v>
      </c>
      <c r="C49" s="473" t="s">
        <v>61</v>
      </c>
      <c r="D49" s="593">
        <v>13101</v>
      </c>
      <c r="E49" s="593">
        <v>4653</v>
      </c>
      <c r="F49" s="475">
        <v>0.35516372795969775</v>
      </c>
      <c r="G49" s="642"/>
      <c r="H49" s="477"/>
      <c r="I49" s="832">
        <v>2235</v>
      </c>
      <c r="J49" s="851">
        <v>0.17059766430043508</v>
      </c>
      <c r="K49" s="805" t="s">
        <v>164</v>
      </c>
    </row>
    <row r="50" spans="1:11" ht="21.75" customHeight="1">
      <c r="A50" s="480">
        <v>44</v>
      </c>
      <c r="B50" s="472" t="s">
        <v>69</v>
      </c>
      <c r="C50" s="473" t="s">
        <v>72</v>
      </c>
      <c r="D50" s="593">
        <v>30196</v>
      </c>
      <c r="E50" s="593">
        <v>9156</v>
      </c>
      <c r="F50" s="475">
        <v>0.30321896939992055</v>
      </c>
      <c r="G50" s="643"/>
      <c r="H50" s="477"/>
      <c r="I50" s="832">
        <v>4457</v>
      </c>
      <c r="J50" s="851">
        <v>0.14760233143462712</v>
      </c>
      <c r="K50" s="805" t="s">
        <v>164</v>
      </c>
    </row>
    <row r="51" spans="1:11" ht="21.75" customHeight="1">
      <c r="A51" s="480">
        <v>45</v>
      </c>
      <c r="B51" s="536"/>
      <c r="C51" s="473" t="s">
        <v>73</v>
      </c>
      <c r="D51" s="593">
        <v>1940</v>
      </c>
      <c r="E51" s="593">
        <v>894</v>
      </c>
      <c r="F51" s="475">
        <v>0.4608247422680412</v>
      </c>
      <c r="G51" s="801" t="s">
        <v>277</v>
      </c>
      <c r="H51" s="477"/>
      <c r="I51" s="832">
        <v>486</v>
      </c>
      <c r="J51" s="851">
        <v>0.25051546391752577</v>
      </c>
      <c r="K51" s="805" t="s">
        <v>277</v>
      </c>
    </row>
    <row r="52" spans="1:11" ht="21.75" customHeight="1">
      <c r="A52" s="480">
        <v>46</v>
      </c>
      <c r="B52" s="537" t="s">
        <v>77</v>
      </c>
      <c r="C52" s="473" t="s">
        <v>78</v>
      </c>
      <c r="D52" s="593">
        <v>15968</v>
      </c>
      <c r="E52" s="593">
        <v>4487</v>
      </c>
      <c r="F52" s="475">
        <v>0.280999498997996</v>
      </c>
      <c r="G52" s="802"/>
      <c r="H52" s="477"/>
      <c r="I52" s="832">
        <v>2222</v>
      </c>
      <c r="J52" s="851">
        <v>0.13915330661322645</v>
      </c>
      <c r="K52" s="805" t="s">
        <v>164</v>
      </c>
    </row>
    <row r="53" spans="1:11" ht="21.75" customHeight="1">
      <c r="A53" s="480">
        <v>47</v>
      </c>
      <c r="B53" s="537" t="s">
        <v>79</v>
      </c>
      <c r="C53" s="473" t="s">
        <v>80</v>
      </c>
      <c r="D53" s="593">
        <v>13922</v>
      </c>
      <c r="E53" s="593">
        <v>4063</v>
      </c>
      <c r="F53" s="475">
        <v>0.291840252837236</v>
      </c>
      <c r="G53" s="802"/>
      <c r="H53" s="477"/>
      <c r="I53" s="832">
        <v>2012</v>
      </c>
      <c r="J53" s="851">
        <v>0.14451946559402384</v>
      </c>
      <c r="K53" s="805" t="s">
        <v>164</v>
      </c>
    </row>
    <row r="54" spans="1:11" ht="21.75" customHeight="1">
      <c r="A54" s="480">
        <v>48</v>
      </c>
      <c r="B54" s="524" t="s">
        <v>324</v>
      </c>
      <c r="C54" s="473" t="s">
        <v>85</v>
      </c>
      <c r="D54" s="593">
        <v>19374</v>
      </c>
      <c r="E54" s="593">
        <v>5697</v>
      </c>
      <c r="F54" s="475">
        <v>0.2940538866522143</v>
      </c>
      <c r="G54" s="803"/>
      <c r="H54" s="477"/>
      <c r="I54" s="832">
        <v>2868</v>
      </c>
      <c r="J54" s="851">
        <v>0.1480334468875813</v>
      </c>
      <c r="K54" s="805" t="s">
        <v>164</v>
      </c>
    </row>
    <row r="55" spans="1:11" ht="21.75" customHeight="1">
      <c r="A55" s="480">
        <v>49</v>
      </c>
      <c r="B55" s="472" t="s">
        <v>93</v>
      </c>
      <c r="C55" s="473" t="s">
        <v>94</v>
      </c>
      <c r="D55" s="593">
        <v>10417</v>
      </c>
      <c r="E55" s="593">
        <v>4369</v>
      </c>
      <c r="F55" s="475">
        <v>0.4194105788614764</v>
      </c>
      <c r="G55" s="801" t="s">
        <v>276</v>
      </c>
      <c r="H55" s="477"/>
      <c r="I55" s="832">
        <v>2323</v>
      </c>
      <c r="J55" s="851">
        <v>0.2230008639723529</v>
      </c>
      <c r="K55" s="805" t="s">
        <v>276</v>
      </c>
    </row>
    <row r="56" spans="1:11" ht="21.75" customHeight="1">
      <c r="A56" s="480">
        <v>50</v>
      </c>
      <c r="B56" s="472"/>
      <c r="C56" s="473" t="s">
        <v>95</v>
      </c>
      <c r="D56" s="593">
        <v>8870</v>
      </c>
      <c r="E56" s="593">
        <v>3977</v>
      </c>
      <c r="F56" s="475">
        <v>0.4483652762119504</v>
      </c>
      <c r="G56" s="643" t="s">
        <v>275</v>
      </c>
      <c r="H56" s="477"/>
      <c r="I56" s="832">
        <v>2097</v>
      </c>
      <c r="J56" s="851">
        <v>0.23641488162344984</v>
      </c>
      <c r="K56" s="805" t="s">
        <v>275</v>
      </c>
    </row>
    <row r="57" spans="1:11" ht="21.75" customHeight="1">
      <c r="A57" s="480">
        <v>51</v>
      </c>
      <c r="B57" s="472"/>
      <c r="C57" s="473" t="s">
        <v>97</v>
      </c>
      <c r="D57" s="593">
        <v>8587</v>
      </c>
      <c r="E57" s="593">
        <v>3231</v>
      </c>
      <c r="F57" s="475">
        <v>0.3762664492838011</v>
      </c>
      <c r="G57" s="595"/>
      <c r="H57" s="477"/>
      <c r="I57" s="832">
        <v>1705</v>
      </c>
      <c r="J57" s="851">
        <v>0.19855595667870035</v>
      </c>
      <c r="K57" s="805" t="s">
        <v>164</v>
      </c>
    </row>
    <row r="58" spans="1:11" ht="21.75" customHeight="1">
      <c r="A58" s="480">
        <v>52</v>
      </c>
      <c r="B58" s="472"/>
      <c r="C58" s="473" t="s">
        <v>98</v>
      </c>
      <c r="D58" s="593">
        <v>15684</v>
      </c>
      <c r="E58" s="593">
        <v>6033</v>
      </c>
      <c r="F58" s="475">
        <v>0.3846595256312165</v>
      </c>
      <c r="G58" s="804"/>
      <c r="H58" s="477"/>
      <c r="I58" s="832">
        <v>3063</v>
      </c>
      <c r="J58" s="851">
        <v>0.1952945677123183</v>
      </c>
      <c r="K58" s="805" t="s">
        <v>164</v>
      </c>
    </row>
    <row r="59" spans="1:11" ht="21.75" customHeight="1">
      <c r="A59" s="480">
        <v>53</v>
      </c>
      <c r="B59" s="472"/>
      <c r="C59" s="473" t="s">
        <v>101</v>
      </c>
      <c r="D59" s="593">
        <v>5152</v>
      </c>
      <c r="E59" s="593">
        <v>1930</v>
      </c>
      <c r="F59" s="475">
        <v>0.37461180124223603</v>
      </c>
      <c r="G59" s="595"/>
      <c r="H59" s="477"/>
      <c r="I59" s="832">
        <v>1006</v>
      </c>
      <c r="J59" s="851">
        <v>0.1952639751552795</v>
      </c>
      <c r="K59" s="805" t="s">
        <v>164</v>
      </c>
    </row>
    <row r="60" spans="1:11" ht="21.75" customHeight="1">
      <c r="A60" s="480">
        <v>54</v>
      </c>
      <c r="B60" s="538"/>
      <c r="C60" s="473" t="s">
        <v>102</v>
      </c>
      <c r="D60" s="593">
        <v>2961</v>
      </c>
      <c r="E60" s="593">
        <v>1214</v>
      </c>
      <c r="F60" s="475">
        <v>0.4099966227625802</v>
      </c>
      <c r="G60" s="595"/>
      <c r="H60" s="477"/>
      <c r="I60" s="832">
        <v>631</v>
      </c>
      <c r="J60" s="851">
        <v>0.21310368118878756</v>
      </c>
      <c r="K60" s="805" t="s">
        <v>164</v>
      </c>
    </row>
    <row r="61" spans="1:11" ht="21.75" customHeight="1">
      <c r="A61" s="480">
        <v>55</v>
      </c>
      <c r="B61" s="536"/>
      <c r="C61" s="473" t="s">
        <v>199</v>
      </c>
      <c r="D61" s="593">
        <v>21563</v>
      </c>
      <c r="E61" s="593">
        <v>7812</v>
      </c>
      <c r="F61" s="475">
        <v>0.3622872513101145</v>
      </c>
      <c r="G61" s="595"/>
      <c r="H61" s="477"/>
      <c r="I61" s="832">
        <v>3901</v>
      </c>
      <c r="J61" s="851">
        <v>0.1809117469739832</v>
      </c>
      <c r="K61" s="805" t="s">
        <v>164</v>
      </c>
    </row>
    <row r="62" spans="1:11" ht="21.75" customHeight="1">
      <c r="A62" s="480">
        <v>56</v>
      </c>
      <c r="B62" s="472" t="s">
        <v>103</v>
      </c>
      <c r="C62" s="473" t="s">
        <v>104</v>
      </c>
      <c r="D62" s="593">
        <v>37668</v>
      </c>
      <c r="E62" s="593">
        <v>9407</v>
      </c>
      <c r="F62" s="475">
        <v>0.24973452267176383</v>
      </c>
      <c r="G62" s="595"/>
      <c r="H62" s="477"/>
      <c r="I62" s="832">
        <v>4757</v>
      </c>
      <c r="J62" s="851">
        <v>0.1262875650419454</v>
      </c>
      <c r="K62" s="805" t="s">
        <v>164</v>
      </c>
    </row>
    <row r="63" spans="1:11" ht="21.75" customHeight="1">
      <c r="A63" s="480">
        <v>57</v>
      </c>
      <c r="B63" s="536"/>
      <c r="C63" s="473" t="s">
        <v>200</v>
      </c>
      <c r="D63" s="593">
        <v>18482</v>
      </c>
      <c r="E63" s="593">
        <v>7676</v>
      </c>
      <c r="F63" s="475">
        <v>0.4153230169895033</v>
      </c>
      <c r="G63" s="802" t="s">
        <v>278</v>
      </c>
      <c r="H63" s="477"/>
      <c r="I63" s="832">
        <v>4136</v>
      </c>
      <c r="J63" s="851">
        <v>0.22378530462071206</v>
      </c>
      <c r="K63" s="867" t="s">
        <v>274</v>
      </c>
    </row>
    <row r="64" spans="1:11" ht="21.75" customHeight="1">
      <c r="A64" s="480">
        <v>58</v>
      </c>
      <c r="B64" s="472" t="s">
        <v>351</v>
      </c>
      <c r="C64" s="539" t="s">
        <v>110</v>
      </c>
      <c r="D64" s="593">
        <v>6655</v>
      </c>
      <c r="E64" s="593">
        <v>2101</v>
      </c>
      <c r="F64" s="514">
        <v>0.315702479338843</v>
      </c>
      <c r="G64" s="595"/>
      <c r="H64" s="865"/>
      <c r="I64" s="832">
        <v>1147</v>
      </c>
      <c r="J64" s="835">
        <v>0.17235161532682194</v>
      </c>
      <c r="K64" s="805" t="s">
        <v>164</v>
      </c>
    </row>
    <row r="65" spans="1:11" ht="21.75" customHeight="1">
      <c r="A65" s="480">
        <v>59</v>
      </c>
      <c r="B65" s="472"/>
      <c r="C65" s="542" t="s">
        <v>202</v>
      </c>
      <c r="D65" s="593">
        <v>7409</v>
      </c>
      <c r="E65" s="593">
        <v>2701</v>
      </c>
      <c r="F65" s="544">
        <v>0.3645566203266298</v>
      </c>
      <c r="G65" s="595"/>
      <c r="H65" s="865"/>
      <c r="I65" s="832">
        <v>1442</v>
      </c>
      <c r="J65" s="855">
        <v>0.19462815494668645</v>
      </c>
      <c r="K65" s="805" t="s">
        <v>164</v>
      </c>
    </row>
    <row r="66" spans="1:11" ht="21.75" customHeight="1" thickBot="1">
      <c r="A66" s="480">
        <v>60</v>
      </c>
      <c r="B66" s="472"/>
      <c r="C66" s="473" t="s">
        <v>201</v>
      </c>
      <c r="D66" s="718">
        <v>17207</v>
      </c>
      <c r="E66" s="773">
        <v>6573</v>
      </c>
      <c r="F66" s="483">
        <v>0.3819956994246528</v>
      </c>
      <c r="G66" s="595"/>
      <c r="H66" s="477"/>
      <c r="I66" s="834">
        <v>3599</v>
      </c>
      <c r="J66" s="851">
        <v>0.2091590631719649</v>
      </c>
      <c r="K66" s="868" t="s">
        <v>164</v>
      </c>
    </row>
    <row r="67" spans="1:11" ht="21.75" customHeight="1" thickBot="1">
      <c r="A67" s="548" t="s">
        <v>12</v>
      </c>
      <c r="B67" s="549" t="s">
        <v>115</v>
      </c>
      <c r="C67" s="549"/>
      <c r="D67" s="807">
        <v>605467</v>
      </c>
      <c r="E67" s="808">
        <v>180590</v>
      </c>
      <c r="F67" s="551">
        <v>0.29826563627745195</v>
      </c>
      <c r="G67" s="552" t="s">
        <v>267</v>
      </c>
      <c r="H67" s="477"/>
      <c r="I67" s="869">
        <v>91284</v>
      </c>
      <c r="J67" s="870">
        <v>0.15076626802121337</v>
      </c>
      <c r="K67" s="871" t="s">
        <v>267</v>
      </c>
    </row>
    <row r="68" spans="1:11" ht="21.75" customHeight="1" thickTop="1">
      <c r="A68" s="555" t="s">
        <v>350</v>
      </c>
      <c r="B68" s="534"/>
      <c r="C68" s="534"/>
      <c r="D68" s="593">
        <v>2294115</v>
      </c>
      <c r="E68" s="593">
        <v>698768</v>
      </c>
      <c r="F68" s="475">
        <v>0.304591530938946</v>
      </c>
      <c r="G68" s="557" t="s">
        <v>267</v>
      </c>
      <c r="H68" s="472"/>
      <c r="I68" s="832">
        <v>356997</v>
      </c>
      <c r="J68" s="851">
        <v>0.15561425647798824</v>
      </c>
      <c r="K68" s="872" t="s">
        <v>267</v>
      </c>
    </row>
    <row r="69" spans="1:11" ht="21.75" customHeight="1" thickBot="1">
      <c r="A69" s="560" t="s">
        <v>352</v>
      </c>
      <c r="B69" s="489"/>
      <c r="C69" s="489"/>
      <c r="D69" s="718">
        <v>5107451</v>
      </c>
      <c r="E69" s="718">
        <v>1423915</v>
      </c>
      <c r="F69" s="562">
        <v>0.27879171038547407</v>
      </c>
      <c r="G69" s="563" t="s">
        <v>267</v>
      </c>
      <c r="H69" s="472"/>
      <c r="I69" s="834">
        <v>730905</v>
      </c>
      <c r="J69" s="873">
        <v>0.1431056313609274</v>
      </c>
      <c r="K69" s="874" t="s">
        <v>267</v>
      </c>
    </row>
    <row r="70" spans="1:11" ht="21.75" customHeight="1">
      <c r="A70" s="472"/>
      <c r="B70" s="472"/>
      <c r="C70" s="567"/>
      <c r="D70" s="567"/>
      <c r="E70" s="567"/>
      <c r="F70" s="567"/>
      <c r="G70" s="567"/>
      <c r="H70" s="472"/>
      <c r="I70" s="472"/>
      <c r="J70" s="567"/>
      <c r="K70" s="568"/>
    </row>
    <row r="71" spans="1:11" ht="18">
      <c r="A71" s="567" t="s">
        <v>400</v>
      </c>
      <c r="B71" s="567"/>
      <c r="C71" s="567"/>
      <c r="D71" s="567"/>
      <c r="E71" s="567"/>
      <c r="F71" s="567"/>
      <c r="G71" s="567"/>
      <c r="H71" s="472"/>
      <c r="I71" s="567"/>
      <c r="J71" s="567"/>
      <c r="K71" s="568"/>
    </row>
    <row r="76" spans="8:11" ht="17.25">
      <c r="H76" s="569"/>
      <c r="K76" s="570"/>
    </row>
    <row r="85" spans="8:11" ht="17.25">
      <c r="H85" s="569"/>
      <c r="K85" s="570"/>
    </row>
    <row r="88" spans="8:11" ht="17.25">
      <c r="H88" s="569"/>
      <c r="K88" s="570"/>
    </row>
    <row r="92" ht="17.25">
      <c r="H92" s="569"/>
    </row>
    <row r="93" ht="17.25">
      <c r="H93" s="569"/>
    </row>
    <row r="94" ht="17.25">
      <c r="H94" s="569"/>
    </row>
    <row r="95" ht="17.25">
      <c r="H95" s="569"/>
    </row>
    <row r="104" ht="17.25">
      <c r="H104" s="569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1" fitToWidth="1" horizontalDpi="600" verticalDpi="600" orientation="portrait" paperSize="9" scale="52" r:id="rId1"/>
  <headerFooter alignWithMargins="0">
    <oddFooter>&amp;C&amp;P</oddFooter>
  </headerFooter>
  <rowBreaks count="1" manualBreakCount="1">
    <brk id="35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4.50390625" style="0" customWidth="1"/>
    <col min="2" max="2" width="10.625" style="0" customWidth="1"/>
    <col min="3" max="3" width="11.50390625" style="0" customWidth="1"/>
    <col min="4" max="5" width="14.625" style="0" customWidth="1"/>
    <col min="6" max="6" width="11.25390625" style="0" customWidth="1"/>
    <col min="7" max="7" width="10.375" style="0" customWidth="1"/>
    <col min="8" max="8" width="3.50390625" style="0" customWidth="1"/>
    <col min="9" max="9" width="14.625" style="0" customWidth="1"/>
    <col min="10" max="10" width="12.00390625" style="0" customWidth="1"/>
    <col min="11" max="11" width="11.25390625" style="0" customWidth="1"/>
  </cols>
  <sheetData>
    <row r="1" spans="1:11" ht="21.75" thickBot="1">
      <c r="A1" s="231" t="s">
        <v>398</v>
      </c>
      <c r="B1" s="232"/>
      <c r="C1" s="232"/>
      <c r="D1" s="232"/>
      <c r="E1" s="233"/>
      <c r="F1" s="234"/>
      <c r="G1" s="234"/>
      <c r="H1" s="232"/>
      <c r="I1" s="232"/>
      <c r="J1" s="232"/>
      <c r="K1" s="232"/>
    </row>
    <row r="2" spans="1:11" ht="18.75" thickBot="1">
      <c r="A2" s="235" t="s">
        <v>0</v>
      </c>
      <c r="B2" s="236" t="s">
        <v>1</v>
      </c>
      <c r="C2" s="236" t="s">
        <v>2</v>
      </c>
      <c r="D2" s="236" t="s">
        <v>3</v>
      </c>
      <c r="E2" s="236" t="s">
        <v>4</v>
      </c>
      <c r="F2" s="237" t="s">
        <v>5</v>
      </c>
      <c r="G2" s="238" t="s">
        <v>295</v>
      </c>
      <c r="H2" s="239"/>
      <c r="I2" s="240" t="s">
        <v>296</v>
      </c>
      <c r="J2" s="237" t="s">
        <v>297</v>
      </c>
      <c r="K2" s="241" t="s">
        <v>295</v>
      </c>
    </row>
    <row r="3" spans="1:11" ht="18">
      <c r="A3" s="242">
        <v>1</v>
      </c>
      <c r="B3" s="243" t="s">
        <v>9</v>
      </c>
      <c r="C3" s="244" t="s">
        <v>10</v>
      </c>
      <c r="D3" s="13">
        <v>979766</v>
      </c>
      <c r="E3" s="13">
        <v>238547</v>
      </c>
      <c r="F3" s="14">
        <f>E3/D3</f>
        <v>0.24347344161769238</v>
      </c>
      <c r="G3" s="245" t="s">
        <v>164</v>
      </c>
      <c r="H3" s="243"/>
      <c r="I3" s="16">
        <v>113595</v>
      </c>
      <c r="J3" s="14">
        <f>I3/D3</f>
        <v>0.11594094916541296</v>
      </c>
      <c r="K3" s="246" t="s">
        <v>164</v>
      </c>
    </row>
    <row r="4" spans="1:11" ht="18.75" thickBot="1">
      <c r="A4" s="247">
        <v>2</v>
      </c>
      <c r="B4" s="243"/>
      <c r="C4" s="248" t="s">
        <v>11</v>
      </c>
      <c r="D4" s="17">
        <v>1406931</v>
      </c>
      <c r="E4" s="17">
        <v>237534</v>
      </c>
      <c r="F4" s="18">
        <f aca="true" t="shared" si="0" ref="F4:F67">E4/D4</f>
        <v>0.16883130729225526</v>
      </c>
      <c r="G4" s="249" t="s">
        <v>164</v>
      </c>
      <c r="H4" s="250"/>
      <c r="I4" s="20">
        <v>108471</v>
      </c>
      <c r="J4" s="18">
        <f aca="true" t="shared" si="1" ref="J4:J67">I4/D4</f>
        <v>0.07709759753676619</v>
      </c>
      <c r="K4" s="251" t="s">
        <v>164</v>
      </c>
    </row>
    <row r="5" spans="1:11" ht="18.75" thickBot="1">
      <c r="A5" s="252" t="s">
        <v>298</v>
      </c>
      <c r="B5" s="253"/>
      <c r="C5" s="254" t="s">
        <v>13</v>
      </c>
      <c r="D5" s="24">
        <f>D3+D4</f>
        <v>2386697</v>
      </c>
      <c r="E5" s="24">
        <f>E3+E4</f>
        <v>476081</v>
      </c>
      <c r="F5" s="25">
        <f>E5/D5</f>
        <v>0.1994727441313246</v>
      </c>
      <c r="G5" s="255" t="s">
        <v>298</v>
      </c>
      <c r="H5" s="243"/>
      <c r="I5" s="293">
        <f>I3+I4</f>
        <v>222066</v>
      </c>
      <c r="J5" s="205">
        <f t="shared" si="1"/>
        <v>0.09304323087513831</v>
      </c>
      <c r="K5" s="294" t="s">
        <v>298</v>
      </c>
    </row>
    <row r="6" spans="1:11" ht="18">
      <c r="A6" s="247">
        <v>3</v>
      </c>
      <c r="B6" s="243" t="s">
        <v>14</v>
      </c>
      <c r="C6" s="244" t="s">
        <v>15</v>
      </c>
      <c r="D6" s="13">
        <v>128654</v>
      </c>
      <c r="E6" s="13">
        <v>37364</v>
      </c>
      <c r="F6" s="14">
        <f t="shared" si="0"/>
        <v>0.2904223731869977</v>
      </c>
      <c r="G6" s="245" t="s">
        <v>164</v>
      </c>
      <c r="H6" s="243"/>
      <c r="I6" s="16">
        <v>20314</v>
      </c>
      <c r="J6" s="14">
        <f t="shared" si="1"/>
        <v>0.15789637321808883</v>
      </c>
      <c r="K6" s="246" t="s">
        <v>164</v>
      </c>
    </row>
    <row r="7" spans="1:11" ht="18">
      <c r="A7" s="247">
        <v>4</v>
      </c>
      <c r="B7" s="243"/>
      <c r="C7" s="244" t="s">
        <v>16</v>
      </c>
      <c r="D7" s="13">
        <v>305681</v>
      </c>
      <c r="E7" s="13">
        <v>64365</v>
      </c>
      <c r="F7" s="14">
        <f>E7/D7</f>
        <v>0.21056264537213631</v>
      </c>
      <c r="G7" s="245" t="s">
        <v>164</v>
      </c>
      <c r="H7" s="243"/>
      <c r="I7" s="16">
        <v>30952</v>
      </c>
      <c r="J7" s="14">
        <f t="shared" si="1"/>
        <v>0.10125588440236717</v>
      </c>
      <c r="K7" s="246" t="s">
        <v>164</v>
      </c>
    </row>
    <row r="8" spans="1:11" ht="18">
      <c r="A8" s="247">
        <v>5</v>
      </c>
      <c r="B8" s="243"/>
      <c r="C8" s="244" t="s">
        <v>17</v>
      </c>
      <c r="D8" s="13">
        <v>59160</v>
      </c>
      <c r="E8" s="13">
        <v>15570</v>
      </c>
      <c r="F8" s="14">
        <f>E8/D8</f>
        <v>0.263184584178499</v>
      </c>
      <c r="G8" s="245" t="s">
        <v>164</v>
      </c>
      <c r="H8" s="243"/>
      <c r="I8" s="16">
        <v>7619</v>
      </c>
      <c r="J8" s="14">
        <f t="shared" si="1"/>
        <v>0.12878634212305612</v>
      </c>
      <c r="K8" s="246" t="s">
        <v>164</v>
      </c>
    </row>
    <row r="9" spans="1:11" ht="18">
      <c r="A9" s="247">
        <v>6</v>
      </c>
      <c r="B9" s="243"/>
      <c r="C9" s="244" t="s">
        <v>18</v>
      </c>
      <c r="D9" s="13">
        <v>133600</v>
      </c>
      <c r="E9" s="13">
        <v>32444</v>
      </c>
      <c r="F9" s="14">
        <f t="shared" si="0"/>
        <v>0.24284431137724552</v>
      </c>
      <c r="G9" s="245" t="s">
        <v>164</v>
      </c>
      <c r="H9" s="243"/>
      <c r="I9" s="16">
        <v>16574</v>
      </c>
      <c r="J9" s="14">
        <f t="shared" si="1"/>
        <v>0.1240568862275449</v>
      </c>
      <c r="K9" s="246" t="s">
        <v>164</v>
      </c>
    </row>
    <row r="10" spans="1:11" ht="18">
      <c r="A10" s="247">
        <v>7</v>
      </c>
      <c r="B10" s="243"/>
      <c r="C10" s="244" t="s">
        <v>19</v>
      </c>
      <c r="D10" s="13">
        <v>51543</v>
      </c>
      <c r="E10" s="13">
        <v>13840</v>
      </c>
      <c r="F10" s="14">
        <f t="shared" si="0"/>
        <v>0.2685136681993675</v>
      </c>
      <c r="G10" s="245" t="s">
        <v>164</v>
      </c>
      <c r="H10" s="243"/>
      <c r="I10" s="16">
        <v>7134</v>
      </c>
      <c r="J10" s="14">
        <f t="shared" si="1"/>
        <v>0.1384087072929399</v>
      </c>
      <c r="K10" s="246" t="s">
        <v>164</v>
      </c>
    </row>
    <row r="11" spans="1:11" ht="18">
      <c r="A11" s="247">
        <v>8</v>
      </c>
      <c r="B11" s="243"/>
      <c r="C11" s="244" t="s">
        <v>20</v>
      </c>
      <c r="D11" s="13">
        <v>73408</v>
      </c>
      <c r="E11" s="13">
        <v>19083</v>
      </c>
      <c r="F11" s="14">
        <f t="shared" si="0"/>
        <v>0.2599580427201395</v>
      </c>
      <c r="G11" s="245" t="s">
        <v>164</v>
      </c>
      <c r="H11" s="243"/>
      <c r="I11" s="16">
        <v>9565</v>
      </c>
      <c r="J11" s="14">
        <f t="shared" si="1"/>
        <v>0.130299149956408</v>
      </c>
      <c r="K11" s="246" t="s">
        <v>164</v>
      </c>
    </row>
    <row r="12" spans="1:11" ht="18">
      <c r="A12" s="247">
        <v>9</v>
      </c>
      <c r="B12" s="243"/>
      <c r="C12" s="244" t="s">
        <v>23</v>
      </c>
      <c r="D12" s="13">
        <v>42372</v>
      </c>
      <c r="E12" s="13">
        <v>10560</v>
      </c>
      <c r="F12" s="14">
        <f t="shared" si="0"/>
        <v>0.24922118380062305</v>
      </c>
      <c r="G12" s="245" t="s">
        <v>164</v>
      </c>
      <c r="H12" s="243"/>
      <c r="I12" s="16">
        <v>5636</v>
      </c>
      <c r="J12" s="18">
        <f t="shared" si="1"/>
        <v>0.13301236665722646</v>
      </c>
      <c r="K12" s="246" t="s">
        <v>164</v>
      </c>
    </row>
    <row r="13" spans="1:11" ht="18">
      <c r="A13" s="247">
        <v>10</v>
      </c>
      <c r="B13" s="243"/>
      <c r="C13" s="244" t="s">
        <v>24</v>
      </c>
      <c r="D13" s="13">
        <v>48513</v>
      </c>
      <c r="E13" s="13">
        <v>10711</v>
      </c>
      <c r="F13" s="14">
        <f t="shared" si="0"/>
        <v>0.22078618102364314</v>
      </c>
      <c r="G13" s="245" t="s">
        <v>164</v>
      </c>
      <c r="H13" s="243"/>
      <c r="I13" s="16">
        <v>5266</v>
      </c>
      <c r="J13" s="299">
        <f t="shared" si="1"/>
        <v>0.10854822418733123</v>
      </c>
      <c r="K13" s="246" t="s">
        <v>164</v>
      </c>
    </row>
    <row r="14" spans="1:11" ht="18">
      <c r="A14" s="247">
        <v>11</v>
      </c>
      <c r="B14" s="243"/>
      <c r="C14" s="244" t="s">
        <v>25</v>
      </c>
      <c r="D14" s="13">
        <v>38895</v>
      </c>
      <c r="E14" s="13">
        <v>10520</v>
      </c>
      <c r="F14" s="14">
        <f t="shared" si="0"/>
        <v>0.2704717830055277</v>
      </c>
      <c r="G14" s="245" t="s">
        <v>164</v>
      </c>
      <c r="H14" s="243"/>
      <c r="I14" s="16">
        <v>5069</v>
      </c>
      <c r="J14" s="14">
        <f t="shared" si="1"/>
        <v>0.1303252346059905</v>
      </c>
      <c r="K14" s="246" t="s">
        <v>164</v>
      </c>
    </row>
    <row r="15" spans="1:11" ht="18">
      <c r="A15" s="247">
        <v>12</v>
      </c>
      <c r="B15" s="243"/>
      <c r="C15" s="244" t="s">
        <v>26</v>
      </c>
      <c r="D15" s="13">
        <v>72379</v>
      </c>
      <c r="E15" s="13">
        <v>16313</v>
      </c>
      <c r="F15" s="14">
        <f t="shared" si="0"/>
        <v>0.22538305309551113</v>
      </c>
      <c r="G15" s="245" t="s">
        <v>164</v>
      </c>
      <c r="H15" s="243"/>
      <c r="I15" s="16">
        <v>7572</v>
      </c>
      <c r="J15" s="14">
        <f t="shared" si="1"/>
        <v>0.10461597977313862</v>
      </c>
      <c r="K15" s="246" t="s">
        <v>164</v>
      </c>
    </row>
    <row r="16" spans="1:11" ht="18">
      <c r="A16" s="247">
        <v>13</v>
      </c>
      <c r="B16" s="243"/>
      <c r="C16" s="244" t="s">
        <v>27</v>
      </c>
      <c r="D16" s="13">
        <v>28140</v>
      </c>
      <c r="E16" s="13">
        <v>8139</v>
      </c>
      <c r="F16" s="14">
        <f t="shared" si="0"/>
        <v>0.2892324093816631</v>
      </c>
      <c r="G16" s="245" t="s">
        <v>164</v>
      </c>
      <c r="H16" s="243"/>
      <c r="I16" s="16">
        <v>4275</v>
      </c>
      <c r="J16" s="14">
        <f t="shared" si="1"/>
        <v>0.15191897654584222</v>
      </c>
      <c r="K16" s="246" t="s">
        <v>164</v>
      </c>
    </row>
    <row r="17" spans="1:11" ht="18">
      <c r="A17" s="247">
        <v>14</v>
      </c>
      <c r="B17" s="243"/>
      <c r="C17" s="244" t="s">
        <v>28</v>
      </c>
      <c r="D17" s="13">
        <v>46404</v>
      </c>
      <c r="E17" s="13">
        <v>13212</v>
      </c>
      <c r="F17" s="14">
        <f t="shared" si="0"/>
        <v>0.28471683475562454</v>
      </c>
      <c r="G17" s="245" t="s">
        <v>164</v>
      </c>
      <c r="H17" s="243"/>
      <c r="I17" s="16">
        <v>6399</v>
      </c>
      <c r="J17" s="14">
        <f t="shared" si="1"/>
        <v>0.13789759503491078</v>
      </c>
      <c r="K17" s="246" t="s">
        <v>164</v>
      </c>
    </row>
    <row r="18" spans="1:11" ht="18">
      <c r="A18" s="247">
        <v>15</v>
      </c>
      <c r="B18" s="243"/>
      <c r="C18" s="244" t="s">
        <v>29</v>
      </c>
      <c r="D18" s="13">
        <v>58864</v>
      </c>
      <c r="E18" s="13">
        <v>12271</v>
      </c>
      <c r="F18" s="14">
        <f t="shared" si="0"/>
        <v>0.2084635770589834</v>
      </c>
      <c r="G18" s="245" t="s">
        <v>164</v>
      </c>
      <c r="H18" s="250"/>
      <c r="I18" s="16">
        <v>5725</v>
      </c>
      <c r="J18" s="14">
        <f t="shared" si="1"/>
        <v>0.09725808643653167</v>
      </c>
      <c r="K18" s="256" t="s">
        <v>164</v>
      </c>
    </row>
    <row r="19" spans="1:11" ht="18">
      <c r="A19" s="247">
        <v>16</v>
      </c>
      <c r="B19" s="243"/>
      <c r="C19" s="244" t="s">
        <v>30</v>
      </c>
      <c r="D19" s="13">
        <v>100458</v>
      </c>
      <c r="E19" s="13">
        <v>17549</v>
      </c>
      <c r="F19" s="14">
        <f t="shared" si="0"/>
        <v>0.17468992016564136</v>
      </c>
      <c r="G19" s="245" t="s">
        <v>164</v>
      </c>
      <c r="H19" s="250"/>
      <c r="I19" s="16">
        <v>7975</v>
      </c>
      <c r="J19" s="14">
        <f t="shared" si="1"/>
        <v>0.07938641024109579</v>
      </c>
      <c r="K19" s="256" t="s">
        <v>164</v>
      </c>
    </row>
    <row r="20" spans="1:11" ht="18">
      <c r="A20" s="247">
        <v>17</v>
      </c>
      <c r="B20" s="243"/>
      <c r="C20" s="244" t="s">
        <v>31</v>
      </c>
      <c r="D20" s="13">
        <v>109045</v>
      </c>
      <c r="E20" s="13">
        <v>16672</v>
      </c>
      <c r="F20" s="14">
        <f t="shared" si="0"/>
        <v>0.15289100829932598</v>
      </c>
      <c r="G20" s="218" t="s">
        <v>124</v>
      </c>
      <c r="H20" s="250"/>
      <c r="I20" s="16">
        <v>7107</v>
      </c>
      <c r="J20" s="14">
        <f t="shared" si="1"/>
        <v>0.0651749277821083</v>
      </c>
      <c r="K20" s="290" t="s">
        <v>300</v>
      </c>
    </row>
    <row r="21" spans="1:11" ht="18">
      <c r="A21" s="247">
        <v>18</v>
      </c>
      <c r="B21" s="243"/>
      <c r="C21" s="244" t="s">
        <v>32</v>
      </c>
      <c r="D21" s="13">
        <v>94676</v>
      </c>
      <c r="E21" s="13">
        <v>14966</v>
      </c>
      <c r="F21" s="14">
        <f t="shared" si="0"/>
        <v>0.15807596434154378</v>
      </c>
      <c r="G21" s="218" t="s">
        <v>301</v>
      </c>
      <c r="H21" s="243"/>
      <c r="I21" s="16">
        <v>6225</v>
      </c>
      <c r="J21" s="14">
        <f t="shared" si="1"/>
        <v>0.065750559803963</v>
      </c>
      <c r="K21" s="290" t="s">
        <v>299</v>
      </c>
    </row>
    <row r="22" spans="1:11" ht="18">
      <c r="A22" s="247">
        <v>19</v>
      </c>
      <c r="B22" s="243"/>
      <c r="C22" s="244" t="s">
        <v>33</v>
      </c>
      <c r="D22" s="13">
        <v>95160</v>
      </c>
      <c r="E22" s="13">
        <v>20675</v>
      </c>
      <c r="F22" s="14">
        <f t="shared" si="0"/>
        <v>0.21726565783942833</v>
      </c>
      <c r="G22" s="245" t="s">
        <v>164</v>
      </c>
      <c r="H22" s="243"/>
      <c r="I22" s="16">
        <v>10002</v>
      </c>
      <c r="J22" s="14">
        <f t="shared" si="1"/>
        <v>0.10510718789407314</v>
      </c>
      <c r="K22" s="256" t="s">
        <v>164</v>
      </c>
    </row>
    <row r="23" spans="1:11" ht="18">
      <c r="A23" s="247">
        <v>20</v>
      </c>
      <c r="B23" s="243"/>
      <c r="C23" s="244" t="s">
        <v>34</v>
      </c>
      <c r="D23" s="13">
        <v>68982</v>
      </c>
      <c r="E23" s="13">
        <v>14081</v>
      </c>
      <c r="F23" s="14">
        <f t="shared" si="0"/>
        <v>0.2041257139543649</v>
      </c>
      <c r="G23" s="245" t="s">
        <v>164</v>
      </c>
      <c r="H23" s="243"/>
      <c r="I23" s="16">
        <v>6320</v>
      </c>
      <c r="J23" s="14">
        <f t="shared" si="1"/>
        <v>0.09161810327331768</v>
      </c>
      <c r="K23" s="246" t="s">
        <v>164</v>
      </c>
    </row>
    <row r="24" spans="1:11" ht="18">
      <c r="A24" s="247">
        <v>21</v>
      </c>
      <c r="B24" s="243"/>
      <c r="C24" s="244" t="s">
        <v>35</v>
      </c>
      <c r="D24" s="29">
        <v>69599</v>
      </c>
      <c r="E24" s="29">
        <v>12898</v>
      </c>
      <c r="F24" s="30">
        <f t="shared" si="0"/>
        <v>0.18531875457980718</v>
      </c>
      <c r="G24" s="245" t="s">
        <v>164</v>
      </c>
      <c r="H24" s="250"/>
      <c r="I24" s="31">
        <v>5974</v>
      </c>
      <c r="J24" s="14">
        <f t="shared" si="1"/>
        <v>0.0858345665886004</v>
      </c>
      <c r="K24" s="257" t="s">
        <v>164</v>
      </c>
    </row>
    <row r="25" spans="1:11" ht="18">
      <c r="A25" s="258">
        <v>22</v>
      </c>
      <c r="B25" s="243"/>
      <c r="C25" s="259" t="s">
        <v>36</v>
      </c>
      <c r="D25" s="34">
        <v>57902</v>
      </c>
      <c r="E25" s="34">
        <v>10219</v>
      </c>
      <c r="F25" s="35">
        <f t="shared" si="0"/>
        <v>0.1764878587958965</v>
      </c>
      <c r="G25" s="245" t="s">
        <v>164</v>
      </c>
      <c r="H25" s="250"/>
      <c r="I25" s="36">
        <v>4428</v>
      </c>
      <c r="J25" s="14">
        <f t="shared" si="1"/>
        <v>0.0764740423474146</v>
      </c>
      <c r="K25" s="260" t="s">
        <v>164</v>
      </c>
    </row>
    <row r="26" spans="1:11" ht="18">
      <c r="A26" s="261">
        <v>23</v>
      </c>
      <c r="B26" s="262"/>
      <c r="C26" s="263" t="s">
        <v>37</v>
      </c>
      <c r="D26" s="17">
        <v>55936</v>
      </c>
      <c r="E26" s="17">
        <v>13421</v>
      </c>
      <c r="F26" s="18">
        <f t="shared" si="0"/>
        <v>0.2399349256292906</v>
      </c>
      <c r="G26" s="245"/>
      <c r="H26" s="250"/>
      <c r="I26" s="172">
        <v>6362</v>
      </c>
      <c r="J26" s="14">
        <f t="shared" si="1"/>
        <v>0.11373712814645309</v>
      </c>
      <c r="K26" s="264" t="s">
        <v>164</v>
      </c>
    </row>
    <row r="27" spans="1:11" ht="18">
      <c r="A27" s="247">
        <v>24</v>
      </c>
      <c r="B27" s="243"/>
      <c r="C27" s="248" t="s">
        <v>38</v>
      </c>
      <c r="D27" s="34">
        <v>33015</v>
      </c>
      <c r="E27" s="34">
        <v>8783</v>
      </c>
      <c r="F27" s="35">
        <f t="shared" si="0"/>
        <v>0.266030592155081</v>
      </c>
      <c r="G27" s="245" t="s">
        <v>164</v>
      </c>
      <c r="H27" s="250"/>
      <c r="I27" s="36">
        <v>4690</v>
      </c>
      <c r="J27" s="14">
        <f t="shared" si="1"/>
        <v>0.1420566409207936</v>
      </c>
      <c r="K27" s="260" t="s">
        <v>164</v>
      </c>
    </row>
    <row r="28" spans="1:11" ht="18">
      <c r="A28" s="247">
        <v>25</v>
      </c>
      <c r="B28" s="243"/>
      <c r="C28" s="263" t="s">
        <v>195</v>
      </c>
      <c r="D28" s="34">
        <v>31557</v>
      </c>
      <c r="E28" s="34">
        <v>8577</v>
      </c>
      <c r="F28" s="35">
        <f t="shared" si="0"/>
        <v>0.271793896758247</v>
      </c>
      <c r="G28" s="245" t="s">
        <v>164</v>
      </c>
      <c r="H28" s="250"/>
      <c r="I28" s="36">
        <v>4832</v>
      </c>
      <c r="J28" s="14">
        <f t="shared" si="1"/>
        <v>0.153119751560668</v>
      </c>
      <c r="K28" s="260" t="s">
        <v>164</v>
      </c>
    </row>
    <row r="29" spans="1:11" ht="18">
      <c r="A29" s="247">
        <v>26</v>
      </c>
      <c r="B29" s="243"/>
      <c r="C29" s="263" t="s">
        <v>196</v>
      </c>
      <c r="D29" s="34">
        <v>59000</v>
      </c>
      <c r="E29" s="34">
        <v>15787</v>
      </c>
      <c r="F29" s="35">
        <f t="shared" si="0"/>
        <v>0.2675762711864407</v>
      </c>
      <c r="G29" s="245" t="s">
        <v>164</v>
      </c>
      <c r="H29" s="250"/>
      <c r="I29" s="36">
        <v>8623</v>
      </c>
      <c r="J29" s="14">
        <f t="shared" si="1"/>
        <v>0.14615254237288136</v>
      </c>
      <c r="K29" s="260" t="s">
        <v>164</v>
      </c>
    </row>
    <row r="30" spans="1:11" ht="18">
      <c r="A30" s="265">
        <v>27</v>
      </c>
      <c r="B30" s="243"/>
      <c r="C30" s="266" t="s">
        <v>197</v>
      </c>
      <c r="D30" s="34">
        <v>45317</v>
      </c>
      <c r="E30" s="34">
        <v>13038</v>
      </c>
      <c r="F30" s="35">
        <f t="shared" si="0"/>
        <v>0.28770660017212085</v>
      </c>
      <c r="G30" s="245" t="s">
        <v>164</v>
      </c>
      <c r="H30" s="250"/>
      <c r="I30" s="36">
        <v>7208</v>
      </c>
      <c r="J30" s="14">
        <f t="shared" si="1"/>
        <v>0.1590573074122294</v>
      </c>
      <c r="K30" s="260" t="s">
        <v>164</v>
      </c>
    </row>
    <row r="31" spans="1:11" ht="18.75" thickBot="1">
      <c r="A31" s="252">
        <v>28</v>
      </c>
      <c r="B31" s="267"/>
      <c r="C31" s="248" t="s">
        <v>279</v>
      </c>
      <c r="D31" s="34">
        <v>42519</v>
      </c>
      <c r="E31" s="34">
        <v>12382</v>
      </c>
      <c r="F31" s="35">
        <f t="shared" si="0"/>
        <v>0.2912109880288812</v>
      </c>
      <c r="G31" s="245" t="s">
        <v>164</v>
      </c>
      <c r="H31" s="250"/>
      <c r="I31" s="20">
        <v>6818</v>
      </c>
      <c r="J31" s="18">
        <f t="shared" si="1"/>
        <v>0.16035184270561395</v>
      </c>
      <c r="K31" s="292" t="s">
        <v>164</v>
      </c>
    </row>
    <row r="32" spans="1:11" ht="18.75" thickBot="1">
      <c r="A32" s="252" t="s">
        <v>298</v>
      </c>
      <c r="B32" s="267"/>
      <c r="C32" s="254" t="s">
        <v>302</v>
      </c>
      <c r="D32" s="24">
        <f>SUM(D6:D31)</f>
        <v>1950779</v>
      </c>
      <c r="E32" s="24">
        <f>SUM(E6:E31)</f>
        <v>443440</v>
      </c>
      <c r="F32" s="25">
        <f>E32/D32</f>
        <v>0.2273143190489543</v>
      </c>
      <c r="G32" s="269" t="s">
        <v>298</v>
      </c>
      <c r="H32" s="291"/>
      <c r="I32" s="293">
        <f>SUM(I6:I31)</f>
        <v>218664</v>
      </c>
      <c r="J32" s="205">
        <f>I32/D32</f>
        <v>0.11209060585540444</v>
      </c>
      <c r="K32" s="294" t="s">
        <v>298</v>
      </c>
    </row>
    <row r="33" spans="1:11" ht="18">
      <c r="A33" s="247">
        <v>29</v>
      </c>
      <c r="B33" s="272" t="s">
        <v>40</v>
      </c>
      <c r="C33" s="244" t="s">
        <v>41</v>
      </c>
      <c r="D33" s="13">
        <v>49421</v>
      </c>
      <c r="E33" s="13">
        <v>7502</v>
      </c>
      <c r="F33" s="14">
        <f t="shared" si="0"/>
        <v>0.15179781874102102</v>
      </c>
      <c r="G33" s="218" t="s">
        <v>300</v>
      </c>
      <c r="H33" s="250"/>
      <c r="I33" s="16">
        <v>3250</v>
      </c>
      <c r="J33" s="14">
        <f t="shared" si="1"/>
        <v>0.06576151838287368</v>
      </c>
      <c r="K33" s="83" t="s">
        <v>303</v>
      </c>
    </row>
    <row r="34" spans="1:11" ht="18">
      <c r="A34" s="247">
        <v>30</v>
      </c>
      <c r="B34" s="243" t="s">
        <v>42</v>
      </c>
      <c r="C34" s="244" t="s">
        <v>43</v>
      </c>
      <c r="D34" s="13">
        <v>38071</v>
      </c>
      <c r="E34" s="13">
        <v>6654</v>
      </c>
      <c r="F34" s="14">
        <f t="shared" si="0"/>
        <v>0.17477870294975179</v>
      </c>
      <c r="G34" s="218" t="s">
        <v>164</v>
      </c>
      <c r="H34" s="243"/>
      <c r="I34" s="16">
        <v>3059</v>
      </c>
      <c r="J34" s="14">
        <f t="shared" si="1"/>
        <v>0.08034987260644585</v>
      </c>
      <c r="K34" s="83" t="s">
        <v>164</v>
      </c>
    </row>
    <row r="35" spans="1:11" ht="18">
      <c r="A35" s="247">
        <v>31</v>
      </c>
      <c r="B35" s="243"/>
      <c r="C35" s="244" t="s">
        <v>44</v>
      </c>
      <c r="D35" s="13">
        <v>31637</v>
      </c>
      <c r="E35" s="13">
        <v>5507</v>
      </c>
      <c r="F35" s="14">
        <f t="shared" si="0"/>
        <v>0.17406833770585076</v>
      </c>
      <c r="G35" s="218" t="s">
        <v>164</v>
      </c>
      <c r="H35" s="250"/>
      <c r="I35" s="16">
        <v>2518</v>
      </c>
      <c r="J35" s="14">
        <f t="shared" si="1"/>
        <v>0.07959035306761071</v>
      </c>
      <c r="K35" s="83" t="s">
        <v>164</v>
      </c>
    </row>
    <row r="36" spans="1:11" ht="18">
      <c r="A36" s="247">
        <v>32</v>
      </c>
      <c r="B36" s="243"/>
      <c r="C36" s="244" t="s">
        <v>45</v>
      </c>
      <c r="D36" s="13">
        <v>43161</v>
      </c>
      <c r="E36" s="13">
        <v>7696</v>
      </c>
      <c r="F36" s="14">
        <f t="shared" si="0"/>
        <v>0.17830912166075855</v>
      </c>
      <c r="G36" s="218" t="s">
        <v>164</v>
      </c>
      <c r="H36" s="243"/>
      <c r="I36" s="16">
        <v>3327</v>
      </c>
      <c r="J36" s="14">
        <f t="shared" si="1"/>
        <v>0.07708347813998749</v>
      </c>
      <c r="K36" s="83" t="s">
        <v>164</v>
      </c>
    </row>
    <row r="37" spans="1:11" ht="18">
      <c r="A37" s="247">
        <v>33</v>
      </c>
      <c r="B37" s="243"/>
      <c r="C37" s="244" t="s">
        <v>46</v>
      </c>
      <c r="D37" s="13">
        <v>26039</v>
      </c>
      <c r="E37" s="13">
        <v>5059</v>
      </c>
      <c r="F37" s="14">
        <f t="shared" si="0"/>
        <v>0.19428549483467106</v>
      </c>
      <c r="G37" s="218" t="s">
        <v>164</v>
      </c>
      <c r="H37" s="250"/>
      <c r="I37" s="16">
        <v>2090</v>
      </c>
      <c r="J37" s="14">
        <f t="shared" si="1"/>
        <v>0.08026421905603134</v>
      </c>
      <c r="K37" s="83" t="s">
        <v>164</v>
      </c>
    </row>
    <row r="38" spans="1:11" ht="18">
      <c r="A38" s="247">
        <v>34</v>
      </c>
      <c r="B38" s="243"/>
      <c r="C38" s="244" t="s">
        <v>47</v>
      </c>
      <c r="D38" s="13">
        <v>24234</v>
      </c>
      <c r="E38" s="13">
        <v>3756</v>
      </c>
      <c r="F38" s="14">
        <f t="shared" si="0"/>
        <v>0.15498885862837336</v>
      </c>
      <c r="G38" s="218" t="s">
        <v>303</v>
      </c>
      <c r="H38" s="243"/>
      <c r="I38" s="16">
        <v>1787</v>
      </c>
      <c r="J38" s="14">
        <f t="shared" si="1"/>
        <v>0.07373937443261533</v>
      </c>
      <c r="K38" s="83" t="s">
        <v>301</v>
      </c>
    </row>
    <row r="39" spans="1:11" ht="18">
      <c r="A39" s="247">
        <v>35</v>
      </c>
      <c r="B39" s="243"/>
      <c r="C39" s="244" t="s">
        <v>48</v>
      </c>
      <c r="D39" s="13">
        <v>8275</v>
      </c>
      <c r="E39" s="13">
        <v>1950</v>
      </c>
      <c r="F39" s="14">
        <f t="shared" si="0"/>
        <v>0.23564954682779457</v>
      </c>
      <c r="G39" s="218" t="s">
        <v>164</v>
      </c>
      <c r="H39" s="250"/>
      <c r="I39" s="16">
        <v>965</v>
      </c>
      <c r="J39" s="14">
        <f t="shared" si="1"/>
        <v>0.11661631419939578</v>
      </c>
      <c r="K39" s="83" t="s">
        <v>164</v>
      </c>
    </row>
    <row r="40" spans="1:11" ht="18">
      <c r="A40" s="247">
        <v>36</v>
      </c>
      <c r="B40" s="274"/>
      <c r="C40" s="244" t="s">
        <v>49</v>
      </c>
      <c r="D40" s="13">
        <v>41347</v>
      </c>
      <c r="E40" s="13">
        <v>5928</v>
      </c>
      <c r="F40" s="14">
        <f t="shared" si="0"/>
        <v>0.14337194959731056</v>
      </c>
      <c r="G40" s="218" t="s">
        <v>304</v>
      </c>
      <c r="H40" s="243"/>
      <c r="I40" s="16">
        <v>2551</v>
      </c>
      <c r="J40" s="14">
        <f t="shared" si="1"/>
        <v>0.06169734200788449</v>
      </c>
      <c r="K40" s="83" t="s">
        <v>304</v>
      </c>
    </row>
    <row r="41" spans="1:11" ht="18">
      <c r="A41" s="247">
        <v>37</v>
      </c>
      <c r="B41" s="243" t="s">
        <v>50</v>
      </c>
      <c r="C41" s="244" t="s">
        <v>51</v>
      </c>
      <c r="D41" s="13">
        <v>15885</v>
      </c>
      <c r="E41" s="13">
        <v>3739</v>
      </c>
      <c r="F41" s="14">
        <f t="shared" si="0"/>
        <v>0.235379288637079</v>
      </c>
      <c r="G41" s="218" t="s">
        <v>164</v>
      </c>
      <c r="H41" s="243"/>
      <c r="I41" s="16">
        <v>1819</v>
      </c>
      <c r="J41" s="14">
        <f t="shared" si="1"/>
        <v>0.11451054453887315</v>
      </c>
      <c r="K41" s="273" t="s">
        <v>164</v>
      </c>
    </row>
    <row r="42" spans="1:11" ht="18">
      <c r="A42" s="247">
        <v>38</v>
      </c>
      <c r="B42" s="243"/>
      <c r="C42" s="244" t="s">
        <v>52</v>
      </c>
      <c r="D42" s="13">
        <v>30648</v>
      </c>
      <c r="E42" s="13">
        <v>7373</v>
      </c>
      <c r="F42" s="14">
        <f t="shared" si="0"/>
        <v>0.2405703471678413</v>
      </c>
      <c r="G42" s="218" t="s">
        <v>164</v>
      </c>
      <c r="H42" s="243"/>
      <c r="I42" s="16">
        <v>3475</v>
      </c>
      <c r="J42" s="14">
        <f t="shared" si="1"/>
        <v>0.11338423388149309</v>
      </c>
      <c r="K42" s="273" t="s">
        <v>164</v>
      </c>
    </row>
    <row r="43" spans="1:11" ht="18">
      <c r="A43" s="247">
        <v>39</v>
      </c>
      <c r="B43" s="243"/>
      <c r="C43" s="244" t="s">
        <v>53</v>
      </c>
      <c r="D43" s="13">
        <v>32468</v>
      </c>
      <c r="E43" s="13">
        <v>8311</v>
      </c>
      <c r="F43" s="14">
        <f t="shared" si="0"/>
        <v>0.255975113958359</v>
      </c>
      <c r="G43" s="218" t="s">
        <v>164</v>
      </c>
      <c r="H43" s="243"/>
      <c r="I43" s="16">
        <v>4178</v>
      </c>
      <c r="J43" s="14">
        <f t="shared" si="1"/>
        <v>0.12868054700012319</v>
      </c>
      <c r="K43" s="273" t="s">
        <v>164</v>
      </c>
    </row>
    <row r="44" spans="1:11" ht="18">
      <c r="A44" s="247">
        <v>40</v>
      </c>
      <c r="B44" s="274"/>
      <c r="C44" s="244" t="s">
        <v>54</v>
      </c>
      <c r="D44" s="13">
        <v>19672</v>
      </c>
      <c r="E44" s="13">
        <v>4749</v>
      </c>
      <c r="F44" s="14">
        <f t="shared" si="0"/>
        <v>0.24140910939406263</v>
      </c>
      <c r="G44" s="218" t="s">
        <v>164</v>
      </c>
      <c r="H44" s="243"/>
      <c r="I44" s="16">
        <v>2064</v>
      </c>
      <c r="J44" s="14">
        <f t="shared" si="1"/>
        <v>0.10492069947132981</v>
      </c>
      <c r="K44" s="273" t="s">
        <v>164</v>
      </c>
    </row>
    <row r="45" spans="1:11" ht="18">
      <c r="A45" s="247">
        <v>41</v>
      </c>
      <c r="B45" s="275" t="s">
        <v>55</v>
      </c>
      <c r="C45" s="244" t="s">
        <v>56</v>
      </c>
      <c r="D45" s="13">
        <v>9092</v>
      </c>
      <c r="E45" s="13">
        <v>2695</v>
      </c>
      <c r="F45" s="14">
        <f t="shared" si="0"/>
        <v>0.2964144302683678</v>
      </c>
      <c r="G45" s="218" t="s">
        <v>164</v>
      </c>
      <c r="H45" s="243"/>
      <c r="I45" s="16">
        <v>1438</v>
      </c>
      <c r="J45" s="14">
        <f t="shared" si="1"/>
        <v>0.1581610206775187</v>
      </c>
      <c r="K45" s="273" t="s">
        <v>164</v>
      </c>
    </row>
    <row r="46" spans="1:11" ht="18">
      <c r="A46" s="247">
        <v>42</v>
      </c>
      <c r="B46" s="276"/>
      <c r="C46" s="244" t="s">
        <v>57</v>
      </c>
      <c r="D46" s="13">
        <v>18073</v>
      </c>
      <c r="E46" s="13">
        <v>4898</v>
      </c>
      <c r="F46" s="14">
        <f t="shared" si="0"/>
        <v>0.27101200686106347</v>
      </c>
      <c r="G46" s="218" t="s">
        <v>164</v>
      </c>
      <c r="H46" s="243"/>
      <c r="I46" s="16">
        <v>2419</v>
      </c>
      <c r="J46" s="14">
        <f t="shared" si="1"/>
        <v>0.13384606872129695</v>
      </c>
      <c r="K46" s="273" t="s">
        <v>164</v>
      </c>
    </row>
    <row r="47" spans="1:11" ht="18">
      <c r="A47" s="247">
        <v>43</v>
      </c>
      <c r="B47" s="277" t="s">
        <v>60</v>
      </c>
      <c r="C47" s="244" t="s">
        <v>61</v>
      </c>
      <c r="D47" s="13">
        <v>14418</v>
      </c>
      <c r="E47" s="13">
        <v>3527</v>
      </c>
      <c r="F47" s="14">
        <f t="shared" si="0"/>
        <v>0.2446247745873214</v>
      </c>
      <c r="G47" s="218" t="s">
        <v>164</v>
      </c>
      <c r="H47" s="243"/>
      <c r="I47" s="16">
        <v>1877</v>
      </c>
      <c r="J47" s="14">
        <f t="shared" si="1"/>
        <v>0.1301844916077126</v>
      </c>
      <c r="K47" s="273" t="s">
        <v>164</v>
      </c>
    </row>
    <row r="48" spans="1:11" ht="18">
      <c r="A48" s="247">
        <v>44</v>
      </c>
      <c r="B48" s="243" t="s">
        <v>69</v>
      </c>
      <c r="C48" s="244" t="s">
        <v>72</v>
      </c>
      <c r="D48" s="13">
        <v>29349</v>
      </c>
      <c r="E48" s="13">
        <v>6463</v>
      </c>
      <c r="F48" s="14">
        <f t="shared" si="0"/>
        <v>0.2202119322634502</v>
      </c>
      <c r="G48" s="218" t="s">
        <v>164</v>
      </c>
      <c r="H48" s="243"/>
      <c r="I48" s="16">
        <v>3180</v>
      </c>
      <c r="J48" s="14">
        <f t="shared" si="1"/>
        <v>0.1083512215066953</v>
      </c>
      <c r="K48" s="273" t="s">
        <v>164</v>
      </c>
    </row>
    <row r="49" spans="1:11" ht="18">
      <c r="A49" s="247">
        <v>45</v>
      </c>
      <c r="B49" s="276"/>
      <c r="C49" s="244" t="s">
        <v>73</v>
      </c>
      <c r="D49" s="13">
        <v>2648</v>
      </c>
      <c r="E49" s="13">
        <v>992</v>
      </c>
      <c r="F49" s="14">
        <f t="shared" si="0"/>
        <v>0.37462235649546827</v>
      </c>
      <c r="G49" s="218" t="s">
        <v>127</v>
      </c>
      <c r="H49" s="243"/>
      <c r="I49" s="16">
        <v>617</v>
      </c>
      <c r="J49" s="14">
        <f t="shared" si="1"/>
        <v>0.2330060422960725</v>
      </c>
      <c r="K49" s="273">
        <v>3</v>
      </c>
    </row>
    <row r="50" spans="1:11" ht="18">
      <c r="A50" s="247">
        <v>46</v>
      </c>
      <c r="B50" s="243" t="s">
        <v>74</v>
      </c>
      <c r="C50" s="244" t="s">
        <v>75</v>
      </c>
      <c r="D50" s="13">
        <v>13447</v>
      </c>
      <c r="E50" s="13">
        <v>3494</v>
      </c>
      <c r="F50" s="14">
        <f t="shared" si="0"/>
        <v>0.25983490741429316</v>
      </c>
      <c r="G50" s="218" t="s">
        <v>164</v>
      </c>
      <c r="H50" s="243"/>
      <c r="I50" s="16">
        <v>1768</v>
      </c>
      <c r="J50" s="14">
        <f t="shared" si="1"/>
        <v>0.13147914032869784</v>
      </c>
      <c r="K50" s="273" t="s">
        <v>164</v>
      </c>
    </row>
    <row r="51" spans="1:11" ht="18">
      <c r="A51" s="247">
        <v>47</v>
      </c>
      <c r="B51" s="276"/>
      <c r="C51" s="244" t="s">
        <v>76</v>
      </c>
      <c r="D51" s="13">
        <v>17830</v>
      </c>
      <c r="E51" s="13">
        <v>4260</v>
      </c>
      <c r="F51" s="14">
        <f t="shared" si="0"/>
        <v>0.23892316320807627</v>
      </c>
      <c r="G51" s="218" t="s">
        <v>164</v>
      </c>
      <c r="H51" s="243"/>
      <c r="I51" s="16">
        <v>2130</v>
      </c>
      <c r="J51" s="14">
        <f t="shared" si="1"/>
        <v>0.11946158160403814</v>
      </c>
      <c r="K51" s="273" t="s">
        <v>164</v>
      </c>
    </row>
    <row r="52" spans="1:11" ht="18">
      <c r="A52" s="247">
        <v>48</v>
      </c>
      <c r="B52" s="277" t="s">
        <v>77</v>
      </c>
      <c r="C52" s="244" t="s">
        <v>78</v>
      </c>
      <c r="D52" s="13">
        <v>15703</v>
      </c>
      <c r="E52" s="13">
        <v>3388</v>
      </c>
      <c r="F52" s="14">
        <f t="shared" si="0"/>
        <v>0.2157549512831943</v>
      </c>
      <c r="G52" s="218" t="s">
        <v>164</v>
      </c>
      <c r="H52" s="243"/>
      <c r="I52" s="16">
        <v>1772</v>
      </c>
      <c r="J52" s="14">
        <f t="shared" si="1"/>
        <v>0.11284467936063172</v>
      </c>
      <c r="K52" s="273" t="s">
        <v>164</v>
      </c>
    </row>
    <row r="53" spans="1:11" ht="18">
      <c r="A53" s="247">
        <v>49</v>
      </c>
      <c r="B53" s="277" t="s">
        <v>79</v>
      </c>
      <c r="C53" s="244" t="s">
        <v>80</v>
      </c>
      <c r="D53" s="13">
        <v>14591</v>
      </c>
      <c r="E53" s="13">
        <v>3181</v>
      </c>
      <c r="F53" s="14">
        <f t="shared" si="0"/>
        <v>0.2180111027345624</v>
      </c>
      <c r="G53" s="218" t="s">
        <v>164</v>
      </c>
      <c r="H53" s="243"/>
      <c r="I53" s="16">
        <v>1578</v>
      </c>
      <c r="J53" s="14">
        <f t="shared" si="1"/>
        <v>0.10814885888561442</v>
      </c>
      <c r="K53" s="273" t="s">
        <v>164</v>
      </c>
    </row>
    <row r="54" spans="1:11" ht="18">
      <c r="A54" s="247">
        <v>50</v>
      </c>
      <c r="B54" s="243" t="s">
        <v>81</v>
      </c>
      <c r="C54" s="244" t="s">
        <v>82</v>
      </c>
      <c r="D54" s="13">
        <v>13087</v>
      </c>
      <c r="E54" s="13">
        <v>4386</v>
      </c>
      <c r="F54" s="14">
        <f t="shared" si="0"/>
        <v>0.33514174371513716</v>
      </c>
      <c r="G54" s="218" t="s">
        <v>128</v>
      </c>
      <c r="H54" s="243"/>
      <c r="I54" s="16">
        <v>2494</v>
      </c>
      <c r="J54" s="14">
        <f t="shared" si="1"/>
        <v>0.1905707954458623</v>
      </c>
      <c r="K54" s="273">
        <v>4</v>
      </c>
    </row>
    <row r="55" spans="1:11" ht="18">
      <c r="A55" s="247">
        <v>51</v>
      </c>
      <c r="B55" s="243"/>
      <c r="C55" s="244" t="s">
        <v>84</v>
      </c>
      <c r="D55" s="13">
        <v>11428</v>
      </c>
      <c r="E55" s="13">
        <v>3594</v>
      </c>
      <c r="F55" s="14">
        <f t="shared" si="0"/>
        <v>0.3144907245362268</v>
      </c>
      <c r="G55" s="218" t="s">
        <v>164</v>
      </c>
      <c r="H55" s="243"/>
      <c r="I55" s="16">
        <v>1959</v>
      </c>
      <c r="J55" s="14">
        <f t="shared" si="1"/>
        <v>0.17142107105355267</v>
      </c>
      <c r="K55" s="273" t="s">
        <v>164</v>
      </c>
    </row>
    <row r="56" spans="1:11" ht="18">
      <c r="A56" s="247">
        <v>52</v>
      </c>
      <c r="B56" s="243"/>
      <c r="C56" s="244" t="s">
        <v>85</v>
      </c>
      <c r="D56" s="13">
        <v>19799</v>
      </c>
      <c r="E56" s="13">
        <v>4467</v>
      </c>
      <c r="F56" s="14">
        <f t="shared" si="0"/>
        <v>0.22561745542704176</v>
      </c>
      <c r="G56" s="218" t="s">
        <v>164</v>
      </c>
      <c r="H56" s="243"/>
      <c r="I56" s="16">
        <v>2259</v>
      </c>
      <c r="J56" s="14">
        <f t="shared" si="1"/>
        <v>0.11409667154906813</v>
      </c>
      <c r="K56" s="273" t="s">
        <v>164</v>
      </c>
    </row>
    <row r="57" spans="1:11" ht="18">
      <c r="A57" s="247">
        <v>53</v>
      </c>
      <c r="B57" s="243"/>
      <c r="C57" s="244" t="s">
        <v>86</v>
      </c>
      <c r="D57" s="13">
        <v>1599</v>
      </c>
      <c r="E57" s="13">
        <v>699</v>
      </c>
      <c r="F57" s="14">
        <f t="shared" si="0"/>
        <v>0.4371482176360225</v>
      </c>
      <c r="G57" s="218" t="s">
        <v>126</v>
      </c>
      <c r="H57" s="278"/>
      <c r="I57" s="16">
        <v>391</v>
      </c>
      <c r="J57" s="14">
        <f t="shared" si="1"/>
        <v>0.24452782989368355</v>
      </c>
      <c r="K57" s="273">
        <v>1</v>
      </c>
    </row>
    <row r="58" spans="1:11" ht="18">
      <c r="A58" s="247">
        <v>54</v>
      </c>
      <c r="B58" s="274"/>
      <c r="C58" s="244" t="s">
        <v>87</v>
      </c>
      <c r="D58" s="13">
        <v>3333</v>
      </c>
      <c r="E58" s="13">
        <v>1261</v>
      </c>
      <c r="F58" s="14">
        <f t="shared" si="0"/>
        <v>0.3783378337833783</v>
      </c>
      <c r="G58" s="218" t="s">
        <v>125</v>
      </c>
      <c r="H58" s="243"/>
      <c r="I58" s="16">
        <v>785</v>
      </c>
      <c r="J58" s="14">
        <f t="shared" si="1"/>
        <v>0.23552355235523553</v>
      </c>
      <c r="K58" s="273">
        <v>2</v>
      </c>
    </row>
    <row r="59" spans="1:11" ht="18">
      <c r="A59" s="247">
        <v>55</v>
      </c>
      <c r="B59" s="243" t="s">
        <v>93</v>
      </c>
      <c r="C59" s="244" t="s">
        <v>94</v>
      </c>
      <c r="D59" s="13">
        <v>12772</v>
      </c>
      <c r="E59" s="13">
        <v>3842</v>
      </c>
      <c r="F59" s="14">
        <f t="shared" si="0"/>
        <v>0.300814281240213</v>
      </c>
      <c r="G59" s="218" t="s">
        <v>164</v>
      </c>
      <c r="H59" s="243"/>
      <c r="I59" s="16">
        <v>2047</v>
      </c>
      <c r="J59" s="14">
        <f t="shared" si="1"/>
        <v>0.16027247103037895</v>
      </c>
      <c r="K59" s="273" t="s">
        <v>164</v>
      </c>
    </row>
    <row r="60" spans="1:11" ht="18">
      <c r="A60" s="247">
        <v>56</v>
      </c>
      <c r="B60" s="243"/>
      <c r="C60" s="244" t="s">
        <v>95</v>
      </c>
      <c r="D60" s="13">
        <v>11792</v>
      </c>
      <c r="E60" s="13">
        <v>3828</v>
      </c>
      <c r="F60" s="14">
        <f t="shared" si="0"/>
        <v>0.3246268656716418</v>
      </c>
      <c r="G60" s="218" t="s">
        <v>129</v>
      </c>
      <c r="H60" s="243"/>
      <c r="I60" s="16">
        <v>2129</v>
      </c>
      <c r="J60" s="14">
        <f t="shared" si="1"/>
        <v>0.1805461329715061</v>
      </c>
      <c r="K60" s="273">
        <v>5</v>
      </c>
    </row>
    <row r="61" spans="1:11" ht="18">
      <c r="A61" s="247">
        <v>57</v>
      </c>
      <c r="B61" s="243"/>
      <c r="C61" s="244" t="s">
        <v>199</v>
      </c>
      <c r="D61" s="13">
        <v>25738</v>
      </c>
      <c r="E61" s="13">
        <v>6400</v>
      </c>
      <c r="F61" s="14">
        <f t="shared" si="0"/>
        <v>0.2486595695081203</v>
      </c>
      <c r="G61" s="218" t="s">
        <v>164</v>
      </c>
      <c r="H61" s="243"/>
      <c r="I61" s="16">
        <v>3392</v>
      </c>
      <c r="J61" s="14">
        <f t="shared" si="1"/>
        <v>0.13178957183930376</v>
      </c>
      <c r="K61" s="273" t="s">
        <v>164</v>
      </c>
    </row>
    <row r="62" spans="1:11" ht="18">
      <c r="A62" s="247">
        <v>58</v>
      </c>
      <c r="B62" s="243"/>
      <c r="C62" s="244" t="s">
        <v>97</v>
      </c>
      <c r="D62" s="13">
        <v>10152</v>
      </c>
      <c r="E62" s="13">
        <v>2807</v>
      </c>
      <c r="F62" s="14">
        <f t="shared" si="0"/>
        <v>0.27649724192277386</v>
      </c>
      <c r="G62" s="218" t="s">
        <v>164</v>
      </c>
      <c r="H62" s="243"/>
      <c r="I62" s="16">
        <v>1503</v>
      </c>
      <c r="J62" s="14">
        <f t="shared" si="1"/>
        <v>0.14804964539007093</v>
      </c>
      <c r="K62" s="273" t="s">
        <v>164</v>
      </c>
    </row>
    <row r="63" spans="1:11" ht="18">
      <c r="A63" s="247">
        <v>59</v>
      </c>
      <c r="B63" s="243"/>
      <c r="C63" s="244" t="s">
        <v>98</v>
      </c>
      <c r="D63" s="13">
        <v>19959</v>
      </c>
      <c r="E63" s="13">
        <v>5360</v>
      </c>
      <c r="F63" s="14">
        <f t="shared" si="0"/>
        <v>0.26855052858359635</v>
      </c>
      <c r="G63" s="218" t="s">
        <v>164</v>
      </c>
      <c r="H63" s="243"/>
      <c r="I63" s="16">
        <v>2758</v>
      </c>
      <c r="J63" s="14">
        <f t="shared" si="1"/>
        <v>0.1381832757152162</v>
      </c>
      <c r="K63" s="273" t="s">
        <v>164</v>
      </c>
    </row>
    <row r="64" spans="1:11" ht="18">
      <c r="A64" s="247">
        <v>60</v>
      </c>
      <c r="B64" s="243"/>
      <c r="C64" s="244" t="s">
        <v>101</v>
      </c>
      <c r="D64" s="13">
        <v>5818</v>
      </c>
      <c r="E64" s="13">
        <v>1562</v>
      </c>
      <c r="F64" s="14">
        <f t="shared" si="0"/>
        <v>0.2684771399106222</v>
      </c>
      <c r="G64" s="218" t="s">
        <v>164</v>
      </c>
      <c r="H64" s="243"/>
      <c r="I64" s="16">
        <v>821</v>
      </c>
      <c r="J64" s="14">
        <f t="shared" si="1"/>
        <v>0.1411137848057752</v>
      </c>
      <c r="K64" s="273" t="s">
        <v>164</v>
      </c>
    </row>
    <row r="65" spans="1:11" ht="18">
      <c r="A65" s="247">
        <v>61</v>
      </c>
      <c r="B65" s="274"/>
      <c r="C65" s="244" t="s">
        <v>102</v>
      </c>
      <c r="D65" s="13">
        <v>3518</v>
      </c>
      <c r="E65" s="13">
        <v>1026</v>
      </c>
      <c r="F65" s="14">
        <f t="shared" si="0"/>
        <v>0.2916429789653212</v>
      </c>
      <c r="G65" s="218" t="s">
        <v>164</v>
      </c>
      <c r="H65" s="243"/>
      <c r="I65" s="16">
        <v>585</v>
      </c>
      <c r="J65" s="14">
        <f t="shared" si="1"/>
        <v>0.1662876634451393</v>
      </c>
      <c r="K65" s="273" t="s">
        <v>164</v>
      </c>
    </row>
    <row r="66" spans="1:11" ht="18">
      <c r="A66" s="247">
        <v>62</v>
      </c>
      <c r="B66" s="243" t="s">
        <v>103</v>
      </c>
      <c r="C66" s="244" t="s">
        <v>104</v>
      </c>
      <c r="D66" s="13">
        <v>34965</v>
      </c>
      <c r="E66" s="13">
        <v>7158</v>
      </c>
      <c r="F66" s="14">
        <f t="shared" si="0"/>
        <v>0.20471900471900473</v>
      </c>
      <c r="G66" s="218" t="s">
        <v>164</v>
      </c>
      <c r="H66" s="243"/>
      <c r="I66" s="16">
        <v>3325</v>
      </c>
      <c r="J66" s="14">
        <f t="shared" si="1"/>
        <v>0.09509509509509509</v>
      </c>
      <c r="K66" s="273" t="s">
        <v>164</v>
      </c>
    </row>
    <row r="67" spans="1:11" ht="18">
      <c r="A67" s="247">
        <v>63</v>
      </c>
      <c r="B67" s="276"/>
      <c r="C67" s="244" t="s">
        <v>200</v>
      </c>
      <c r="D67" s="13">
        <v>22584</v>
      </c>
      <c r="E67" s="13">
        <v>6524</v>
      </c>
      <c r="F67" s="14">
        <f t="shared" si="0"/>
        <v>0.28887708111937654</v>
      </c>
      <c r="G67" s="218" t="s">
        <v>164</v>
      </c>
      <c r="H67" s="243"/>
      <c r="I67" s="16">
        <v>3378</v>
      </c>
      <c r="J67" s="14">
        <f t="shared" si="1"/>
        <v>0.14957492029755579</v>
      </c>
      <c r="K67" s="273" t="s">
        <v>164</v>
      </c>
    </row>
    <row r="68" spans="1:11" ht="18">
      <c r="A68" s="247">
        <v>64</v>
      </c>
      <c r="B68" s="243" t="s">
        <v>108</v>
      </c>
      <c r="C68" s="244" t="s">
        <v>201</v>
      </c>
      <c r="D68" s="17">
        <v>20636</v>
      </c>
      <c r="E68" s="17">
        <v>5893</v>
      </c>
      <c r="F68" s="18">
        <f aca="true" t="shared" si="2" ref="F68:F73">E68/D68</f>
        <v>0.28556890870323703</v>
      </c>
      <c r="G68" s="218" t="s">
        <v>164</v>
      </c>
      <c r="H68" s="243"/>
      <c r="I68" s="20">
        <v>2975</v>
      </c>
      <c r="J68" s="14">
        <f aca="true" t="shared" si="3" ref="J68:J73">I68/D68</f>
        <v>0.14416553595658074</v>
      </c>
      <c r="K68" s="273" t="s">
        <v>164</v>
      </c>
    </row>
    <row r="69" spans="1:11" ht="18">
      <c r="A69" s="247">
        <v>65</v>
      </c>
      <c r="B69" s="243"/>
      <c r="C69" s="279" t="s">
        <v>110</v>
      </c>
      <c r="D69" s="34">
        <v>7149</v>
      </c>
      <c r="E69" s="34">
        <v>1820</v>
      </c>
      <c r="F69" s="35">
        <f t="shared" si="2"/>
        <v>0.2545810602881522</v>
      </c>
      <c r="G69" s="218" t="s">
        <v>164</v>
      </c>
      <c r="H69" s="243"/>
      <c r="I69" s="42">
        <v>887</v>
      </c>
      <c r="J69" s="14">
        <f t="shared" si="3"/>
        <v>0.12407329696461043</v>
      </c>
      <c r="K69" s="273" t="s">
        <v>164</v>
      </c>
    </row>
    <row r="70" spans="1:11" ht="18.75" thickBot="1">
      <c r="A70" s="258">
        <v>66</v>
      </c>
      <c r="B70" s="243"/>
      <c r="C70" s="248" t="s">
        <v>202</v>
      </c>
      <c r="D70" s="17">
        <v>8320</v>
      </c>
      <c r="E70" s="17">
        <v>2496</v>
      </c>
      <c r="F70" s="18">
        <f t="shared" si="2"/>
        <v>0.3</v>
      </c>
      <c r="G70" s="289" t="s">
        <v>164</v>
      </c>
      <c r="H70" s="243"/>
      <c r="I70" s="20">
        <v>1403</v>
      </c>
      <c r="J70" s="18">
        <f t="shared" si="3"/>
        <v>0.1686298076923077</v>
      </c>
      <c r="K70" s="295" t="s">
        <v>164</v>
      </c>
    </row>
    <row r="71" spans="1:11" ht="18.75" thickBot="1">
      <c r="A71" s="280" t="s">
        <v>114</v>
      </c>
      <c r="B71" s="281" t="s">
        <v>115</v>
      </c>
      <c r="C71" s="281"/>
      <c r="D71" s="52">
        <f>SUM(D33:D70)</f>
        <v>728658</v>
      </c>
      <c r="E71" s="52">
        <f>SUM(E33:E70)</f>
        <v>164245</v>
      </c>
      <c r="F71" s="53">
        <f t="shared" si="2"/>
        <v>0.22540753000721875</v>
      </c>
      <c r="G71" s="282" t="s">
        <v>116</v>
      </c>
      <c r="H71" s="243"/>
      <c r="I71" s="296">
        <f>SUM(I33:I70)</f>
        <v>80953</v>
      </c>
      <c r="J71" s="298">
        <f t="shared" si="3"/>
        <v>0.11109875963758031</v>
      </c>
      <c r="K71" s="297" t="s">
        <v>116</v>
      </c>
    </row>
    <row r="72" spans="1:11" ht="18.75" thickTop="1">
      <c r="A72" s="284" t="s">
        <v>117</v>
      </c>
      <c r="B72" s="274"/>
      <c r="C72" s="274"/>
      <c r="D72" s="13">
        <f>D32+D71</f>
        <v>2679437</v>
      </c>
      <c r="E72" s="13">
        <f>E32+E71</f>
        <v>607685</v>
      </c>
      <c r="F72" s="14">
        <f t="shared" si="2"/>
        <v>0.22679577836687334</v>
      </c>
      <c r="G72" s="245" t="s">
        <v>118</v>
      </c>
      <c r="H72" s="243"/>
      <c r="I72" s="301">
        <f>I32+I71</f>
        <v>299617</v>
      </c>
      <c r="J72" s="300">
        <f t="shared" si="3"/>
        <v>0.1118208787890889</v>
      </c>
      <c r="K72" s="246" t="s">
        <v>118</v>
      </c>
    </row>
    <row r="73" spans="1:11" ht="18.75" thickBot="1">
      <c r="A73" s="286" t="s">
        <v>119</v>
      </c>
      <c r="B73" s="253"/>
      <c r="C73" s="253"/>
      <c r="D73" s="187">
        <f>D5+D72</f>
        <v>5066134</v>
      </c>
      <c r="E73" s="187">
        <f>E5+E72</f>
        <v>1083766</v>
      </c>
      <c r="F73" s="188">
        <f t="shared" si="2"/>
        <v>0.21392367434418436</v>
      </c>
      <c r="G73" s="287" t="s">
        <v>118</v>
      </c>
      <c r="H73" s="243"/>
      <c r="I73" s="302">
        <f>I5+I72</f>
        <v>521683</v>
      </c>
      <c r="J73" s="188">
        <f t="shared" si="3"/>
        <v>0.10297457587975367</v>
      </c>
      <c r="K73" s="271" t="s">
        <v>118</v>
      </c>
    </row>
    <row r="74" spans="1:11" ht="18">
      <c r="A74" s="46" t="s">
        <v>168</v>
      </c>
      <c r="B74" s="15"/>
      <c r="C74" s="46"/>
      <c r="D74" s="46"/>
      <c r="E74" s="46"/>
      <c r="F74" s="46"/>
      <c r="G74" s="46"/>
      <c r="H74" s="15"/>
      <c r="I74" s="46"/>
      <c r="J74" s="46"/>
      <c r="K74" s="329"/>
    </row>
    <row r="75" spans="1:9" ht="18" customHeight="1">
      <c r="A75" s="46" t="s">
        <v>400</v>
      </c>
      <c r="B75" s="567"/>
      <c r="C75" s="46"/>
      <c r="D75" s="46"/>
      <c r="E75" s="46"/>
      <c r="F75" s="46"/>
      <c r="G75" s="46"/>
      <c r="H75" s="15"/>
      <c r="I75" s="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10.625" style="0" customWidth="1"/>
    <col min="3" max="3" width="11.50390625" style="0" customWidth="1"/>
    <col min="4" max="5" width="14.625" style="0" customWidth="1"/>
    <col min="6" max="6" width="11.25390625" style="0" customWidth="1"/>
    <col min="7" max="7" width="10.375" style="0" customWidth="1"/>
    <col min="8" max="8" width="3.50390625" style="0" customWidth="1"/>
    <col min="9" max="9" width="14.625" style="0" customWidth="1"/>
    <col min="10" max="10" width="12.00390625" style="0" customWidth="1"/>
    <col min="11" max="11" width="11.25390625" style="0" customWidth="1"/>
  </cols>
  <sheetData>
    <row r="1" spans="1:11" ht="21.75" thickBot="1">
      <c r="A1" s="231" t="s">
        <v>397</v>
      </c>
      <c r="B1" s="232"/>
      <c r="C1" s="232"/>
      <c r="D1" s="232"/>
      <c r="E1" s="233"/>
      <c r="F1" s="234"/>
      <c r="G1" s="234"/>
      <c r="H1" s="232"/>
      <c r="I1" s="232"/>
      <c r="J1" s="232"/>
      <c r="K1" s="232"/>
    </row>
    <row r="2" spans="1:11" ht="18.75" thickBot="1">
      <c r="A2" s="235" t="s">
        <v>0</v>
      </c>
      <c r="B2" s="236" t="s">
        <v>1</v>
      </c>
      <c r="C2" s="236" t="s">
        <v>2</v>
      </c>
      <c r="D2" s="236" t="s">
        <v>3</v>
      </c>
      <c r="E2" s="236" t="s">
        <v>4</v>
      </c>
      <c r="F2" s="237" t="s">
        <v>5</v>
      </c>
      <c r="G2" s="238" t="s">
        <v>280</v>
      </c>
      <c r="H2" s="239"/>
      <c r="I2" s="240" t="s">
        <v>281</v>
      </c>
      <c r="J2" s="237" t="s">
        <v>282</v>
      </c>
      <c r="K2" s="241" t="s">
        <v>280</v>
      </c>
    </row>
    <row r="3" spans="1:11" ht="18">
      <c r="A3" s="242">
        <v>1</v>
      </c>
      <c r="B3" s="243" t="s">
        <v>9</v>
      </c>
      <c r="C3" s="244" t="s">
        <v>10</v>
      </c>
      <c r="D3" s="13">
        <v>983450</v>
      </c>
      <c r="E3" s="13">
        <v>234998</v>
      </c>
      <c r="F3" s="14">
        <v>0.23895266663277237</v>
      </c>
      <c r="G3" s="245" t="s">
        <v>164</v>
      </c>
      <c r="H3" s="243"/>
      <c r="I3" s="16">
        <v>110764</v>
      </c>
      <c r="J3" s="14">
        <v>0.11262799328893182</v>
      </c>
      <c r="K3" s="246" t="s">
        <v>164</v>
      </c>
    </row>
    <row r="4" spans="1:11" ht="18.75" thickBot="1">
      <c r="A4" s="247">
        <v>2</v>
      </c>
      <c r="B4" s="243"/>
      <c r="C4" s="248" t="s">
        <v>11</v>
      </c>
      <c r="D4" s="17">
        <v>1403840</v>
      </c>
      <c r="E4" s="17">
        <v>232783</v>
      </c>
      <c r="F4" s="18">
        <v>0.16581875427399134</v>
      </c>
      <c r="G4" s="249" t="s">
        <v>164</v>
      </c>
      <c r="H4" s="250"/>
      <c r="I4" s="20">
        <v>105380</v>
      </c>
      <c r="J4" s="18">
        <v>0.07506553453385001</v>
      </c>
      <c r="K4" s="251" t="s">
        <v>164</v>
      </c>
    </row>
    <row r="5" spans="1:11" ht="18.75" thickBot="1">
      <c r="A5" s="252" t="s">
        <v>283</v>
      </c>
      <c r="B5" s="253"/>
      <c r="C5" s="254" t="s">
        <v>13</v>
      </c>
      <c r="D5" s="24">
        <v>2387290</v>
      </c>
      <c r="E5" s="24">
        <v>467781</v>
      </c>
      <c r="F5" s="25">
        <v>0.19594644974008185</v>
      </c>
      <c r="G5" s="255" t="s">
        <v>283</v>
      </c>
      <c r="H5" s="243"/>
      <c r="I5" s="26">
        <v>216144</v>
      </c>
      <c r="J5" s="27">
        <v>0.0905394820067943</v>
      </c>
      <c r="K5" s="255" t="s">
        <v>283</v>
      </c>
    </row>
    <row r="6" spans="1:11" ht="18">
      <c r="A6" s="247">
        <v>3</v>
      </c>
      <c r="B6" s="243" t="s">
        <v>14</v>
      </c>
      <c r="C6" s="244" t="s">
        <v>15</v>
      </c>
      <c r="D6" s="13">
        <v>129482</v>
      </c>
      <c r="E6" s="13">
        <v>37185</v>
      </c>
      <c r="F6" s="14">
        <v>0.2871827744396905</v>
      </c>
      <c r="G6" s="245" t="s">
        <v>164</v>
      </c>
      <c r="H6" s="243"/>
      <c r="I6" s="16">
        <v>20087</v>
      </c>
      <c r="J6" s="14">
        <v>0.15513353207395622</v>
      </c>
      <c r="K6" s="246" t="s">
        <v>164</v>
      </c>
    </row>
    <row r="7" spans="1:11" ht="18">
      <c r="A7" s="247">
        <v>4</v>
      </c>
      <c r="B7" s="243"/>
      <c r="C7" s="244" t="s">
        <v>16</v>
      </c>
      <c r="D7" s="13">
        <v>306593</v>
      </c>
      <c r="E7" s="13">
        <v>63427</v>
      </c>
      <c r="F7" s="14">
        <v>0.20687686933491634</v>
      </c>
      <c r="G7" s="245" t="s">
        <v>164</v>
      </c>
      <c r="H7" s="243"/>
      <c r="I7" s="16">
        <v>30236</v>
      </c>
      <c r="J7" s="14">
        <v>0.0986193422550417</v>
      </c>
      <c r="K7" s="246" t="s">
        <v>164</v>
      </c>
    </row>
    <row r="8" spans="1:11" ht="18">
      <c r="A8" s="247">
        <v>5</v>
      </c>
      <c r="B8" s="243"/>
      <c r="C8" s="244" t="s">
        <v>17</v>
      </c>
      <c r="D8" s="13">
        <v>59205</v>
      </c>
      <c r="E8" s="13">
        <v>15378</v>
      </c>
      <c r="F8" s="14">
        <v>0.2597415758804155</v>
      </c>
      <c r="G8" s="245" t="s">
        <v>164</v>
      </c>
      <c r="H8" s="243"/>
      <c r="I8" s="16">
        <v>7442</v>
      </c>
      <c r="J8" s="14">
        <v>0.12569884300312473</v>
      </c>
      <c r="K8" s="246" t="s">
        <v>164</v>
      </c>
    </row>
    <row r="9" spans="1:11" ht="18">
      <c r="A9" s="247">
        <v>6</v>
      </c>
      <c r="B9" s="243"/>
      <c r="C9" s="244" t="s">
        <v>18</v>
      </c>
      <c r="D9" s="13">
        <v>133978</v>
      </c>
      <c r="E9" s="13">
        <v>32076</v>
      </c>
      <c r="F9" s="14">
        <v>0.23941244084849753</v>
      </c>
      <c r="G9" s="245" t="s">
        <v>164</v>
      </c>
      <c r="H9" s="243"/>
      <c r="I9" s="16">
        <v>17699</v>
      </c>
      <c r="J9" s="14">
        <v>0.1321037782322471</v>
      </c>
      <c r="K9" s="246" t="s">
        <v>164</v>
      </c>
    </row>
    <row r="10" spans="1:11" ht="18">
      <c r="A10" s="247">
        <v>7</v>
      </c>
      <c r="B10" s="243"/>
      <c r="C10" s="244" t="s">
        <v>19</v>
      </c>
      <c r="D10" s="13">
        <v>51860</v>
      </c>
      <c r="E10" s="13">
        <v>13780</v>
      </c>
      <c r="F10" s="14">
        <v>0.2657153875819514</v>
      </c>
      <c r="G10" s="245" t="s">
        <v>164</v>
      </c>
      <c r="H10" s="243"/>
      <c r="I10" s="16">
        <v>7033</v>
      </c>
      <c r="J10" s="14">
        <v>0.1356151176243733</v>
      </c>
      <c r="K10" s="246" t="s">
        <v>164</v>
      </c>
    </row>
    <row r="11" spans="1:11" ht="18">
      <c r="A11" s="247">
        <v>8</v>
      </c>
      <c r="B11" s="243"/>
      <c r="C11" s="244" t="s">
        <v>20</v>
      </c>
      <c r="D11" s="13">
        <v>73929</v>
      </c>
      <c r="E11" s="13">
        <v>19021</v>
      </c>
      <c r="F11" s="14">
        <v>0.25728739736774475</v>
      </c>
      <c r="G11" s="245" t="s">
        <v>164</v>
      </c>
      <c r="H11" s="243"/>
      <c r="I11" s="16">
        <v>9505</v>
      </c>
      <c r="J11" s="14">
        <v>0.1285693029798861</v>
      </c>
      <c r="K11" s="246" t="s">
        <v>164</v>
      </c>
    </row>
    <row r="12" spans="1:11" ht="18">
      <c r="A12" s="247">
        <v>9</v>
      </c>
      <c r="B12" s="243"/>
      <c r="C12" s="244" t="s">
        <v>23</v>
      </c>
      <c r="D12" s="13">
        <v>42502</v>
      </c>
      <c r="E12" s="13">
        <v>10456</v>
      </c>
      <c r="F12" s="14">
        <v>0.2460119523787116</v>
      </c>
      <c r="G12" s="245" t="s">
        <v>164</v>
      </c>
      <c r="H12" s="243"/>
      <c r="I12" s="16">
        <v>5506</v>
      </c>
      <c r="J12" s="14">
        <v>0.1295468448543598</v>
      </c>
      <c r="K12" s="246" t="s">
        <v>164</v>
      </c>
    </row>
    <row r="13" spans="1:11" ht="18">
      <c r="A13" s="247">
        <v>10</v>
      </c>
      <c r="B13" s="243"/>
      <c r="C13" s="244" t="s">
        <v>24</v>
      </c>
      <c r="D13" s="13">
        <v>48543</v>
      </c>
      <c r="E13" s="13">
        <v>10536</v>
      </c>
      <c r="F13" s="14">
        <v>0.21704468203448488</v>
      </c>
      <c r="G13" s="245" t="s">
        <v>164</v>
      </c>
      <c r="H13" s="243"/>
      <c r="I13" s="16">
        <v>5283</v>
      </c>
      <c r="J13" s="14">
        <v>0.10883134540510475</v>
      </c>
      <c r="K13" s="246" t="s">
        <v>164</v>
      </c>
    </row>
    <row r="14" spans="1:11" ht="18">
      <c r="A14" s="247">
        <v>11</v>
      </c>
      <c r="B14" s="243"/>
      <c r="C14" s="244" t="s">
        <v>25</v>
      </c>
      <c r="D14" s="13">
        <v>39189</v>
      </c>
      <c r="E14" s="13">
        <v>10439</v>
      </c>
      <c r="F14" s="14">
        <v>0.2663757687106076</v>
      </c>
      <c r="G14" s="245" t="s">
        <v>164</v>
      </c>
      <c r="H14" s="243"/>
      <c r="I14" s="16">
        <v>4992</v>
      </c>
      <c r="J14" s="14">
        <v>0.12738268391640512</v>
      </c>
      <c r="K14" s="246" t="s">
        <v>164</v>
      </c>
    </row>
    <row r="15" spans="1:11" ht="18">
      <c r="A15" s="247">
        <v>12</v>
      </c>
      <c r="B15" s="243"/>
      <c r="C15" s="244" t="s">
        <v>26</v>
      </c>
      <c r="D15" s="13">
        <v>72327</v>
      </c>
      <c r="E15" s="13">
        <v>16002</v>
      </c>
      <c r="F15" s="14">
        <v>0.22124517814923889</v>
      </c>
      <c r="G15" s="245" t="s">
        <v>164</v>
      </c>
      <c r="H15" s="243"/>
      <c r="I15" s="16">
        <v>7387</v>
      </c>
      <c r="J15" s="14">
        <v>0.10213336651596222</v>
      </c>
      <c r="K15" s="246" t="s">
        <v>164</v>
      </c>
    </row>
    <row r="16" spans="1:11" ht="18">
      <c r="A16" s="247">
        <v>13</v>
      </c>
      <c r="B16" s="243"/>
      <c r="C16" s="244" t="s">
        <v>27</v>
      </c>
      <c r="D16" s="13">
        <v>28338</v>
      </c>
      <c r="E16" s="13">
        <v>8064</v>
      </c>
      <c r="F16" s="14">
        <v>0.2845648951937328</v>
      </c>
      <c r="G16" s="245" t="s">
        <v>164</v>
      </c>
      <c r="H16" s="243"/>
      <c r="I16" s="16">
        <v>4212</v>
      </c>
      <c r="J16" s="14">
        <v>0.14863434257886937</v>
      </c>
      <c r="K16" s="246" t="s">
        <v>164</v>
      </c>
    </row>
    <row r="17" spans="1:11" ht="18">
      <c r="A17" s="247">
        <v>14</v>
      </c>
      <c r="B17" s="243"/>
      <c r="C17" s="244" t="s">
        <v>28</v>
      </c>
      <c r="D17" s="13">
        <v>46753</v>
      </c>
      <c r="E17" s="13">
        <v>13017</v>
      </c>
      <c r="F17" s="14">
        <v>0.2784206361089128</v>
      </c>
      <c r="G17" s="245" t="s">
        <v>164</v>
      </c>
      <c r="H17" s="243"/>
      <c r="I17" s="16">
        <v>6251</v>
      </c>
      <c r="J17" s="14">
        <v>0.13370265009731996</v>
      </c>
      <c r="K17" s="246" t="s">
        <v>164</v>
      </c>
    </row>
    <row r="18" spans="1:11" ht="18">
      <c r="A18" s="247">
        <v>15</v>
      </c>
      <c r="B18" s="243"/>
      <c r="C18" s="244" t="s">
        <v>29</v>
      </c>
      <c r="D18" s="13">
        <v>59027</v>
      </c>
      <c r="E18" s="13">
        <v>12061</v>
      </c>
      <c r="F18" s="14">
        <v>0.20433022176292207</v>
      </c>
      <c r="G18" s="245" t="s">
        <v>164</v>
      </c>
      <c r="H18" s="250"/>
      <c r="I18" s="16">
        <v>5553</v>
      </c>
      <c r="J18" s="14">
        <v>0.09407559252545446</v>
      </c>
      <c r="K18" s="256" t="s">
        <v>164</v>
      </c>
    </row>
    <row r="19" spans="1:11" ht="18">
      <c r="A19" s="247">
        <v>16</v>
      </c>
      <c r="B19" s="243"/>
      <c r="C19" s="244" t="s">
        <v>30</v>
      </c>
      <c r="D19" s="13">
        <v>99353</v>
      </c>
      <c r="E19" s="13">
        <v>17152</v>
      </c>
      <c r="F19" s="14">
        <v>0.17263696113856652</v>
      </c>
      <c r="G19" s="245" t="s">
        <v>164</v>
      </c>
      <c r="H19" s="250"/>
      <c r="I19" s="16">
        <v>7751</v>
      </c>
      <c r="J19" s="14">
        <v>0.07801475546787716</v>
      </c>
      <c r="K19" s="256" t="s">
        <v>164</v>
      </c>
    </row>
    <row r="20" spans="1:11" ht="18">
      <c r="A20" s="247">
        <v>17</v>
      </c>
      <c r="B20" s="243"/>
      <c r="C20" s="244" t="s">
        <v>31</v>
      </c>
      <c r="D20" s="13">
        <v>109297</v>
      </c>
      <c r="E20" s="13">
        <v>16290</v>
      </c>
      <c r="F20" s="14">
        <v>0.14904343211616056</v>
      </c>
      <c r="G20" s="218" t="s">
        <v>285</v>
      </c>
      <c r="H20" s="250"/>
      <c r="I20" s="16">
        <v>6886</v>
      </c>
      <c r="J20" s="14">
        <v>0.06300264417138622</v>
      </c>
      <c r="K20" s="290" t="s">
        <v>287</v>
      </c>
    </row>
    <row r="21" spans="1:11" ht="18">
      <c r="A21" s="247">
        <v>18</v>
      </c>
      <c r="B21" s="243"/>
      <c r="C21" s="244" t="s">
        <v>32</v>
      </c>
      <c r="D21" s="13">
        <v>94739</v>
      </c>
      <c r="E21" s="13">
        <v>14619</v>
      </c>
      <c r="F21" s="14">
        <v>0.15430815186987407</v>
      </c>
      <c r="G21" s="218" t="s">
        <v>286</v>
      </c>
      <c r="H21" s="243"/>
      <c r="I21" s="16">
        <v>6000</v>
      </c>
      <c r="J21" s="14">
        <v>0.06333189077359905</v>
      </c>
      <c r="K21" s="290" t="s">
        <v>285</v>
      </c>
    </row>
    <row r="22" spans="1:11" ht="18">
      <c r="A22" s="247">
        <v>19</v>
      </c>
      <c r="B22" s="243"/>
      <c r="C22" s="244" t="s">
        <v>33</v>
      </c>
      <c r="D22" s="13">
        <v>95450</v>
      </c>
      <c r="E22" s="13">
        <v>20214</v>
      </c>
      <c r="F22" s="14">
        <v>0.21177579884756417</v>
      </c>
      <c r="G22" s="245" t="s">
        <v>164</v>
      </c>
      <c r="H22" s="243"/>
      <c r="I22" s="16">
        <v>9735</v>
      </c>
      <c r="J22" s="14">
        <v>0.10199057097957046</v>
      </c>
      <c r="K22" s="256" t="s">
        <v>164</v>
      </c>
    </row>
    <row r="23" spans="1:11" ht="18">
      <c r="A23" s="247">
        <v>20</v>
      </c>
      <c r="B23" s="243"/>
      <c r="C23" s="244" t="s">
        <v>34</v>
      </c>
      <c r="D23" s="13">
        <v>68574</v>
      </c>
      <c r="E23" s="13">
        <v>13735</v>
      </c>
      <c r="F23" s="14">
        <v>0.20029457228687259</v>
      </c>
      <c r="G23" s="245" t="s">
        <v>164</v>
      </c>
      <c r="H23" s="243"/>
      <c r="I23" s="16">
        <v>6153</v>
      </c>
      <c r="J23" s="14">
        <v>0.08972788520430484</v>
      </c>
      <c r="K23" s="246" t="s">
        <v>164</v>
      </c>
    </row>
    <row r="24" spans="1:11" ht="18">
      <c r="A24" s="247">
        <v>21</v>
      </c>
      <c r="B24" s="243"/>
      <c r="C24" s="244" t="s">
        <v>35</v>
      </c>
      <c r="D24" s="29">
        <v>69541</v>
      </c>
      <c r="E24" s="29">
        <v>12575</v>
      </c>
      <c r="F24" s="30">
        <v>0.1808285759480019</v>
      </c>
      <c r="G24" s="245" t="s">
        <v>164</v>
      </c>
      <c r="H24" s="250"/>
      <c r="I24" s="31">
        <v>5788</v>
      </c>
      <c r="J24" s="32">
        <v>0.08323147495721948</v>
      </c>
      <c r="K24" s="257" t="s">
        <v>164</v>
      </c>
    </row>
    <row r="25" spans="1:11" ht="18">
      <c r="A25" s="258">
        <v>22</v>
      </c>
      <c r="B25" s="243"/>
      <c r="C25" s="259" t="s">
        <v>36</v>
      </c>
      <c r="D25" s="34">
        <v>58003</v>
      </c>
      <c r="E25" s="34">
        <v>9957</v>
      </c>
      <c r="F25" s="35">
        <v>0.17166353464475975</v>
      </c>
      <c r="G25" s="245" t="s">
        <v>164</v>
      </c>
      <c r="H25" s="250"/>
      <c r="I25" s="36">
        <v>4290</v>
      </c>
      <c r="J25" s="37">
        <v>0.07396169163663949</v>
      </c>
      <c r="K25" s="260" t="s">
        <v>164</v>
      </c>
    </row>
    <row r="26" spans="1:11" ht="18">
      <c r="A26" s="261">
        <v>23</v>
      </c>
      <c r="B26" s="262"/>
      <c r="C26" s="263" t="s">
        <v>37</v>
      </c>
      <c r="D26" s="17">
        <v>55963</v>
      </c>
      <c r="E26" s="17">
        <v>13165</v>
      </c>
      <c r="F26" s="18">
        <v>0.23524471525829566</v>
      </c>
      <c r="G26" s="245" t="s">
        <v>164</v>
      </c>
      <c r="H26" s="250"/>
      <c r="I26" s="172">
        <v>6232</v>
      </c>
      <c r="J26" s="173">
        <v>0.11135929096009864</v>
      </c>
      <c r="K26" s="264" t="s">
        <v>164</v>
      </c>
    </row>
    <row r="27" spans="1:11" ht="18">
      <c r="A27" s="247">
        <v>24</v>
      </c>
      <c r="B27" s="243"/>
      <c r="C27" s="248" t="s">
        <v>38</v>
      </c>
      <c r="D27" s="34">
        <v>33218</v>
      </c>
      <c r="E27" s="34">
        <v>8725</v>
      </c>
      <c r="F27" s="35">
        <v>0.26265879944608345</v>
      </c>
      <c r="G27" s="245" t="s">
        <v>164</v>
      </c>
      <c r="H27" s="250"/>
      <c r="I27" s="36">
        <v>4625</v>
      </c>
      <c r="J27" s="37">
        <v>0.13923174182672046</v>
      </c>
      <c r="K27" s="260" t="s">
        <v>164</v>
      </c>
    </row>
    <row r="28" spans="1:11" ht="18">
      <c r="A28" s="247">
        <v>25</v>
      </c>
      <c r="B28" s="243"/>
      <c r="C28" s="263" t="s">
        <v>195</v>
      </c>
      <c r="D28" s="34">
        <v>31663</v>
      </c>
      <c r="E28" s="34">
        <v>8547</v>
      </c>
      <c r="F28" s="35">
        <v>0.26993651896535387</v>
      </c>
      <c r="G28" s="245" t="s">
        <v>164</v>
      </c>
      <c r="H28" s="250"/>
      <c r="I28" s="36">
        <v>4774</v>
      </c>
      <c r="J28" s="37">
        <v>0.15077535293560307</v>
      </c>
      <c r="K28" s="260" t="s">
        <v>164</v>
      </c>
    </row>
    <row r="29" spans="1:11" ht="18">
      <c r="A29" s="247">
        <v>26</v>
      </c>
      <c r="B29" s="243"/>
      <c r="C29" s="263" t="s">
        <v>196</v>
      </c>
      <c r="D29" s="34">
        <v>59579</v>
      </c>
      <c r="E29" s="34">
        <v>15687</v>
      </c>
      <c r="F29" s="35">
        <v>0.2632974705852733</v>
      </c>
      <c r="G29" s="245" t="s">
        <v>164</v>
      </c>
      <c r="H29" s="250"/>
      <c r="I29" s="36">
        <v>8489</v>
      </c>
      <c r="J29" s="37">
        <v>0.1424830896792494</v>
      </c>
      <c r="K29" s="260" t="s">
        <v>164</v>
      </c>
    </row>
    <row r="30" spans="1:11" ht="18">
      <c r="A30" s="265">
        <v>27</v>
      </c>
      <c r="B30" s="243"/>
      <c r="C30" s="266" t="s">
        <v>197</v>
      </c>
      <c r="D30" s="34">
        <v>45810</v>
      </c>
      <c r="E30" s="34">
        <v>12981</v>
      </c>
      <c r="F30" s="35">
        <v>0.283366077275704</v>
      </c>
      <c r="G30" s="245" t="s">
        <v>164</v>
      </c>
      <c r="H30" s="250"/>
      <c r="I30" s="36">
        <v>7079</v>
      </c>
      <c r="J30" s="37">
        <v>0.15452957869460818</v>
      </c>
      <c r="K30" s="260" t="s">
        <v>164</v>
      </c>
    </row>
    <row r="31" spans="1:11" ht="18.75" thickBot="1">
      <c r="A31" s="252">
        <v>28</v>
      </c>
      <c r="B31" s="267"/>
      <c r="C31" s="248" t="s">
        <v>279</v>
      </c>
      <c r="D31" s="34">
        <v>42824</v>
      </c>
      <c r="E31" s="34">
        <v>12317</v>
      </c>
      <c r="F31" s="35">
        <v>0.28761909209788905</v>
      </c>
      <c r="G31" s="245" t="s">
        <v>164</v>
      </c>
      <c r="H31" s="250"/>
      <c r="I31" s="36">
        <v>6710</v>
      </c>
      <c r="J31" s="37">
        <v>0.15668783859518026</v>
      </c>
      <c r="K31" s="268" t="s">
        <v>164</v>
      </c>
    </row>
    <row r="32" spans="1:11" ht="18.75" thickBot="1">
      <c r="A32" s="252" t="s">
        <v>283</v>
      </c>
      <c r="B32" s="267"/>
      <c r="C32" s="254" t="s">
        <v>284</v>
      </c>
      <c r="D32" s="24">
        <v>1955740</v>
      </c>
      <c r="E32" s="24">
        <v>437406</v>
      </c>
      <c r="F32" s="25">
        <v>0.2236524282368822</v>
      </c>
      <c r="G32" s="269" t="s">
        <v>283</v>
      </c>
      <c r="H32" s="270"/>
      <c r="I32" s="230">
        <v>215698</v>
      </c>
      <c r="J32" s="25">
        <v>0.1102897113113195</v>
      </c>
      <c r="K32" s="271" t="s">
        <v>283</v>
      </c>
    </row>
    <row r="33" spans="1:11" ht="18">
      <c r="A33" s="247">
        <v>29</v>
      </c>
      <c r="B33" s="272" t="s">
        <v>40</v>
      </c>
      <c r="C33" s="244" t="s">
        <v>41</v>
      </c>
      <c r="D33" s="13">
        <v>49296</v>
      </c>
      <c r="E33" s="13">
        <v>7304</v>
      </c>
      <c r="F33" s="14">
        <v>0.14816617981174943</v>
      </c>
      <c r="G33" s="218" t="s">
        <v>287</v>
      </c>
      <c r="H33" s="250"/>
      <c r="I33" s="16">
        <v>3153</v>
      </c>
      <c r="J33" s="14">
        <v>0.06396056475170399</v>
      </c>
      <c r="K33" s="83" t="s">
        <v>288</v>
      </c>
    </row>
    <row r="34" spans="1:11" ht="18">
      <c r="A34" s="247">
        <v>30</v>
      </c>
      <c r="B34" s="243" t="s">
        <v>42</v>
      </c>
      <c r="C34" s="244" t="s">
        <v>43</v>
      </c>
      <c r="D34" s="13">
        <v>38050</v>
      </c>
      <c r="E34" s="13">
        <v>6496</v>
      </c>
      <c r="F34" s="14">
        <v>0.1707227332457293</v>
      </c>
      <c r="G34" s="218" t="s">
        <v>164</v>
      </c>
      <c r="H34" s="243"/>
      <c r="I34" s="16">
        <v>2986</v>
      </c>
      <c r="J34" s="14">
        <v>0.07847568988173456</v>
      </c>
      <c r="K34" s="83" t="s">
        <v>164</v>
      </c>
    </row>
    <row r="35" spans="1:11" ht="18">
      <c r="A35" s="247">
        <v>31</v>
      </c>
      <c r="B35" s="243"/>
      <c r="C35" s="244" t="s">
        <v>44</v>
      </c>
      <c r="D35" s="13">
        <v>31558</v>
      </c>
      <c r="E35" s="13">
        <v>5414</v>
      </c>
      <c r="F35" s="14">
        <v>0.17155713289815577</v>
      </c>
      <c r="G35" s="218" t="s">
        <v>164</v>
      </c>
      <c r="H35" s="250"/>
      <c r="I35" s="16">
        <v>2458</v>
      </c>
      <c r="J35" s="14">
        <v>0.07788833259395399</v>
      </c>
      <c r="K35" s="83" t="s">
        <v>164</v>
      </c>
    </row>
    <row r="36" spans="1:11" ht="18">
      <c r="A36" s="247">
        <v>32</v>
      </c>
      <c r="B36" s="243"/>
      <c r="C36" s="244" t="s">
        <v>45</v>
      </c>
      <c r="D36" s="13">
        <v>43057</v>
      </c>
      <c r="E36" s="13">
        <v>7502</v>
      </c>
      <c r="F36" s="14">
        <v>0.1742341547251318</v>
      </c>
      <c r="G36" s="218" t="s">
        <v>164</v>
      </c>
      <c r="H36" s="243"/>
      <c r="I36" s="16">
        <v>3248</v>
      </c>
      <c r="J36" s="14">
        <v>0.07543488863599415</v>
      </c>
      <c r="K36" s="83" t="s">
        <v>164</v>
      </c>
    </row>
    <row r="37" spans="1:11" ht="18">
      <c r="A37" s="247">
        <v>33</v>
      </c>
      <c r="B37" s="243"/>
      <c r="C37" s="244" t="s">
        <v>46</v>
      </c>
      <c r="D37" s="13">
        <v>25880</v>
      </c>
      <c r="E37" s="13">
        <v>4903</v>
      </c>
      <c r="F37" s="14">
        <v>0.189451313755796</v>
      </c>
      <c r="G37" s="218" t="s">
        <v>164</v>
      </c>
      <c r="H37" s="250"/>
      <c r="I37" s="16">
        <v>2021</v>
      </c>
      <c r="J37" s="14">
        <v>0.07809119010819165</v>
      </c>
      <c r="K37" s="83" t="s">
        <v>164</v>
      </c>
    </row>
    <row r="38" spans="1:11" ht="18">
      <c r="A38" s="247">
        <v>34</v>
      </c>
      <c r="B38" s="243"/>
      <c r="C38" s="244" t="s">
        <v>47</v>
      </c>
      <c r="D38" s="13">
        <v>24219</v>
      </c>
      <c r="E38" s="13">
        <v>3694</v>
      </c>
      <c r="F38" s="14">
        <v>0.15252487716255833</v>
      </c>
      <c r="G38" s="218" t="s">
        <v>288</v>
      </c>
      <c r="H38" s="243"/>
      <c r="I38" s="16">
        <v>1753</v>
      </c>
      <c r="J38" s="14">
        <v>0.07238118832321731</v>
      </c>
      <c r="K38" s="83" t="s">
        <v>286</v>
      </c>
    </row>
    <row r="39" spans="1:11" ht="18">
      <c r="A39" s="247">
        <v>35</v>
      </c>
      <c r="B39" s="243"/>
      <c r="C39" s="244" t="s">
        <v>48</v>
      </c>
      <c r="D39" s="13">
        <v>8166</v>
      </c>
      <c r="E39" s="13">
        <v>1915</v>
      </c>
      <c r="F39" s="14">
        <v>0.23450893950526575</v>
      </c>
      <c r="G39" s="218" t="s">
        <v>164</v>
      </c>
      <c r="H39" s="250"/>
      <c r="I39" s="16">
        <v>940</v>
      </c>
      <c r="J39" s="14">
        <v>0.1151114376683811</v>
      </c>
      <c r="K39" s="83" t="s">
        <v>164</v>
      </c>
    </row>
    <row r="40" spans="1:11" ht="18">
      <c r="A40" s="247">
        <v>36</v>
      </c>
      <c r="B40" s="274"/>
      <c r="C40" s="244" t="s">
        <v>49</v>
      </c>
      <c r="D40" s="13">
        <v>41034</v>
      </c>
      <c r="E40" s="13">
        <v>5789</v>
      </c>
      <c r="F40" s="14">
        <v>0.14107813033094507</v>
      </c>
      <c r="G40" s="218" t="s">
        <v>289</v>
      </c>
      <c r="H40" s="243"/>
      <c r="I40" s="16">
        <v>2492</v>
      </c>
      <c r="J40" s="14">
        <v>0.06073012623677926</v>
      </c>
      <c r="K40" s="83" t="s">
        <v>289</v>
      </c>
    </row>
    <row r="41" spans="1:11" ht="18">
      <c r="A41" s="247">
        <v>37</v>
      </c>
      <c r="B41" s="243" t="s">
        <v>50</v>
      </c>
      <c r="C41" s="244" t="s">
        <v>51</v>
      </c>
      <c r="D41" s="13">
        <v>16186</v>
      </c>
      <c r="E41" s="13">
        <v>3680</v>
      </c>
      <c r="F41" s="14">
        <v>0.22735697516372175</v>
      </c>
      <c r="G41" s="218" t="s">
        <v>164</v>
      </c>
      <c r="H41" s="243"/>
      <c r="I41" s="16">
        <v>1771</v>
      </c>
      <c r="J41" s="14">
        <v>0.10941554429754108</v>
      </c>
      <c r="K41" s="273" t="s">
        <v>164</v>
      </c>
    </row>
    <row r="42" spans="1:11" ht="18">
      <c r="A42" s="247">
        <v>38</v>
      </c>
      <c r="B42" s="243"/>
      <c r="C42" s="244" t="s">
        <v>52</v>
      </c>
      <c r="D42" s="13">
        <v>30799</v>
      </c>
      <c r="E42" s="13">
        <v>7222</v>
      </c>
      <c r="F42" s="14">
        <v>0.2344881327315822</v>
      </c>
      <c r="G42" s="218" t="s">
        <v>164</v>
      </c>
      <c r="H42" s="243"/>
      <c r="I42" s="16">
        <v>3379</v>
      </c>
      <c r="J42" s="14">
        <v>0.10971135426474886</v>
      </c>
      <c r="K42" s="273" t="s">
        <v>164</v>
      </c>
    </row>
    <row r="43" spans="1:11" ht="18">
      <c r="A43" s="247">
        <v>39</v>
      </c>
      <c r="B43" s="243"/>
      <c r="C43" s="244" t="s">
        <v>53</v>
      </c>
      <c r="D43" s="13">
        <v>32409</v>
      </c>
      <c r="E43" s="13">
        <v>8184</v>
      </c>
      <c r="F43" s="14">
        <v>0.25252244746829583</v>
      </c>
      <c r="G43" s="218" t="s">
        <v>164</v>
      </c>
      <c r="H43" s="243"/>
      <c r="I43" s="16">
        <v>4075</v>
      </c>
      <c r="J43" s="14">
        <v>0.12573667808324848</v>
      </c>
      <c r="K43" s="273" t="s">
        <v>164</v>
      </c>
    </row>
    <row r="44" spans="1:11" ht="18">
      <c r="A44" s="247">
        <v>40</v>
      </c>
      <c r="B44" s="274"/>
      <c r="C44" s="244" t="s">
        <v>54</v>
      </c>
      <c r="D44" s="13">
        <v>19669</v>
      </c>
      <c r="E44" s="13">
        <v>4643</v>
      </c>
      <c r="F44" s="14">
        <v>0.23605673903096241</v>
      </c>
      <c r="G44" s="218" t="s">
        <v>164</v>
      </c>
      <c r="H44" s="243"/>
      <c r="I44" s="16">
        <v>2013</v>
      </c>
      <c r="J44" s="14">
        <v>0.10234378971986374</v>
      </c>
      <c r="K44" s="273" t="s">
        <v>164</v>
      </c>
    </row>
    <row r="45" spans="1:11" ht="18">
      <c r="A45" s="247">
        <v>41</v>
      </c>
      <c r="B45" s="275" t="s">
        <v>55</v>
      </c>
      <c r="C45" s="244" t="s">
        <v>56</v>
      </c>
      <c r="D45" s="13">
        <v>9217</v>
      </c>
      <c r="E45" s="13">
        <v>2685</v>
      </c>
      <c r="F45" s="14">
        <v>0.2913095367256157</v>
      </c>
      <c r="G45" s="218" t="s">
        <v>164</v>
      </c>
      <c r="H45" s="243"/>
      <c r="I45" s="16">
        <v>1425</v>
      </c>
      <c r="J45" s="14">
        <v>0.15460562004990777</v>
      </c>
      <c r="K45" s="273" t="s">
        <v>164</v>
      </c>
    </row>
    <row r="46" spans="1:11" ht="18">
      <c r="A46" s="247">
        <v>42</v>
      </c>
      <c r="B46" s="276"/>
      <c r="C46" s="244" t="s">
        <v>57</v>
      </c>
      <c r="D46" s="13">
        <v>18234</v>
      </c>
      <c r="E46" s="13">
        <v>4825</v>
      </c>
      <c r="F46" s="14">
        <v>0.2646155533618515</v>
      </c>
      <c r="G46" s="218" t="s">
        <v>164</v>
      </c>
      <c r="H46" s="243"/>
      <c r="I46" s="16">
        <v>2366</v>
      </c>
      <c r="J46" s="14">
        <v>0.12975759570034</v>
      </c>
      <c r="K46" s="273" t="s">
        <v>164</v>
      </c>
    </row>
    <row r="47" spans="1:11" ht="18">
      <c r="A47" s="247">
        <v>43</v>
      </c>
      <c r="B47" s="277" t="s">
        <v>60</v>
      </c>
      <c r="C47" s="244" t="s">
        <v>61</v>
      </c>
      <c r="D47" s="13">
        <v>14495</v>
      </c>
      <c r="E47" s="13">
        <v>3502</v>
      </c>
      <c r="F47" s="14">
        <v>0.24160055191445326</v>
      </c>
      <c r="G47" s="218" t="s">
        <v>164</v>
      </c>
      <c r="H47" s="243"/>
      <c r="I47" s="16">
        <v>1861</v>
      </c>
      <c r="J47" s="14">
        <v>0.12838909968954812</v>
      </c>
      <c r="K47" s="273" t="s">
        <v>164</v>
      </c>
    </row>
    <row r="48" spans="1:11" ht="18">
      <c r="A48" s="247">
        <v>44</v>
      </c>
      <c r="B48" s="243" t="s">
        <v>69</v>
      </c>
      <c r="C48" s="244" t="s">
        <v>72</v>
      </c>
      <c r="D48" s="13">
        <v>29281</v>
      </c>
      <c r="E48" s="13">
        <v>6356</v>
      </c>
      <c r="F48" s="14">
        <v>0.21706908917045184</v>
      </c>
      <c r="G48" s="218" t="s">
        <v>164</v>
      </c>
      <c r="H48" s="243"/>
      <c r="I48" s="16">
        <v>3113</v>
      </c>
      <c r="J48" s="14">
        <v>0.10631467504525119</v>
      </c>
      <c r="K48" s="273" t="s">
        <v>164</v>
      </c>
    </row>
    <row r="49" spans="1:11" ht="18">
      <c r="A49" s="247">
        <v>45</v>
      </c>
      <c r="B49" s="276"/>
      <c r="C49" s="244" t="s">
        <v>73</v>
      </c>
      <c r="D49" s="13">
        <v>2673</v>
      </c>
      <c r="E49" s="13">
        <v>993</v>
      </c>
      <c r="F49" s="14">
        <v>0.37149270482603813</v>
      </c>
      <c r="G49" s="218" t="s">
        <v>290</v>
      </c>
      <c r="H49" s="243"/>
      <c r="I49" s="16">
        <v>609</v>
      </c>
      <c r="J49" s="14">
        <v>0.22783389450056116</v>
      </c>
      <c r="K49" s="273">
        <v>2</v>
      </c>
    </row>
    <row r="50" spans="1:11" ht="18">
      <c r="A50" s="247">
        <v>46</v>
      </c>
      <c r="B50" s="243" t="s">
        <v>74</v>
      </c>
      <c r="C50" s="244" t="s">
        <v>75</v>
      </c>
      <c r="D50" s="13">
        <v>13509</v>
      </c>
      <c r="E50" s="13">
        <v>3422</v>
      </c>
      <c r="F50" s="14">
        <v>0.2533126064105411</v>
      </c>
      <c r="G50" s="218" t="s">
        <v>164</v>
      </c>
      <c r="H50" s="243"/>
      <c r="I50" s="16">
        <v>1731</v>
      </c>
      <c r="J50" s="14">
        <v>0.1281367976904286</v>
      </c>
      <c r="K50" s="273" t="s">
        <v>164</v>
      </c>
    </row>
    <row r="51" spans="1:11" ht="18">
      <c r="A51" s="247">
        <v>47</v>
      </c>
      <c r="B51" s="276"/>
      <c r="C51" s="244" t="s">
        <v>76</v>
      </c>
      <c r="D51" s="13">
        <v>17915</v>
      </c>
      <c r="E51" s="13">
        <v>4197</v>
      </c>
      <c r="F51" s="14">
        <v>0.23427295562377895</v>
      </c>
      <c r="G51" s="218" t="s">
        <v>164</v>
      </c>
      <c r="H51" s="243"/>
      <c r="I51" s="16">
        <v>2092</v>
      </c>
      <c r="J51" s="14">
        <v>0.11677365336310354</v>
      </c>
      <c r="K51" s="273" t="s">
        <v>164</v>
      </c>
    </row>
    <row r="52" spans="1:11" ht="18">
      <c r="A52" s="247">
        <v>48</v>
      </c>
      <c r="B52" s="277" t="s">
        <v>77</v>
      </c>
      <c r="C52" s="244" t="s">
        <v>78</v>
      </c>
      <c r="D52" s="13">
        <v>15677</v>
      </c>
      <c r="E52" s="13">
        <v>3324</v>
      </c>
      <c r="F52" s="14">
        <v>0.21203036295209543</v>
      </c>
      <c r="G52" s="218" t="s">
        <v>164</v>
      </c>
      <c r="H52" s="243"/>
      <c r="I52" s="16">
        <v>1733</v>
      </c>
      <c r="J52" s="14">
        <v>0.1105441092045672</v>
      </c>
      <c r="K52" s="273" t="s">
        <v>164</v>
      </c>
    </row>
    <row r="53" spans="1:11" ht="18">
      <c r="A53" s="247">
        <v>49</v>
      </c>
      <c r="B53" s="277" t="s">
        <v>79</v>
      </c>
      <c r="C53" s="244" t="s">
        <v>80</v>
      </c>
      <c r="D53" s="13">
        <v>14633</v>
      </c>
      <c r="E53" s="13">
        <v>3155</v>
      </c>
      <c r="F53" s="14">
        <v>0.2156085560035536</v>
      </c>
      <c r="G53" s="218" t="s">
        <v>164</v>
      </c>
      <c r="H53" s="243"/>
      <c r="I53" s="16">
        <v>1554</v>
      </c>
      <c r="J53" s="14">
        <v>0.10619831886831135</v>
      </c>
      <c r="K53" s="273" t="s">
        <v>164</v>
      </c>
    </row>
    <row r="54" spans="1:11" ht="18">
      <c r="A54" s="247">
        <v>50</v>
      </c>
      <c r="B54" s="243" t="s">
        <v>81</v>
      </c>
      <c r="C54" s="244" t="s">
        <v>82</v>
      </c>
      <c r="D54" s="13">
        <v>13266</v>
      </c>
      <c r="E54" s="13">
        <v>4391</v>
      </c>
      <c r="F54" s="14">
        <v>0.3309965324890698</v>
      </c>
      <c r="G54" s="218" t="s">
        <v>291</v>
      </c>
      <c r="H54" s="243"/>
      <c r="I54" s="16">
        <v>2449</v>
      </c>
      <c r="J54" s="14">
        <v>0.18460726669681893</v>
      </c>
      <c r="K54" s="273">
        <v>4</v>
      </c>
    </row>
    <row r="55" spans="1:11" ht="18">
      <c r="A55" s="247">
        <v>51</v>
      </c>
      <c r="B55" s="243"/>
      <c r="C55" s="244" t="s">
        <v>84</v>
      </c>
      <c r="D55" s="13">
        <v>11589</v>
      </c>
      <c r="E55" s="13">
        <v>3589</v>
      </c>
      <c r="F55" s="14">
        <v>0.30969022348779013</v>
      </c>
      <c r="G55" s="218" t="s">
        <v>164</v>
      </c>
      <c r="H55" s="243"/>
      <c r="I55" s="16">
        <v>1943</v>
      </c>
      <c r="J55" s="14">
        <v>0.16765898697040296</v>
      </c>
      <c r="K55" s="273" t="s">
        <v>164</v>
      </c>
    </row>
    <row r="56" spans="1:11" ht="18">
      <c r="A56" s="247">
        <v>52</v>
      </c>
      <c r="B56" s="243"/>
      <c r="C56" s="244" t="s">
        <v>85</v>
      </c>
      <c r="D56" s="13">
        <v>19787</v>
      </c>
      <c r="E56" s="13">
        <v>4400</v>
      </c>
      <c r="F56" s="14">
        <v>0.22236822155960984</v>
      </c>
      <c r="G56" s="218" t="s">
        <v>164</v>
      </c>
      <c r="H56" s="243"/>
      <c r="I56" s="16">
        <v>2191</v>
      </c>
      <c r="J56" s="14">
        <v>0.11072926669025117</v>
      </c>
      <c r="K56" s="273" t="s">
        <v>164</v>
      </c>
    </row>
    <row r="57" spans="1:11" ht="18">
      <c r="A57" s="247">
        <v>53</v>
      </c>
      <c r="B57" s="243"/>
      <c r="C57" s="244" t="s">
        <v>86</v>
      </c>
      <c r="D57" s="13">
        <v>1621</v>
      </c>
      <c r="E57" s="13">
        <v>698</v>
      </c>
      <c r="F57" s="14">
        <v>0.4305983960518199</v>
      </c>
      <c r="G57" s="218" t="s">
        <v>292</v>
      </c>
      <c r="H57" s="278"/>
      <c r="I57" s="16">
        <v>383</v>
      </c>
      <c r="J57" s="14">
        <v>0.23627390499691547</v>
      </c>
      <c r="K57" s="273">
        <v>1</v>
      </c>
    </row>
    <row r="58" spans="1:11" ht="18">
      <c r="A58" s="247">
        <v>54</v>
      </c>
      <c r="B58" s="274"/>
      <c r="C58" s="244" t="s">
        <v>87</v>
      </c>
      <c r="D58" s="13">
        <v>3397</v>
      </c>
      <c r="E58" s="13">
        <v>1265</v>
      </c>
      <c r="F58" s="14">
        <v>0.37238740064763026</v>
      </c>
      <c r="G58" s="218" t="s">
        <v>293</v>
      </c>
      <c r="H58" s="243"/>
      <c r="I58" s="16">
        <v>771</v>
      </c>
      <c r="J58" s="14">
        <v>0.22696496909037386</v>
      </c>
      <c r="K58" s="273">
        <v>3</v>
      </c>
    </row>
    <row r="59" spans="1:11" ht="18">
      <c r="A59" s="247">
        <v>55</v>
      </c>
      <c r="B59" s="243" t="s">
        <v>93</v>
      </c>
      <c r="C59" s="244" t="s">
        <v>94</v>
      </c>
      <c r="D59" s="13">
        <v>12860</v>
      </c>
      <c r="E59" s="13">
        <v>3796</v>
      </c>
      <c r="F59" s="14">
        <v>0.29517884914463455</v>
      </c>
      <c r="G59" s="218" t="s">
        <v>164</v>
      </c>
      <c r="H59" s="243"/>
      <c r="I59" s="16">
        <v>1976</v>
      </c>
      <c r="J59" s="14">
        <v>0.1536547433903577</v>
      </c>
      <c r="K59" s="273" t="s">
        <v>164</v>
      </c>
    </row>
    <row r="60" spans="1:11" ht="18">
      <c r="A60" s="247">
        <v>56</v>
      </c>
      <c r="B60" s="243"/>
      <c r="C60" s="244" t="s">
        <v>95</v>
      </c>
      <c r="D60" s="13">
        <v>11899</v>
      </c>
      <c r="E60" s="13">
        <v>3810</v>
      </c>
      <c r="F60" s="14">
        <v>0.3201949743675939</v>
      </c>
      <c r="G60" s="218" t="s">
        <v>294</v>
      </c>
      <c r="H60" s="243"/>
      <c r="I60" s="16">
        <v>2107</v>
      </c>
      <c r="J60" s="14">
        <v>0.17707370367257752</v>
      </c>
      <c r="K60" s="273">
        <v>5</v>
      </c>
    </row>
    <row r="61" spans="1:11" ht="18">
      <c r="A61" s="247">
        <v>57</v>
      </c>
      <c r="B61" s="243"/>
      <c r="C61" s="244" t="s">
        <v>199</v>
      </c>
      <c r="D61" s="13">
        <v>25941</v>
      </c>
      <c r="E61" s="13">
        <v>6399</v>
      </c>
      <c r="F61" s="14">
        <v>0.24667514744998265</v>
      </c>
      <c r="G61" s="218" t="s">
        <v>164</v>
      </c>
      <c r="H61" s="243"/>
      <c r="I61" s="16">
        <v>3385</v>
      </c>
      <c r="J61" s="14">
        <v>0.13048841602097067</v>
      </c>
      <c r="K61" s="273" t="s">
        <v>164</v>
      </c>
    </row>
    <row r="62" spans="1:11" ht="18">
      <c r="A62" s="247">
        <v>58</v>
      </c>
      <c r="B62" s="243"/>
      <c r="C62" s="244" t="s">
        <v>97</v>
      </c>
      <c r="D62" s="13">
        <v>10240</v>
      </c>
      <c r="E62" s="13">
        <v>2811</v>
      </c>
      <c r="F62" s="14">
        <v>0.27451171875</v>
      </c>
      <c r="G62" s="218" t="s">
        <v>164</v>
      </c>
      <c r="H62" s="243"/>
      <c r="I62" s="16">
        <v>1492</v>
      </c>
      <c r="J62" s="14">
        <v>0.145703125</v>
      </c>
      <c r="K62" s="273" t="s">
        <v>164</v>
      </c>
    </row>
    <row r="63" spans="1:11" ht="18">
      <c r="A63" s="247">
        <v>59</v>
      </c>
      <c r="B63" s="243"/>
      <c r="C63" s="244" t="s">
        <v>98</v>
      </c>
      <c r="D63" s="13">
        <v>20134</v>
      </c>
      <c r="E63" s="13">
        <v>5328</v>
      </c>
      <c r="F63" s="14">
        <v>0.26462699910598986</v>
      </c>
      <c r="G63" s="218" t="s">
        <v>164</v>
      </c>
      <c r="H63" s="243"/>
      <c r="I63" s="16">
        <v>2695</v>
      </c>
      <c r="J63" s="14">
        <v>0.13385318366941493</v>
      </c>
      <c r="K63" s="273" t="s">
        <v>164</v>
      </c>
    </row>
    <row r="64" spans="1:11" ht="18">
      <c r="A64" s="247">
        <v>60</v>
      </c>
      <c r="B64" s="243"/>
      <c r="C64" s="244" t="s">
        <v>101</v>
      </c>
      <c r="D64" s="13">
        <v>5865</v>
      </c>
      <c r="E64" s="13">
        <v>1564</v>
      </c>
      <c r="F64" s="14">
        <v>0.26666666666666666</v>
      </c>
      <c r="G64" s="218" t="s">
        <v>164</v>
      </c>
      <c r="H64" s="243"/>
      <c r="I64" s="16">
        <v>828</v>
      </c>
      <c r="J64" s="14">
        <v>0.1411764705882353</v>
      </c>
      <c r="K64" s="273" t="s">
        <v>164</v>
      </c>
    </row>
    <row r="65" spans="1:11" ht="18">
      <c r="A65" s="247">
        <v>61</v>
      </c>
      <c r="B65" s="274"/>
      <c r="C65" s="244" t="s">
        <v>102</v>
      </c>
      <c r="D65" s="13">
        <v>3535</v>
      </c>
      <c r="E65" s="13">
        <v>1005</v>
      </c>
      <c r="F65" s="14">
        <v>0.2842998585572843</v>
      </c>
      <c r="G65" s="218" t="s">
        <v>164</v>
      </c>
      <c r="H65" s="243"/>
      <c r="I65" s="16">
        <v>564</v>
      </c>
      <c r="J65" s="14">
        <v>0.15954738330975954</v>
      </c>
      <c r="K65" s="273" t="s">
        <v>164</v>
      </c>
    </row>
    <row r="66" spans="1:11" ht="18">
      <c r="A66" s="247">
        <v>62</v>
      </c>
      <c r="B66" s="243" t="s">
        <v>103</v>
      </c>
      <c r="C66" s="244" t="s">
        <v>104</v>
      </c>
      <c r="D66" s="13">
        <v>35229</v>
      </c>
      <c r="E66" s="13">
        <v>7044</v>
      </c>
      <c r="F66" s="14">
        <v>0.19994890573107382</v>
      </c>
      <c r="G66" s="218" t="s">
        <v>164</v>
      </c>
      <c r="H66" s="243"/>
      <c r="I66" s="16">
        <v>3237</v>
      </c>
      <c r="J66" s="14">
        <v>0.09188452695222686</v>
      </c>
      <c r="K66" s="273" t="s">
        <v>164</v>
      </c>
    </row>
    <row r="67" spans="1:11" ht="18">
      <c r="A67" s="247">
        <v>63</v>
      </c>
      <c r="B67" s="276"/>
      <c r="C67" s="244" t="s">
        <v>200</v>
      </c>
      <c r="D67" s="13">
        <v>22800</v>
      </c>
      <c r="E67" s="13">
        <v>6501</v>
      </c>
      <c r="F67" s="14">
        <v>0.2851315789473684</v>
      </c>
      <c r="G67" s="218" t="s">
        <v>164</v>
      </c>
      <c r="H67" s="243"/>
      <c r="I67" s="16">
        <v>3337</v>
      </c>
      <c r="J67" s="14">
        <v>0.14635964912280702</v>
      </c>
      <c r="K67" s="273" t="s">
        <v>164</v>
      </c>
    </row>
    <row r="68" spans="1:11" ht="18">
      <c r="A68" s="247">
        <v>64</v>
      </c>
      <c r="B68" s="243" t="s">
        <v>108</v>
      </c>
      <c r="C68" s="244" t="s">
        <v>201</v>
      </c>
      <c r="D68" s="17">
        <v>20913</v>
      </c>
      <c r="E68" s="17">
        <v>5871</v>
      </c>
      <c r="F68" s="18">
        <v>0.28073447138143737</v>
      </c>
      <c r="G68" s="218" t="s">
        <v>164</v>
      </c>
      <c r="H68" s="243"/>
      <c r="I68" s="20">
        <v>2942</v>
      </c>
      <c r="J68" s="14">
        <v>0.14067804714770718</v>
      </c>
      <c r="K68" s="273" t="s">
        <v>164</v>
      </c>
    </row>
    <row r="69" spans="1:11" ht="18">
      <c r="A69" s="247">
        <v>65</v>
      </c>
      <c r="B69" s="243"/>
      <c r="C69" s="279" t="s">
        <v>110</v>
      </c>
      <c r="D69" s="34">
        <v>7295</v>
      </c>
      <c r="E69" s="34">
        <v>1808</v>
      </c>
      <c r="F69" s="35">
        <v>0.24784098697738177</v>
      </c>
      <c r="G69" s="218" t="s">
        <v>164</v>
      </c>
      <c r="H69" s="243"/>
      <c r="I69" s="42">
        <v>879</v>
      </c>
      <c r="J69" s="14">
        <v>0.12049348869088417</v>
      </c>
      <c r="K69" s="273" t="s">
        <v>164</v>
      </c>
    </row>
    <row r="70" spans="1:11" ht="18.75" thickBot="1">
      <c r="A70" s="258">
        <v>66</v>
      </c>
      <c r="B70" s="243"/>
      <c r="C70" s="248" t="s">
        <v>202</v>
      </c>
      <c r="D70" s="17">
        <v>8377</v>
      </c>
      <c r="E70" s="17">
        <v>2491</v>
      </c>
      <c r="F70" s="18">
        <v>0.29736182404201983</v>
      </c>
      <c r="G70" s="289" t="s">
        <v>164</v>
      </c>
      <c r="H70" s="243"/>
      <c r="I70" s="20">
        <v>1394</v>
      </c>
      <c r="J70" s="18">
        <v>0.1664080219649039</v>
      </c>
      <c r="K70" s="273" t="s">
        <v>164</v>
      </c>
    </row>
    <row r="71" spans="1:11" ht="18.75" thickBot="1">
      <c r="A71" s="280" t="s">
        <v>114</v>
      </c>
      <c r="B71" s="281" t="s">
        <v>115</v>
      </c>
      <c r="C71" s="281"/>
      <c r="D71" s="52">
        <v>730705</v>
      </c>
      <c r="E71" s="52">
        <v>161976</v>
      </c>
      <c r="F71" s="53">
        <v>0.22167085212226548</v>
      </c>
      <c r="G71" s="282" t="s">
        <v>116</v>
      </c>
      <c r="H71" s="243"/>
      <c r="I71" s="54">
        <v>79346</v>
      </c>
      <c r="J71" s="53">
        <v>0.10858828118050376</v>
      </c>
      <c r="K71" s="283" t="s">
        <v>116</v>
      </c>
    </row>
    <row r="72" spans="1:11" ht="18.75" thickTop="1">
      <c r="A72" s="284" t="s">
        <v>117</v>
      </c>
      <c r="B72" s="274"/>
      <c r="C72" s="274"/>
      <c r="D72" s="13">
        <v>2686445</v>
      </c>
      <c r="E72" s="13">
        <v>599382</v>
      </c>
      <c r="F72" s="14">
        <v>0.22311344546417292</v>
      </c>
      <c r="G72" s="245" t="s">
        <v>118</v>
      </c>
      <c r="H72" s="243"/>
      <c r="I72" s="16">
        <v>295044</v>
      </c>
      <c r="J72" s="14">
        <v>0.10982692740778241</v>
      </c>
      <c r="K72" s="285" t="s">
        <v>118</v>
      </c>
    </row>
    <row r="73" spans="1:11" ht="18.75" thickBot="1">
      <c r="A73" s="286" t="s">
        <v>119</v>
      </c>
      <c r="B73" s="253"/>
      <c r="C73" s="253"/>
      <c r="D73" s="187">
        <v>5073735</v>
      </c>
      <c r="E73" s="187">
        <v>1067163</v>
      </c>
      <c r="F73" s="188">
        <v>0.21033085094117054</v>
      </c>
      <c r="G73" s="287" t="s">
        <v>118</v>
      </c>
      <c r="H73" s="243"/>
      <c r="I73" s="59">
        <v>511188</v>
      </c>
      <c r="J73" s="43">
        <v>0.10075181301349007</v>
      </c>
      <c r="K73" s="288" t="s">
        <v>118</v>
      </c>
    </row>
    <row r="74" spans="1:11" ht="18">
      <c r="A74" s="46" t="s">
        <v>168</v>
      </c>
      <c r="B74" s="15"/>
      <c r="C74" s="46"/>
      <c r="D74" s="46"/>
      <c r="E74" s="46"/>
      <c r="F74" s="46"/>
      <c r="G74" s="46"/>
      <c r="H74" s="15"/>
      <c r="I74" s="46"/>
      <c r="J74" s="46"/>
      <c r="K74" s="329"/>
    </row>
    <row r="75" spans="1:9" ht="18" customHeight="1">
      <c r="A75" s="46" t="s">
        <v>400</v>
      </c>
      <c r="B75" s="567"/>
      <c r="C75" s="46"/>
      <c r="D75" s="46"/>
      <c r="E75" s="46"/>
      <c r="F75" s="46"/>
      <c r="G75" s="46"/>
      <c r="H75" s="15"/>
      <c r="I75" s="46"/>
    </row>
  </sheetData>
  <sheetProtection/>
  <printOptions/>
  <pageMargins left="0.787" right="0.787" top="0.984" bottom="0.984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3" max="3" width="11.875" style="0" bestFit="1" customWidth="1"/>
    <col min="4" max="4" width="13.625" style="0" bestFit="1" customWidth="1"/>
    <col min="5" max="5" width="13.25390625" style="0" bestFit="1" customWidth="1"/>
    <col min="6" max="6" width="12.00390625" style="0" bestFit="1" customWidth="1"/>
    <col min="7" max="7" width="9.25390625" style="76" bestFit="1" customWidth="1"/>
    <col min="9" max="9" width="12.00390625" style="0" bestFit="1" customWidth="1"/>
    <col min="10" max="10" width="9.125" style="0" bestFit="1" customWidth="1"/>
    <col min="11" max="11" width="9.00390625" style="76" customWidth="1"/>
  </cols>
  <sheetData>
    <row r="1" spans="1:11" ht="21.75" thickBot="1">
      <c r="A1" s="1" t="s">
        <v>396</v>
      </c>
      <c r="B1" s="2"/>
      <c r="C1" s="2"/>
      <c r="D1" s="2"/>
      <c r="E1" s="3"/>
      <c r="F1" s="4"/>
      <c r="G1" s="67"/>
      <c r="H1" s="2"/>
      <c r="I1" s="2"/>
      <c r="J1" s="2"/>
      <c r="K1" s="77"/>
    </row>
    <row r="2" spans="1:11" ht="19.5" thickBot="1" thickTop="1">
      <c r="A2" s="5" t="s">
        <v>246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8" t="s">
        <v>264</v>
      </c>
      <c r="H2" s="8"/>
      <c r="I2" s="9" t="s">
        <v>265</v>
      </c>
      <c r="J2" s="7" t="s">
        <v>266</v>
      </c>
      <c r="K2" s="78" t="s">
        <v>264</v>
      </c>
    </row>
    <row r="3" spans="1:11" ht="18">
      <c r="A3" s="10">
        <v>1</v>
      </c>
      <c r="B3" s="11" t="s">
        <v>9</v>
      </c>
      <c r="C3" s="12" t="s">
        <v>10</v>
      </c>
      <c r="D3" s="13">
        <v>981539</v>
      </c>
      <c r="E3" s="13">
        <v>233314</v>
      </c>
      <c r="F3" s="14">
        <v>0.237702220696274</v>
      </c>
      <c r="G3" s="69" t="s">
        <v>164</v>
      </c>
      <c r="H3" s="15"/>
      <c r="I3" s="16">
        <v>109496</v>
      </c>
      <c r="J3" s="14">
        <v>0.11155542469529993</v>
      </c>
      <c r="K3" s="79" t="s">
        <v>164</v>
      </c>
    </row>
    <row r="4" spans="1:11" ht="18.75" thickBot="1">
      <c r="A4" s="21">
        <v>2</v>
      </c>
      <c r="B4" s="39"/>
      <c r="C4" s="11" t="s">
        <v>11</v>
      </c>
      <c r="D4" s="17">
        <v>1396031</v>
      </c>
      <c r="E4" s="17">
        <v>229782</v>
      </c>
      <c r="F4" s="18">
        <v>0.1645966314501612</v>
      </c>
      <c r="G4" s="70" t="s">
        <v>164</v>
      </c>
      <c r="H4" s="19"/>
      <c r="I4" s="20">
        <v>103826</v>
      </c>
      <c r="J4" s="18">
        <v>0.07437227396812822</v>
      </c>
      <c r="K4" s="80" t="s">
        <v>164</v>
      </c>
    </row>
    <row r="5" spans="1:11" ht="18.75" thickBot="1">
      <c r="A5" s="21" t="s">
        <v>267</v>
      </c>
      <c r="B5" s="22"/>
      <c r="C5" s="23" t="s">
        <v>13</v>
      </c>
      <c r="D5" s="24">
        <v>2377570</v>
      </c>
      <c r="E5" s="24">
        <v>463096</v>
      </c>
      <c r="F5" s="25">
        <v>0.19477702023494575</v>
      </c>
      <c r="G5" s="71" t="s">
        <v>267</v>
      </c>
      <c r="H5" s="15"/>
      <c r="I5" s="26">
        <v>213322</v>
      </c>
      <c r="J5" s="27">
        <v>0.0897227000677162</v>
      </c>
      <c r="K5" s="71" t="s">
        <v>267</v>
      </c>
    </row>
    <row r="6" spans="1:11" ht="18">
      <c r="A6" s="10">
        <v>3</v>
      </c>
      <c r="B6" s="11" t="s">
        <v>14</v>
      </c>
      <c r="C6" s="12" t="s">
        <v>15</v>
      </c>
      <c r="D6" s="13">
        <v>130046</v>
      </c>
      <c r="E6" s="13">
        <v>37211</v>
      </c>
      <c r="F6" s="14">
        <v>0.2861372129861741</v>
      </c>
      <c r="G6" s="69" t="s">
        <v>164</v>
      </c>
      <c r="H6" s="15"/>
      <c r="I6" s="16">
        <v>20037</v>
      </c>
      <c r="J6" s="14">
        <v>0.1540762499423281</v>
      </c>
      <c r="K6" s="79" t="s">
        <v>164</v>
      </c>
    </row>
    <row r="7" spans="1:11" ht="18">
      <c r="A7" s="10">
        <v>4</v>
      </c>
      <c r="B7" s="11"/>
      <c r="C7" s="12" t="s">
        <v>16</v>
      </c>
      <c r="D7" s="13">
        <v>306008</v>
      </c>
      <c r="E7" s="13">
        <v>62982</v>
      </c>
      <c r="F7" s="14">
        <v>0.20581814854513608</v>
      </c>
      <c r="G7" s="69" t="s">
        <v>164</v>
      </c>
      <c r="H7" s="15"/>
      <c r="I7" s="16">
        <v>29918</v>
      </c>
      <c r="J7" s="14">
        <v>0.09776868578599253</v>
      </c>
      <c r="K7" s="79" t="s">
        <v>164</v>
      </c>
    </row>
    <row r="8" spans="1:11" ht="18">
      <c r="A8" s="10">
        <v>5</v>
      </c>
      <c r="B8" s="11"/>
      <c r="C8" s="12" t="s">
        <v>17</v>
      </c>
      <c r="D8" s="13">
        <v>59127</v>
      </c>
      <c r="E8" s="13">
        <v>15284</v>
      </c>
      <c r="F8" s="14">
        <v>0.2584944272498182</v>
      </c>
      <c r="G8" s="69" t="s">
        <v>164</v>
      </c>
      <c r="H8" s="15"/>
      <c r="I8" s="16">
        <v>7391</v>
      </c>
      <c r="J8" s="14">
        <v>0.12500211409339218</v>
      </c>
      <c r="K8" s="79" t="s">
        <v>164</v>
      </c>
    </row>
    <row r="9" spans="1:11" ht="18">
      <c r="A9" s="10">
        <v>6</v>
      </c>
      <c r="B9" s="11"/>
      <c r="C9" s="12" t="s">
        <v>18</v>
      </c>
      <c r="D9" s="13">
        <v>134077</v>
      </c>
      <c r="E9" s="13">
        <v>31875</v>
      </c>
      <c r="F9" s="14">
        <v>0.23773652453440933</v>
      </c>
      <c r="G9" s="69" t="s">
        <v>164</v>
      </c>
      <c r="H9" s="15"/>
      <c r="I9" s="16">
        <v>16186</v>
      </c>
      <c r="J9" s="14">
        <v>0.12072167485847685</v>
      </c>
      <c r="K9" s="79" t="s">
        <v>164</v>
      </c>
    </row>
    <row r="10" spans="1:11" ht="18">
      <c r="A10" s="10">
        <v>7</v>
      </c>
      <c r="B10" s="11"/>
      <c r="C10" s="12" t="s">
        <v>19</v>
      </c>
      <c r="D10" s="13">
        <v>52030</v>
      </c>
      <c r="E10" s="13">
        <v>13785</v>
      </c>
      <c r="F10" s="14">
        <v>0.26494330194118776</v>
      </c>
      <c r="G10" s="69" t="s">
        <v>164</v>
      </c>
      <c r="H10" s="15"/>
      <c r="I10" s="16">
        <v>7034</v>
      </c>
      <c r="J10" s="14">
        <v>0.13519123582548528</v>
      </c>
      <c r="K10" s="79" t="s">
        <v>164</v>
      </c>
    </row>
    <row r="11" spans="1:11" ht="18">
      <c r="A11" s="10">
        <v>8</v>
      </c>
      <c r="B11" s="11"/>
      <c r="C11" s="12" t="s">
        <v>20</v>
      </c>
      <c r="D11" s="13">
        <v>73814</v>
      </c>
      <c r="E11" s="13">
        <v>18941</v>
      </c>
      <c r="F11" s="14">
        <v>0.2566044381824586</v>
      </c>
      <c r="G11" s="69" t="s">
        <v>164</v>
      </c>
      <c r="H11" s="15"/>
      <c r="I11" s="16">
        <v>9415</v>
      </c>
      <c r="J11" s="14">
        <v>0.12755032920584172</v>
      </c>
      <c r="K11" s="79" t="s">
        <v>164</v>
      </c>
    </row>
    <row r="12" spans="1:11" ht="18">
      <c r="A12" s="10">
        <v>9</v>
      </c>
      <c r="B12" s="11"/>
      <c r="C12" s="12" t="s">
        <v>23</v>
      </c>
      <c r="D12" s="13">
        <v>42547</v>
      </c>
      <c r="E12" s="13">
        <v>10464</v>
      </c>
      <c r="F12" s="14">
        <v>0.2459397842386067</v>
      </c>
      <c r="G12" s="69" t="s">
        <v>164</v>
      </c>
      <c r="H12" s="15"/>
      <c r="I12" s="16">
        <v>5497</v>
      </c>
      <c r="J12" s="14">
        <v>0.12919829835241028</v>
      </c>
      <c r="K12" s="79" t="s">
        <v>164</v>
      </c>
    </row>
    <row r="13" spans="1:11" ht="18">
      <c r="A13" s="10">
        <v>10</v>
      </c>
      <c r="B13" s="11"/>
      <c r="C13" s="12" t="s">
        <v>24</v>
      </c>
      <c r="D13" s="13">
        <v>48506</v>
      </c>
      <c r="E13" s="13">
        <v>10479</v>
      </c>
      <c r="F13" s="14">
        <v>0.21603512967467942</v>
      </c>
      <c r="G13" s="69" t="s">
        <v>164</v>
      </c>
      <c r="H13" s="15"/>
      <c r="I13" s="16">
        <v>5266</v>
      </c>
      <c r="J13" s="14">
        <v>0.10856388900342226</v>
      </c>
      <c r="K13" s="79" t="s">
        <v>164</v>
      </c>
    </row>
    <row r="14" spans="1:11" ht="18">
      <c r="A14" s="10">
        <v>11</v>
      </c>
      <c r="B14" s="11"/>
      <c r="C14" s="12" t="s">
        <v>25</v>
      </c>
      <c r="D14" s="13">
        <v>39359</v>
      </c>
      <c r="E14" s="13">
        <v>10457</v>
      </c>
      <c r="F14" s="14">
        <v>0.26568256307324883</v>
      </c>
      <c r="G14" s="69" t="s">
        <v>164</v>
      </c>
      <c r="H14" s="15"/>
      <c r="I14" s="16">
        <v>4936</v>
      </c>
      <c r="J14" s="14">
        <v>0.12540969028684673</v>
      </c>
      <c r="K14" s="79" t="s">
        <v>164</v>
      </c>
    </row>
    <row r="15" spans="1:11" ht="18">
      <c r="A15" s="10">
        <v>12</v>
      </c>
      <c r="B15" s="11"/>
      <c r="C15" s="12" t="s">
        <v>26</v>
      </c>
      <c r="D15" s="13">
        <v>72228</v>
      </c>
      <c r="E15" s="13">
        <v>15877</v>
      </c>
      <c r="F15" s="14">
        <v>0.2198177991914493</v>
      </c>
      <c r="G15" s="69" t="s">
        <v>164</v>
      </c>
      <c r="H15" s="15"/>
      <c r="I15" s="16">
        <v>7338</v>
      </c>
      <c r="J15" s="14">
        <v>0.10159494932713076</v>
      </c>
      <c r="K15" s="79" t="s">
        <v>164</v>
      </c>
    </row>
    <row r="16" spans="1:11" ht="18">
      <c r="A16" s="10">
        <v>13</v>
      </c>
      <c r="B16" s="11"/>
      <c r="C16" s="12" t="s">
        <v>27</v>
      </c>
      <c r="D16" s="13">
        <v>28353</v>
      </c>
      <c r="E16" s="13">
        <v>8053</v>
      </c>
      <c r="F16" s="14">
        <v>0.2840263816880048</v>
      </c>
      <c r="G16" s="69" t="s">
        <v>164</v>
      </c>
      <c r="H16" s="15"/>
      <c r="I16" s="16">
        <v>4159</v>
      </c>
      <c r="J16" s="14">
        <v>0.1466864176630339</v>
      </c>
      <c r="K16" s="79" t="s">
        <v>164</v>
      </c>
    </row>
    <row r="17" spans="1:11" ht="18">
      <c r="A17" s="10">
        <v>14</v>
      </c>
      <c r="B17" s="11"/>
      <c r="C17" s="12" t="s">
        <v>28</v>
      </c>
      <c r="D17" s="13">
        <v>46974</v>
      </c>
      <c r="E17" s="13">
        <v>12935</v>
      </c>
      <c r="F17" s="14">
        <v>0.2753650955847916</v>
      </c>
      <c r="G17" s="69" t="s">
        <v>164</v>
      </c>
      <c r="H17" s="15"/>
      <c r="I17" s="16">
        <v>6198</v>
      </c>
      <c r="J17" s="14">
        <v>0.13194533145995657</v>
      </c>
      <c r="K17" s="79" t="s">
        <v>164</v>
      </c>
    </row>
    <row r="18" spans="1:11" ht="18">
      <c r="A18" s="10">
        <v>15</v>
      </c>
      <c r="B18" s="11"/>
      <c r="C18" s="12" t="s">
        <v>29</v>
      </c>
      <c r="D18" s="13">
        <v>58840</v>
      </c>
      <c r="E18" s="13">
        <v>11913</v>
      </c>
      <c r="F18" s="14">
        <v>0.2024643099932019</v>
      </c>
      <c r="G18" s="69" t="s">
        <v>164</v>
      </c>
      <c r="H18" s="15"/>
      <c r="I18" s="16">
        <v>5467</v>
      </c>
      <c r="J18" s="14">
        <v>0.09291298436437798</v>
      </c>
      <c r="K18" s="79" t="s">
        <v>164</v>
      </c>
    </row>
    <row r="19" spans="1:11" ht="18">
      <c r="A19" s="10">
        <v>16</v>
      </c>
      <c r="B19" s="11"/>
      <c r="C19" s="12" t="s">
        <v>30</v>
      </c>
      <c r="D19" s="13">
        <v>99316</v>
      </c>
      <c r="E19" s="13">
        <v>16874</v>
      </c>
      <c r="F19" s="14">
        <v>0.16990213057312015</v>
      </c>
      <c r="G19" s="69" t="s">
        <v>164</v>
      </c>
      <c r="H19" s="19"/>
      <c r="I19" s="16">
        <v>7659</v>
      </c>
      <c r="J19" s="14">
        <v>0.07711748358774015</v>
      </c>
      <c r="K19" s="81" t="s">
        <v>164</v>
      </c>
    </row>
    <row r="20" spans="1:11" ht="18">
      <c r="A20" s="10">
        <v>17</v>
      </c>
      <c r="B20" s="11"/>
      <c r="C20" s="12" t="s">
        <v>31</v>
      </c>
      <c r="D20" s="13">
        <v>109200</v>
      </c>
      <c r="E20" s="13">
        <v>15999</v>
      </c>
      <c r="F20" s="14">
        <v>0.14651098901098902</v>
      </c>
      <c r="G20" s="69" t="s">
        <v>268</v>
      </c>
      <c r="H20" s="19"/>
      <c r="I20" s="16">
        <v>6758</v>
      </c>
      <c r="J20" s="14">
        <v>0.061886446886446886</v>
      </c>
      <c r="K20" s="79" t="s">
        <v>269</v>
      </c>
    </row>
    <row r="21" spans="1:11" ht="18">
      <c r="A21" s="10">
        <v>18</v>
      </c>
      <c r="B21" s="11"/>
      <c r="C21" s="12" t="s">
        <v>32</v>
      </c>
      <c r="D21" s="13">
        <v>94346</v>
      </c>
      <c r="E21" s="13">
        <v>14389</v>
      </c>
      <c r="F21" s="14">
        <v>0.15251309011510822</v>
      </c>
      <c r="G21" s="69" t="s">
        <v>270</v>
      </c>
      <c r="H21" s="19"/>
      <c r="I21" s="16">
        <v>5905</v>
      </c>
      <c r="J21" s="14">
        <v>0.06258876899921566</v>
      </c>
      <c r="K21" s="79" t="s">
        <v>268</v>
      </c>
    </row>
    <row r="22" spans="1:11" ht="18">
      <c r="A22" s="10">
        <v>19</v>
      </c>
      <c r="B22" s="11"/>
      <c r="C22" s="12" t="s">
        <v>33</v>
      </c>
      <c r="D22" s="13">
        <v>94869</v>
      </c>
      <c r="E22" s="13">
        <v>19917</v>
      </c>
      <c r="F22" s="14">
        <v>0.20994213072763496</v>
      </c>
      <c r="G22" s="69" t="s">
        <v>164</v>
      </c>
      <c r="H22" s="15"/>
      <c r="I22" s="16">
        <v>9635</v>
      </c>
      <c r="J22" s="14">
        <v>0.10156110004321749</v>
      </c>
      <c r="K22" s="79" t="s">
        <v>164</v>
      </c>
    </row>
    <row r="23" spans="1:11" ht="18">
      <c r="A23" s="10">
        <v>20</v>
      </c>
      <c r="B23" s="11"/>
      <c r="C23" s="12" t="s">
        <v>34</v>
      </c>
      <c r="D23" s="13">
        <v>68193</v>
      </c>
      <c r="E23" s="13">
        <v>13512</v>
      </c>
      <c r="F23" s="14">
        <v>0.19814350446526768</v>
      </c>
      <c r="G23" s="69" t="s">
        <v>164</v>
      </c>
      <c r="H23" s="15"/>
      <c r="I23" s="16">
        <v>6052</v>
      </c>
      <c r="J23" s="14">
        <v>0.08874811197630256</v>
      </c>
      <c r="K23" s="81" t="s">
        <v>164</v>
      </c>
    </row>
    <row r="24" spans="1:11" ht="18">
      <c r="A24" s="10">
        <v>21</v>
      </c>
      <c r="B24" s="11"/>
      <c r="C24" s="12" t="s">
        <v>35</v>
      </c>
      <c r="D24" s="13">
        <v>69384</v>
      </c>
      <c r="E24" s="13">
        <v>12401</v>
      </c>
      <c r="F24" s="14">
        <v>0.17872996656289636</v>
      </c>
      <c r="G24" s="69" t="s">
        <v>164</v>
      </c>
      <c r="H24" s="15"/>
      <c r="I24" s="16">
        <v>5734</v>
      </c>
      <c r="J24" s="14">
        <v>0.08264153118874669</v>
      </c>
      <c r="K24" s="79" t="s">
        <v>164</v>
      </c>
    </row>
    <row r="25" spans="1:11" ht="18">
      <c r="A25" s="10">
        <v>22</v>
      </c>
      <c r="B25" s="11"/>
      <c r="C25" s="28" t="s">
        <v>36</v>
      </c>
      <c r="D25" s="29">
        <v>57658</v>
      </c>
      <c r="E25" s="29">
        <v>9734</v>
      </c>
      <c r="F25" s="30">
        <v>0.16882306011308057</v>
      </c>
      <c r="G25" s="69" t="s">
        <v>164</v>
      </c>
      <c r="H25" s="19"/>
      <c r="I25" s="31">
        <v>4233</v>
      </c>
      <c r="J25" s="32">
        <v>0.07341565784453155</v>
      </c>
      <c r="K25" s="82" t="s">
        <v>164</v>
      </c>
    </row>
    <row r="26" spans="1:11" ht="18">
      <c r="A26" s="10">
        <v>23</v>
      </c>
      <c r="B26" s="11"/>
      <c r="C26" s="33" t="s">
        <v>247</v>
      </c>
      <c r="D26" s="34">
        <v>55784</v>
      </c>
      <c r="E26" s="34">
        <v>12999</v>
      </c>
      <c r="F26" s="35">
        <v>0.23302380610927864</v>
      </c>
      <c r="G26" s="69" t="s">
        <v>164</v>
      </c>
      <c r="H26" s="19"/>
      <c r="I26" s="36">
        <v>6175</v>
      </c>
      <c r="J26" s="37">
        <v>0.11069482288828338</v>
      </c>
      <c r="K26" s="83" t="s">
        <v>164</v>
      </c>
    </row>
    <row r="27" spans="1:11" ht="18">
      <c r="A27" s="10">
        <v>24</v>
      </c>
      <c r="B27" s="191"/>
      <c r="C27" s="11" t="s">
        <v>248</v>
      </c>
      <c r="D27" s="17">
        <v>33392</v>
      </c>
      <c r="E27" s="17">
        <v>8716</v>
      </c>
      <c r="F27" s="18">
        <v>0.26102060373742214</v>
      </c>
      <c r="G27" s="70" t="s">
        <v>164</v>
      </c>
      <c r="H27" s="19"/>
      <c r="I27" s="20">
        <v>4619</v>
      </c>
      <c r="J27" s="18">
        <v>0.13832654528030666</v>
      </c>
      <c r="K27" s="84" t="s">
        <v>164</v>
      </c>
    </row>
    <row r="28" spans="1:11" ht="18">
      <c r="A28" s="10">
        <v>25</v>
      </c>
      <c r="B28" s="229"/>
      <c r="C28" s="226" t="s">
        <v>249</v>
      </c>
      <c r="D28" s="193">
        <v>31726</v>
      </c>
      <c r="E28" s="193">
        <v>8545</v>
      </c>
      <c r="F28" s="194">
        <v>0.2693374519321692</v>
      </c>
      <c r="G28" s="195" t="s">
        <v>164</v>
      </c>
      <c r="H28" s="19"/>
      <c r="I28" s="172">
        <v>4768</v>
      </c>
      <c r="J28" s="173">
        <v>0.15028683099035492</v>
      </c>
      <c r="K28" s="197" t="s">
        <v>164</v>
      </c>
    </row>
    <row r="29" spans="1:11" ht="18">
      <c r="A29" s="10">
        <v>26</v>
      </c>
      <c r="B29" s="229"/>
      <c r="C29" s="227" t="s">
        <v>250</v>
      </c>
      <c r="D29" s="34">
        <v>59746</v>
      </c>
      <c r="E29" s="34">
        <v>15652</v>
      </c>
      <c r="F29" s="173">
        <v>0.26197569711779867</v>
      </c>
      <c r="G29" s="196" t="s">
        <v>164</v>
      </c>
      <c r="H29" s="19"/>
      <c r="I29" s="36">
        <v>8417</v>
      </c>
      <c r="J29" s="37">
        <v>0.14087972416563452</v>
      </c>
      <c r="K29" s="83" t="s">
        <v>164</v>
      </c>
    </row>
    <row r="30" spans="1:11" ht="18">
      <c r="A30" s="60">
        <v>27</v>
      </c>
      <c r="B30" s="229"/>
      <c r="C30" s="228" t="s">
        <v>251</v>
      </c>
      <c r="D30" s="88">
        <v>46016</v>
      </c>
      <c r="E30" s="88">
        <v>13003</v>
      </c>
      <c r="F30" s="37">
        <v>0.2825756258692629</v>
      </c>
      <c r="G30" s="72" t="s">
        <v>164</v>
      </c>
      <c r="H30" s="19"/>
      <c r="I30" s="172">
        <v>7058</v>
      </c>
      <c r="J30" s="173">
        <v>0.15338143254520167</v>
      </c>
      <c r="K30" s="197" t="s">
        <v>164</v>
      </c>
    </row>
    <row r="31" spans="1:11" ht="18.75" thickBot="1">
      <c r="A31" s="201">
        <v>28</v>
      </c>
      <c r="B31" s="191"/>
      <c r="C31" s="11" t="s">
        <v>252</v>
      </c>
      <c r="D31" s="17">
        <v>43035</v>
      </c>
      <c r="E31" s="17">
        <v>12352</v>
      </c>
      <c r="F31" s="18">
        <v>0.28702219123968864</v>
      </c>
      <c r="G31" s="219" t="s">
        <v>164</v>
      </c>
      <c r="H31" s="19"/>
      <c r="I31" s="20">
        <v>6686</v>
      </c>
      <c r="J31" s="18">
        <v>0.15536191472057628</v>
      </c>
      <c r="K31" s="84" t="s">
        <v>164</v>
      </c>
    </row>
    <row r="32" spans="1:11" ht="18.75" thickBot="1">
      <c r="A32" s="212" t="s">
        <v>267</v>
      </c>
      <c r="B32" s="202"/>
      <c r="C32" s="203" t="s">
        <v>271</v>
      </c>
      <c r="D32" s="204">
        <v>1954574</v>
      </c>
      <c r="E32" s="204">
        <v>434349</v>
      </c>
      <c r="F32" s="205">
        <v>0.22222182429521728</v>
      </c>
      <c r="G32" s="213" t="s">
        <v>267</v>
      </c>
      <c r="H32" s="15"/>
      <c r="I32" s="26">
        <v>212541</v>
      </c>
      <c r="J32" s="27">
        <v>0.10874031886231987</v>
      </c>
      <c r="K32" s="71" t="s">
        <v>267</v>
      </c>
    </row>
    <row r="33" spans="1:11" ht="18">
      <c r="A33" s="10">
        <v>29</v>
      </c>
      <c r="B33" s="40" t="s">
        <v>40</v>
      </c>
      <c r="C33" s="12" t="s">
        <v>41</v>
      </c>
      <c r="D33" s="13">
        <v>49083</v>
      </c>
      <c r="E33" s="13">
        <v>7170</v>
      </c>
      <c r="F33" s="14">
        <v>0.14607909052013934</v>
      </c>
      <c r="G33" s="69" t="s">
        <v>269</v>
      </c>
      <c r="H33" s="19"/>
      <c r="I33" s="16">
        <v>3107</v>
      </c>
      <c r="J33" s="14">
        <v>0.06330093922539372</v>
      </c>
      <c r="K33" s="79" t="s">
        <v>272</v>
      </c>
    </row>
    <row r="34" spans="1:11" ht="18">
      <c r="A34" s="10">
        <v>30</v>
      </c>
      <c r="B34" s="11" t="s">
        <v>253</v>
      </c>
      <c r="C34" s="12" t="s">
        <v>43</v>
      </c>
      <c r="D34" s="13">
        <v>38005</v>
      </c>
      <c r="E34" s="13">
        <v>6421</v>
      </c>
      <c r="F34" s="14">
        <v>0.16895145375608472</v>
      </c>
      <c r="G34" s="69" t="s">
        <v>164</v>
      </c>
      <c r="H34" s="19"/>
      <c r="I34" s="16">
        <v>2976</v>
      </c>
      <c r="J34" s="14">
        <v>0.07830548612024733</v>
      </c>
      <c r="K34" s="79" t="s">
        <v>164</v>
      </c>
    </row>
    <row r="35" spans="1:11" ht="18">
      <c r="A35" s="10">
        <v>31</v>
      </c>
      <c r="B35" s="11"/>
      <c r="C35" s="12" t="s">
        <v>44</v>
      </c>
      <c r="D35" s="13">
        <v>31587</v>
      </c>
      <c r="E35" s="13">
        <v>5339</v>
      </c>
      <c r="F35" s="14">
        <v>0.16902523189919905</v>
      </c>
      <c r="G35" s="69" t="s">
        <v>164</v>
      </c>
      <c r="H35" s="15"/>
      <c r="I35" s="16">
        <v>2442</v>
      </c>
      <c r="J35" s="14">
        <v>0.07731028587710134</v>
      </c>
      <c r="K35" s="79" t="s">
        <v>164</v>
      </c>
    </row>
    <row r="36" spans="1:11" ht="18">
      <c r="A36" s="10">
        <v>32</v>
      </c>
      <c r="B36" s="11"/>
      <c r="C36" s="12" t="s">
        <v>45</v>
      </c>
      <c r="D36" s="13">
        <v>42526</v>
      </c>
      <c r="E36" s="13">
        <v>7414</v>
      </c>
      <c r="F36" s="14">
        <v>0.1743404035178479</v>
      </c>
      <c r="G36" s="69" t="s">
        <v>164</v>
      </c>
      <c r="H36" s="19"/>
      <c r="I36" s="16">
        <v>3199</v>
      </c>
      <c r="J36" s="14">
        <v>0.07522456849927103</v>
      </c>
      <c r="K36" s="81" t="s">
        <v>164</v>
      </c>
    </row>
    <row r="37" spans="1:11" ht="18">
      <c r="A37" s="10">
        <v>33</v>
      </c>
      <c r="B37" s="11"/>
      <c r="C37" s="12" t="s">
        <v>46</v>
      </c>
      <c r="D37" s="13">
        <v>25921</v>
      </c>
      <c r="E37" s="13">
        <v>4836</v>
      </c>
      <c r="F37" s="14">
        <v>0.18656687627792137</v>
      </c>
      <c r="G37" s="69" t="s">
        <v>164</v>
      </c>
      <c r="H37" s="15"/>
      <c r="I37" s="16">
        <v>2005</v>
      </c>
      <c r="J37" s="14">
        <v>0.0773504108637784</v>
      </c>
      <c r="K37" s="79" t="s">
        <v>164</v>
      </c>
    </row>
    <row r="38" spans="1:11" ht="18">
      <c r="A38" s="10">
        <v>34</v>
      </c>
      <c r="B38" s="11"/>
      <c r="C38" s="12" t="s">
        <v>47</v>
      </c>
      <c r="D38" s="13">
        <v>24025</v>
      </c>
      <c r="E38" s="13">
        <v>3648</v>
      </c>
      <c r="F38" s="14">
        <v>0.15184183142559834</v>
      </c>
      <c r="G38" s="69" t="s">
        <v>272</v>
      </c>
      <c r="H38" s="19"/>
      <c r="I38" s="16">
        <v>1733</v>
      </c>
      <c r="J38" s="14">
        <v>0.07213319458896983</v>
      </c>
      <c r="K38" s="79" t="s">
        <v>270</v>
      </c>
    </row>
    <row r="39" spans="1:11" ht="18">
      <c r="A39" s="10">
        <v>35</v>
      </c>
      <c r="B39" s="11"/>
      <c r="C39" s="12" t="s">
        <v>48</v>
      </c>
      <c r="D39" s="13">
        <v>8105</v>
      </c>
      <c r="E39" s="13">
        <v>1898</v>
      </c>
      <c r="F39" s="14">
        <v>0.23417643429981494</v>
      </c>
      <c r="G39" s="69" t="s">
        <v>164</v>
      </c>
      <c r="H39" s="15"/>
      <c r="I39" s="16">
        <v>929</v>
      </c>
      <c r="J39" s="14">
        <v>0.11462060456508329</v>
      </c>
      <c r="K39" s="79" t="s">
        <v>164</v>
      </c>
    </row>
    <row r="40" spans="1:11" ht="18">
      <c r="A40" s="10">
        <v>36</v>
      </c>
      <c r="B40" s="12"/>
      <c r="C40" s="12" t="s">
        <v>49</v>
      </c>
      <c r="D40" s="13">
        <v>40410</v>
      </c>
      <c r="E40" s="13">
        <v>5684</v>
      </c>
      <c r="F40" s="14">
        <v>0.14065825290769612</v>
      </c>
      <c r="G40" s="69" t="s">
        <v>273</v>
      </c>
      <c r="H40" s="19"/>
      <c r="I40" s="16">
        <v>2419</v>
      </c>
      <c r="J40" s="14">
        <v>0.05986142044048503</v>
      </c>
      <c r="K40" s="79" t="s">
        <v>273</v>
      </c>
    </row>
    <row r="41" spans="1:11" ht="18">
      <c r="A41" s="10">
        <v>37</v>
      </c>
      <c r="B41" s="11" t="s">
        <v>50</v>
      </c>
      <c r="C41" s="12" t="s">
        <v>51</v>
      </c>
      <c r="D41" s="13">
        <v>16022</v>
      </c>
      <c r="E41" s="13">
        <v>3656</v>
      </c>
      <c r="F41" s="14">
        <v>0.2281862439146174</v>
      </c>
      <c r="G41" s="69" t="s">
        <v>164</v>
      </c>
      <c r="H41" s="15"/>
      <c r="I41" s="16">
        <v>1752</v>
      </c>
      <c r="J41" s="14">
        <v>0.10934964423917114</v>
      </c>
      <c r="K41" s="79" t="s">
        <v>164</v>
      </c>
    </row>
    <row r="42" spans="1:11" ht="18">
      <c r="A42" s="10">
        <v>38</v>
      </c>
      <c r="B42" s="11"/>
      <c r="C42" s="12" t="s">
        <v>52</v>
      </c>
      <c r="D42" s="13">
        <v>31039</v>
      </c>
      <c r="E42" s="13">
        <v>7176</v>
      </c>
      <c r="F42" s="14">
        <v>0.23119301523889302</v>
      </c>
      <c r="G42" s="69" t="s">
        <v>164</v>
      </c>
      <c r="H42" s="15"/>
      <c r="I42" s="16">
        <v>3375</v>
      </c>
      <c r="J42" s="14">
        <v>0.10873417313702116</v>
      </c>
      <c r="K42" s="79" t="s">
        <v>164</v>
      </c>
    </row>
    <row r="43" spans="1:11" ht="18">
      <c r="A43" s="10">
        <v>39</v>
      </c>
      <c r="B43" s="11"/>
      <c r="C43" s="12" t="s">
        <v>53</v>
      </c>
      <c r="D43" s="13">
        <v>32370</v>
      </c>
      <c r="E43" s="13">
        <v>8078</v>
      </c>
      <c r="F43" s="14">
        <v>0.2495520543713315</v>
      </c>
      <c r="G43" s="69" t="s">
        <v>164</v>
      </c>
      <c r="H43" s="15"/>
      <c r="I43" s="16">
        <v>4011</v>
      </c>
      <c r="J43" s="14">
        <v>0.12391102873030584</v>
      </c>
      <c r="K43" s="79" t="s">
        <v>164</v>
      </c>
    </row>
    <row r="44" spans="1:11" ht="18">
      <c r="A44" s="10">
        <v>40</v>
      </c>
      <c r="B44" s="12"/>
      <c r="C44" s="12" t="s">
        <v>54</v>
      </c>
      <c r="D44" s="13">
        <v>19610</v>
      </c>
      <c r="E44" s="13">
        <v>4563</v>
      </c>
      <c r="F44" s="14">
        <v>0.2326874043855176</v>
      </c>
      <c r="G44" s="69" t="s">
        <v>164</v>
      </c>
      <c r="H44" s="15"/>
      <c r="I44" s="16">
        <v>1987</v>
      </c>
      <c r="J44" s="14">
        <v>0.10132585415604284</v>
      </c>
      <c r="K44" s="79" t="s">
        <v>164</v>
      </c>
    </row>
    <row r="45" spans="1:11" ht="18">
      <c r="A45" s="10">
        <v>41</v>
      </c>
      <c r="B45" s="11" t="s">
        <v>55</v>
      </c>
      <c r="C45" s="12" t="s">
        <v>56</v>
      </c>
      <c r="D45" s="13">
        <v>9276</v>
      </c>
      <c r="E45" s="13">
        <v>2668</v>
      </c>
      <c r="F45" s="14">
        <v>0.2876239758516602</v>
      </c>
      <c r="G45" s="69" t="s">
        <v>164</v>
      </c>
      <c r="H45" s="15"/>
      <c r="I45" s="16">
        <v>1419</v>
      </c>
      <c r="J45" s="14">
        <v>0.15297542043984477</v>
      </c>
      <c r="K45" s="79" t="s">
        <v>164</v>
      </c>
    </row>
    <row r="46" spans="1:11" ht="18">
      <c r="A46" s="10">
        <v>42</v>
      </c>
      <c r="B46" s="11"/>
      <c r="C46" s="12" t="s">
        <v>57</v>
      </c>
      <c r="D46" s="13">
        <v>18343</v>
      </c>
      <c r="E46" s="13">
        <v>4781</v>
      </c>
      <c r="F46" s="14">
        <v>0.2606443875047702</v>
      </c>
      <c r="G46" s="69" t="s">
        <v>164</v>
      </c>
      <c r="H46" s="15"/>
      <c r="I46" s="16">
        <v>2352</v>
      </c>
      <c r="J46" s="14">
        <v>0.12822330044158534</v>
      </c>
      <c r="K46" s="79" t="s">
        <v>164</v>
      </c>
    </row>
    <row r="47" spans="1:11" ht="18">
      <c r="A47" s="220">
        <v>43</v>
      </c>
      <c r="B47" s="206" t="s">
        <v>60</v>
      </c>
      <c r="C47" s="48" t="s">
        <v>61</v>
      </c>
      <c r="D47" s="13">
        <v>14542</v>
      </c>
      <c r="E47" s="13">
        <v>3499</v>
      </c>
      <c r="F47" s="14">
        <v>0.24061339568147436</v>
      </c>
      <c r="G47" s="69" t="s">
        <v>164</v>
      </c>
      <c r="H47" s="15"/>
      <c r="I47" s="16">
        <v>1846</v>
      </c>
      <c r="J47" s="14">
        <v>0.12694264887910878</v>
      </c>
      <c r="K47" s="79" t="s">
        <v>164</v>
      </c>
    </row>
    <row r="48" spans="1:11" ht="18">
      <c r="A48" s="44">
        <v>44</v>
      </c>
      <c r="B48" s="207" t="s">
        <v>69</v>
      </c>
      <c r="C48" s="48" t="s">
        <v>254</v>
      </c>
      <c r="D48" s="13">
        <v>29324</v>
      </c>
      <c r="E48" s="13">
        <v>6327</v>
      </c>
      <c r="F48" s="14">
        <v>0.21576183331059884</v>
      </c>
      <c r="G48" s="69" t="s">
        <v>164</v>
      </c>
      <c r="H48" s="15"/>
      <c r="I48" s="16">
        <v>3101</v>
      </c>
      <c r="J48" s="14">
        <v>0.10574955667712455</v>
      </c>
      <c r="K48" s="79" t="s">
        <v>164</v>
      </c>
    </row>
    <row r="49" spans="1:11" ht="18">
      <c r="A49" s="44">
        <v>45</v>
      </c>
      <c r="B49" s="208"/>
      <c r="C49" s="48" t="s">
        <v>255</v>
      </c>
      <c r="D49" s="13">
        <v>2720</v>
      </c>
      <c r="E49" s="13">
        <v>997</v>
      </c>
      <c r="F49" s="14">
        <v>0.3665441176470588</v>
      </c>
      <c r="G49" s="69" t="s">
        <v>274</v>
      </c>
      <c r="H49" s="15"/>
      <c r="I49" s="16">
        <v>611</v>
      </c>
      <c r="J49" s="14">
        <v>0.22463235294117648</v>
      </c>
      <c r="K49" s="79" t="s">
        <v>275</v>
      </c>
    </row>
    <row r="50" spans="1:11" ht="18">
      <c r="A50" s="44">
        <v>46</v>
      </c>
      <c r="B50" s="15" t="s">
        <v>256</v>
      </c>
      <c r="C50" s="12" t="s">
        <v>75</v>
      </c>
      <c r="D50" s="13">
        <v>13540</v>
      </c>
      <c r="E50" s="13">
        <v>3372</v>
      </c>
      <c r="F50" s="14">
        <v>0.24903988183161005</v>
      </c>
      <c r="G50" s="69" t="s">
        <v>164</v>
      </c>
      <c r="H50" s="15"/>
      <c r="I50" s="16">
        <v>1711</v>
      </c>
      <c r="J50" s="14">
        <v>0.12636632200886264</v>
      </c>
      <c r="K50" s="79" t="s">
        <v>164</v>
      </c>
    </row>
    <row r="51" spans="1:11" ht="18">
      <c r="A51" s="44">
        <v>47</v>
      </c>
      <c r="B51" s="209"/>
      <c r="C51" s="12" t="s">
        <v>76</v>
      </c>
      <c r="D51" s="13">
        <v>17890</v>
      </c>
      <c r="E51" s="13">
        <v>4165</v>
      </c>
      <c r="F51" s="14">
        <v>0.23281162660704305</v>
      </c>
      <c r="G51" s="69" t="s">
        <v>164</v>
      </c>
      <c r="H51" s="15"/>
      <c r="I51" s="16">
        <v>2087</v>
      </c>
      <c r="J51" s="14">
        <v>0.11665735047512577</v>
      </c>
      <c r="K51" s="79" t="s">
        <v>164</v>
      </c>
    </row>
    <row r="52" spans="1:11" ht="18">
      <c r="A52" s="44">
        <v>48</v>
      </c>
      <c r="B52" s="210" t="s">
        <v>77</v>
      </c>
      <c r="C52" s="12" t="s">
        <v>78</v>
      </c>
      <c r="D52" s="13">
        <v>15659</v>
      </c>
      <c r="E52" s="13">
        <v>3301</v>
      </c>
      <c r="F52" s="14">
        <v>0.2108052876939779</v>
      </c>
      <c r="G52" s="69" t="s">
        <v>164</v>
      </c>
      <c r="H52" s="15"/>
      <c r="I52" s="16">
        <v>1708</v>
      </c>
      <c r="J52" s="14">
        <v>0.10907465355386678</v>
      </c>
      <c r="K52" s="79" t="s">
        <v>164</v>
      </c>
    </row>
    <row r="53" spans="1:11" ht="18">
      <c r="A53" s="44">
        <v>49</v>
      </c>
      <c r="B53" s="210" t="s">
        <v>79</v>
      </c>
      <c r="C53" s="12" t="s">
        <v>80</v>
      </c>
      <c r="D53" s="13">
        <v>14623</v>
      </c>
      <c r="E53" s="13">
        <v>3138</v>
      </c>
      <c r="F53" s="14">
        <v>0.21459344867674213</v>
      </c>
      <c r="G53" s="69" t="s">
        <v>164</v>
      </c>
      <c r="H53" s="15"/>
      <c r="I53" s="16">
        <v>1540</v>
      </c>
      <c r="J53" s="14">
        <v>0.10531354715174725</v>
      </c>
      <c r="K53" s="79" t="s">
        <v>164</v>
      </c>
    </row>
    <row r="54" spans="1:11" ht="18">
      <c r="A54" s="44">
        <v>50</v>
      </c>
      <c r="B54" s="15" t="s">
        <v>81</v>
      </c>
      <c r="C54" s="12" t="s">
        <v>82</v>
      </c>
      <c r="D54" s="13">
        <v>13368</v>
      </c>
      <c r="E54" s="13">
        <v>4444</v>
      </c>
      <c r="F54" s="14">
        <v>0.3324356672651107</v>
      </c>
      <c r="G54" s="69" t="s">
        <v>276</v>
      </c>
      <c r="H54" s="15"/>
      <c r="I54" s="16">
        <v>2446</v>
      </c>
      <c r="J54" s="14">
        <v>0.1829742669060443</v>
      </c>
      <c r="K54" s="79" t="s">
        <v>276</v>
      </c>
    </row>
    <row r="55" spans="1:11" ht="18">
      <c r="A55" s="44">
        <v>51</v>
      </c>
      <c r="B55" s="15"/>
      <c r="C55" s="12" t="s">
        <v>84</v>
      </c>
      <c r="D55" s="13">
        <v>11757</v>
      </c>
      <c r="E55" s="13">
        <v>3590</v>
      </c>
      <c r="F55" s="14">
        <v>0.3053500042527856</v>
      </c>
      <c r="G55" s="69" t="s">
        <v>164</v>
      </c>
      <c r="H55" s="15"/>
      <c r="I55" s="16">
        <v>1941</v>
      </c>
      <c r="J55" s="14">
        <v>0.16509313600408268</v>
      </c>
      <c r="K55" s="79" t="s">
        <v>164</v>
      </c>
    </row>
    <row r="56" spans="1:11" ht="18">
      <c r="A56" s="44">
        <v>52</v>
      </c>
      <c r="B56" s="15"/>
      <c r="C56" s="12" t="s">
        <v>85</v>
      </c>
      <c r="D56" s="13">
        <v>19738</v>
      </c>
      <c r="E56" s="13">
        <v>4358</v>
      </c>
      <c r="F56" s="14">
        <v>0.22079238018036276</v>
      </c>
      <c r="G56" s="69" t="s">
        <v>164</v>
      </c>
      <c r="H56" s="15"/>
      <c r="I56" s="16">
        <v>2167</v>
      </c>
      <c r="J56" s="14">
        <v>0.10978822575742223</v>
      </c>
      <c r="K56" s="79" t="s">
        <v>164</v>
      </c>
    </row>
    <row r="57" spans="1:11" ht="18">
      <c r="A57" s="44">
        <v>53</v>
      </c>
      <c r="B57" s="15"/>
      <c r="C57" s="12" t="s">
        <v>86</v>
      </c>
      <c r="D57" s="13">
        <v>1637</v>
      </c>
      <c r="E57" s="13">
        <v>706</v>
      </c>
      <c r="F57" s="14">
        <v>0.4312767257177764</v>
      </c>
      <c r="G57" s="69" t="s">
        <v>277</v>
      </c>
      <c r="H57" s="15"/>
      <c r="I57" s="16">
        <v>380</v>
      </c>
      <c r="J57" s="14">
        <v>0.23213194868662188</v>
      </c>
      <c r="K57" s="79" t="s">
        <v>277</v>
      </c>
    </row>
    <row r="58" spans="1:11" ht="18">
      <c r="A58" s="44">
        <v>54</v>
      </c>
      <c r="B58" s="48"/>
      <c r="C58" s="12" t="s">
        <v>87</v>
      </c>
      <c r="D58" s="13">
        <v>3392</v>
      </c>
      <c r="E58" s="13">
        <v>1276</v>
      </c>
      <c r="F58" s="14">
        <v>0.3761792452830189</v>
      </c>
      <c r="G58" s="69" t="s">
        <v>275</v>
      </c>
      <c r="H58" s="49"/>
      <c r="I58" s="16">
        <v>760</v>
      </c>
      <c r="J58" s="14">
        <v>0.2240566037735849</v>
      </c>
      <c r="K58" s="79" t="s">
        <v>274</v>
      </c>
    </row>
    <row r="59" spans="1:11" ht="18">
      <c r="A59" s="44">
        <v>55</v>
      </c>
      <c r="B59" s="15" t="s">
        <v>93</v>
      </c>
      <c r="C59" s="12" t="s">
        <v>94</v>
      </c>
      <c r="D59" s="13">
        <v>12858</v>
      </c>
      <c r="E59" s="13">
        <v>3764</v>
      </c>
      <c r="F59" s="14">
        <v>0.2927360398195676</v>
      </c>
      <c r="G59" s="69" t="s">
        <v>164</v>
      </c>
      <c r="H59" s="15"/>
      <c r="I59" s="16">
        <v>1951</v>
      </c>
      <c r="J59" s="14">
        <v>0.15173432882252294</v>
      </c>
      <c r="K59" s="79" t="s">
        <v>164</v>
      </c>
    </row>
    <row r="60" spans="1:11" ht="18">
      <c r="A60" s="44">
        <v>56</v>
      </c>
      <c r="B60" s="15"/>
      <c r="C60" s="12" t="s">
        <v>95</v>
      </c>
      <c r="D60" s="13">
        <v>11989</v>
      </c>
      <c r="E60" s="13">
        <v>3833</v>
      </c>
      <c r="F60" s="14">
        <v>0.31970973392276253</v>
      </c>
      <c r="G60" s="69" t="s">
        <v>278</v>
      </c>
      <c r="H60" s="15"/>
      <c r="I60" s="16">
        <v>2102</v>
      </c>
      <c r="J60" s="14">
        <v>0.17532738343481524</v>
      </c>
      <c r="K60" s="79" t="s">
        <v>278</v>
      </c>
    </row>
    <row r="61" spans="1:11" ht="18">
      <c r="A61" s="44">
        <v>57</v>
      </c>
      <c r="B61" s="15"/>
      <c r="C61" s="12" t="s">
        <v>257</v>
      </c>
      <c r="D61" s="13">
        <v>26023</v>
      </c>
      <c r="E61" s="13">
        <v>6397</v>
      </c>
      <c r="F61" s="14">
        <v>0.24582100449602276</v>
      </c>
      <c r="G61" s="69" t="s">
        <v>164</v>
      </c>
      <c r="H61" s="15"/>
      <c r="I61" s="16">
        <v>3356</v>
      </c>
      <c r="J61" s="14">
        <v>0.12896284056411636</v>
      </c>
      <c r="K61" s="79" t="s">
        <v>164</v>
      </c>
    </row>
    <row r="62" spans="1:11" ht="18">
      <c r="A62" s="44">
        <v>58</v>
      </c>
      <c r="B62" s="15"/>
      <c r="C62" s="12" t="s">
        <v>97</v>
      </c>
      <c r="D62" s="13">
        <v>10280</v>
      </c>
      <c r="E62" s="13">
        <v>2807</v>
      </c>
      <c r="F62" s="14">
        <v>0.2730544747081712</v>
      </c>
      <c r="G62" s="69" t="s">
        <v>164</v>
      </c>
      <c r="H62" s="15"/>
      <c r="I62" s="16">
        <v>1478</v>
      </c>
      <c r="J62" s="14">
        <v>0.14377431906614785</v>
      </c>
      <c r="K62" s="79" t="s">
        <v>164</v>
      </c>
    </row>
    <row r="63" spans="1:11" ht="18">
      <c r="A63" s="44">
        <v>59</v>
      </c>
      <c r="B63" s="15"/>
      <c r="C63" s="12" t="s">
        <v>98</v>
      </c>
      <c r="D63" s="13">
        <v>20332</v>
      </c>
      <c r="E63" s="13">
        <v>5326</v>
      </c>
      <c r="F63" s="14">
        <v>0.26195160338382845</v>
      </c>
      <c r="G63" s="69" t="s">
        <v>164</v>
      </c>
      <c r="H63" s="15"/>
      <c r="I63" s="16">
        <v>2687</v>
      </c>
      <c r="J63" s="14">
        <v>0.13215620696439112</v>
      </c>
      <c r="K63" s="79" t="s">
        <v>164</v>
      </c>
    </row>
    <row r="64" spans="1:11" ht="18">
      <c r="A64" s="44">
        <v>60</v>
      </c>
      <c r="B64" s="15"/>
      <c r="C64" s="12" t="s">
        <v>101</v>
      </c>
      <c r="D64" s="13">
        <v>5919</v>
      </c>
      <c r="E64" s="13">
        <v>1590</v>
      </c>
      <c r="F64" s="14">
        <v>0.26862645717181954</v>
      </c>
      <c r="G64" s="69" t="s">
        <v>164</v>
      </c>
      <c r="H64" s="15"/>
      <c r="I64" s="16">
        <v>846</v>
      </c>
      <c r="J64" s="14">
        <v>0.1429295489102889</v>
      </c>
      <c r="K64" s="79" t="s">
        <v>164</v>
      </c>
    </row>
    <row r="65" spans="1:11" ht="18">
      <c r="A65" s="44">
        <v>61</v>
      </c>
      <c r="B65" s="15"/>
      <c r="C65" s="12" t="s">
        <v>102</v>
      </c>
      <c r="D65" s="13">
        <v>3568</v>
      </c>
      <c r="E65" s="13">
        <v>1013</v>
      </c>
      <c r="F65" s="14">
        <v>0.28391255605381166</v>
      </c>
      <c r="G65" s="69" t="s">
        <v>164</v>
      </c>
      <c r="H65" s="15"/>
      <c r="I65" s="16">
        <v>579</v>
      </c>
      <c r="J65" s="14">
        <v>0.16227578475336324</v>
      </c>
      <c r="K65" s="79" t="s">
        <v>164</v>
      </c>
    </row>
    <row r="66" spans="1:11" ht="18">
      <c r="A66" s="44">
        <v>62</v>
      </c>
      <c r="B66" s="211" t="s">
        <v>103</v>
      </c>
      <c r="C66" s="48" t="s">
        <v>104</v>
      </c>
      <c r="D66" s="13">
        <v>34957</v>
      </c>
      <c r="E66" s="13">
        <v>6971</v>
      </c>
      <c r="F66" s="14">
        <v>0.1994164258946706</v>
      </c>
      <c r="G66" s="69" t="s">
        <v>164</v>
      </c>
      <c r="H66" s="15"/>
      <c r="I66" s="16">
        <v>3189</v>
      </c>
      <c r="J66" s="14">
        <v>0.09122636381840547</v>
      </c>
      <c r="K66" s="79" t="s">
        <v>164</v>
      </c>
    </row>
    <row r="67" spans="1:11" ht="18">
      <c r="A67" s="44">
        <v>63</v>
      </c>
      <c r="B67" s="208"/>
      <c r="C67" s="48" t="s">
        <v>258</v>
      </c>
      <c r="D67" s="13">
        <v>22959</v>
      </c>
      <c r="E67" s="13">
        <v>6497</v>
      </c>
      <c r="F67" s="14">
        <v>0.2829827083061109</v>
      </c>
      <c r="G67" s="69" t="s">
        <v>164</v>
      </c>
      <c r="H67" s="15"/>
      <c r="I67" s="16">
        <v>3335</v>
      </c>
      <c r="J67" s="14">
        <v>0.14525893984929658</v>
      </c>
      <c r="K67" s="79" t="s">
        <v>164</v>
      </c>
    </row>
    <row r="68" spans="1:11" ht="18">
      <c r="A68" s="44">
        <v>64</v>
      </c>
      <c r="B68" s="15" t="s">
        <v>108</v>
      </c>
      <c r="C68" s="200" t="s">
        <v>259</v>
      </c>
      <c r="D68" s="199">
        <v>20962</v>
      </c>
      <c r="E68" s="13">
        <v>5871</v>
      </c>
      <c r="F68" s="14">
        <v>0.28007823680946475</v>
      </c>
      <c r="G68" s="69" t="s">
        <v>164</v>
      </c>
      <c r="H68" s="15"/>
      <c r="I68" s="16">
        <v>2926</v>
      </c>
      <c r="J68" s="14">
        <v>0.13958591737429635</v>
      </c>
      <c r="K68" s="79" t="s">
        <v>164</v>
      </c>
    </row>
    <row r="69" spans="1:11" ht="18">
      <c r="A69" s="44">
        <v>65</v>
      </c>
      <c r="B69" s="15"/>
      <c r="C69" s="11" t="s">
        <v>110</v>
      </c>
      <c r="D69" s="17">
        <v>7328</v>
      </c>
      <c r="E69" s="17">
        <v>1812</v>
      </c>
      <c r="F69" s="18">
        <v>0.2472707423580786</v>
      </c>
      <c r="G69" s="69" t="s">
        <v>164</v>
      </c>
      <c r="H69" s="15"/>
      <c r="I69" s="20">
        <v>874</v>
      </c>
      <c r="J69" s="14">
        <v>0.11926855895196506</v>
      </c>
      <c r="K69" s="79" t="s">
        <v>164</v>
      </c>
    </row>
    <row r="70" spans="1:11" ht="18.75" thickBot="1">
      <c r="A70" s="221">
        <v>66</v>
      </c>
      <c r="B70" s="15"/>
      <c r="C70" s="192" t="s">
        <v>260</v>
      </c>
      <c r="D70" s="193">
        <v>8419</v>
      </c>
      <c r="E70" s="193">
        <v>2497</v>
      </c>
      <c r="F70" s="198">
        <v>0.2965910440669913</v>
      </c>
      <c r="G70" s="70" t="s">
        <v>164</v>
      </c>
      <c r="H70" s="15"/>
      <c r="I70" s="42">
        <v>1383</v>
      </c>
      <c r="J70" s="14">
        <v>0.16427129112721225</v>
      </c>
      <c r="K70" s="79" t="s">
        <v>164</v>
      </c>
    </row>
    <row r="71" spans="1:11" ht="18.75" thickBot="1">
      <c r="A71" s="217" t="s">
        <v>267</v>
      </c>
      <c r="B71" s="222" t="s">
        <v>261</v>
      </c>
      <c r="C71" s="223"/>
      <c r="D71" s="52">
        <v>730106</v>
      </c>
      <c r="E71" s="52">
        <v>160883</v>
      </c>
      <c r="F71" s="53">
        <v>0.22035567438152817</v>
      </c>
      <c r="G71" s="74" t="s">
        <v>267</v>
      </c>
      <c r="H71" s="15"/>
      <c r="I71" s="54">
        <v>78710</v>
      </c>
      <c r="J71" s="53">
        <v>0.10780626374800371</v>
      </c>
      <c r="K71" s="85" t="s">
        <v>267</v>
      </c>
    </row>
    <row r="72" spans="1:11" ht="18.75" thickTop="1">
      <c r="A72" s="55" t="s">
        <v>262</v>
      </c>
      <c r="B72" s="48"/>
      <c r="C72" s="48"/>
      <c r="D72" s="13">
        <v>2684680</v>
      </c>
      <c r="E72" s="13">
        <v>595232</v>
      </c>
      <c r="F72" s="14">
        <v>0.22171431976995395</v>
      </c>
      <c r="G72" s="69" t="s">
        <v>267</v>
      </c>
      <c r="H72" s="15"/>
      <c r="I72" s="16">
        <v>291251</v>
      </c>
      <c r="J72" s="14">
        <v>0.10848630004320813</v>
      </c>
      <c r="K72" s="79" t="s">
        <v>267</v>
      </c>
    </row>
    <row r="73" spans="1:11" ht="18.75" thickBot="1">
      <c r="A73" s="56" t="s">
        <v>263</v>
      </c>
      <c r="B73" s="57"/>
      <c r="C73" s="57"/>
      <c r="D73" s="58">
        <v>5062250</v>
      </c>
      <c r="E73" s="58">
        <v>1058328</v>
      </c>
      <c r="F73" s="43">
        <v>0.20906276853177935</v>
      </c>
      <c r="G73" s="75" t="s">
        <v>267</v>
      </c>
      <c r="H73" s="15"/>
      <c r="I73" s="59">
        <v>504573</v>
      </c>
      <c r="J73" s="43">
        <v>0.09967366289693318</v>
      </c>
      <c r="K73" s="86" t="s">
        <v>267</v>
      </c>
    </row>
    <row r="74" spans="1:11" ht="18.75" thickTop="1">
      <c r="A74" s="46" t="s">
        <v>168</v>
      </c>
      <c r="B74" s="15"/>
      <c r="C74" s="46"/>
      <c r="D74" s="46"/>
      <c r="E74" s="46"/>
      <c r="F74" s="46"/>
      <c r="G74" s="46"/>
      <c r="H74" s="15"/>
      <c r="I74" s="46"/>
      <c r="J74" s="46"/>
      <c r="K74" s="329"/>
    </row>
    <row r="75" spans="1:11" ht="18" customHeight="1">
      <c r="A75" s="46" t="s">
        <v>400</v>
      </c>
      <c r="B75" s="567"/>
      <c r="C75" s="46"/>
      <c r="D75" s="46"/>
      <c r="E75" s="46"/>
      <c r="F75" s="46"/>
      <c r="G75" s="46"/>
      <c r="H75" s="15"/>
      <c r="I75" s="46"/>
      <c r="K75"/>
    </row>
  </sheetData>
  <sheetProtection/>
  <printOptions/>
  <pageMargins left="0.787" right="0.787" top="0.984" bottom="0.984" header="0.512" footer="0.512"/>
  <pageSetup horizontalDpi="600" verticalDpi="600" orientation="portrait" paperSize="9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3" max="3" width="11.875" style="0" bestFit="1" customWidth="1"/>
    <col min="4" max="4" width="13.625" style="0" bestFit="1" customWidth="1"/>
    <col min="5" max="5" width="13.25390625" style="0" bestFit="1" customWidth="1"/>
    <col min="6" max="6" width="12.00390625" style="0" bestFit="1" customWidth="1"/>
    <col min="7" max="7" width="9.25390625" style="76" bestFit="1" customWidth="1"/>
    <col min="9" max="9" width="12.00390625" style="0" bestFit="1" customWidth="1"/>
    <col min="10" max="10" width="9.125" style="0" bestFit="1" customWidth="1"/>
    <col min="11" max="11" width="9.00390625" style="76" customWidth="1"/>
  </cols>
  <sheetData>
    <row r="1" spans="1:11" ht="21.75" thickBot="1">
      <c r="A1" s="1" t="s">
        <v>386</v>
      </c>
      <c r="B1" s="2"/>
      <c r="C1" s="2"/>
      <c r="D1" s="2"/>
      <c r="E1" s="3"/>
      <c r="F1" s="4"/>
      <c r="G1" s="67"/>
      <c r="H1" s="2"/>
      <c r="I1" s="2"/>
      <c r="J1" s="2"/>
      <c r="K1" s="77"/>
    </row>
    <row r="2" spans="1:11" ht="19.5" thickBot="1" thickTop="1">
      <c r="A2" s="5" t="s">
        <v>246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8" t="s">
        <v>264</v>
      </c>
      <c r="H2" s="8"/>
      <c r="I2" s="9" t="s">
        <v>265</v>
      </c>
      <c r="J2" s="7" t="s">
        <v>266</v>
      </c>
      <c r="K2" s="78" t="s">
        <v>264</v>
      </c>
    </row>
    <row r="3" spans="1:11" ht="18">
      <c r="A3" s="10">
        <v>1</v>
      </c>
      <c r="B3" s="11" t="s">
        <v>9</v>
      </c>
      <c r="C3" s="12" t="s">
        <v>10</v>
      </c>
      <c r="D3" s="13">
        <v>985938</v>
      </c>
      <c r="E3" s="13">
        <v>230108</v>
      </c>
      <c r="F3" s="14">
        <v>0.23338992918418805</v>
      </c>
      <c r="G3" s="69" t="s">
        <v>164</v>
      </c>
      <c r="H3" s="15"/>
      <c r="I3" s="16">
        <v>106548</v>
      </c>
      <c r="J3" s="14">
        <v>0.10806764725570979</v>
      </c>
      <c r="K3" s="79" t="s">
        <v>164</v>
      </c>
    </row>
    <row r="4" spans="1:11" ht="18.75" thickBot="1">
      <c r="A4" s="21">
        <v>2</v>
      </c>
      <c r="B4" s="39"/>
      <c r="C4" s="11" t="s">
        <v>11</v>
      </c>
      <c r="D4" s="17">
        <v>1393245</v>
      </c>
      <c r="E4" s="17">
        <v>225685</v>
      </c>
      <c r="F4" s="18">
        <v>0.1619851497762418</v>
      </c>
      <c r="G4" s="70" t="s">
        <v>164</v>
      </c>
      <c r="H4" s="19"/>
      <c r="I4" s="20">
        <v>100620</v>
      </c>
      <c r="J4" s="18">
        <v>0.0722198895384516</v>
      </c>
      <c r="K4" s="80" t="s">
        <v>164</v>
      </c>
    </row>
    <row r="5" spans="1:11" ht="18.75" thickBot="1">
      <c r="A5" s="21" t="s">
        <v>267</v>
      </c>
      <c r="B5" s="22"/>
      <c r="C5" s="23" t="s">
        <v>13</v>
      </c>
      <c r="D5" s="24">
        <v>2379183</v>
      </c>
      <c r="E5" s="24">
        <v>455793</v>
      </c>
      <c r="F5" s="25">
        <v>0.1915754273630906</v>
      </c>
      <c r="G5" s="71" t="s">
        <v>267</v>
      </c>
      <c r="H5" s="15"/>
      <c r="I5" s="26">
        <v>207168</v>
      </c>
      <c r="J5" s="27">
        <v>0.08707526911549049</v>
      </c>
      <c r="K5" s="71" t="s">
        <v>267</v>
      </c>
    </row>
    <row r="6" spans="1:11" ht="18">
      <c r="A6" s="10">
        <v>3</v>
      </c>
      <c r="B6" s="11" t="s">
        <v>14</v>
      </c>
      <c r="C6" s="12" t="s">
        <v>15</v>
      </c>
      <c r="D6" s="13">
        <v>131006</v>
      </c>
      <c r="E6" s="13">
        <v>37146</v>
      </c>
      <c r="F6" s="14">
        <v>0.28354426514816117</v>
      </c>
      <c r="G6" s="69" t="s">
        <v>164</v>
      </c>
      <c r="H6" s="15"/>
      <c r="I6" s="16">
        <v>19635</v>
      </c>
      <c r="J6" s="14">
        <v>0.14987863151306047</v>
      </c>
      <c r="K6" s="79" t="s">
        <v>164</v>
      </c>
    </row>
    <row r="7" spans="1:11" ht="18">
      <c r="A7" s="10">
        <v>4</v>
      </c>
      <c r="B7" s="11"/>
      <c r="C7" s="12" t="s">
        <v>16</v>
      </c>
      <c r="D7" s="13">
        <v>307547</v>
      </c>
      <c r="E7" s="13">
        <v>62263</v>
      </c>
      <c r="F7" s="14">
        <v>0.20245035718117882</v>
      </c>
      <c r="G7" s="69" t="s">
        <v>164</v>
      </c>
      <c r="H7" s="15"/>
      <c r="I7" s="16">
        <v>29149</v>
      </c>
      <c r="J7" s="14">
        <v>0.0947790093871831</v>
      </c>
      <c r="K7" s="79" t="s">
        <v>164</v>
      </c>
    </row>
    <row r="8" spans="1:11" ht="18">
      <c r="A8" s="10">
        <v>5</v>
      </c>
      <c r="B8" s="11"/>
      <c r="C8" s="12" t="s">
        <v>17</v>
      </c>
      <c r="D8" s="13">
        <v>59414</v>
      </c>
      <c r="E8" s="13">
        <v>15136</v>
      </c>
      <c r="F8" s="14">
        <v>0.2547547716026526</v>
      </c>
      <c r="G8" s="69" t="s">
        <v>164</v>
      </c>
      <c r="H8" s="15"/>
      <c r="I8" s="16">
        <v>7210</v>
      </c>
      <c r="J8" s="14">
        <v>0.12135186992964621</v>
      </c>
      <c r="K8" s="79" t="s">
        <v>164</v>
      </c>
    </row>
    <row r="9" spans="1:11" ht="18">
      <c r="A9" s="10">
        <v>6</v>
      </c>
      <c r="B9" s="11"/>
      <c r="C9" s="12" t="s">
        <v>18</v>
      </c>
      <c r="D9" s="13">
        <v>134714</v>
      </c>
      <c r="E9" s="13">
        <v>31626</v>
      </c>
      <c r="F9" s="14">
        <v>0.23476401858752616</v>
      </c>
      <c r="G9" s="69" t="s">
        <v>164</v>
      </c>
      <c r="H9" s="15"/>
      <c r="I9" s="16">
        <v>15816</v>
      </c>
      <c r="J9" s="14">
        <v>0.11740427869412236</v>
      </c>
      <c r="K9" s="79" t="s">
        <v>164</v>
      </c>
    </row>
    <row r="10" spans="1:11" ht="18">
      <c r="A10" s="10">
        <v>7</v>
      </c>
      <c r="B10" s="11"/>
      <c r="C10" s="12" t="s">
        <v>19</v>
      </c>
      <c r="D10" s="13">
        <v>52403</v>
      </c>
      <c r="E10" s="13">
        <v>13727</v>
      </c>
      <c r="F10" s="14">
        <v>0.26195065168024734</v>
      </c>
      <c r="G10" s="69" t="s">
        <v>164</v>
      </c>
      <c r="H10" s="15"/>
      <c r="I10" s="16">
        <v>6904</v>
      </c>
      <c r="J10" s="14">
        <v>0.131748182355972</v>
      </c>
      <c r="K10" s="79" t="s">
        <v>164</v>
      </c>
    </row>
    <row r="11" spans="1:11" ht="18">
      <c r="A11" s="10">
        <v>8</v>
      </c>
      <c r="B11" s="11"/>
      <c r="C11" s="12" t="s">
        <v>20</v>
      </c>
      <c r="D11" s="13">
        <v>74619</v>
      </c>
      <c r="E11" s="13">
        <v>18753</v>
      </c>
      <c r="F11" s="14">
        <v>0.2513166887789973</v>
      </c>
      <c r="G11" s="69" t="s">
        <v>164</v>
      </c>
      <c r="H11" s="15"/>
      <c r="I11" s="16">
        <v>9207</v>
      </c>
      <c r="J11" s="14">
        <v>0.12338680496924376</v>
      </c>
      <c r="K11" s="79" t="s">
        <v>164</v>
      </c>
    </row>
    <row r="12" spans="1:11" ht="18">
      <c r="A12" s="10">
        <v>9</v>
      </c>
      <c r="B12" s="11"/>
      <c r="C12" s="12" t="s">
        <v>23</v>
      </c>
      <c r="D12" s="13">
        <v>42703</v>
      </c>
      <c r="E12" s="13">
        <v>10418</v>
      </c>
      <c r="F12" s="14">
        <v>0.24396412430040043</v>
      </c>
      <c r="G12" s="69" t="s">
        <v>164</v>
      </c>
      <c r="H12" s="15"/>
      <c r="I12" s="16">
        <v>5410</v>
      </c>
      <c r="J12" s="14">
        <v>0.12668899140575604</v>
      </c>
      <c r="K12" s="79" t="s">
        <v>164</v>
      </c>
    </row>
    <row r="13" spans="1:11" ht="18">
      <c r="A13" s="10">
        <v>10</v>
      </c>
      <c r="B13" s="11"/>
      <c r="C13" s="12" t="s">
        <v>24</v>
      </c>
      <c r="D13" s="13">
        <v>48418</v>
      </c>
      <c r="E13" s="13">
        <v>10364</v>
      </c>
      <c r="F13" s="14">
        <v>0.21405262505679706</v>
      </c>
      <c r="G13" s="69" t="s">
        <v>164</v>
      </c>
      <c r="H13" s="15"/>
      <c r="I13" s="16">
        <v>5138</v>
      </c>
      <c r="J13" s="14">
        <v>0.1061175595852782</v>
      </c>
      <c r="K13" s="79" t="s">
        <v>164</v>
      </c>
    </row>
    <row r="14" spans="1:11" ht="18">
      <c r="A14" s="10">
        <v>11</v>
      </c>
      <c r="B14" s="11"/>
      <c r="C14" s="12" t="s">
        <v>25</v>
      </c>
      <c r="D14" s="13">
        <v>39631</v>
      </c>
      <c r="E14" s="13">
        <v>10302</v>
      </c>
      <c r="F14" s="14">
        <v>0.2599480204890111</v>
      </c>
      <c r="G14" s="69" t="s">
        <v>164</v>
      </c>
      <c r="H14" s="15"/>
      <c r="I14" s="16">
        <v>4762</v>
      </c>
      <c r="J14" s="14">
        <v>0.12015846181019908</v>
      </c>
      <c r="K14" s="79" t="s">
        <v>164</v>
      </c>
    </row>
    <row r="15" spans="1:11" ht="18">
      <c r="A15" s="10">
        <v>12</v>
      </c>
      <c r="B15" s="11"/>
      <c r="C15" s="12" t="s">
        <v>26</v>
      </c>
      <c r="D15" s="13">
        <v>72455</v>
      </c>
      <c r="E15" s="13">
        <v>15609</v>
      </c>
      <c r="F15" s="14">
        <v>0.21543026706231455</v>
      </c>
      <c r="G15" s="69" t="s">
        <v>164</v>
      </c>
      <c r="H15" s="15"/>
      <c r="I15" s="16">
        <v>7137</v>
      </c>
      <c r="J15" s="14">
        <v>0.09850251880477538</v>
      </c>
      <c r="K15" s="79" t="s">
        <v>164</v>
      </c>
    </row>
    <row r="16" spans="1:11" ht="18">
      <c r="A16" s="10">
        <v>13</v>
      </c>
      <c r="B16" s="11"/>
      <c r="C16" s="12" t="s">
        <v>27</v>
      </c>
      <c r="D16" s="13">
        <v>28489</v>
      </c>
      <c r="E16" s="13">
        <v>7991</v>
      </c>
      <c r="F16" s="14">
        <v>0.28049422584155287</v>
      </c>
      <c r="G16" s="69" t="s">
        <v>164</v>
      </c>
      <c r="H16" s="15"/>
      <c r="I16" s="16">
        <v>4104</v>
      </c>
      <c r="J16" s="14">
        <v>0.1440556004071747</v>
      </c>
      <c r="K16" s="79" t="s">
        <v>164</v>
      </c>
    </row>
    <row r="17" spans="1:11" ht="18">
      <c r="A17" s="10">
        <v>14</v>
      </c>
      <c r="B17" s="11"/>
      <c r="C17" s="12" t="s">
        <v>28</v>
      </c>
      <c r="D17" s="13">
        <v>47282</v>
      </c>
      <c r="E17" s="13">
        <v>12768</v>
      </c>
      <c r="F17" s="14">
        <v>0.27003933843746036</v>
      </c>
      <c r="G17" s="69" t="s">
        <v>164</v>
      </c>
      <c r="H17" s="15"/>
      <c r="I17" s="16">
        <v>6061</v>
      </c>
      <c r="J17" s="14">
        <v>0.12818831690706822</v>
      </c>
      <c r="K17" s="79" t="s">
        <v>164</v>
      </c>
    </row>
    <row r="18" spans="1:11" ht="18">
      <c r="A18" s="10">
        <v>15</v>
      </c>
      <c r="B18" s="11"/>
      <c r="C18" s="12" t="s">
        <v>29</v>
      </c>
      <c r="D18" s="13">
        <v>58819</v>
      </c>
      <c r="E18" s="13">
        <v>11727</v>
      </c>
      <c r="F18" s="14">
        <v>0.19937435182509053</v>
      </c>
      <c r="G18" s="69" t="s">
        <v>164</v>
      </c>
      <c r="H18" s="15"/>
      <c r="I18" s="16">
        <v>5297</v>
      </c>
      <c r="J18" s="14">
        <v>0.09005593430694163</v>
      </c>
      <c r="K18" s="79" t="s">
        <v>164</v>
      </c>
    </row>
    <row r="19" spans="1:11" ht="18">
      <c r="A19" s="10">
        <v>16</v>
      </c>
      <c r="B19" s="11"/>
      <c r="C19" s="12" t="s">
        <v>30</v>
      </c>
      <c r="D19" s="13">
        <v>99304</v>
      </c>
      <c r="E19" s="13">
        <v>16523</v>
      </c>
      <c r="F19" s="14">
        <v>0.16638806090389108</v>
      </c>
      <c r="G19" s="69" t="s">
        <v>164</v>
      </c>
      <c r="H19" s="19"/>
      <c r="I19" s="16">
        <v>7437</v>
      </c>
      <c r="J19" s="14">
        <v>0.07489124305163941</v>
      </c>
      <c r="K19" s="81" t="s">
        <v>164</v>
      </c>
    </row>
    <row r="20" spans="1:11" ht="18">
      <c r="A20" s="10">
        <v>17</v>
      </c>
      <c r="B20" s="11"/>
      <c r="C20" s="12" t="s">
        <v>31</v>
      </c>
      <c r="D20" s="13">
        <v>109452</v>
      </c>
      <c r="E20" s="13">
        <v>15645</v>
      </c>
      <c r="F20" s="14">
        <v>0.14293937068303914</v>
      </c>
      <c r="G20" s="69" t="s">
        <v>268</v>
      </c>
      <c r="H20" s="19"/>
      <c r="I20" s="16">
        <v>6465</v>
      </c>
      <c r="J20" s="14">
        <v>0.059066988268830174</v>
      </c>
      <c r="K20" s="79" t="s">
        <v>269</v>
      </c>
    </row>
    <row r="21" spans="1:11" ht="18">
      <c r="A21" s="10">
        <v>18</v>
      </c>
      <c r="B21" s="11"/>
      <c r="C21" s="12" t="s">
        <v>32</v>
      </c>
      <c r="D21" s="13">
        <v>94449</v>
      </c>
      <c r="E21" s="13">
        <v>14086</v>
      </c>
      <c r="F21" s="14">
        <v>0.14913868860443202</v>
      </c>
      <c r="G21" s="69" t="s">
        <v>272</v>
      </c>
      <c r="H21" s="19"/>
      <c r="I21" s="16">
        <v>5709</v>
      </c>
      <c r="J21" s="14">
        <v>0.060445319696344056</v>
      </c>
      <c r="K21" s="79" t="s">
        <v>268</v>
      </c>
    </row>
    <row r="22" spans="1:11" ht="18">
      <c r="A22" s="10">
        <v>19</v>
      </c>
      <c r="B22" s="11"/>
      <c r="C22" s="12" t="s">
        <v>33</v>
      </c>
      <c r="D22" s="13">
        <v>94990</v>
      </c>
      <c r="E22" s="13">
        <v>19631</v>
      </c>
      <c r="F22" s="14">
        <v>0.20666385935361617</v>
      </c>
      <c r="G22" s="69" t="s">
        <v>164</v>
      </c>
      <c r="H22" s="15"/>
      <c r="I22" s="16">
        <v>9390</v>
      </c>
      <c r="J22" s="14">
        <v>0.09885251079060954</v>
      </c>
      <c r="K22" s="79" t="s">
        <v>164</v>
      </c>
    </row>
    <row r="23" spans="1:11" ht="18">
      <c r="A23" s="10">
        <v>20</v>
      </c>
      <c r="B23" s="11"/>
      <c r="C23" s="12" t="s">
        <v>34</v>
      </c>
      <c r="D23" s="13">
        <v>68231</v>
      </c>
      <c r="E23" s="13">
        <v>13192</v>
      </c>
      <c r="F23" s="14">
        <v>0.19334320177045625</v>
      </c>
      <c r="G23" s="69" t="s">
        <v>164</v>
      </c>
      <c r="H23" s="15"/>
      <c r="I23" s="16">
        <v>5869</v>
      </c>
      <c r="J23" s="14">
        <v>0.08601662001143176</v>
      </c>
      <c r="K23" s="81" t="s">
        <v>164</v>
      </c>
    </row>
    <row r="24" spans="1:11" ht="18">
      <c r="A24" s="10">
        <v>21</v>
      </c>
      <c r="B24" s="11"/>
      <c r="C24" s="12" t="s">
        <v>35</v>
      </c>
      <c r="D24" s="13">
        <v>69374</v>
      </c>
      <c r="E24" s="13">
        <v>12117</v>
      </c>
      <c r="F24" s="14">
        <v>0.17466197710957995</v>
      </c>
      <c r="G24" s="69" t="s">
        <v>164</v>
      </c>
      <c r="H24" s="15"/>
      <c r="I24" s="16">
        <v>5591</v>
      </c>
      <c r="J24" s="14">
        <v>0.08059215267967827</v>
      </c>
      <c r="K24" s="79" t="s">
        <v>164</v>
      </c>
    </row>
    <row r="25" spans="1:11" ht="18">
      <c r="A25" s="10">
        <v>22</v>
      </c>
      <c r="B25" s="11"/>
      <c r="C25" s="28" t="s">
        <v>36</v>
      </c>
      <c r="D25" s="29">
        <v>57573</v>
      </c>
      <c r="E25" s="29">
        <v>9535</v>
      </c>
      <c r="F25" s="30">
        <v>0.1656158268632866</v>
      </c>
      <c r="G25" s="69" t="s">
        <v>164</v>
      </c>
      <c r="H25" s="19"/>
      <c r="I25" s="31">
        <v>4119</v>
      </c>
      <c r="J25" s="32">
        <v>0.07154395289458601</v>
      </c>
      <c r="K25" s="82" t="s">
        <v>164</v>
      </c>
    </row>
    <row r="26" spans="1:11" ht="18">
      <c r="A26" s="10">
        <v>23</v>
      </c>
      <c r="B26" s="11"/>
      <c r="C26" s="33" t="s">
        <v>247</v>
      </c>
      <c r="D26" s="34">
        <v>55960</v>
      </c>
      <c r="E26" s="34">
        <v>12755</v>
      </c>
      <c r="F26" s="35">
        <v>0.22793066476054324</v>
      </c>
      <c r="G26" s="69" t="s">
        <v>164</v>
      </c>
      <c r="H26" s="19"/>
      <c r="I26" s="36">
        <v>6017</v>
      </c>
      <c r="J26" s="37">
        <v>0.10752323087919943</v>
      </c>
      <c r="K26" s="83" t="s">
        <v>164</v>
      </c>
    </row>
    <row r="27" spans="1:11" ht="18">
      <c r="A27" s="10">
        <v>24</v>
      </c>
      <c r="B27" s="191"/>
      <c r="C27" s="11" t="s">
        <v>248</v>
      </c>
      <c r="D27" s="17">
        <v>33653</v>
      </c>
      <c r="E27" s="17">
        <v>8666</v>
      </c>
      <c r="F27" s="18">
        <v>0.2575104745490744</v>
      </c>
      <c r="G27" s="70" t="s">
        <v>164</v>
      </c>
      <c r="H27" s="19"/>
      <c r="I27" s="20">
        <v>4519</v>
      </c>
      <c r="J27" s="18">
        <v>0.1342822333818679</v>
      </c>
      <c r="K27" s="84" t="s">
        <v>164</v>
      </c>
    </row>
    <row r="28" spans="1:11" ht="18">
      <c r="A28" s="10">
        <v>25</v>
      </c>
      <c r="B28" s="229"/>
      <c r="C28" s="226" t="s">
        <v>249</v>
      </c>
      <c r="D28" s="193">
        <v>31633</v>
      </c>
      <c r="E28" s="193">
        <v>8525</v>
      </c>
      <c r="F28" s="194">
        <v>0.26949704422596654</v>
      </c>
      <c r="G28" s="195" t="s">
        <v>164</v>
      </c>
      <c r="H28" s="19"/>
      <c r="I28" s="172">
        <v>4684</v>
      </c>
      <c r="J28" s="173">
        <v>0.14807321468087123</v>
      </c>
      <c r="K28" s="197" t="s">
        <v>164</v>
      </c>
    </row>
    <row r="29" spans="1:11" ht="18">
      <c r="A29" s="10">
        <v>26</v>
      </c>
      <c r="B29" s="229"/>
      <c r="C29" s="227" t="s">
        <v>250</v>
      </c>
      <c r="D29" s="34">
        <v>60447</v>
      </c>
      <c r="E29" s="34">
        <v>15608</v>
      </c>
      <c r="F29" s="173">
        <v>0.25820967128228034</v>
      </c>
      <c r="G29" s="196" t="s">
        <v>164</v>
      </c>
      <c r="H29" s="19"/>
      <c r="I29" s="36">
        <v>8309</v>
      </c>
      <c r="J29" s="37">
        <v>0.13745926183267987</v>
      </c>
      <c r="K29" s="83" t="s">
        <v>164</v>
      </c>
    </row>
    <row r="30" spans="1:11" ht="18">
      <c r="A30" s="60">
        <v>27</v>
      </c>
      <c r="B30" s="229"/>
      <c r="C30" s="228" t="s">
        <v>251</v>
      </c>
      <c r="D30" s="88">
        <v>46388</v>
      </c>
      <c r="E30" s="88">
        <v>12981</v>
      </c>
      <c r="F30" s="37">
        <v>0.2798353022333362</v>
      </c>
      <c r="G30" s="72" t="s">
        <v>164</v>
      </c>
      <c r="H30" s="19"/>
      <c r="I30" s="172">
        <v>6973</v>
      </c>
      <c r="J30" s="173">
        <v>0.15031904802966284</v>
      </c>
      <c r="K30" s="197" t="s">
        <v>164</v>
      </c>
    </row>
    <row r="31" spans="1:11" ht="18.75" thickBot="1">
      <c r="A31" s="201">
        <v>28</v>
      </c>
      <c r="B31" s="191"/>
      <c r="C31" s="11" t="s">
        <v>252</v>
      </c>
      <c r="D31" s="17">
        <v>43369</v>
      </c>
      <c r="E31" s="17">
        <v>12336</v>
      </c>
      <c r="F31" s="18">
        <v>0.28444280476838296</v>
      </c>
      <c r="G31" s="219" t="s">
        <v>164</v>
      </c>
      <c r="H31" s="19"/>
      <c r="I31" s="20">
        <v>6555</v>
      </c>
      <c r="J31" s="18">
        <v>0.15114482695012565</v>
      </c>
      <c r="K31" s="84" t="s">
        <v>164</v>
      </c>
    </row>
    <row r="32" spans="1:11" ht="18.75" thickBot="1">
      <c r="A32" s="212" t="s">
        <v>267</v>
      </c>
      <c r="B32" s="202"/>
      <c r="C32" s="203" t="s">
        <v>271</v>
      </c>
      <c r="D32" s="204">
        <v>1962323</v>
      </c>
      <c r="E32" s="204">
        <v>429430</v>
      </c>
      <c r="F32" s="205">
        <v>0.21883757159244427</v>
      </c>
      <c r="G32" s="213" t="s">
        <v>267</v>
      </c>
      <c r="H32" s="15"/>
      <c r="I32" s="26">
        <v>207467</v>
      </c>
      <c r="J32" s="27">
        <v>0.10572520426046068</v>
      </c>
      <c r="K32" s="71" t="s">
        <v>267</v>
      </c>
    </row>
    <row r="33" spans="1:11" ht="18">
      <c r="A33" s="10">
        <v>29</v>
      </c>
      <c r="B33" s="40" t="s">
        <v>40</v>
      </c>
      <c r="C33" s="12" t="s">
        <v>41</v>
      </c>
      <c r="D33" s="13">
        <v>49148</v>
      </c>
      <c r="E33" s="13">
        <v>6968</v>
      </c>
      <c r="F33" s="14">
        <v>0.14177586066574427</v>
      </c>
      <c r="G33" s="69" t="s">
        <v>269</v>
      </c>
      <c r="H33" s="19"/>
      <c r="I33" s="16">
        <v>3014</v>
      </c>
      <c r="J33" s="14">
        <v>0.06132497761862131</v>
      </c>
      <c r="K33" s="79" t="s">
        <v>272</v>
      </c>
    </row>
    <row r="34" spans="1:11" ht="18">
      <c r="A34" s="10">
        <v>30</v>
      </c>
      <c r="B34" s="11" t="s">
        <v>253</v>
      </c>
      <c r="C34" s="12" t="s">
        <v>43</v>
      </c>
      <c r="D34" s="13">
        <v>38068</v>
      </c>
      <c r="E34" s="13">
        <v>6343</v>
      </c>
      <c r="F34" s="14">
        <v>0.16662288536303457</v>
      </c>
      <c r="G34" s="69" t="s">
        <v>164</v>
      </c>
      <c r="H34" s="19"/>
      <c r="I34" s="16">
        <v>2922</v>
      </c>
      <c r="J34" s="14">
        <v>0.07675738152779236</v>
      </c>
      <c r="K34" s="79" t="s">
        <v>164</v>
      </c>
    </row>
    <row r="35" spans="1:11" ht="18">
      <c r="A35" s="10">
        <v>31</v>
      </c>
      <c r="B35" s="11"/>
      <c r="C35" s="12" t="s">
        <v>44</v>
      </c>
      <c r="D35" s="13">
        <v>31490</v>
      </c>
      <c r="E35" s="13">
        <v>5216</v>
      </c>
      <c r="F35" s="14">
        <v>0.165639885677993</v>
      </c>
      <c r="G35" s="69" t="s">
        <v>164</v>
      </c>
      <c r="H35" s="15"/>
      <c r="I35" s="16">
        <v>2390</v>
      </c>
      <c r="J35" s="14">
        <v>0.07589711019371229</v>
      </c>
      <c r="K35" s="79" t="s">
        <v>164</v>
      </c>
    </row>
    <row r="36" spans="1:11" ht="18">
      <c r="A36" s="10">
        <v>32</v>
      </c>
      <c r="B36" s="11"/>
      <c r="C36" s="12" t="s">
        <v>45</v>
      </c>
      <c r="D36" s="13">
        <v>42271</v>
      </c>
      <c r="E36" s="13">
        <v>7271</v>
      </c>
      <c r="F36" s="14">
        <v>0.17200917886967423</v>
      </c>
      <c r="G36" s="69" t="s">
        <v>164</v>
      </c>
      <c r="H36" s="19"/>
      <c r="I36" s="16">
        <v>3101</v>
      </c>
      <c r="J36" s="14">
        <v>0.07335998675214686</v>
      </c>
      <c r="K36" s="81" t="s">
        <v>164</v>
      </c>
    </row>
    <row r="37" spans="1:11" ht="18">
      <c r="A37" s="10">
        <v>33</v>
      </c>
      <c r="B37" s="11"/>
      <c r="C37" s="12" t="s">
        <v>46</v>
      </c>
      <c r="D37" s="13">
        <v>25988</v>
      </c>
      <c r="E37" s="13">
        <v>4694</v>
      </c>
      <c r="F37" s="14">
        <v>0.18062182545790365</v>
      </c>
      <c r="G37" s="69" t="s">
        <v>164</v>
      </c>
      <c r="H37" s="15"/>
      <c r="I37" s="16">
        <v>1959</v>
      </c>
      <c r="J37" s="14">
        <v>0.07538094505156226</v>
      </c>
      <c r="K37" s="79" t="s">
        <v>164</v>
      </c>
    </row>
    <row r="38" spans="1:11" ht="18">
      <c r="A38" s="10">
        <v>34</v>
      </c>
      <c r="B38" s="11"/>
      <c r="C38" s="12" t="s">
        <v>47</v>
      </c>
      <c r="D38" s="13">
        <v>23956</v>
      </c>
      <c r="E38" s="13">
        <v>3584</v>
      </c>
      <c r="F38" s="14">
        <v>0.1496076139589247</v>
      </c>
      <c r="G38" s="69" t="s">
        <v>270</v>
      </c>
      <c r="H38" s="19"/>
      <c r="I38" s="16">
        <v>1685</v>
      </c>
      <c r="J38" s="14">
        <v>0.07033728502254133</v>
      </c>
      <c r="K38" s="79" t="s">
        <v>270</v>
      </c>
    </row>
    <row r="39" spans="1:11" ht="18">
      <c r="A39" s="10">
        <v>35</v>
      </c>
      <c r="B39" s="11"/>
      <c r="C39" s="12" t="s">
        <v>48</v>
      </c>
      <c r="D39" s="13">
        <v>8015</v>
      </c>
      <c r="E39" s="13">
        <v>1867</v>
      </c>
      <c r="F39" s="14">
        <v>0.2329382407985028</v>
      </c>
      <c r="G39" s="69" t="s">
        <v>164</v>
      </c>
      <c r="H39" s="15"/>
      <c r="I39" s="16">
        <v>907</v>
      </c>
      <c r="J39" s="14">
        <v>0.11316281971303806</v>
      </c>
      <c r="K39" s="79" t="s">
        <v>164</v>
      </c>
    </row>
    <row r="40" spans="1:11" ht="18">
      <c r="A40" s="10">
        <v>36</v>
      </c>
      <c r="B40" s="12"/>
      <c r="C40" s="12" t="s">
        <v>49</v>
      </c>
      <c r="D40" s="13">
        <v>39882</v>
      </c>
      <c r="E40" s="13">
        <v>5562</v>
      </c>
      <c r="F40" s="14">
        <v>0.13946141116293065</v>
      </c>
      <c r="G40" s="69" t="s">
        <v>273</v>
      </c>
      <c r="H40" s="19"/>
      <c r="I40" s="16">
        <v>2353</v>
      </c>
      <c r="J40" s="14">
        <v>0.05899904718920816</v>
      </c>
      <c r="K40" s="79" t="s">
        <v>273</v>
      </c>
    </row>
    <row r="41" spans="1:11" ht="18">
      <c r="A41" s="10">
        <v>37</v>
      </c>
      <c r="B41" s="11" t="s">
        <v>50</v>
      </c>
      <c r="C41" s="12" t="s">
        <v>51</v>
      </c>
      <c r="D41" s="13">
        <v>16339</v>
      </c>
      <c r="E41" s="13">
        <v>3607</v>
      </c>
      <c r="F41" s="14">
        <v>0.2207601444396842</v>
      </c>
      <c r="G41" s="69" t="s">
        <v>164</v>
      </c>
      <c r="H41" s="15"/>
      <c r="I41" s="16">
        <v>1689</v>
      </c>
      <c r="J41" s="14">
        <v>0.10337229940632842</v>
      </c>
      <c r="K41" s="79" t="s">
        <v>164</v>
      </c>
    </row>
    <row r="42" spans="1:11" ht="18">
      <c r="A42" s="10">
        <v>38</v>
      </c>
      <c r="B42" s="11"/>
      <c r="C42" s="12" t="s">
        <v>52</v>
      </c>
      <c r="D42" s="13">
        <v>31229</v>
      </c>
      <c r="E42" s="13">
        <v>7132</v>
      </c>
      <c r="F42" s="14">
        <v>0.22837746965961125</v>
      </c>
      <c r="G42" s="69" t="s">
        <v>164</v>
      </c>
      <c r="H42" s="15"/>
      <c r="I42" s="16">
        <v>3329</v>
      </c>
      <c r="J42" s="14">
        <v>0.10659963495468955</v>
      </c>
      <c r="K42" s="79" t="s">
        <v>164</v>
      </c>
    </row>
    <row r="43" spans="1:11" ht="18">
      <c r="A43" s="10">
        <v>39</v>
      </c>
      <c r="B43" s="11"/>
      <c r="C43" s="12" t="s">
        <v>53</v>
      </c>
      <c r="D43" s="13">
        <v>32333</v>
      </c>
      <c r="E43" s="13">
        <v>8013</v>
      </c>
      <c r="F43" s="14">
        <v>0.2478272971886308</v>
      </c>
      <c r="G43" s="69" t="s">
        <v>164</v>
      </c>
      <c r="H43" s="15"/>
      <c r="I43" s="16">
        <v>3948</v>
      </c>
      <c r="J43" s="14">
        <v>0.12210435159125352</v>
      </c>
      <c r="K43" s="79" t="s">
        <v>164</v>
      </c>
    </row>
    <row r="44" spans="1:11" ht="18">
      <c r="A44" s="10">
        <v>40</v>
      </c>
      <c r="B44" s="12"/>
      <c r="C44" s="12" t="s">
        <v>54</v>
      </c>
      <c r="D44" s="13">
        <v>19705</v>
      </c>
      <c r="E44" s="13">
        <v>4441</v>
      </c>
      <c r="F44" s="14">
        <v>0.22537427048972342</v>
      </c>
      <c r="G44" s="69" t="s">
        <v>164</v>
      </c>
      <c r="H44" s="15"/>
      <c r="I44" s="16">
        <v>1918</v>
      </c>
      <c r="J44" s="14">
        <v>0.09733570159857904</v>
      </c>
      <c r="K44" s="79" t="s">
        <v>164</v>
      </c>
    </row>
    <row r="45" spans="1:11" ht="18">
      <c r="A45" s="10">
        <v>41</v>
      </c>
      <c r="B45" s="11" t="s">
        <v>55</v>
      </c>
      <c r="C45" s="12" t="s">
        <v>56</v>
      </c>
      <c r="D45" s="13">
        <v>9409</v>
      </c>
      <c r="E45" s="13">
        <v>2689</v>
      </c>
      <c r="F45" s="14">
        <v>0.28579020087150603</v>
      </c>
      <c r="G45" s="69" t="s">
        <v>164</v>
      </c>
      <c r="H45" s="15"/>
      <c r="I45" s="16">
        <v>1401</v>
      </c>
      <c r="J45" s="14">
        <v>0.14889998937187798</v>
      </c>
      <c r="K45" s="79" t="s">
        <v>164</v>
      </c>
    </row>
    <row r="46" spans="1:11" ht="18">
      <c r="A46" s="10">
        <v>42</v>
      </c>
      <c r="B46" s="11"/>
      <c r="C46" s="12" t="s">
        <v>57</v>
      </c>
      <c r="D46" s="13">
        <v>18492</v>
      </c>
      <c r="E46" s="13">
        <v>4719</v>
      </c>
      <c r="F46" s="14">
        <v>0.25519143413367945</v>
      </c>
      <c r="G46" s="69" t="s">
        <v>164</v>
      </c>
      <c r="H46" s="15"/>
      <c r="I46" s="16">
        <v>2310</v>
      </c>
      <c r="J46" s="14">
        <v>0.12491888384166126</v>
      </c>
      <c r="K46" s="79" t="s">
        <v>164</v>
      </c>
    </row>
    <row r="47" spans="1:11" ht="18">
      <c r="A47" s="220">
        <v>43</v>
      </c>
      <c r="B47" s="206" t="s">
        <v>60</v>
      </c>
      <c r="C47" s="48" t="s">
        <v>61</v>
      </c>
      <c r="D47" s="13">
        <v>14614</v>
      </c>
      <c r="E47" s="13">
        <v>3475</v>
      </c>
      <c r="F47" s="14">
        <v>0.23778568495962776</v>
      </c>
      <c r="G47" s="69" t="s">
        <v>164</v>
      </c>
      <c r="H47" s="15"/>
      <c r="I47" s="16">
        <v>1815</v>
      </c>
      <c r="J47" s="14">
        <v>0.12419597646092788</v>
      </c>
      <c r="K47" s="79" t="s">
        <v>164</v>
      </c>
    </row>
    <row r="48" spans="1:11" ht="18">
      <c r="A48" s="44">
        <v>44</v>
      </c>
      <c r="B48" s="207" t="s">
        <v>69</v>
      </c>
      <c r="C48" s="48" t="s">
        <v>254</v>
      </c>
      <c r="D48" s="13">
        <v>29319</v>
      </c>
      <c r="E48" s="13">
        <v>6254</v>
      </c>
      <c r="F48" s="14">
        <v>0.21330877587912275</v>
      </c>
      <c r="G48" s="69" t="s">
        <v>164</v>
      </c>
      <c r="H48" s="15"/>
      <c r="I48" s="16">
        <v>3067</v>
      </c>
      <c r="J48" s="14">
        <v>0.10460793342201304</v>
      </c>
      <c r="K48" s="79" t="s">
        <v>164</v>
      </c>
    </row>
    <row r="49" spans="1:11" ht="18">
      <c r="A49" s="44">
        <v>45</v>
      </c>
      <c r="B49" s="208"/>
      <c r="C49" s="48" t="s">
        <v>255</v>
      </c>
      <c r="D49" s="13">
        <v>2758</v>
      </c>
      <c r="E49" s="13">
        <v>1039</v>
      </c>
      <c r="F49" s="14">
        <v>0.37672226250906454</v>
      </c>
      <c r="G49" s="69" t="s">
        <v>275</v>
      </c>
      <c r="H49" s="15"/>
      <c r="I49" s="16">
        <v>607</v>
      </c>
      <c r="J49" s="14">
        <v>0.22008701957940538</v>
      </c>
      <c r="K49" s="79" t="s">
        <v>275</v>
      </c>
    </row>
    <row r="50" spans="1:11" ht="18">
      <c r="A50" s="44">
        <v>46</v>
      </c>
      <c r="B50" s="15" t="s">
        <v>256</v>
      </c>
      <c r="C50" s="12" t="s">
        <v>75</v>
      </c>
      <c r="D50" s="13">
        <v>13601</v>
      </c>
      <c r="E50" s="13">
        <v>3359</v>
      </c>
      <c r="F50" s="14">
        <v>0.24696713476950224</v>
      </c>
      <c r="G50" s="69" t="s">
        <v>164</v>
      </c>
      <c r="H50" s="15"/>
      <c r="I50" s="16">
        <v>1670</v>
      </c>
      <c r="J50" s="14">
        <v>0.12278508933166679</v>
      </c>
      <c r="K50" s="79" t="s">
        <v>164</v>
      </c>
    </row>
    <row r="51" spans="1:11" ht="18">
      <c r="A51" s="44">
        <v>47</v>
      </c>
      <c r="B51" s="209"/>
      <c r="C51" s="12" t="s">
        <v>76</v>
      </c>
      <c r="D51" s="13">
        <v>17827</v>
      </c>
      <c r="E51" s="13">
        <v>4095</v>
      </c>
      <c r="F51" s="14">
        <v>0.22970774667638974</v>
      </c>
      <c r="G51" s="69" t="s">
        <v>164</v>
      </c>
      <c r="H51" s="15"/>
      <c r="I51" s="16">
        <v>2031</v>
      </c>
      <c r="J51" s="14">
        <v>0.11392831098894934</v>
      </c>
      <c r="K51" s="79" t="s">
        <v>164</v>
      </c>
    </row>
    <row r="52" spans="1:11" ht="18">
      <c r="A52" s="44">
        <v>48</v>
      </c>
      <c r="B52" s="210" t="s">
        <v>77</v>
      </c>
      <c r="C52" s="12" t="s">
        <v>78</v>
      </c>
      <c r="D52" s="13">
        <v>15695</v>
      </c>
      <c r="E52" s="13">
        <v>3284</v>
      </c>
      <c r="F52" s="14">
        <v>0.20923861102261868</v>
      </c>
      <c r="G52" s="69" t="s">
        <v>164</v>
      </c>
      <c r="H52" s="15"/>
      <c r="I52" s="16">
        <v>1699</v>
      </c>
      <c r="J52" s="14">
        <v>0.10825103536158012</v>
      </c>
      <c r="K52" s="79" t="s">
        <v>164</v>
      </c>
    </row>
    <row r="53" spans="1:11" ht="18">
      <c r="A53" s="44">
        <v>49</v>
      </c>
      <c r="B53" s="210" t="s">
        <v>79</v>
      </c>
      <c r="C53" s="12" t="s">
        <v>80</v>
      </c>
      <c r="D53" s="13">
        <v>14642</v>
      </c>
      <c r="E53" s="13">
        <v>3107</v>
      </c>
      <c r="F53" s="14">
        <v>0.21219778718754267</v>
      </c>
      <c r="G53" s="69" t="s">
        <v>164</v>
      </c>
      <c r="H53" s="15"/>
      <c r="I53" s="16">
        <v>1536</v>
      </c>
      <c r="J53" s="14">
        <v>0.10490370168009834</v>
      </c>
      <c r="K53" s="79" t="s">
        <v>164</v>
      </c>
    </row>
    <row r="54" spans="1:11" ht="18">
      <c r="A54" s="44">
        <v>50</v>
      </c>
      <c r="B54" s="15" t="s">
        <v>81</v>
      </c>
      <c r="C54" s="12" t="s">
        <v>82</v>
      </c>
      <c r="D54" s="13">
        <v>13509</v>
      </c>
      <c r="E54" s="13">
        <v>4443</v>
      </c>
      <c r="F54" s="14">
        <v>0.3288918498778592</v>
      </c>
      <c r="G54" s="69" t="s">
        <v>276</v>
      </c>
      <c r="H54" s="15"/>
      <c r="I54" s="16">
        <v>2408</v>
      </c>
      <c r="J54" s="14">
        <v>0.17825153601302834</v>
      </c>
      <c r="K54" s="79" t="s">
        <v>276</v>
      </c>
    </row>
    <row r="55" spans="1:11" ht="18">
      <c r="A55" s="44">
        <v>51</v>
      </c>
      <c r="B55" s="15"/>
      <c r="C55" s="12" t="s">
        <v>84</v>
      </c>
      <c r="D55" s="13">
        <v>11843</v>
      </c>
      <c r="E55" s="13">
        <v>3577</v>
      </c>
      <c r="F55" s="14">
        <v>0.30203495735877733</v>
      </c>
      <c r="G55" s="69" t="s">
        <v>164</v>
      </c>
      <c r="H55" s="15"/>
      <c r="I55" s="16">
        <v>1893</v>
      </c>
      <c r="J55" s="14">
        <v>0.15984125643840244</v>
      </c>
      <c r="K55" s="79" t="s">
        <v>164</v>
      </c>
    </row>
    <row r="56" spans="1:11" ht="18">
      <c r="A56" s="44">
        <v>52</v>
      </c>
      <c r="B56" s="15"/>
      <c r="C56" s="12" t="s">
        <v>85</v>
      </c>
      <c r="D56" s="13">
        <v>19899</v>
      </c>
      <c r="E56" s="13">
        <v>4310</v>
      </c>
      <c r="F56" s="14">
        <v>0.21659379868335094</v>
      </c>
      <c r="G56" s="69" t="s">
        <v>164</v>
      </c>
      <c r="H56" s="15"/>
      <c r="I56" s="16">
        <v>2114</v>
      </c>
      <c r="J56" s="14">
        <v>0.10623649429619579</v>
      </c>
      <c r="K56" s="79" t="s">
        <v>164</v>
      </c>
    </row>
    <row r="57" spans="1:11" ht="18">
      <c r="A57" s="44">
        <v>53</v>
      </c>
      <c r="B57" s="15"/>
      <c r="C57" s="12" t="s">
        <v>86</v>
      </c>
      <c r="D57" s="13">
        <v>1670</v>
      </c>
      <c r="E57" s="13">
        <v>710</v>
      </c>
      <c r="F57" s="14">
        <v>0.4251497005988024</v>
      </c>
      <c r="G57" s="69" t="s">
        <v>277</v>
      </c>
      <c r="H57" s="15"/>
      <c r="I57" s="16">
        <v>377</v>
      </c>
      <c r="J57" s="14">
        <v>0.22574850299401197</v>
      </c>
      <c r="K57" s="79" t="s">
        <v>277</v>
      </c>
    </row>
    <row r="58" spans="1:11" ht="18">
      <c r="A58" s="44">
        <v>54</v>
      </c>
      <c r="B58" s="48"/>
      <c r="C58" s="12" t="s">
        <v>87</v>
      </c>
      <c r="D58" s="13">
        <v>3442</v>
      </c>
      <c r="E58" s="13">
        <v>1262</v>
      </c>
      <c r="F58" s="14">
        <v>0.3666472980825102</v>
      </c>
      <c r="G58" s="69" t="s">
        <v>274</v>
      </c>
      <c r="H58" s="49"/>
      <c r="I58" s="16">
        <v>725</v>
      </c>
      <c r="J58" s="14">
        <v>0.2106333527019175</v>
      </c>
      <c r="K58" s="79" t="s">
        <v>274</v>
      </c>
    </row>
    <row r="59" spans="1:11" ht="18">
      <c r="A59" s="44">
        <v>55</v>
      </c>
      <c r="B59" s="15" t="s">
        <v>93</v>
      </c>
      <c r="C59" s="12" t="s">
        <v>94</v>
      </c>
      <c r="D59" s="13">
        <v>12985</v>
      </c>
      <c r="E59" s="13">
        <v>3702</v>
      </c>
      <c r="F59" s="14">
        <v>0.285098190219484</v>
      </c>
      <c r="G59" s="69" t="s">
        <v>164</v>
      </c>
      <c r="H59" s="15"/>
      <c r="I59" s="16">
        <v>1890</v>
      </c>
      <c r="J59" s="14">
        <v>0.14555256064690028</v>
      </c>
      <c r="K59" s="79" t="s">
        <v>164</v>
      </c>
    </row>
    <row r="60" spans="1:11" ht="18">
      <c r="A60" s="44">
        <v>56</v>
      </c>
      <c r="B60" s="15"/>
      <c r="C60" s="12" t="s">
        <v>95</v>
      </c>
      <c r="D60" s="13">
        <v>12083</v>
      </c>
      <c r="E60" s="13">
        <v>3833</v>
      </c>
      <c r="F60" s="14">
        <v>0.31722254407018124</v>
      </c>
      <c r="G60" s="69" t="s">
        <v>278</v>
      </c>
      <c r="H60" s="15"/>
      <c r="I60" s="16">
        <v>2069</v>
      </c>
      <c r="J60" s="14">
        <v>0.17123230985682364</v>
      </c>
      <c r="K60" s="79" t="s">
        <v>278</v>
      </c>
    </row>
    <row r="61" spans="1:11" ht="18">
      <c r="A61" s="44">
        <v>57</v>
      </c>
      <c r="B61" s="15"/>
      <c r="C61" s="12" t="s">
        <v>257</v>
      </c>
      <c r="D61" s="13">
        <v>26349</v>
      </c>
      <c r="E61" s="13">
        <v>6403</v>
      </c>
      <c r="F61" s="14">
        <v>0.24300732475615772</v>
      </c>
      <c r="G61" s="69" t="s">
        <v>164</v>
      </c>
      <c r="H61" s="15"/>
      <c r="I61" s="16">
        <v>3318</v>
      </c>
      <c r="J61" s="14">
        <v>0.12592508254582715</v>
      </c>
      <c r="K61" s="79" t="s">
        <v>164</v>
      </c>
    </row>
    <row r="62" spans="1:11" ht="18">
      <c r="A62" s="44">
        <v>58</v>
      </c>
      <c r="B62" s="15"/>
      <c r="C62" s="12" t="s">
        <v>97</v>
      </c>
      <c r="D62" s="13">
        <v>10361</v>
      </c>
      <c r="E62" s="13">
        <v>2798</v>
      </c>
      <c r="F62" s="14">
        <v>0.27005115336357494</v>
      </c>
      <c r="G62" s="69" t="s">
        <v>164</v>
      </c>
      <c r="H62" s="15"/>
      <c r="I62" s="16">
        <v>1424</v>
      </c>
      <c r="J62" s="14">
        <v>0.13743847119003957</v>
      </c>
      <c r="K62" s="79" t="s">
        <v>164</v>
      </c>
    </row>
    <row r="63" spans="1:11" ht="18">
      <c r="A63" s="44">
        <v>59</v>
      </c>
      <c r="B63" s="15"/>
      <c r="C63" s="12" t="s">
        <v>98</v>
      </c>
      <c r="D63" s="13">
        <v>20568</v>
      </c>
      <c r="E63" s="13">
        <v>5306</v>
      </c>
      <c r="F63" s="14">
        <v>0.25797355114741344</v>
      </c>
      <c r="G63" s="69" t="s">
        <v>164</v>
      </c>
      <c r="H63" s="15"/>
      <c r="I63" s="16">
        <v>2646</v>
      </c>
      <c r="J63" s="14">
        <v>0.12864644107351225</v>
      </c>
      <c r="K63" s="79" t="s">
        <v>164</v>
      </c>
    </row>
    <row r="64" spans="1:11" ht="18">
      <c r="A64" s="44">
        <v>60</v>
      </c>
      <c r="B64" s="15"/>
      <c r="C64" s="12" t="s">
        <v>101</v>
      </c>
      <c r="D64" s="13">
        <v>6000</v>
      </c>
      <c r="E64" s="13">
        <v>1599</v>
      </c>
      <c r="F64" s="14">
        <v>0.2665</v>
      </c>
      <c r="G64" s="69" t="s">
        <v>164</v>
      </c>
      <c r="H64" s="15"/>
      <c r="I64" s="16">
        <v>838</v>
      </c>
      <c r="J64" s="14">
        <v>0.13966666666666666</v>
      </c>
      <c r="K64" s="79" t="s">
        <v>164</v>
      </c>
    </row>
    <row r="65" spans="1:11" ht="18">
      <c r="A65" s="44">
        <v>61</v>
      </c>
      <c r="B65" s="15"/>
      <c r="C65" s="12" t="s">
        <v>102</v>
      </c>
      <c r="D65" s="13">
        <v>3575</v>
      </c>
      <c r="E65" s="13">
        <v>1005</v>
      </c>
      <c r="F65" s="14">
        <v>0.2811188811188811</v>
      </c>
      <c r="G65" s="69" t="s">
        <v>164</v>
      </c>
      <c r="H65" s="15"/>
      <c r="I65" s="16">
        <v>561</v>
      </c>
      <c r="J65" s="14">
        <v>0.15692307692307692</v>
      </c>
      <c r="K65" s="79" t="s">
        <v>164</v>
      </c>
    </row>
    <row r="66" spans="1:11" ht="18">
      <c r="A66" s="44">
        <v>62</v>
      </c>
      <c r="B66" s="211" t="s">
        <v>103</v>
      </c>
      <c r="C66" s="48" t="s">
        <v>104</v>
      </c>
      <c r="D66" s="13">
        <v>34925</v>
      </c>
      <c r="E66" s="13">
        <v>6857</v>
      </c>
      <c r="F66" s="14">
        <v>0.19633500357909806</v>
      </c>
      <c r="G66" s="69" t="s">
        <v>164</v>
      </c>
      <c r="H66" s="15"/>
      <c r="I66" s="16">
        <v>3107</v>
      </c>
      <c r="J66" s="14">
        <v>0.08896206156048676</v>
      </c>
      <c r="K66" s="79" t="s">
        <v>164</v>
      </c>
    </row>
    <row r="67" spans="1:11" ht="18">
      <c r="A67" s="44">
        <v>63</v>
      </c>
      <c r="B67" s="208"/>
      <c r="C67" s="48" t="s">
        <v>258</v>
      </c>
      <c r="D67" s="13">
        <v>23219</v>
      </c>
      <c r="E67" s="13">
        <v>6479</v>
      </c>
      <c r="F67" s="14">
        <v>0.27903871829105475</v>
      </c>
      <c r="G67" s="69" t="s">
        <v>164</v>
      </c>
      <c r="H67" s="15"/>
      <c r="I67" s="16">
        <v>3287</v>
      </c>
      <c r="J67" s="14">
        <v>0.14156509754942073</v>
      </c>
      <c r="K67" s="79" t="s">
        <v>164</v>
      </c>
    </row>
    <row r="68" spans="1:11" ht="18">
      <c r="A68" s="44">
        <v>64</v>
      </c>
      <c r="B68" s="15" t="s">
        <v>108</v>
      </c>
      <c r="C68" s="200" t="s">
        <v>259</v>
      </c>
      <c r="D68" s="199">
        <v>21219</v>
      </c>
      <c r="E68" s="13">
        <v>5848</v>
      </c>
      <c r="F68" s="14">
        <v>0.27560205476224137</v>
      </c>
      <c r="G68" s="69" t="s">
        <v>164</v>
      </c>
      <c r="H68" s="15"/>
      <c r="I68" s="16">
        <v>2891</v>
      </c>
      <c r="J68" s="14">
        <v>0.136245817427777</v>
      </c>
      <c r="K68" s="79" t="s">
        <v>164</v>
      </c>
    </row>
    <row r="69" spans="1:11" ht="18">
      <c r="A69" s="44">
        <v>65</v>
      </c>
      <c r="B69" s="15"/>
      <c r="C69" s="11" t="s">
        <v>110</v>
      </c>
      <c r="D69" s="17">
        <v>7320</v>
      </c>
      <c r="E69" s="17">
        <v>1790</v>
      </c>
      <c r="F69" s="18">
        <v>0.24453551912568305</v>
      </c>
      <c r="G69" s="69" t="s">
        <v>164</v>
      </c>
      <c r="H69" s="15"/>
      <c r="I69" s="20">
        <v>847</v>
      </c>
      <c r="J69" s="14">
        <v>0.1157103825136612</v>
      </c>
      <c r="K69" s="79" t="s">
        <v>164</v>
      </c>
    </row>
    <row r="70" spans="1:11" ht="18.75" thickBot="1">
      <c r="A70" s="221">
        <v>66</v>
      </c>
      <c r="B70" s="15"/>
      <c r="C70" s="192" t="s">
        <v>260</v>
      </c>
      <c r="D70" s="193">
        <v>8404</v>
      </c>
      <c r="E70" s="193">
        <v>2466</v>
      </c>
      <c r="F70" s="198">
        <v>0.2934316991908615</v>
      </c>
      <c r="G70" s="70" t="s">
        <v>164</v>
      </c>
      <c r="H70" s="15"/>
      <c r="I70" s="42">
        <v>1334</v>
      </c>
      <c r="J70" s="14">
        <v>0.15873393622084722</v>
      </c>
      <c r="K70" s="79" t="s">
        <v>164</v>
      </c>
    </row>
    <row r="71" spans="1:11" ht="18.75" thickBot="1">
      <c r="A71" s="217" t="s">
        <v>267</v>
      </c>
      <c r="B71" s="222" t="s">
        <v>261</v>
      </c>
      <c r="C71" s="223"/>
      <c r="D71" s="52">
        <v>732152</v>
      </c>
      <c r="E71" s="52">
        <v>159107</v>
      </c>
      <c r="F71" s="53">
        <v>0.2173141642718998</v>
      </c>
      <c r="G71" s="74" t="s">
        <v>267</v>
      </c>
      <c r="H71" s="15"/>
      <c r="I71" s="54">
        <v>77080</v>
      </c>
      <c r="J71" s="53">
        <v>0.10527868530032015</v>
      </c>
      <c r="K71" s="85" t="s">
        <v>267</v>
      </c>
    </row>
    <row r="72" spans="1:11" ht="18.75" thickTop="1">
      <c r="A72" s="55" t="s">
        <v>262</v>
      </c>
      <c r="B72" s="48"/>
      <c r="C72" s="48"/>
      <c r="D72" s="13">
        <v>2694475</v>
      </c>
      <c r="E72" s="13">
        <v>588537</v>
      </c>
      <c r="F72" s="14">
        <v>0.21842362612382746</v>
      </c>
      <c r="G72" s="69" t="s">
        <v>267</v>
      </c>
      <c r="H72" s="15"/>
      <c r="I72" s="16">
        <v>284547</v>
      </c>
      <c r="J72" s="14">
        <v>0.10560387459523655</v>
      </c>
      <c r="K72" s="79" t="s">
        <v>267</v>
      </c>
    </row>
    <row r="73" spans="1:11" ht="18.75" thickBot="1">
      <c r="A73" s="56" t="s">
        <v>263</v>
      </c>
      <c r="B73" s="57"/>
      <c r="C73" s="57"/>
      <c r="D73" s="58">
        <v>5073658</v>
      </c>
      <c r="E73" s="58">
        <v>1044330</v>
      </c>
      <c r="F73" s="43">
        <v>0.2058337396805224</v>
      </c>
      <c r="G73" s="75" t="s">
        <v>267</v>
      </c>
      <c r="H73" s="15"/>
      <c r="I73" s="59">
        <v>491715</v>
      </c>
      <c r="J73" s="43">
        <v>0.09691528281961456</v>
      </c>
      <c r="K73" s="86" t="s">
        <v>267</v>
      </c>
    </row>
    <row r="74" spans="1:11" ht="18.75" thickTop="1">
      <c r="A74" s="46" t="s">
        <v>168</v>
      </c>
      <c r="B74" s="15"/>
      <c r="C74" s="46"/>
      <c r="D74" s="46"/>
      <c r="E74" s="46"/>
      <c r="F74" s="46"/>
      <c r="G74" s="46"/>
      <c r="H74" s="15"/>
      <c r="I74" s="46"/>
      <c r="J74" s="46"/>
      <c r="K74" s="329"/>
    </row>
    <row r="75" spans="1:11" ht="18" customHeight="1">
      <c r="A75" s="46" t="s">
        <v>400</v>
      </c>
      <c r="B75" s="567"/>
      <c r="C75" s="46"/>
      <c r="D75" s="46"/>
      <c r="E75" s="46"/>
      <c r="F75" s="46"/>
      <c r="G75" s="46"/>
      <c r="H75" s="15"/>
      <c r="I75" s="46"/>
      <c r="K75"/>
    </row>
  </sheetData>
  <sheetProtection/>
  <printOptions/>
  <pageMargins left="0.787" right="0.787" top="0.984" bottom="0.984" header="0.512" footer="0.512"/>
  <pageSetup horizontalDpi="600" verticalDpi="600" orientation="portrait" paperSize="9" scale="74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3" max="3" width="11.875" style="0" bestFit="1" customWidth="1"/>
    <col min="4" max="4" width="13.625" style="0" bestFit="1" customWidth="1"/>
    <col min="5" max="5" width="13.25390625" style="0" bestFit="1" customWidth="1"/>
    <col min="6" max="6" width="12.00390625" style="0" bestFit="1" customWidth="1"/>
    <col min="7" max="7" width="9.25390625" style="76" bestFit="1" customWidth="1"/>
    <col min="9" max="9" width="12.00390625" style="0" bestFit="1" customWidth="1"/>
    <col min="10" max="10" width="9.125" style="0" bestFit="1" customWidth="1"/>
    <col min="11" max="11" width="9.00390625" style="76" customWidth="1"/>
  </cols>
  <sheetData>
    <row r="1" spans="1:11" ht="21.75" thickBot="1">
      <c r="A1" s="1" t="s">
        <v>387</v>
      </c>
      <c r="B1" s="2"/>
      <c r="C1" s="2"/>
      <c r="D1" s="2"/>
      <c r="E1" s="3"/>
      <c r="F1" s="4"/>
      <c r="G1" s="67"/>
      <c r="H1" s="2"/>
      <c r="I1" s="2"/>
      <c r="J1" s="2"/>
      <c r="K1" s="77"/>
    </row>
    <row r="2" spans="1:11" ht="19.5" thickBot="1" thickTop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8" t="s">
        <v>227</v>
      </c>
      <c r="H2" s="8"/>
      <c r="I2" s="9" t="s">
        <v>228</v>
      </c>
      <c r="J2" s="7" t="s">
        <v>229</v>
      </c>
      <c r="K2" s="78" t="s">
        <v>227</v>
      </c>
    </row>
    <row r="3" spans="1:11" ht="18">
      <c r="A3" s="10">
        <v>1</v>
      </c>
      <c r="B3" s="11" t="s">
        <v>9</v>
      </c>
      <c r="C3" s="12" t="s">
        <v>10</v>
      </c>
      <c r="D3" s="13">
        <v>984760</v>
      </c>
      <c r="E3" s="13">
        <v>227951</v>
      </c>
      <c r="F3" s="14">
        <f aca="true" t="shared" si="0" ref="F3:F35">E3/D3</f>
        <v>0.23147873593565946</v>
      </c>
      <c r="G3" s="69"/>
      <c r="H3" s="15"/>
      <c r="I3" s="16">
        <v>104991</v>
      </c>
      <c r="J3" s="14">
        <f aca="true" t="shared" si="1" ref="J3:J35">I3/D3</f>
        <v>0.10661582517567732</v>
      </c>
      <c r="K3" s="79"/>
    </row>
    <row r="4" spans="1:11" ht="18.75" thickBot="1">
      <c r="A4" s="21">
        <v>2</v>
      </c>
      <c r="B4" s="39"/>
      <c r="C4" s="11" t="s">
        <v>11</v>
      </c>
      <c r="D4" s="17">
        <v>1383950</v>
      </c>
      <c r="E4" s="17">
        <v>222373</v>
      </c>
      <c r="F4" s="18">
        <f t="shared" si="0"/>
        <v>0.1606799378590267</v>
      </c>
      <c r="G4" s="70"/>
      <c r="H4" s="19"/>
      <c r="I4" s="20">
        <v>98673</v>
      </c>
      <c r="J4" s="18">
        <f t="shared" si="1"/>
        <v>0.07129809602948084</v>
      </c>
      <c r="K4" s="80"/>
    </row>
    <row r="5" spans="1:11" ht="18.75" thickBot="1">
      <c r="A5" s="21" t="s">
        <v>230</v>
      </c>
      <c r="B5" s="22"/>
      <c r="C5" s="23" t="s">
        <v>13</v>
      </c>
      <c r="D5" s="24">
        <f>SUM(D3:D4)</f>
        <v>2368710</v>
      </c>
      <c r="E5" s="24">
        <f>SUM(E3:E4)</f>
        <v>450324</v>
      </c>
      <c r="F5" s="25">
        <f t="shared" si="0"/>
        <v>0.1901136061400509</v>
      </c>
      <c r="G5" s="71" t="s">
        <v>230</v>
      </c>
      <c r="H5" s="15"/>
      <c r="I5" s="26">
        <f>SUM(I3:I4)</f>
        <v>203664</v>
      </c>
      <c r="J5" s="27">
        <f t="shared" si="1"/>
        <v>0.0859809769874742</v>
      </c>
      <c r="K5" s="71" t="s">
        <v>230</v>
      </c>
    </row>
    <row r="6" spans="1:11" ht="18">
      <c r="A6" s="10">
        <v>3</v>
      </c>
      <c r="B6" s="11" t="s">
        <v>14</v>
      </c>
      <c r="C6" s="12" t="s">
        <v>15</v>
      </c>
      <c r="D6" s="13">
        <v>131583</v>
      </c>
      <c r="E6" s="13">
        <v>37087</v>
      </c>
      <c r="F6" s="14">
        <f t="shared" si="0"/>
        <v>0.2818525189424166</v>
      </c>
      <c r="G6" s="69"/>
      <c r="H6" s="15"/>
      <c r="I6" s="16">
        <v>19537</v>
      </c>
      <c r="J6" s="14">
        <f t="shared" si="1"/>
        <v>0.14847662691989086</v>
      </c>
      <c r="K6" s="79"/>
    </row>
    <row r="7" spans="1:11" ht="18">
      <c r="A7" s="10">
        <v>4</v>
      </c>
      <c r="B7" s="11"/>
      <c r="C7" s="12" t="s">
        <v>16</v>
      </c>
      <c r="D7" s="13">
        <v>307237</v>
      </c>
      <c r="E7" s="13">
        <v>61385</v>
      </c>
      <c r="F7" s="14">
        <f t="shared" si="0"/>
        <v>0.19979689946197887</v>
      </c>
      <c r="G7" s="69"/>
      <c r="H7" s="15"/>
      <c r="I7" s="16">
        <v>28713</v>
      </c>
      <c r="J7" s="14">
        <f t="shared" si="1"/>
        <v>0.09345554083655289</v>
      </c>
      <c r="K7" s="79"/>
    </row>
    <row r="8" spans="1:11" ht="18">
      <c r="A8" s="10">
        <v>5</v>
      </c>
      <c r="B8" s="11"/>
      <c r="C8" s="12" t="s">
        <v>17</v>
      </c>
      <c r="D8" s="13">
        <v>59428</v>
      </c>
      <c r="E8" s="13">
        <v>15031</v>
      </c>
      <c r="F8" s="14">
        <f t="shared" si="0"/>
        <v>0.252927912768392</v>
      </c>
      <c r="G8" s="69"/>
      <c r="H8" s="15"/>
      <c r="I8" s="16">
        <v>7121</v>
      </c>
      <c r="J8" s="14">
        <f t="shared" si="1"/>
        <v>0.11982567140068655</v>
      </c>
      <c r="K8" s="79"/>
    </row>
    <row r="9" spans="1:11" ht="18">
      <c r="A9" s="10">
        <v>6</v>
      </c>
      <c r="B9" s="11"/>
      <c r="C9" s="12" t="s">
        <v>18</v>
      </c>
      <c r="D9" s="13">
        <v>135238</v>
      </c>
      <c r="E9" s="13">
        <v>31424</v>
      </c>
      <c r="F9" s="14">
        <f t="shared" si="0"/>
        <v>0.23236072701459648</v>
      </c>
      <c r="G9" s="69"/>
      <c r="H9" s="15"/>
      <c r="I9" s="16">
        <v>15586</v>
      </c>
      <c r="J9" s="14">
        <f t="shared" si="1"/>
        <v>0.1152486727103329</v>
      </c>
      <c r="K9" s="79"/>
    </row>
    <row r="10" spans="1:11" ht="18">
      <c r="A10" s="10">
        <v>7</v>
      </c>
      <c r="B10" s="11"/>
      <c r="C10" s="12" t="s">
        <v>19</v>
      </c>
      <c r="D10" s="13">
        <v>52564</v>
      </c>
      <c r="E10" s="13">
        <v>13708</v>
      </c>
      <c r="F10" s="14">
        <f t="shared" si="0"/>
        <v>0.2607868503158055</v>
      </c>
      <c r="G10" s="69"/>
      <c r="H10" s="15"/>
      <c r="I10" s="16">
        <v>6868</v>
      </c>
      <c r="J10" s="14">
        <f t="shared" si="1"/>
        <v>0.13065976714100905</v>
      </c>
      <c r="K10" s="79"/>
    </row>
    <row r="11" spans="1:11" ht="18">
      <c r="A11" s="10">
        <v>8</v>
      </c>
      <c r="B11" s="11"/>
      <c r="C11" s="12" t="s">
        <v>20</v>
      </c>
      <c r="D11" s="13">
        <v>74904</v>
      </c>
      <c r="E11" s="13">
        <v>18635</v>
      </c>
      <c r="F11" s="14">
        <f t="shared" si="0"/>
        <v>0.24878511160952685</v>
      </c>
      <c r="G11" s="69"/>
      <c r="H11" s="15"/>
      <c r="I11" s="16">
        <v>9087</v>
      </c>
      <c r="J11" s="14">
        <f t="shared" si="1"/>
        <v>0.12131528356296059</v>
      </c>
      <c r="K11" s="79"/>
    </row>
    <row r="12" spans="1:11" ht="18">
      <c r="A12" s="10">
        <v>9</v>
      </c>
      <c r="B12" s="11"/>
      <c r="C12" s="12" t="s">
        <v>23</v>
      </c>
      <c r="D12" s="13">
        <v>42702</v>
      </c>
      <c r="E12" s="13">
        <v>10398</v>
      </c>
      <c r="F12" s="14">
        <f t="shared" si="0"/>
        <v>0.24350147534073346</v>
      </c>
      <c r="G12" s="69"/>
      <c r="H12" s="15"/>
      <c r="I12" s="16">
        <v>5376</v>
      </c>
      <c r="J12" s="14">
        <f t="shared" si="1"/>
        <v>0.12589574258816918</v>
      </c>
      <c r="K12" s="79"/>
    </row>
    <row r="13" spans="1:11" ht="18">
      <c r="A13" s="10">
        <v>10</v>
      </c>
      <c r="B13" s="11"/>
      <c r="C13" s="12" t="s">
        <v>24</v>
      </c>
      <c r="D13" s="13">
        <v>48344</v>
      </c>
      <c r="E13" s="13">
        <v>10285</v>
      </c>
      <c r="F13" s="14">
        <f t="shared" si="0"/>
        <v>0.2127461525732252</v>
      </c>
      <c r="G13" s="69"/>
      <c r="H13" s="15"/>
      <c r="I13" s="16">
        <v>5061</v>
      </c>
      <c r="J13" s="14">
        <f t="shared" si="1"/>
        <v>0.10468724143637266</v>
      </c>
      <c r="K13" s="79"/>
    </row>
    <row r="14" spans="1:11" ht="18">
      <c r="A14" s="10">
        <v>11</v>
      </c>
      <c r="B14" s="11"/>
      <c r="C14" s="12" t="s">
        <v>25</v>
      </c>
      <c r="D14" s="13">
        <v>39887</v>
      </c>
      <c r="E14" s="13">
        <v>10216</v>
      </c>
      <c r="F14" s="14">
        <f t="shared" si="0"/>
        <v>0.25612354902599843</v>
      </c>
      <c r="G14" s="69"/>
      <c r="H14" s="15"/>
      <c r="I14" s="16">
        <v>4704</v>
      </c>
      <c r="J14" s="14">
        <f t="shared" si="1"/>
        <v>0.11793316118033445</v>
      </c>
      <c r="K14" s="79"/>
    </row>
    <row r="15" spans="1:11" ht="18">
      <c r="A15" s="10">
        <v>12</v>
      </c>
      <c r="B15" s="11"/>
      <c r="C15" s="12" t="s">
        <v>26</v>
      </c>
      <c r="D15" s="13">
        <v>72227</v>
      </c>
      <c r="E15" s="13">
        <v>15367</v>
      </c>
      <c r="F15" s="14">
        <f t="shared" si="0"/>
        <v>0.2127597712766694</v>
      </c>
      <c r="G15" s="69"/>
      <c r="H15" s="15"/>
      <c r="I15" s="16">
        <v>6988</v>
      </c>
      <c r="J15" s="14">
        <f t="shared" si="1"/>
        <v>0.09675052265773187</v>
      </c>
      <c r="K15" s="79"/>
    </row>
    <row r="16" spans="1:11" ht="18">
      <c r="A16" s="10">
        <v>13</v>
      </c>
      <c r="B16" s="11"/>
      <c r="C16" s="12" t="s">
        <v>27</v>
      </c>
      <c r="D16" s="13">
        <v>28481</v>
      </c>
      <c r="E16" s="13">
        <v>7912</v>
      </c>
      <c r="F16" s="14">
        <f t="shared" si="0"/>
        <v>0.2777992345774376</v>
      </c>
      <c r="G16" s="69"/>
      <c r="H16" s="15"/>
      <c r="I16" s="16">
        <v>4080</v>
      </c>
      <c r="J16" s="14">
        <f t="shared" si="1"/>
        <v>0.14325339700150977</v>
      </c>
      <c r="K16" s="79"/>
    </row>
    <row r="17" spans="1:11" ht="18">
      <c r="A17" s="10">
        <v>14</v>
      </c>
      <c r="B17" s="11"/>
      <c r="C17" s="12" t="s">
        <v>28</v>
      </c>
      <c r="D17" s="13">
        <v>47509</v>
      </c>
      <c r="E17" s="13">
        <v>12614</v>
      </c>
      <c r="F17" s="14">
        <f t="shared" si="0"/>
        <v>0.2655075880359511</v>
      </c>
      <c r="G17" s="69"/>
      <c r="H17" s="15"/>
      <c r="I17" s="16">
        <v>5992</v>
      </c>
      <c r="J17" s="14">
        <f t="shared" si="1"/>
        <v>0.126123471342272</v>
      </c>
      <c r="K17" s="79"/>
    </row>
    <row r="18" spans="1:11" ht="18">
      <c r="A18" s="10">
        <v>15</v>
      </c>
      <c r="B18" s="11"/>
      <c r="C18" s="12" t="s">
        <v>29</v>
      </c>
      <c r="D18" s="13">
        <v>58500</v>
      </c>
      <c r="E18" s="13">
        <v>11537</v>
      </c>
      <c r="F18" s="14">
        <f t="shared" si="0"/>
        <v>0.19721367521367522</v>
      </c>
      <c r="G18" s="69"/>
      <c r="H18" s="15"/>
      <c r="I18" s="16">
        <v>5174</v>
      </c>
      <c r="J18" s="14">
        <f t="shared" si="1"/>
        <v>0.08844444444444445</v>
      </c>
      <c r="K18" s="79"/>
    </row>
    <row r="19" spans="1:11" ht="18">
      <c r="A19" s="10">
        <v>16</v>
      </c>
      <c r="B19" s="11"/>
      <c r="C19" s="12" t="s">
        <v>30</v>
      </c>
      <c r="D19" s="13">
        <v>98695</v>
      </c>
      <c r="E19" s="13">
        <v>16216</v>
      </c>
      <c r="F19" s="14">
        <f t="shared" si="0"/>
        <v>0.16430416941081108</v>
      </c>
      <c r="G19" s="69"/>
      <c r="H19" s="19"/>
      <c r="I19" s="16">
        <v>7278</v>
      </c>
      <c r="J19" s="14">
        <f t="shared" si="1"/>
        <v>0.07374233750443285</v>
      </c>
      <c r="K19" s="81"/>
    </row>
    <row r="20" spans="1:11" ht="18">
      <c r="A20" s="10">
        <v>17</v>
      </c>
      <c r="B20" s="11"/>
      <c r="C20" s="12" t="s">
        <v>31</v>
      </c>
      <c r="D20" s="13">
        <v>109333</v>
      </c>
      <c r="E20" s="13">
        <v>15323</v>
      </c>
      <c r="F20" s="14">
        <f t="shared" si="0"/>
        <v>0.1401498175299315</v>
      </c>
      <c r="G20" s="69" t="s">
        <v>231</v>
      </c>
      <c r="H20" s="19"/>
      <c r="I20" s="16">
        <v>6276</v>
      </c>
      <c r="J20" s="14">
        <f t="shared" si="1"/>
        <v>0.057402614032359855</v>
      </c>
      <c r="K20" s="79" t="s">
        <v>232</v>
      </c>
    </row>
    <row r="21" spans="1:11" ht="18">
      <c r="A21" s="10">
        <v>18</v>
      </c>
      <c r="B21" s="11"/>
      <c r="C21" s="12" t="s">
        <v>32</v>
      </c>
      <c r="D21" s="13">
        <v>93903</v>
      </c>
      <c r="E21" s="13">
        <v>13796</v>
      </c>
      <c r="F21" s="14">
        <f t="shared" si="0"/>
        <v>0.14691756386909896</v>
      </c>
      <c r="G21" s="69" t="s">
        <v>233</v>
      </c>
      <c r="H21" s="19"/>
      <c r="I21" s="16">
        <v>5584</v>
      </c>
      <c r="J21" s="14">
        <f t="shared" si="1"/>
        <v>0.05946561877682289</v>
      </c>
      <c r="K21" s="79" t="s">
        <v>231</v>
      </c>
    </row>
    <row r="22" spans="1:11" ht="18">
      <c r="A22" s="10">
        <v>19</v>
      </c>
      <c r="B22" s="11"/>
      <c r="C22" s="12" t="s">
        <v>33</v>
      </c>
      <c r="D22" s="13">
        <v>95347</v>
      </c>
      <c r="E22" s="13">
        <v>19367</v>
      </c>
      <c r="F22" s="14">
        <f t="shared" si="0"/>
        <v>0.2031212308724973</v>
      </c>
      <c r="G22" s="69"/>
      <c r="H22" s="15"/>
      <c r="I22" s="16">
        <v>9244</v>
      </c>
      <c r="J22" s="14">
        <f t="shared" si="1"/>
        <v>0.09695113637555455</v>
      </c>
      <c r="K22" s="79"/>
    </row>
    <row r="23" spans="1:11" ht="18">
      <c r="A23" s="10">
        <v>20</v>
      </c>
      <c r="B23" s="11"/>
      <c r="C23" s="12" t="s">
        <v>34</v>
      </c>
      <c r="D23" s="13">
        <v>67597</v>
      </c>
      <c r="E23" s="13">
        <v>12956</v>
      </c>
      <c r="F23" s="14">
        <f t="shared" si="0"/>
        <v>0.19166531059070668</v>
      </c>
      <c r="G23" s="69"/>
      <c r="H23" s="15"/>
      <c r="I23" s="16">
        <v>5781</v>
      </c>
      <c r="J23" s="14">
        <f t="shared" si="1"/>
        <v>0.08552154681420773</v>
      </c>
      <c r="K23" s="81"/>
    </row>
    <row r="24" spans="1:11" ht="18">
      <c r="A24" s="10">
        <v>21</v>
      </c>
      <c r="B24" s="11"/>
      <c r="C24" s="12" t="s">
        <v>35</v>
      </c>
      <c r="D24" s="13">
        <v>69035</v>
      </c>
      <c r="E24" s="13">
        <v>11903</v>
      </c>
      <c r="F24" s="14">
        <f t="shared" si="0"/>
        <v>0.17241978706453248</v>
      </c>
      <c r="G24" s="69"/>
      <c r="H24" s="15"/>
      <c r="I24" s="16">
        <v>5474</v>
      </c>
      <c r="J24" s="14">
        <f t="shared" si="1"/>
        <v>0.0792931121894691</v>
      </c>
      <c r="K24" s="79"/>
    </row>
    <row r="25" spans="1:11" ht="18">
      <c r="A25" s="10">
        <v>22</v>
      </c>
      <c r="B25" s="11"/>
      <c r="C25" s="28" t="s">
        <v>36</v>
      </c>
      <c r="D25" s="29">
        <v>57100</v>
      </c>
      <c r="E25" s="29">
        <v>9353</v>
      </c>
      <c r="F25" s="30">
        <f t="shared" si="0"/>
        <v>0.16380035026269701</v>
      </c>
      <c r="G25" s="69"/>
      <c r="H25" s="19"/>
      <c r="I25" s="31">
        <v>4036</v>
      </c>
      <c r="J25" s="32">
        <f t="shared" si="1"/>
        <v>0.07068301225919439</v>
      </c>
      <c r="K25" s="82"/>
    </row>
    <row r="26" spans="1:11" ht="18">
      <c r="A26" s="10">
        <v>23</v>
      </c>
      <c r="B26" s="11"/>
      <c r="C26" s="33" t="s">
        <v>37</v>
      </c>
      <c r="D26" s="34">
        <v>55996</v>
      </c>
      <c r="E26" s="34">
        <v>12557</v>
      </c>
      <c r="F26" s="35">
        <f t="shared" si="0"/>
        <v>0.2242481605828988</v>
      </c>
      <c r="G26" s="69"/>
      <c r="H26" s="19"/>
      <c r="I26" s="36">
        <v>5938</v>
      </c>
      <c r="J26" s="37">
        <f t="shared" si="1"/>
        <v>0.10604328880634331</v>
      </c>
      <c r="K26" s="83"/>
    </row>
    <row r="27" spans="1:11" ht="18">
      <c r="A27" s="10">
        <v>24</v>
      </c>
      <c r="B27" s="191"/>
      <c r="C27" s="11" t="s">
        <v>38</v>
      </c>
      <c r="D27" s="17">
        <v>33692</v>
      </c>
      <c r="E27" s="17">
        <v>8645</v>
      </c>
      <c r="F27" s="18">
        <f t="shared" si="0"/>
        <v>0.25658910127033124</v>
      </c>
      <c r="G27" s="70"/>
      <c r="H27" s="19"/>
      <c r="I27" s="20">
        <v>4512</v>
      </c>
      <c r="J27" s="18">
        <f t="shared" si="1"/>
        <v>0.13391903122402946</v>
      </c>
      <c r="K27" s="84"/>
    </row>
    <row r="28" spans="1:11" ht="18">
      <c r="A28" s="10">
        <v>25</v>
      </c>
      <c r="B28" s="229"/>
      <c r="C28" s="226" t="s">
        <v>211</v>
      </c>
      <c r="D28" s="193">
        <v>31576</v>
      </c>
      <c r="E28" s="193">
        <v>8903</v>
      </c>
      <c r="F28" s="194">
        <f t="shared" si="0"/>
        <v>0.2819546491005827</v>
      </c>
      <c r="G28" s="195"/>
      <c r="H28" s="19"/>
      <c r="I28" s="172">
        <v>5062</v>
      </c>
      <c r="J28" s="173">
        <f t="shared" si="1"/>
        <v>0.1603116290853813</v>
      </c>
      <c r="K28" s="197"/>
    </row>
    <row r="29" spans="1:11" ht="18">
      <c r="A29" s="10">
        <v>26</v>
      </c>
      <c r="B29" s="229"/>
      <c r="C29" s="227" t="s">
        <v>212</v>
      </c>
      <c r="D29" s="34">
        <v>60409</v>
      </c>
      <c r="E29" s="34">
        <v>15604</v>
      </c>
      <c r="F29" s="173">
        <f t="shared" si="0"/>
        <v>0.25830588157393763</v>
      </c>
      <c r="G29" s="196"/>
      <c r="H29" s="19"/>
      <c r="I29" s="36">
        <v>8255</v>
      </c>
      <c r="J29" s="37">
        <f t="shared" si="1"/>
        <v>0.13665182340379745</v>
      </c>
      <c r="K29" s="83"/>
    </row>
    <row r="30" spans="1:11" ht="18">
      <c r="A30" s="60">
        <v>27</v>
      </c>
      <c r="B30" s="229"/>
      <c r="C30" s="228" t="s">
        <v>213</v>
      </c>
      <c r="D30" s="88">
        <v>46656</v>
      </c>
      <c r="E30" s="88">
        <v>12986</v>
      </c>
      <c r="F30" s="37">
        <f t="shared" si="0"/>
        <v>0.2783350480109739</v>
      </c>
      <c r="G30" s="72"/>
      <c r="H30" s="19"/>
      <c r="I30" s="172">
        <v>6939</v>
      </c>
      <c r="J30" s="173">
        <f t="shared" si="1"/>
        <v>0.14872685185185186</v>
      </c>
      <c r="K30" s="197"/>
    </row>
    <row r="31" spans="1:11" ht="18.75" thickBot="1">
      <c r="A31" s="201">
        <v>28</v>
      </c>
      <c r="B31" s="191"/>
      <c r="C31" s="11" t="s">
        <v>245</v>
      </c>
      <c r="D31" s="17">
        <v>43499</v>
      </c>
      <c r="E31" s="17">
        <v>12345</v>
      </c>
      <c r="F31" s="18">
        <f t="shared" si="0"/>
        <v>0.2837996275776455</v>
      </c>
      <c r="G31" s="219"/>
      <c r="H31" s="19"/>
      <c r="I31" s="20">
        <v>6531</v>
      </c>
      <c r="J31" s="18">
        <f t="shared" si="1"/>
        <v>0.15014138256051862</v>
      </c>
      <c r="K31" s="84"/>
    </row>
    <row r="32" spans="1:11" ht="18.75" thickBot="1">
      <c r="A32" s="212" t="s">
        <v>235</v>
      </c>
      <c r="B32" s="202"/>
      <c r="C32" s="203" t="s">
        <v>236</v>
      </c>
      <c r="D32" s="204">
        <f>SUM(D6:D31)</f>
        <v>1961442</v>
      </c>
      <c r="E32" s="204">
        <f>SUM(E6:E31)</f>
        <v>425553</v>
      </c>
      <c r="F32" s="205">
        <f t="shared" si="0"/>
        <v>0.2169592575258407</v>
      </c>
      <c r="G32" s="213" t="s">
        <v>235</v>
      </c>
      <c r="H32" s="15"/>
      <c r="I32" s="26">
        <f>SUM(I6:I31)</f>
        <v>205197</v>
      </c>
      <c r="J32" s="27">
        <f t="shared" si="1"/>
        <v>0.10461537990927083</v>
      </c>
      <c r="K32" s="71" t="s">
        <v>235</v>
      </c>
    </row>
    <row r="33" spans="1:11" ht="18">
      <c r="A33" s="10">
        <v>29</v>
      </c>
      <c r="B33" s="40" t="s">
        <v>40</v>
      </c>
      <c r="C33" s="12" t="s">
        <v>41</v>
      </c>
      <c r="D33" s="13">
        <v>48618</v>
      </c>
      <c r="E33" s="13">
        <v>6799</v>
      </c>
      <c r="F33" s="14">
        <f t="shared" si="0"/>
        <v>0.13984532477683162</v>
      </c>
      <c r="G33" s="69" t="s">
        <v>122</v>
      </c>
      <c r="H33" s="19"/>
      <c r="I33" s="16">
        <v>2974</v>
      </c>
      <c r="J33" s="14">
        <f t="shared" si="1"/>
        <v>0.061170759800896785</v>
      </c>
      <c r="K33" s="79" t="s">
        <v>237</v>
      </c>
    </row>
    <row r="34" spans="1:11" ht="18">
      <c r="A34" s="10">
        <v>30</v>
      </c>
      <c r="B34" s="11" t="s">
        <v>42</v>
      </c>
      <c r="C34" s="12" t="s">
        <v>43</v>
      </c>
      <c r="D34" s="13">
        <v>38163</v>
      </c>
      <c r="E34" s="13">
        <v>6231</v>
      </c>
      <c r="F34" s="14">
        <f t="shared" si="0"/>
        <v>0.16327332756858737</v>
      </c>
      <c r="G34" s="69"/>
      <c r="H34" s="19"/>
      <c r="I34" s="16">
        <v>2877</v>
      </c>
      <c r="J34" s="14">
        <f t="shared" si="1"/>
        <v>0.07538715509786967</v>
      </c>
      <c r="K34" s="79"/>
    </row>
    <row r="35" spans="1:11" ht="18">
      <c r="A35" s="10">
        <v>31</v>
      </c>
      <c r="B35" s="11"/>
      <c r="C35" s="12" t="s">
        <v>44</v>
      </c>
      <c r="D35" s="13">
        <v>31330</v>
      </c>
      <c r="E35" s="13">
        <v>5178</v>
      </c>
      <c r="F35" s="14">
        <f t="shared" si="0"/>
        <v>0.16527290137248643</v>
      </c>
      <c r="G35" s="69"/>
      <c r="H35" s="15"/>
      <c r="I35" s="16">
        <v>2385</v>
      </c>
      <c r="J35" s="14">
        <f t="shared" si="1"/>
        <v>0.07612511969358442</v>
      </c>
      <c r="K35" s="79"/>
    </row>
    <row r="36" spans="1:11" ht="18">
      <c r="A36" s="10">
        <v>32</v>
      </c>
      <c r="B36" s="11"/>
      <c r="C36" s="12" t="s">
        <v>45</v>
      </c>
      <c r="D36" s="13">
        <v>42014</v>
      </c>
      <c r="E36" s="13">
        <v>7158</v>
      </c>
      <c r="F36" s="14">
        <f aca="true" t="shared" si="2" ref="F36:F64">E36/D36</f>
        <v>0.17037178083495977</v>
      </c>
      <c r="G36" s="69"/>
      <c r="H36" s="19"/>
      <c r="I36" s="16">
        <v>3051</v>
      </c>
      <c r="J36" s="14">
        <f aca="true" t="shared" si="3" ref="J36:J64">I36/D36</f>
        <v>0.07261865092588185</v>
      </c>
      <c r="K36" s="81"/>
    </row>
    <row r="37" spans="1:11" ht="18">
      <c r="A37" s="10">
        <v>33</v>
      </c>
      <c r="B37" s="11"/>
      <c r="C37" s="12" t="s">
        <v>46</v>
      </c>
      <c r="D37" s="13">
        <v>25929</v>
      </c>
      <c r="E37" s="13">
        <v>4592</v>
      </c>
      <c r="F37" s="14">
        <f t="shared" si="2"/>
        <v>0.17709900111843882</v>
      </c>
      <c r="G37" s="69"/>
      <c r="H37" s="15"/>
      <c r="I37" s="16">
        <v>1931</v>
      </c>
      <c r="J37" s="14">
        <f t="shared" si="3"/>
        <v>0.07447259824906476</v>
      </c>
      <c r="K37" s="79"/>
    </row>
    <row r="38" spans="1:11" ht="18">
      <c r="A38" s="10">
        <v>34</v>
      </c>
      <c r="B38" s="11"/>
      <c r="C38" s="12" t="s">
        <v>47</v>
      </c>
      <c r="D38" s="13">
        <v>23804</v>
      </c>
      <c r="E38" s="13">
        <v>3550</v>
      </c>
      <c r="F38" s="14">
        <f t="shared" si="2"/>
        <v>0.14913459922702066</v>
      </c>
      <c r="G38" s="69" t="s">
        <v>234</v>
      </c>
      <c r="H38" s="19"/>
      <c r="I38" s="16">
        <v>1668</v>
      </c>
      <c r="J38" s="14">
        <f t="shared" si="3"/>
        <v>0.07007225676356915</v>
      </c>
      <c r="K38" s="79" t="s">
        <v>123</v>
      </c>
    </row>
    <row r="39" spans="1:11" ht="18">
      <c r="A39" s="10">
        <v>35</v>
      </c>
      <c r="B39" s="11"/>
      <c r="C39" s="12" t="s">
        <v>48</v>
      </c>
      <c r="D39" s="13">
        <v>8018</v>
      </c>
      <c r="E39" s="13">
        <v>1859</v>
      </c>
      <c r="F39" s="14">
        <f t="shared" si="2"/>
        <v>0.23185333000748315</v>
      </c>
      <c r="G39" s="69"/>
      <c r="H39" s="15"/>
      <c r="I39" s="16">
        <v>898</v>
      </c>
      <c r="J39" s="14">
        <f t="shared" si="3"/>
        <v>0.11199800448989773</v>
      </c>
      <c r="K39" s="79"/>
    </row>
    <row r="40" spans="1:11" ht="18">
      <c r="A40" s="10">
        <v>36</v>
      </c>
      <c r="B40" s="12"/>
      <c r="C40" s="12" t="s">
        <v>49</v>
      </c>
      <c r="D40" s="13">
        <v>39413</v>
      </c>
      <c r="E40" s="13">
        <v>5477</v>
      </c>
      <c r="F40" s="14">
        <f t="shared" si="2"/>
        <v>0.13896430111892016</v>
      </c>
      <c r="G40" s="69" t="s">
        <v>120</v>
      </c>
      <c r="H40" s="19"/>
      <c r="I40" s="16">
        <v>2317</v>
      </c>
      <c r="J40" s="14">
        <f t="shared" si="3"/>
        <v>0.058787709638951614</v>
      </c>
      <c r="K40" s="79" t="s">
        <v>238</v>
      </c>
    </row>
    <row r="41" spans="1:11" ht="18">
      <c r="A41" s="10">
        <v>37</v>
      </c>
      <c r="B41" s="11" t="s">
        <v>50</v>
      </c>
      <c r="C41" s="12" t="s">
        <v>51</v>
      </c>
      <c r="D41" s="13">
        <v>16129</v>
      </c>
      <c r="E41" s="13">
        <v>3574</v>
      </c>
      <c r="F41" s="14">
        <f t="shared" si="2"/>
        <v>0.22158844317688636</v>
      </c>
      <c r="G41" s="69"/>
      <c r="H41" s="15"/>
      <c r="I41" s="16">
        <v>1668</v>
      </c>
      <c r="J41" s="14">
        <f t="shared" si="3"/>
        <v>0.10341620683241366</v>
      </c>
      <c r="K41" s="79"/>
    </row>
    <row r="42" spans="1:11" ht="18">
      <c r="A42" s="10">
        <v>38</v>
      </c>
      <c r="B42" s="11"/>
      <c r="C42" s="12" t="s">
        <v>52</v>
      </c>
      <c r="D42" s="13">
        <v>31260</v>
      </c>
      <c r="E42" s="13">
        <v>7041</v>
      </c>
      <c r="F42" s="14">
        <f t="shared" si="2"/>
        <v>0.22523992322456815</v>
      </c>
      <c r="G42" s="69"/>
      <c r="H42" s="15"/>
      <c r="I42" s="16">
        <v>3270</v>
      </c>
      <c r="J42" s="14">
        <f t="shared" si="3"/>
        <v>0.10460652591170826</v>
      </c>
      <c r="K42" s="79"/>
    </row>
    <row r="43" spans="1:11" ht="18">
      <c r="A43" s="10">
        <v>39</v>
      </c>
      <c r="B43" s="11"/>
      <c r="C43" s="12" t="s">
        <v>53</v>
      </c>
      <c r="D43" s="13">
        <v>32301</v>
      </c>
      <c r="E43" s="13">
        <v>7948</v>
      </c>
      <c r="F43" s="14">
        <f t="shared" si="2"/>
        <v>0.2460604934831739</v>
      </c>
      <c r="G43" s="69"/>
      <c r="H43" s="15"/>
      <c r="I43" s="16">
        <v>3909</v>
      </c>
      <c r="J43" s="14">
        <f t="shared" si="3"/>
        <v>0.12101792514163648</v>
      </c>
      <c r="K43" s="79"/>
    </row>
    <row r="44" spans="1:11" ht="18">
      <c r="A44" s="10">
        <v>40</v>
      </c>
      <c r="B44" s="12"/>
      <c r="C44" s="12" t="s">
        <v>54</v>
      </c>
      <c r="D44" s="13">
        <v>19703</v>
      </c>
      <c r="E44" s="13">
        <v>4358</v>
      </c>
      <c r="F44" s="14">
        <f t="shared" si="2"/>
        <v>0.22118459117900827</v>
      </c>
      <c r="G44" s="69"/>
      <c r="H44" s="15"/>
      <c r="I44" s="16">
        <v>1894</v>
      </c>
      <c r="J44" s="14">
        <f t="shared" si="3"/>
        <v>0.09612749327513577</v>
      </c>
      <c r="K44" s="79"/>
    </row>
    <row r="45" spans="1:11" ht="18">
      <c r="A45" s="10">
        <v>41</v>
      </c>
      <c r="B45" s="11" t="s">
        <v>55</v>
      </c>
      <c r="C45" s="12" t="s">
        <v>56</v>
      </c>
      <c r="D45" s="13">
        <v>9466</v>
      </c>
      <c r="E45" s="13">
        <v>2671</v>
      </c>
      <c r="F45" s="14">
        <f t="shared" si="2"/>
        <v>0.2821677582928375</v>
      </c>
      <c r="G45" s="69"/>
      <c r="H45" s="15"/>
      <c r="I45" s="16">
        <v>1403</v>
      </c>
      <c r="J45" s="14">
        <f t="shared" si="3"/>
        <v>0.14821466300443692</v>
      </c>
      <c r="K45" s="79"/>
    </row>
    <row r="46" spans="1:11" ht="18">
      <c r="A46" s="10">
        <v>42</v>
      </c>
      <c r="B46" s="11"/>
      <c r="C46" s="12" t="s">
        <v>57</v>
      </c>
      <c r="D46" s="13">
        <v>18617</v>
      </c>
      <c r="E46" s="13">
        <v>4687</v>
      </c>
      <c r="F46" s="14">
        <f t="shared" si="2"/>
        <v>0.25175914486759415</v>
      </c>
      <c r="G46" s="69"/>
      <c r="H46" s="15"/>
      <c r="I46" s="16">
        <v>2286</v>
      </c>
      <c r="J46" s="14">
        <f t="shared" si="3"/>
        <v>0.12279099747542568</v>
      </c>
      <c r="K46" s="79"/>
    </row>
    <row r="47" spans="1:11" ht="18">
      <c r="A47" s="220">
        <v>43</v>
      </c>
      <c r="B47" s="206" t="s">
        <v>60</v>
      </c>
      <c r="C47" s="48" t="s">
        <v>61</v>
      </c>
      <c r="D47" s="13">
        <v>14641</v>
      </c>
      <c r="E47" s="13">
        <v>3464</v>
      </c>
      <c r="F47" s="14">
        <f t="shared" si="2"/>
        <v>0.2365958609384605</v>
      </c>
      <c r="G47" s="69"/>
      <c r="H47" s="15"/>
      <c r="I47" s="16">
        <v>1813</v>
      </c>
      <c r="J47" s="14">
        <f t="shared" si="3"/>
        <v>0.12383033945768732</v>
      </c>
      <c r="K47" s="79"/>
    </row>
    <row r="48" spans="1:11" ht="18">
      <c r="A48" s="44">
        <v>44</v>
      </c>
      <c r="B48" s="207" t="s">
        <v>219</v>
      </c>
      <c r="C48" s="48" t="s">
        <v>72</v>
      </c>
      <c r="D48" s="13">
        <v>29358</v>
      </c>
      <c r="E48" s="13">
        <v>6241</v>
      </c>
      <c r="F48" s="14">
        <f t="shared" si="2"/>
        <v>0.21258260099461815</v>
      </c>
      <c r="G48" s="69"/>
      <c r="H48" s="15"/>
      <c r="I48" s="16">
        <v>3036</v>
      </c>
      <c r="J48" s="14">
        <f t="shared" si="3"/>
        <v>0.10341303903535663</v>
      </c>
      <c r="K48" s="79"/>
    </row>
    <row r="49" spans="1:11" ht="18">
      <c r="A49" s="44">
        <v>45</v>
      </c>
      <c r="B49" s="208"/>
      <c r="C49" s="48" t="s">
        <v>73</v>
      </c>
      <c r="D49" s="13">
        <v>2797</v>
      </c>
      <c r="E49" s="13">
        <v>1011</v>
      </c>
      <c r="F49" s="14">
        <f t="shared" si="2"/>
        <v>0.36145870575616734</v>
      </c>
      <c r="G49" s="69" t="s">
        <v>127</v>
      </c>
      <c r="H49" s="15"/>
      <c r="I49" s="16">
        <v>607</v>
      </c>
      <c r="J49" s="14">
        <f t="shared" si="3"/>
        <v>0.2170182338219521</v>
      </c>
      <c r="K49" s="79" t="s">
        <v>125</v>
      </c>
    </row>
    <row r="50" spans="1:11" ht="18">
      <c r="A50" s="44">
        <v>46</v>
      </c>
      <c r="B50" s="15" t="s">
        <v>74</v>
      </c>
      <c r="C50" s="12" t="s">
        <v>75</v>
      </c>
      <c r="D50" s="13">
        <v>13623</v>
      </c>
      <c r="E50" s="13">
        <v>3330</v>
      </c>
      <c r="F50" s="14">
        <f t="shared" si="2"/>
        <v>0.24443955075974455</v>
      </c>
      <c r="G50" s="69"/>
      <c r="H50" s="15"/>
      <c r="I50" s="16">
        <v>1651</v>
      </c>
      <c r="J50" s="14">
        <f t="shared" si="3"/>
        <v>0.12119210159289437</v>
      </c>
      <c r="K50" s="79"/>
    </row>
    <row r="51" spans="1:11" ht="18">
      <c r="A51" s="44">
        <v>47</v>
      </c>
      <c r="B51" s="209"/>
      <c r="C51" s="12" t="s">
        <v>76</v>
      </c>
      <c r="D51" s="13">
        <v>17834</v>
      </c>
      <c r="E51" s="13">
        <v>4063</v>
      </c>
      <c r="F51" s="14">
        <f t="shared" si="2"/>
        <v>0.2278232589435909</v>
      </c>
      <c r="G51" s="69"/>
      <c r="H51" s="15"/>
      <c r="I51" s="16">
        <v>2022</v>
      </c>
      <c r="J51" s="14">
        <f t="shared" si="3"/>
        <v>0.11337893910508018</v>
      </c>
      <c r="K51" s="79"/>
    </row>
    <row r="52" spans="1:11" ht="18">
      <c r="A52" s="44">
        <v>48</v>
      </c>
      <c r="B52" s="210" t="s">
        <v>77</v>
      </c>
      <c r="C52" s="12" t="s">
        <v>78</v>
      </c>
      <c r="D52" s="13">
        <v>15694</v>
      </c>
      <c r="E52" s="13">
        <v>3269</v>
      </c>
      <c r="F52" s="14">
        <f t="shared" si="2"/>
        <v>0.20829616413916147</v>
      </c>
      <c r="G52" s="69"/>
      <c r="H52" s="15"/>
      <c r="I52" s="16">
        <v>1681</v>
      </c>
      <c r="J52" s="14">
        <f t="shared" si="3"/>
        <v>0.10711099783356696</v>
      </c>
      <c r="K52" s="79"/>
    </row>
    <row r="53" spans="1:11" ht="18">
      <c r="A53" s="44">
        <v>49</v>
      </c>
      <c r="B53" s="210" t="s">
        <v>79</v>
      </c>
      <c r="C53" s="12" t="s">
        <v>80</v>
      </c>
      <c r="D53" s="13">
        <v>14592</v>
      </c>
      <c r="E53" s="13">
        <v>3093</v>
      </c>
      <c r="F53" s="14">
        <f t="shared" si="2"/>
        <v>0.2119654605263158</v>
      </c>
      <c r="G53" s="69"/>
      <c r="H53" s="15"/>
      <c r="I53" s="16">
        <v>1530</v>
      </c>
      <c r="J53" s="14">
        <f t="shared" si="3"/>
        <v>0.10485197368421052</v>
      </c>
      <c r="K53" s="79"/>
    </row>
    <row r="54" spans="1:11" ht="18">
      <c r="A54" s="44">
        <v>50</v>
      </c>
      <c r="B54" s="15" t="s">
        <v>81</v>
      </c>
      <c r="C54" s="12" t="s">
        <v>82</v>
      </c>
      <c r="D54" s="13">
        <v>13651</v>
      </c>
      <c r="E54" s="13">
        <v>4434</v>
      </c>
      <c r="F54" s="14">
        <f t="shared" si="2"/>
        <v>0.32481136913046665</v>
      </c>
      <c r="G54" s="69" t="s">
        <v>128</v>
      </c>
      <c r="H54" s="15"/>
      <c r="I54" s="16">
        <v>2385</v>
      </c>
      <c r="J54" s="14">
        <f t="shared" si="3"/>
        <v>0.17471247527653652</v>
      </c>
      <c r="K54" s="79" t="s">
        <v>128</v>
      </c>
    </row>
    <row r="55" spans="1:11" ht="18">
      <c r="A55" s="44">
        <v>51</v>
      </c>
      <c r="B55" s="15"/>
      <c r="C55" s="12" t="s">
        <v>84</v>
      </c>
      <c r="D55" s="13">
        <v>11929</v>
      </c>
      <c r="E55" s="13">
        <v>3554</v>
      </c>
      <c r="F55" s="14">
        <f t="shared" si="2"/>
        <v>0.29792941570961523</v>
      </c>
      <c r="G55" s="69"/>
      <c r="H55" s="15"/>
      <c r="I55" s="16">
        <v>1874</v>
      </c>
      <c r="J55" s="14">
        <f t="shared" si="3"/>
        <v>0.15709615223405146</v>
      </c>
      <c r="K55" s="79"/>
    </row>
    <row r="56" spans="1:11" ht="18">
      <c r="A56" s="44">
        <v>52</v>
      </c>
      <c r="B56" s="15"/>
      <c r="C56" s="12" t="s">
        <v>85</v>
      </c>
      <c r="D56" s="13">
        <v>19807</v>
      </c>
      <c r="E56" s="13">
        <v>4249</v>
      </c>
      <c r="F56" s="14">
        <f t="shared" si="2"/>
        <v>0.21452011914979552</v>
      </c>
      <c r="G56" s="69"/>
      <c r="H56" s="15"/>
      <c r="I56" s="16">
        <v>2088</v>
      </c>
      <c r="J56" s="14">
        <f t="shared" si="3"/>
        <v>0.1054172767203514</v>
      </c>
      <c r="K56" s="79"/>
    </row>
    <row r="57" spans="1:11" ht="18">
      <c r="A57" s="44">
        <v>53</v>
      </c>
      <c r="B57" s="15"/>
      <c r="C57" s="12" t="s">
        <v>86</v>
      </c>
      <c r="D57" s="13">
        <v>1677</v>
      </c>
      <c r="E57" s="13">
        <v>707</v>
      </c>
      <c r="F57" s="14">
        <f t="shared" si="2"/>
        <v>0.4215861657722123</v>
      </c>
      <c r="G57" s="69" t="s">
        <v>126</v>
      </c>
      <c r="H57" s="15"/>
      <c r="I57" s="16">
        <v>370</v>
      </c>
      <c r="J57" s="14">
        <f t="shared" si="3"/>
        <v>0.22063208109719737</v>
      </c>
      <c r="K57" s="79" t="s">
        <v>126</v>
      </c>
    </row>
    <row r="58" spans="1:11" ht="18">
      <c r="A58" s="44">
        <v>54</v>
      </c>
      <c r="B58" s="48"/>
      <c r="C58" s="12" t="s">
        <v>87</v>
      </c>
      <c r="D58" s="13">
        <v>3458</v>
      </c>
      <c r="E58" s="13">
        <v>1262</v>
      </c>
      <c r="F58" s="14">
        <f t="shared" si="2"/>
        <v>0.3649508386350492</v>
      </c>
      <c r="G58" s="69" t="s">
        <v>125</v>
      </c>
      <c r="H58" s="49"/>
      <c r="I58" s="16">
        <v>723</v>
      </c>
      <c r="J58" s="14">
        <f t="shared" si="3"/>
        <v>0.2090803932909196</v>
      </c>
      <c r="K58" s="79" t="s">
        <v>127</v>
      </c>
    </row>
    <row r="59" spans="1:11" ht="18">
      <c r="A59" s="44">
        <v>55</v>
      </c>
      <c r="B59" s="15" t="s">
        <v>93</v>
      </c>
      <c r="C59" s="12" t="s">
        <v>94</v>
      </c>
      <c r="D59" s="13">
        <v>12943</v>
      </c>
      <c r="E59" s="13">
        <v>3682</v>
      </c>
      <c r="F59" s="14">
        <f t="shared" si="2"/>
        <v>0.2844780962682531</v>
      </c>
      <c r="G59" s="69"/>
      <c r="H59" s="15"/>
      <c r="I59" s="16">
        <v>1856</v>
      </c>
      <c r="J59" s="14">
        <f t="shared" si="3"/>
        <v>0.14339797573978214</v>
      </c>
      <c r="K59" s="79"/>
    </row>
    <row r="60" spans="1:11" ht="18">
      <c r="A60" s="44">
        <v>56</v>
      </c>
      <c r="B60" s="15"/>
      <c r="C60" s="12" t="s">
        <v>95</v>
      </c>
      <c r="D60" s="13">
        <v>12203</v>
      </c>
      <c r="E60" s="13">
        <v>3868</v>
      </c>
      <c r="F60" s="14">
        <f t="shared" si="2"/>
        <v>0.31697123658116855</v>
      </c>
      <c r="G60" s="69" t="s">
        <v>129</v>
      </c>
      <c r="H60" s="15"/>
      <c r="I60" s="16">
        <v>2067</v>
      </c>
      <c r="J60" s="14">
        <f t="shared" si="3"/>
        <v>0.16938457756289438</v>
      </c>
      <c r="K60" s="79" t="s">
        <v>129</v>
      </c>
    </row>
    <row r="61" spans="1:11" ht="18">
      <c r="A61" s="44">
        <v>57</v>
      </c>
      <c r="B61" s="15"/>
      <c r="C61" s="12" t="s">
        <v>214</v>
      </c>
      <c r="D61" s="13">
        <v>26423</v>
      </c>
      <c r="E61" s="13">
        <v>6388</v>
      </c>
      <c r="F61" s="14">
        <f t="shared" si="2"/>
        <v>0.24175907353442078</v>
      </c>
      <c r="G61" s="69"/>
      <c r="H61" s="15"/>
      <c r="I61" s="16">
        <v>3318</v>
      </c>
      <c r="J61" s="14">
        <f t="shared" si="3"/>
        <v>0.1255724179691935</v>
      </c>
      <c r="K61" s="79"/>
    </row>
    <row r="62" spans="1:11" ht="18">
      <c r="A62" s="44">
        <v>58</v>
      </c>
      <c r="B62" s="15"/>
      <c r="C62" s="12" t="s">
        <v>97</v>
      </c>
      <c r="D62" s="13">
        <v>10389</v>
      </c>
      <c r="E62" s="13">
        <v>2772</v>
      </c>
      <c r="F62" s="14">
        <f t="shared" si="2"/>
        <v>0.26682067571469825</v>
      </c>
      <c r="G62" s="69"/>
      <c r="H62" s="15"/>
      <c r="I62" s="16">
        <v>1412</v>
      </c>
      <c r="J62" s="14">
        <f t="shared" si="3"/>
        <v>0.13591298488786216</v>
      </c>
      <c r="K62" s="79"/>
    </row>
    <row r="63" spans="1:11" ht="18">
      <c r="A63" s="44">
        <v>59</v>
      </c>
      <c r="B63" s="15"/>
      <c r="C63" s="12" t="s">
        <v>98</v>
      </c>
      <c r="D63" s="13">
        <v>20799</v>
      </c>
      <c r="E63" s="13">
        <v>5339</v>
      </c>
      <c r="F63" s="14">
        <f t="shared" si="2"/>
        <v>0.25669503341506805</v>
      </c>
      <c r="G63" s="69"/>
      <c r="H63" s="15"/>
      <c r="I63" s="16">
        <v>2645</v>
      </c>
      <c r="J63" s="14">
        <f t="shared" si="3"/>
        <v>0.12716957546035867</v>
      </c>
      <c r="K63" s="79"/>
    </row>
    <row r="64" spans="1:11" ht="18">
      <c r="A64" s="44">
        <v>60</v>
      </c>
      <c r="B64" s="15"/>
      <c r="C64" s="12" t="s">
        <v>101</v>
      </c>
      <c r="D64" s="13">
        <v>5999</v>
      </c>
      <c r="E64" s="13">
        <v>1587</v>
      </c>
      <c r="F64" s="14">
        <f t="shared" si="2"/>
        <v>0.2645440906817803</v>
      </c>
      <c r="G64" s="69"/>
      <c r="H64" s="15"/>
      <c r="I64" s="16">
        <v>820</v>
      </c>
      <c r="J64" s="14">
        <f t="shared" si="3"/>
        <v>0.13668944824137355</v>
      </c>
      <c r="K64" s="79"/>
    </row>
    <row r="65" spans="1:11" ht="18">
      <c r="A65" s="44">
        <v>61</v>
      </c>
      <c r="B65" s="15"/>
      <c r="C65" s="12" t="s">
        <v>102</v>
      </c>
      <c r="D65" s="13">
        <v>3600</v>
      </c>
      <c r="E65" s="13">
        <v>1005</v>
      </c>
      <c r="F65" s="14">
        <f aca="true" t="shared" si="4" ref="F65:F73">E65/D65</f>
        <v>0.2791666666666667</v>
      </c>
      <c r="G65" s="69"/>
      <c r="H65" s="15"/>
      <c r="I65" s="16">
        <v>563</v>
      </c>
      <c r="J65" s="14">
        <f aca="true" t="shared" si="5" ref="J65:J73">I65/D65</f>
        <v>0.15638888888888888</v>
      </c>
      <c r="K65" s="79"/>
    </row>
    <row r="66" spans="1:11" ht="18">
      <c r="A66" s="44">
        <v>62</v>
      </c>
      <c r="B66" s="211" t="s">
        <v>103</v>
      </c>
      <c r="C66" s="48" t="s">
        <v>104</v>
      </c>
      <c r="D66" s="13">
        <v>34615</v>
      </c>
      <c r="E66" s="13">
        <v>6779</v>
      </c>
      <c r="F66" s="14">
        <f t="shared" si="4"/>
        <v>0.19583995377726418</v>
      </c>
      <c r="G66" s="69"/>
      <c r="H66" s="15"/>
      <c r="I66" s="16">
        <v>3066</v>
      </c>
      <c r="J66" s="14">
        <f t="shared" si="5"/>
        <v>0.08857431749241658</v>
      </c>
      <c r="K66" s="79"/>
    </row>
    <row r="67" spans="1:11" ht="18">
      <c r="A67" s="44">
        <v>63</v>
      </c>
      <c r="B67" s="208"/>
      <c r="C67" s="48" t="s">
        <v>215</v>
      </c>
      <c r="D67" s="13">
        <v>23287</v>
      </c>
      <c r="E67" s="13">
        <v>6435</v>
      </c>
      <c r="F67" s="14">
        <f t="shared" si="4"/>
        <v>0.27633443552196507</v>
      </c>
      <c r="G67" s="69"/>
      <c r="H67" s="15"/>
      <c r="I67" s="16">
        <v>3284</v>
      </c>
      <c r="J67" s="14">
        <f t="shared" si="5"/>
        <v>0.1410228883067806</v>
      </c>
      <c r="K67" s="79"/>
    </row>
    <row r="68" spans="1:11" ht="18">
      <c r="A68" s="44">
        <v>64</v>
      </c>
      <c r="B68" s="15" t="s">
        <v>218</v>
      </c>
      <c r="C68" s="200" t="s">
        <v>216</v>
      </c>
      <c r="D68" s="199">
        <v>21261</v>
      </c>
      <c r="E68" s="13">
        <v>5815</v>
      </c>
      <c r="F68" s="14">
        <f t="shared" si="4"/>
        <v>0.2735054795164856</v>
      </c>
      <c r="G68" s="69"/>
      <c r="H68" s="15"/>
      <c r="I68" s="16">
        <v>2883</v>
      </c>
      <c r="J68" s="14">
        <f t="shared" si="5"/>
        <v>0.13560039508960067</v>
      </c>
      <c r="K68" s="79"/>
    </row>
    <row r="69" spans="1:11" ht="18">
      <c r="A69" s="44">
        <v>65</v>
      </c>
      <c r="B69" s="15"/>
      <c r="C69" s="11" t="s">
        <v>110</v>
      </c>
      <c r="D69" s="17">
        <v>7375</v>
      </c>
      <c r="E69" s="17">
        <v>1788</v>
      </c>
      <c r="F69" s="18">
        <f t="shared" si="4"/>
        <v>0.2424406779661017</v>
      </c>
      <c r="G69" s="69"/>
      <c r="H69" s="15"/>
      <c r="I69" s="20">
        <v>855</v>
      </c>
      <c r="J69" s="14">
        <f t="shared" si="5"/>
        <v>0.11593220338983051</v>
      </c>
      <c r="K69" s="79"/>
    </row>
    <row r="70" spans="1:11" ht="18.75" thickBot="1">
      <c r="A70" s="221">
        <v>66</v>
      </c>
      <c r="B70" s="15"/>
      <c r="C70" s="192" t="s">
        <v>217</v>
      </c>
      <c r="D70" s="193">
        <v>8443</v>
      </c>
      <c r="E70" s="193">
        <v>2453</v>
      </c>
      <c r="F70" s="198">
        <f t="shared" si="4"/>
        <v>0.2905365391448537</v>
      </c>
      <c r="G70" s="70"/>
      <c r="H70" s="15"/>
      <c r="I70" s="42">
        <v>1329</v>
      </c>
      <c r="J70" s="14">
        <f t="shared" si="5"/>
        <v>0.15740850408622528</v>
      </c>
      <c r="K70" s="79"/>
    </row>
    <row r="71" spans="1:11" ht="18.75" thickBot="1">
      <c r="A71" s="217" t="s">
        <v>114</v>
      </c>
      <c r="B71" s="222" t="s">
        <v>115</v>
      </c>
      <c r="C71" s="223"/>
      <c r="D71" s="52">
        <f>SUM(D33:D70)</f>
        <v>731163</v>
      </c>
      <c r="E71" s="52">
        <f>SUM(E33:E70)</f>
        <v>157711</v>
      </c>
      <c r="F71" s="53">
        <f t="shared" si="4"/>
        <v>0.215698825022601</v>
      </c>
      <c r="G71" s="74" t="s">
        <v>116</v>
      </c>
      <c r="H71" s="15"/>
      <c r="I71" s="54">
        <f>SUM(I33:I47)+SUM(I48:I70)</f>
        <v>76409</v>
      </c>
      <c r="J71" s="53">
        <f t="shared" si="5"/>
        <v>0.10450337339280023</v>
      </c>
      <c r="K71" s="85" t="s">
        <v>116</v>
      </c>
    </row>
    <row r="72" spans="1:11" ht="18.75" thickTop="1">
      <c r="A72" s="55" t="s">
        <v>117</v>
      </c>
      <c r="B72" s="48"/>
      <c r="C72" s="48"/>
      <c r="D72" s="13">
        <f>D32+D71</f>
        <v>2692605</v>
      </c>
      <c r="E72" s="13">
        <f>E32+E71</f>
        <v>583264</v>
      </c>
      <c r="F72" s="14">
        <f t="shared" si="4"/>
        <v>0.21661699358056602</v>
      </c>
      <c r="G72" s="69" t="s">
        <v>118</v>
      </c>
      <c r="H72" s="15"/>
      <c r="I72" s="16">
        <f>I32+I71</f>
        <v>281606</v>
      </c>
      <c r="J72" s="14">
        <f t="shared" si="5"/>
        <v>0.10458496511742346</v>
      </c>
      <c r="K72" s="79" t="s">
        <v>118</v>
      </c>
    </row>
    <row r="73" spans="1:11" ht="18.75" thickBot="1">
      <c r="A73" s="56" t="s">
        <v>119</v>
      </c>
      <c r="B73" s="57"/>
      <c r="C73" s="57"/>
      <c r="D73" s="58">
        <f>D5+D72</f>
        <v>5061315</v>
      </c>
      <c r="E73" s="58">
        <f>E5+E72</f>
        <v>1033588</v>
      </c>
      <c r="F73" s="43">
        <f t="shared" si="4"/>
        <v>0.20421333191077812</v>
      </c>
      <c r="G73" s="75" t="s">
        <v>118</v>
      </c>
      <c r="H73" s="15"/>
      <c r="I73" s="59">
        <f>I5+I72</f>
        <v>485270</v>
      </c>
      <c r="J73" s="43">
        <f t="shared" si="5"/>
        <v>0.09587824508057688</v>
      </c>
      <c r="K73" s="86" t="s">
        <v>118</v>
      </c>
    </row>
    <row r="74" spans="1:11" ht="18.75" thickTop="1">
      <c r="A74" s="46" t="s">
        <v>168</v>
      </c>
      <c r="B74" s="15"/>
      <c r="C74" s="46"/>
      <c r="D74" s="46"/>
      <c r="E74" s="46"/>
      <c r="F74" s="46"/>
      <c r="G74" s="46"/>
      <c r="H74" s="15"/>
      <c r="I74" s="46"/>
      <c r="J74" s="46"/>
      <c r="K74" s="329"/>
    </row>
    <row r="75" spans="1:11" ht="18" customHeight="1">
      <c r="A75" s="46" t="s">
        <v>400</v>
      </c>
      <c r="B75" s="567"/>
      <c r="C75" s="46"/>
      <c r="D75" s="46"/>
      <c r="E75" s="46"/>
      <c r="F75" s="46"/>
      <c r="G75" s="46"/>
      <c r="H75" s="15"/>
      <c r="I75" s="46"/>
      <c r="K75"/>
    </row>
  </sheetData>
  <sheetProtection/>
  <printOptions/>
  <pageMargins left="0.787" right="0.787" top="0.984" bottom="0.984" header="0.512" footer="0.512"/>
  <pageSetup horizontalDpi="600" verticalDpi="600" orientation="portrait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3" max="3" width="11.875" style="0" bestFit="1" customWidth="1"/>
    <col min="4" max="4" width="13.625" style="0" bestFit="1" customWidth="1"/>
    <col min="5" max="5" width="13.25390625" style="0" bestFit="1" customWidth="1"/>
    <col min="6" max="6" width="12.00390625" style="0" bestFit="1" customWidth="1"/>
    <col min="7" max="7" width="9.25390625" style="76" bestFit="1" customWidth="1"/>
    <col min="9" max="9" width="12.00390625" style="0" bestFit="1" customWidth="1"/>
    <col min="10" max="10" width="9.125" style="0" bestFit="1" customWidth="1"/>
    <col min="11" max="11" width="9.00390625" style="76" customWidth="1"/>
  </cols>
  <sheetData>
    <row r="1" spans="1:11" ht="21.75" thickBot="1">
      <c r="A1" s="1" t="s">
        <v>388</v>
      </c>
      <c r="B1" s="2"/>
      <c r="C1" s="2"/>
      <c r="D1" s="2"/>
      <c r="E1" s="3"/>
      <c r="F1" s="4"/>
      <c r="G1" s="67"/>
      <c r="H1" s="2"/>
      <c r="I1" s="2"/>
      <c r="J1" s="2"/>
      <c r="K1" s="77"/>
    </row>
    <row r="2" spans="1:11" ht="19.5" thickBot="1" thickTop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8" t="s">
        <v>203</v>
      </c>
      <c r="H2" s="8"/>
      <c r="I2" s="9" t="s">
        <v>204</v>
      </c>
      <c r="J2" s="7" t="s">
        <v>205</v>
      </c>
      <c r="K2" s="78" t="s">
        <v>203</v>
      </c>
    </row>
    <row r="3" spans="1:11" ht="18">
      <c r="A3" s="10">
        <v>1</v>
      </c>
      <c r="B3" s="11" t="s">
        <v>9</v>
      </c>
      <c r="C3" s="12" t="s">
        <v>10</v>
      </c>
      <c r="D3" s="13">
        <v>1000832</v>
      </c>
      <c r="E3" s="13">
        <v>225488</v>
      </c>
      <c r="F3" s="14">
        <f aca="true" t="shared" si="0" ref="F3:F35">E3/D3</f>
        <v>0.2253005499424479</v>
      </c>
      <c r="G3" s="69"/>
      <c r="H3" s="15"/>
      <c r="I3" s="16">
        <v>102347</v>
      </c>
      <c r="J3" s="14">
        <f aca="true" t="shared" si="1" ref="J3:J35">I3/D3</f>
        <v>0.10226191808415398</v>
      </c>
      <c r="K3" s="79"/>
    </row>
    <row r="4" spans="1:11" ht="18.75" thickBot="1">
      <c r="A4" s="21">
        <v>2</v>
      </c>
      <c r="B4" s="39"/>
      <c r="C4" s="11" t="s">
        <v>11</v>
      </c>
      <c r="D4" s="17">
        <v>1380953</v>
      </c>
      <c r="E4" s="17">
        <v>217131</v>
      </c>
      <c r="F4" s="18">
        <f t="shared" si="0"/>
        <v>0.157232722619814</v>
      </c>
      <c r="G4" s="70"/>
      <c r="H4" s="19"/>
      <c r="I4" s="20">
        <v>95271</v>
      </c>
      <c r="J4" s="18">
        <f t="shared" si="1"/>
        <v>0.06898931390134204</v>
      </c>
      <c r="K4" s="80"/>
    </row>
    <row r="5" spans="1:11" ht="18.75" thickBot="1">
      <c r="A5" s="21" t="s">
        <v>206</v>
      </c>
      <c r="B5" s="22"/>
      <c r="C5" s="23" t="s">
        <v>13</v>
      </c>
      <c r="D5" s="24">
        <f>SUM(D3:D4)</f>
        <v>2381785</v>
      </c>
      <c r="E5" s="24">
        <f>SUM(E3:E4)</f>
        <v>442619</v>
      </c>
      <c r="F5" s="25">
        <f t="shared" si="0"/>
        <v>0.18583499350277208</v>
      </c>
      <c r="G5" s="71" t="s">
        <v>206</v>
      </c>
      <c r="H5" s="15"/>
      <c r="I5" s="26">
        <f>SUM(I3:I4)</f>
        <v>197618</v>
      </c>
      <c r="J5" s="27">
        <f t="shared" si="1"/>
        <v>0.08297054520034344</v>
      </c>
      <c r="K5" s="71" t="s">
        <v>206</v>
      </c>
    </row>
    <row r="6" spans="1:11" ht="18">
      <c r="A6" s="10">
        <v>3</v>
      </c>
      <c r="B6" s="11" t="s">
        <v>14</v>
      </c>
      <c r="C6" s="12" t="s">
        <v>15</v>
      </c>
      <c r="D6" s="13">
        <v>132816</v>
      </c>
      <c r="E6" s="13">
        <v>36785</v>
      </c>
      <c r="F6" s="14">
        <f t="shared" si="0"/>
        <v>0.27696211299843393</v>
      </c>
      <c r="G6" s="69"/>
      <c r="H6" s="15"/>
      <c r="I6" s="16">
        <v>19122</v>
      </c>
      <c r="J6" s="14">
        <f t="shared" si="1"/>
        <v>0.14397361763642935</v>
      </c>
      <c r="K6" s="79"/>
    </row>
    <row r="7" spans="1:11" ht="18">
      <c r="A7" s="10">
        <v>4</v>
      </c>
      <c r="B7" s="11"/>
      <c r="C7" s="12" t="s">
        <v>16</v>
      </c>
      <c r="D7" s="13">
        <v>307668</v>
      </c>
      <c r="E7" s="13">
        <v>60542</v>
      </c>
      <c r="F7" s="14">
        <f t="shared" si="0"/>
        <v>0.19677704538658555</v>
      </c>
      <c r="G7" s="69"/>
      <c r="H7" s="15"/>
      <c r="I7" s="16">
        <v>27985</v>
      </c>
      <c r="J7" s="14">
        <f t="shared" si="1"/>
        <v>0.09095843571642159</v>
      </c>
      <c r="K7" s="79"/>
    </row>
    <row r="8" spans="1:11" ht="18">
      <c r="A8" s="10">
        <v>5</v>
      </c>
      <c r="B8" s="11"/>
      <c r="C8" s="12" t="s">
        <v>17</v>
      </c>
      <c r="D8" s="13">
        <v>59592</v>
      </c>
      <c r="E8" s="13">
        <v>14831</v>
      </c>
      <c r="F8" s="14">
        <f t="shared" si="0"/>
        <v>0.24887568801181367</v>
      </c>
      <c r="G8" s="69"/>
      <c r="H8" s="15"/>
      <c r="I8" s="16">
        <v>6915</v>
      </c>
      <c r="J8" s="14">
        <f t="shared" si="1"/>
        <v>0.11603906564639549</v>
      </c>
      <c r="K8" s="79"/>
    </row>
    <row r="9" spans="1:11" ht="18">
      <c r="A9" s="10">
        <v>6</v>
      </c>
      <c r="B9" s="11"/>
      <c r="C9" s="12" t="s">
        <v>18</v>
      </c>
      <c r="D9" s="13">
        <v>135343</v>
      </c>
      <c r="E9" s="13">
        <v>31123</v>
      </c>
      <c r="F9" s="14">
        <f t="shared" si="0"/>
        <v>0.22995648094101653</v>
      </c>
      <c r="G9" s="69"/>
      <c r="H9" s="15"/>
      <c r="I9" s="16">
        <v>15337</v>
      </c>
      <c r="J9" s="14">
        <f t="shared" si="1"/>
        <v>0.11331949195747101</v>
      </c>
      <c r="K9" s="79"/>
    </row>
    <row r="10" spans="1:11" ht="18">
      <c r="A10" s="10">
        <v>7</v>
      </c>
      <c r="B10" s="11"/>
      <c r="C10" s="12" t="s">
        <v>19</v>
      </c>
      <c r="D10" s="13">
        <v>52898</v>
      </c>
      <c r="E10" s="13">
        <v>13543</v>
      </c>
      <c r="F10" s="14">
        <f t="shared" si="0"/>
        <v>0.2560210215887179</v>
      </c>
      <c r="G10" s="69"/>
      <c r="H10" s="15"/>
      <c r="I10" s="16">
        <v>6701</v>
      </c>
      <c r="J10" s="14">
        <f t="shared" si="1"/>
        <v>0.12667775719308857</v>
      </c>
      <c r="K10" s="79"/>
    </row>
    <row r="11" spans="1:11" ht="18">
      <c r="A11" s="10">
        <v>8</v>
      </c>
      <c r="B11" s="11"/>
      <c r="C11" s="12" t="s">
        <v>20</v>
      </c>
      <c r="D11" s="13">
        <v>75594</v>
      </c>
      <c r="E11" s="13">
        <v>18451</v>
      </c>
      <c r="F11" s="14">
        <f t="shared" si="0"/>
        <v>0.2440802180067201</v>
      </c>
      <c r="G11" s="69"/>
      <c r="H11" s="15"/>
      <c r="I11" s="16">
        <v>8796</v>
      </c>
      <c r="J11" s="14">
        <f t="shared" si="1"/>
        <v>0.1163584411461227</v>
      </c>
      <c r="K11" s="79"/>
    </row>
    <row r="12" spans="1:11" ht="18">
      <c r="A12" s="10">
        <v>9</v>
      </c>
      <c r="B12" s="11"/>
      <c r="C12" s="12" t="s">
        <v>23</v>
      </c>
      <c r="D12" s="13">
        <v>43020</v>
      </c>
      <c r="E12" s="13">
        <v>10266</v>
      </c>
      <c r="F12" s="14">
        <f t="shared" si="0"/>
        <v>0.23863319386331938</v>
      </c>
      <c r="G12" s="69"/>
      <c r="H12" s="15"/>
      <c r="I12" s="16">
        <v>5215</v>
      </c>
      <c r="J12" s="14">
        <f t="shared" si="1"/>
        <v>0.12122268712226872</v>
      </c>
      <c r="K12" s="79"/>
    </row>
    <row r="13" spans="1:11" ht="18">
      <c r="A13" s="10">
        <v>10</v>
      </c>
      <c r="B13" s="11"/>
      <c r="C13" s="12" t="s">
        <v>24</v>
      </c>
      <c r="D13" s="13">
        <v>48299</v>
      </c>
      <c r="E13" s="13">
        <v>10119</v>
      </c>
      <c r="F13" s="14">
        <f t="shared" si="0"/>
        <v>0.2095074432182861</v>
      </c>
      <c r="G13" s="69"/>
      <c r="H13" s="15"/>
      <c r="I13" s="16">
        <v>4902</v>
      </c>
      <c r="J13" s="14">
        <f t="shared" si="1"/>
        <v>0.10149278452970041</v>
      </c>
      <c r="K13" s="79"/>
    </row>
    <row r="14" spans="1:11" ht="18">
      <c r="A14" s="10">
        <v>11</v>
      </c>
      <c r="B14" s="11"/>
      <c r="C14" s="12" t="s">
        <v>25</v>
      </c>
      <c r="D14" s="13">
        <v>40097</v>
      </c>
      <c r="E14" s="13">
        <v>10012</v>
      </c>
      <c r="F14" s="14">
        <f t="shared" si="0"/>
        <v>0.2496944908596653</v>
      </c>
      <c r="G14" s="69"/>
      <c r="H14" s="15"/>
      <c r="I14" s="16">
        <v>4554</v>
      </c>
      <c r="J14" s="14">
        <f t="shared" si="1"/>
        <v>0.11357458163952415</v>
      </c>
      <c r="K14" s="79"/>
    </row>
    <row r="15" spans="1:11" ht="18">
      <c r="A15" s="10">
        <v>12</v>
      </c>
      <c r="B15" s="11"/>
      <c r="C15" s="12" t="s">
        <v>26</v>
      </c>
      <c r="D15" s="13">
        <v>72246</v>
      </c>
      <c r="E15" s="13">
        <v>15014</v>
      </c>
      <c r="F15" s="14">
        <f t="shared" si="0"/>
        <v>0.20781773385377736</v>
      </c>
      <c r="G15" s="69"/>
      <c r="H15" s="15"/>
      <c r="I15" s="16">
        <v>6749</v>
      </c>
      <c r="J15" s="14">
        <f t="shared" si="1"/>
        <v>0.09341693657780362</v>
      </c>
      <c r="K15" s="79"/>
    </row>
    <row r="16" spans="1:11" ht="18">
      <c r="A16" s="10">
        <v>13</v>
      </c>
      <c r="B16" s="11"/>
      <c r="C16" s="12" t="s">
        <v>27</v>
      </c>
      <c r="D16" s="13">
        <v>28736</v>
      </c>
      <c r="E16" s="13">
        <v>7858</v>
      </c>
      <c r="F16" s="14">
        <f t="shared" si="0"/>
        <v>0.2734548997772829</v>
      </c>
      <c r="G16" s="69"/>
      <c r="H16" s="15"/>
      <c r="I16" s="16">
        <v>3981</v>
      </c>
      <c r="J16" s="14">
        <f t="shared" si="1"/>
        <v>0.13853702672605792</v>
      </c>
      <c r="K16" s="79"/>
    </row>
    <row r="17" spans="1:11" ht="18">
      <c r="A17" s="10">
        <v>14</v>
      </c>
      <c r="B17" s="11"/>
      <c r="C17" s="12" t="s">
        <v>28</v>
      </c>
      <c r="D17" s="13">
        <v>47583</v>
      </c>
      <c r="E17" s="13">
        <v>12350</v>
      </c>
      <c r="F17" s="14">
        <f t="shared" si="0"/>
        <v>0.2595464766828489</v>
      </c>
      <c r="G17" s="69"/>
      <c r="H17" s="15"/>
      <c r="I17" s="16">
        <v>5772</v>
      </c>
      <c r="J17" s="14">
        <f t="shared" si="1"/>
        <v>0.12130382699703676</v>
      </c>
      <c r="K17" s="79"/>
    </row>
    <row r="18" spans="1:11" ht="18">
      <c r="A18" s="10">
        <v>15</v>
      </c>
      <c r="B18" s="11"/>
      <c r="C18" s="12" t="s">
        <v>29</v>
      </c>
      <c r="D18" s="13">
        <v>58496</v>
      </c>
      <c r="E18" s="13">
        <v>11299</v>
      </c>
      <c r="F18" s="14">
        <f t="shared" si="0"/>
        <v>0.1931585065645514</v>
      </c>
      <c r="G18" s="69"/>
      <c r="H18" s="15"/>
      <c r="I18" s="16">
        <v>5015</v>
      </c>
      <c r="J18" s="14">
        <f t="shared" si="1"/>
        <v>0.08573235776805252</v>
      </c>
      <c r="K18" s="79"/>
    </row>
    <row r="19" spans="1:11" ht="18">
      <c r="A19" s="10">
        <v>16</v>
      </c>
      <c r="B19" s="11"/>
      <c r="C19" s="12" t="s">
        <v>30</v>
      </c>
      <c r="D19" s="13">
        <v>98790</v>
      </c>
      <c r="E19" s="13">
        <v>15847</v>
      </c>
      <c r="F19" s="14">
        <f t="shared" si="0"/>
        <v>0.16041097277052332</v>
      </c>
      <c r="G19" s="69"/>
      <c r="H19" s="19"/>
      <c r="I19" s="16">
        <v>7066</v>
      </c>
      <c r="J19" s="14">
        <f t="shared" si="1"/>
        <v>0.07152545804231197</v>
      </c>
      <c r="K19" s="81"/>
    </row>
    <row r="20" spans="1:11" ht="18">
      <c r="A20" s="10">
        <v>17</v>
      </c>
      <c r="B20" s="11"/>
      <c r="C20" s="12" t="s">
        <v>31</v>
      </c>
      <c r="D20" s="13">
        <v>109498</v>
      </c>
      <c r="E20" s="13">
        <v>14952</v>
      </c>
      <c r="F20" s="14">
        <f t="shared" si="0"/>
        <v>0.1365504392774297</v>
      </c>
      <c r="G20" s="69" t="s">
        <v>220</v>
      </c>
      <c r="H20" s="19"/>
      <c r="I20" s="16">
        <v>5980</v>
      </c>
      <c r="J20" s="14">
        <f t="shared" si="1"/>
        <v>0.05461286964145464</v>
      </c>
      <c r="K20" s="79" t="s">
        <v>207</v>
      </c>
    </row>
    <row r="21" spans="1:11" ht="18">
      <c r="A21" s="10">
        <v>18</v>
      </c>
      <c r="B21" s="11"/>
      <c r="C21" s="12" t="s">
        <v>32</v>
      </c>
      <c r="D21" s="13">
        <v>94032</v>
      </c>
      <c r="E21" s="13">
        <v>13394</v>
      </c>
      <c r="F21" s="14">
        <f t="shared" si="0"/>
        <v>0.14244087119278542</v>
      </c>
      <c r="G21" s="69" t="s">
        <v>208</v>
      </c>
      <c r="H21" s="19"/>
      <c r="I21" s="16">
        <v>5407</v>
      </c>
      <c r="J21" s="14">
        <f t="shared" si="1"/>
        <v>0.05750170154840905</v>
      </c>
      <c r="K21" s="79" t="s">
        <v>220</v>
      </c>
    </row>
    <row r="22" spans="1:11" ht="18">
      <c r="A22" s="10">
        <v>19</v>
      </c>
      <c r="B22" s="11"/>
      <c r="C22" s="12" t="s">
        <v>33</v>
      </c>
      <c r="D22" s="13">
        <v>95276</v>
      </c>
      <c r="E22" s="13">
        <v>19056</v>
      </c>
      <c r="F22" s="14">
        <f t="shared" si="0"/>
        <v>0.20000839665813006</v>
      </c>
      <c r="G22" s="69"/>
      <c r="H22" s="15"/>
      <c r="I22" s="16">
        <v>9001</v>
      </c>
      <c r="J22" s="14">
        <f t="shared" si="1"/>
        <v>0.09447289978588522</v>
      </c>
      <c r="K22" s="79"/>
    </row>
    <row r="23" spans="1:11" ht="18">
      <c r="A23" s="10">
        <v>20</v>
      </c>
      <c r="B23" s="11"/>
      <c r="C23" s="12" t="s">
        <v>34</v>
      </c>
      <c r="D23" s="13">
        <v>67563</v>
      </c>
      <c r="E23" s="13">
        <v>12631</v>
      </c>
      <c r="F23" s="14">
        <f t="shared" si="0"/>
        <v>0.1869514379172032</v>
      </c>
      <c r="G23" s="69"/>
      <c r="H23" s="15"/>
      <c r="I23" s="16">
        <v>5571</v>
      </c>
      <c r="J23" s="14">
        <f t="shared" si="1"/>
        <v>0.08245637405088584</v>
      </c>
      <c r="K23" s="81"/>
    </row>
    <row r="24" spans="1:11" ht="18">
      <c r="A24" s="10">
        <v>21</v>
      </c>
      <c r="B24" s="11"/>
      <c r="C24" s="12" t="s">
        <v>35</v>
      </c>
      <c r="D24" s="13">
        <v>68970</v>
      </c>
      <c r="E24" s="13">
        <v>11598</v>
      </c>
      <c r="F24" s="14">
        <f t="shared" si="0"/>
        <v>0.1681600695954763</v>
      </c>
      <c r="G24" s="69"/>
      <c r="H24" s="15"/>
      <c r="I24" s="16">
        <v>5308</v>
      </c>
      <c r="J24" s="14">
        <f t="shared" si="1"/>
        <v>0.07696099753516021</v>
      </c>
      <c r="K24" s="79"/>
    </row>
    <row r="25" spans="1:11" ht="18">
      <c r="A25" s="10">
        <v>22</v>
      </c>
      <c r="B25" s="11"/>
      <c r="C25" s="28" t="s">
        <v>36</v>
      </c>
      <c r="D25" s="29">
        <v>57036</v>
      </c>
      <c r="E25" s="29">
        <v>9071</v>
      </c>
      <c r="F25" s="30">
        <f t="shared" si="0"/>
        <v>0.15903990462164247</v>
      </c>
      <c r="G25" s="69"/>
      <c r="H25" s="19"/>
      <c r="I25" s="31">
        <v>3898</v>
      </c>
      <c r="J25" s="32">
        <f t="shared" si="1"/>
        <v>0.06834280103794095</v>
      </c>
      <c r="K25" s="82" t="s">
        <v>209</v>
      </c>
    </row>
    <row r="26" spans="1:11" ht="18">
      <c r="A26" s="10">
        <v>23</v>
      </c>
      <c r="B26" s="11"/>
      <c r="C26" s="33" t="s">
        <v>37</v>
      </c>
      <c r="D26" s="34">
        <v>56325</v>
      </c>
      <c r="E26" s="34">
        <v>12302</v>
      </c>
      <c r="F26" s="35">
        <f t="shared" si="0"/>
        <v>0.2184110075454949</v>
      </c>
      <c r="G26" s="69"/>
      <c r="H26" s="19"/>
      <c r="I26" s="36">
        <v>5795</v>
      </c>
      <c r="J26" s="37">
        <f t="shared" si="1"/>
        <v>0.10288504216600089</v>
      </c>
      <c r="K26" s="83"/>
    </row>
    <row r="27" spans="1:11" ht="18">
      <c r="A27" s="10">
        <v>24</v>
      </c>
      <c r="B27" s="191"/>
      <c r="C27" s="11" t="s">
        <v>38</v>
      </c>
      <c r="D27" s="17">
        <v>33956</v>
      </c>
      <c r="E27" s="17">
        <v>8559</v>
      </c>
      <c r="F27" s="18">
        <f t="shared" si="0"/>
        <v>0.2520614913417364</v>
      </c>
      <c r="G27" s="70"/>
      <c r="H27" s="19"/>
      <c r="I27" s="20">
        <v>4439</v>
      </c>
      <c r="J27" s="18">
        <f t="shared" si="1"/>
        <v>0.13072800094239603</v>
      </c>
      <c r="K27" s="84"/>
    </row>
    <row r="28" spans="1:11" ht="18">
      <c r="A28" s="10">
        <v>25</v>
      </c>
      <c r="B28" s="224"/>
      <c r="C28" s="225" t="s">
        <v>211</v>
      </c>
      <c r="D28" s="193">
        <v>31495</v>
      </c>
      <c r="E28" s="193">
        <v>8707</v>
      </c>
      <c r="F28" s="194">
        <f t="shared" si="0"/>
        <v>0.2764565804095888</v>
      </c>
      <c r="G28" s="195"/>
      <c r="H28" s="19"/>
      <c r="I28" s="172">
        <v>4817</v>
      </c>
      <c r="J28" s="173">
        <f t="shared" si="1"/>
        <v>0.1529449118907763</v>
      </c>
      <c r="K28" s="197"/>
    </row>
    <row r="29" spans="1:11" ht="18">
      <c r="A29" s="10">
        <v>26</v>
      </c>
      <c r="B29" s="224"/>
      <c r="C29" s="47" t="s">
        <v>212</v>
      </c>
      <c r="D29" s="34">
        <v>60915</v>
      </c>
      <c r="E29" s="34">
        <v>15462</v>
      </c>
      <c r="F29" s="173">
        <f t="shared" si="0"/>
        <v>0.25382910613149473</v>
      </c>
      <c r="G29" s="196"/>
      <c r="H29" s="19"/>
      <c r="I29" s="36">
        <v>8074</v>
      </c>
      <c r="J29" s="37">
        <f t="shared" si="1"/>
        <v>0.13254535007797752</v>
      </c>
      <c r="K29" s="83"/>
    </row>
    <row r="30" spans="1:11" ht="18.75" thickBot="1">
      <c r="A30" s="201">
        <v>27</v>
      </c>
      <c r="B30" s="191"/>
      <c r="C30" s="11" t="s">
        <v>213</v>
      </c>
      <c r="D30" s="17">
        <v>47059</v>
      </c>
      <c r="E30" s="17">
        <v>12933</v>
      </c>
      <c r="F30" s="18">
        <f t="shared" si="0"/>
        <v>0.27482521940542726</v>
      </c>
      <c r="G30" s="70"/>
      <c r="H30" s="19"/>
      <c r="I30" s="20">
        <v>6810</v>
      </c>
      <c r="J30" s="18">
        <f t="shared" si="1"/>
        <v>0.14471195733016</v>
      </c>
      <c r="K30" s="84"/>
    </row>
    <row r="31" spans="1:11" ht="18.75" thickBot="1">
      <c r="A31" s="212" t="s">
        <v>206</v>
      </c>
      <c r="B31" s="202"/>
      <c r="C31" s="203" t="s">
        <v>210</v>
      </c>
      <c r="D31" s="204">
        <f>SUM(D6:D30)</f>
        <v>1923303</v>
      </c>
      <c r="E31" s="204">
        <f>SUM(E6:E30)</f>
        <v>406705</v>
      </c>
      <c r="F31" s="205">
        <f t="shared" si="0"/>
        <v>0.21146174055778003</v>
      </c>
      <c r="G31" s="213" t="s">
        <v>206</v>
      </c>
      <c r="H31" s="15"/>
      <c r="I31" s="26">
        <f>SUM(I6:I30)</f>
        <v>193210</v>
      </c>
      <c r="J31" s="27">
        <f t="shared" si="1"/>
        <v>0.10045739022920465</v>
      </c>
      <c r="K31" s="71" t="s">
        <v>206</v>
      </c>
    </row>
    <row r="32" spans="1:11" ht="18">
      <c r="A32" s="10">
        <v>28</v>
      </c>
      <c r="B32" s="40" t="s">
        <v>40</v>
      </c>
      <c r="C32" s="12" t="s">
        <v>41</v>
      </c>
      <c r="D32" s="13">
        <v>48298</v>
      </c>
      <c r="E32" s="13">
        <v>6578</v>
      </c>
      <c r="F32" s="14">
        <f t="shared" si="0"/>
        <v>0.13619611578119176</v>
      </c>
      <c r="G32" s="69" t="s">
        <v>221</v>
      </c>
      <c r="H32" s="19"/>
      <c r="I32" s="16">
        <v>2841</v>
      </c>
      <c r="J32" s="14">
        <f t="shared" si="1"/>
        <v>0.058822311482877136</v>
      </c>
      <c r="K32" s="79" t="s">
        <v>208</v>
      </c>
    </row>
    <row r="33" spans="1:11" ht="18">
      <c r="A33" s="10">
        <v>29</v>
      </c>
      <c r="B33" s="11" t="s">
        <v>42</v>
      </c>
      <c r="C33" s="12" t="s">
        <v>43</v>
      </c>
      <c r="D33" s="13">
        <v>38262</v>
      </c>
      <c r="E33" s="13">
        <v>6081</v>
      </c>
      <c r="F33" s="14">
        <f t="shared" si="0"/>
        <v>0.15893053159793005</v>
      </c>
      <c r="G33" s="69"/>
      <c r="H33" s="19"/>
      <c r="I33" s="16">
        <v>2791</v>
      </c>
      <c r="J33" s="14">
        <f t="shared" si="1"/>
        <v>0.07294443573258062</v>
      </c>
      <c r="K33" s="79"/>
    </row>
    <row r="34" spans="1:11" ht="18">
      <c r="A34" s="10">
        <v>30</v>
      </c>
      <c r="B34" s="11"/>
      <c r="C34" s="12" t="s">
        <v>44</v>
      </c>
      <c r="D34" s="13">
        <v>31088</v>
      </c>
      <c r="E34" s="13">
        <v>5058</v>
      </c>
      <c r="F34" s="14">
        <f t="shared" si="0"/>
        <v>0.16269943386515698</v>
      </c>
      <c r="G34" s="69"/>
      <c r="H34" s="15"/>
      <c r="I34" s="16">
        <v>2313</v>
      </c>
      <c r="J34" s="14">
        <f t="shared" si="1"/>
        <v>0.07440169840452908</v>
      </c>
      <c r="K34" s="79"/>
    </row>
    <row r="35" spans="1:11" ht="18">
      <c r="A35" s="10">
        <v>31</v>
      </c>
      <c r="B35" s="11"/>
      <c r="C35" s="12" t="s">
        <v>45</v>
      </c>
      <c r="D35" s="13">
        <v>41883</v>
      </c>
      <c r="E35" s="13">
        <v>6960</v>
      </c>
      <c r="F35" s="14">
        <f t="shared" si="0"/>
        <v>0.16617720793639423</v>
      </c>
      <c r="G35" s="69"/>
      <c r="H35" s="19"/>
      <c r="I35" s="16">
        <v>2965</v>
      </c>
      <c r="J35" s="14">
        <f t="shared" si="1"/>
        <v>0.07079244562232886</v>
      </c>
      <c r="K35" s="81"/>
    </row>
    <row r="36" spans="1:11" ht="18">
      <c r="A36" s="10">
        <v>32</v>
      </c>
      <c r="B36" s="11"/>
      <c r="C36" s="12" t="s">
        <v>46</v>
      </c>
      <c r="D36" s="13">
        <v>25925</v>
      </c>
      <c r="E36" s="13">
        <v>4476</v>
      </c>
      <c r="F36" s="14">
        <f aca="true" t="shared" si="2" ref="F36:F55">E36/D36</f>
        <v>0.17265188042430088</v>
      </c>
      <c r="G36" s="69"/>
      <c r="H36" s="15"/>
      <c r="I36" s="16">
        <v>1872</v>
      </c>
      <c r="J36" s="14">
        <f aca="true" t="shared" si="3" ref="J36:J55">I36/D36</f>
        <v>0.0722082931533269</v>
      </c>
      <c r="K36" s="79"/>
    </row>
    <row r="37" spans="1:11" ht="18">
      <c r="A37" s="10">
        <v>33</v>
      </c>
      <c r="B37" s="11"/>
      <c r="C37" s="12" t="s">
        <v>47</v>
      </c>
      <c r="D37" s="13">
        <v>23752</v>
      </c>
      <c r="E37" s="13">
        <v>3461</v>
      </c>
      <c r="F37" s="14">
        <f t="shared" si="2"/>
        <v>0.14571404513304143</v>
      </c>
      <c r="G37" s="69" t="s">
        <v>209</v>
      </c>
      <c r="H37" s="19"/>
      <c r="I37" s="16">
        <v>1643</v>
      </c>
      <c r="J37" s="14">
        <f t="shared" si="3"/>
        <v>0.06917312226338834</v>
      </c>
      <c r="K37" s="81"/>
    </row>
    <row r="38" spans="1:11" ht="18">
      <c r="A38" s="10">
        <v>34</v>
      </c>
      <c r="B38" s="11"/>
      <c r="C38" s="12" t="s">
        <v>48</v>
      </c>
      <c r="D38" s="13">
        <v>8089</v>
      </c>
      <c r="E38" s="13">
        <v>1819</v>
      </c>
      <c r="F38" s="14">
        <f t="shared" si="2"/>
        <v>0.22487328470762763</v>
      </c>
      <c r="G38" s="69"/>
      <c r="H38" s="15"/>
      <c r="I38" s="16">
        <v>883</v>
      </c>
      <c r="J38" s="14">
        <f t="shared" si="3"/>
        <v>0.1091605884534553</v>
      </c>
      <c r="K38" s="79"/>
    </row>
    <row r="39" spans="1:11" ht="18">
      <c r="A39" s="10">
        <v>35</v>
      </c>
      <c r="B39" s="12"/>
      <c r="C39" s="12" t="s">
        <v>49</v>
      </c>
      <c r="D39" s="13">
        <v>39088</v>
      </c>
      <c r="E39" s="13">
        <v>5334</v>
      </c>
      <c r="F39" s="14">
        <f t="shared" si="2"/>
        <v>0.13646131805157594</v>
      </c>
      <c r="G39" s="69" t="s">
        <v>222</v>
      </c>
      <c r="H39" s="19"/>
      <c r="I39" s="16">
        <v>2241</v>
      </c>
      <c r="J39" s="14">
        <f t="shared" si="3"/>
        <v>0.05733217355710193</v>
      </c>
      <c r="K39" s="79" t="s">
        <v>222</v>
      </c>
    </row>
    <row r="40" spans="1:11" ht="18">
      <c r="A40" s="10">
        <v>36</v>
      </c>
      <c r="B40" s="11" t="s">
        <v>50</v>
      </c>
      <c r="C40" s="12" t="s">
        <v>51</v>
      </c>
      <c r="D40" s="13">
        <v>16556</v>
      </c>
      <c r="E40" s="13">
        <v>3521</v>
      </c>
      <c r="F40" s="14">
        <f t="shared" si="2"/>
        <v>0.21267214302971732</v>
      </c>
      <c r="G40" s="69"/>
      <c r="H40" s="15"/>
      <c r="I40" s="16">
        <v>1606</v>
      </c>
      <c r="J40" s="14">
        <f t="shared" si="3"/>
        <v>0.09700410727228799</v>
      </c>
      <c r="K40" s="79"/>
    </row>
    <row r="41" spans="1:11" ht="18">
      <c r="A41" s="10">
        <v>37</v>
      </c>
      <c r="B41" s="11"/>
      <c r="C41" s="12" t="s">
        <v>52</v>
      </c>
      <c r="D41" s="13">
        <v>31425</v>
      </c>
      <c r="E41" s="13">
        <v>6899</v>
      </c>
      <c r="F41" s="14">
        <f t="shared" si="2"/>
        <v>0.21953858392999204</v>
      </c>
      <c r="G41" s="69"/>
      <c r="H41" s="15"/>
      <c r="I41" s="16">
        <v>3168</v>
      </c>
      <c r="J41" s="14">
        <f t="shared" si="3"/>
        <v>0.10081145584725537</v>
      </c>
      <c r="K41" s="79"/>
    </row>
    <row r="42" spans="1:11" ht="18">
      <c r="A42" s="10">
        <v>38</v>
      </c>
      <c r="B42" s="11"/>
      <c r="C42" s="12" t="s">
        <v>53</v>
      </c>
      <c r="D42" s="13">
        <v>32244</v>
      </c>
      <c r="E42" s="13">
        <v>7790</v>
      </c>
      <c r="F42" s="14">
        <f t="shared" si="2"/>
        <v>0.2415953355663069</v>
      </c>
      <c r="G42" s="69"/>
      <c r="H42" s="15"/>
      <c r="I42" s="16">
        <v>3822</v>
      </c>
      <c r="J42" s="14">
        <f t="shared" si="3"/>
        <v>0.11853368068477857</v>
      </c>
      <c r="K42" s="79"/>
    </row>
    <row r="43" spans="1:11" ht="18">
      <c r="A43" s="10">
        <v>39</v>
      </c>
      <c r="B43" s="12"/>
      <c r="C43" s="12" t="s">
        <v>54</v>
      </c>
      <c r="D43" s="13">
        <v>19724</v>
      </c>
      <c r="E43" s="13">
        <v>4251</v>
      </c>
      <c r="F43" s="14">
        <f t="shared" si="2"/>
        <v>0.21552423443520585</v>
      </c>
      <c r="G43" s="69"/>
      <c r="H43" s="15"/>
      <c r="I43" s="16">
        <v>1828</v>
      </c>
      <c r="J43" s="14">
        <f t="shared" si="3"/>
        <v>0.09267896978300548</v>
      </c>
      <c r="K43" s="79"/>
    </row>
    <row r="44" spans="1:11" ht="18">
      <c r="A44" s="10">
        <v>40</v>
      </c>
      <c r="B44" s="11" t="s">
        <v>55</v>
      </c>
      <c r="C44" s="12" t="s">
        <v>56</v>
      </c>
      <c r="D44" s="13">
        <v>9598</v>
      </c>
      <c r="E44" s="13">
        <v>2666</v>
      </c>
      <c r="F44" s="14">
        <f t="shared" si="2"/>
        <v>0.2777662012919358</v>
      </c>
      <c r="G44" s="69"/>
      <c r="H44" s="15"/>
      <c r="I44" s="16">
        <v>1393</v>
      </c>
      <c r="J44" s="14">
        <f t="shared" si="3"/>
        <v>0.14513440300062513</v>
      </c>
      <c r="K44" s="79"/>
    </row>
    <row r="45" spans="1:11" ht="18">
      <c r="A45" s="201">
        <v>41</v>
      </c>
      <c r="B45" s="11"/>
      <c r="C45" s="12" t="s">
        <v>57</v>
      </c>
      <c r="D45" s="13">
        <v>18738</v>
      </c>
      <c r="E45" s="13">
        <v>4610</v>
      </c>
      <c r="F45" s="14">
        <f t="shared" si="2"/>
        <v>0.24602412210481375</v>
      </c>
      <c r="G45" s="69"/>
      <c r="H45" s="15"/>
      <c r="I45" s="16">
        <v>2236</v>
      </c>
      <c r="J45" s="14">
        <f t="shared" si="3"/>
        <v>0.11932970434411357</v>
      </c>
      <c r="K45" s="79"/>
    </row>
    <row r="46" spans="1:11" ht="18">
      <c r="A46" s="214">
        <v>42</v>
      </c>
      <c r="B46" s="206" t="s">
        <v>60</v>
      </c>
      <c r="C46" s="48" t="s">
        <v>61</v>
      </c>
      <c r="D46" s="13">
        <v>14786</v>
      </c>
      <c r="E46" s="13">
        <v>3455</v>
      </c>
      <c r="F46" s="14">
        <f t="shared" si="2"/>
        <v>0.23366698228053565</v>
      </c>
      <c r="G46" s="69"/>
      <c r="H46" s="15"/>
      <c r="I46" s="16">
        <v>1775</v>
      </c>
      <c r="J46" s="14">
        <f t="shared" si="3"/>
        <v>0.12004598944947924</v>
      </c>
      <c r="K46" s="79"/>
    </row>
    <row r="47" spans="1:11" ht="18">
      <c r="A47" s="44">
        <v>43</v>
      </c>
      <c r="B47" s="207" t="s">
        <v>219</v>
      </c>
      <c r="C47" s="48" t="s">
        <v>72</v>
      </c>
      <c r="D47" s="13">
        <v>29435</v>
      </c>
      <c r="E47" s="13">
        <v>6133</v>
      </c>
      <c r="F47" s="14">
        <f t="shared" si="2"/>
        <v>0.20835739765585187</v>
      </c>
      <c r="G47" s="69"/>
      <c r="H47" s="15"/>
      <c r="I47" s="16">
        <v>2969</v>
      </c>
      <c r="J47" s="14">
        <f t="shared" si="3"/>
        <v>0.10086631561066757</v>
      </c>
      <c r="K47" s="79"/>
    </row>
    <row r="48" spans="1:11" ht="18">
      <c r="A48" s="44">
        <v>44</v>
      </c>
      <c r="B48" s="208"/>
      <c r="C48" s="48" t="s">
        <v>73</v>
      </c>
      <c r="D48" s="13">
        <v>2820</v>
      </c>
      <c r="E48" s="13">
        <v>1020</v>
      </c>
      <c r="F48" s="14">
        <f t="shared" si="2"/>
        <v>0.3617021276595745</v>
      </c>
      <c r="G48" s="69" t="s">
        <v>223</v>
      </c>
      <c r="H48" s="15"/>
      <c r="I48" s="16">
        <v>609</v>
      </c>
      <c r="J48" s="14">
        <f t="shared" si="3"/>
        <v>0.21595744680851064</v>
      </c>
      <c r="K48" s="79" t="s">
        <v>126</v>
      </c>
    </row>
    <row r="49" spans="1:11" ht="18">
      <c r="A49" s="44">
        <v>45</v>
      </c>
      <c r="B49" s="15" t="s">
        <v>74</v>
      </c>
      <c r="C49" s="12" t="s">
        <v>75</v>
      </c>
      <c r="D49" s="13">
        <v>13680</v>
      </c>
      <c r="E49" s="13">
        <v>3274</v>
      </c>
      <c r="F49" s="14">
        <f t="shared" si="2"/>
        <v>0.23932748538011697</v>
      </c>
      <c r="G49" s="69"/>
      <c r="H49" s="15"/>
      <c r="I49" s="16">
        <v>1610</v>
      </c>
      <c r="J49" s="14">
        <f t="shared" si="3"/>
        <v>0.11769005847953216</v>
      </c>
      <c r="K49" s="79"/>
    </row>
    <row r="50" spans="1:11" ht="18">
      <c r="A50" s="44">
        <v>46</v>
      </c>
      <c r="B50" s="209"/>
      <c r="C50" s="12" t="s">
        <v>76</v>
      </c>
      <c r="D50" s="13">
        <v>17780</v>
      </c>
      <c r="E50" s="13">
        <v>3979</v>
      </c>
      <c r="F50" s="14">
        <f t="shared" si="2"/>
        <v>0.22379077615298087</v>
      </c>
      <c r="G50" s="69"/>
      <c r="H50" s="15"/>
      <c r="I50" s="16">
        <v>1963</v>
      </c>
      <c r="J50" s="14">
        <f t="shared" si="3"/>
        <v>0.11040494938132733</v>
      </c>
      <c r="K50" s="79"/>
    </row>
    <row r="51" spans="1:11" ht="18">
      <c r="A51" s="44">
        <v>47</v>
      </c>
      <c r="B51" s="210" t="s">
        <v>77</v>
      </c>
      <c r="C51" s="12" t="s">
        <v>78</v>
      </c>
      <c r="D51" s="13">
        <v>15693</v>
      </c>
      <c r="E51" s="13">
        <v>3230</v>
      </c>
      <c r="F51" s="14">
        <f t="shared" si="2"/>
        <v>0.20582425285158987</v>
      </c>
      <c r="G51" s="69"/>
      <c r="H51" s="15"/>
      <c r="I51" s="16">
        <v>1638</v>
      </c>
      <c r="J51" s="14">
        <f t="shared" si="3"/>
        <v>0.10437774804052763</v>
      </c>
      <c r="K51" s="79"/>
    </row>
    <row r="52" spans="1:11" ht="18">
      <c r="A52" s="44">
        <v>48</v>
      </c>
      <c r="B52" s="210" t="s">
        <v>79</v>
      </c>
      <c r="C52" s="12" t="s">
        <v>80</v>
      </c>
      <c r="D52" s="13">
        <v>14650</v>
      </c>
      <c r="E52" s="13">
        <v>3070</v>
      </c>
      <c r="F52" s="14">
        <f t="shared" si="2"/>
        <v>0.20955631399317406</v>
      </c>
      <c r="G52" s="69"/>
      <c r="H52" s="15"/>
      <c r="I52" s="16">
        <v>1511</v>
      </c>
      <c r="J52" s="14">
        <f t="shared" si="3"/>
        <v>0.10313993174061434</v>
      </c>
      <c r="K52" s="79"/>
    </row>
    <row r="53" spans="1:11" ht="18">
      <c r="A53" s="44">
        <v>49</v>
      </c>
      <c r="B53" s="15" t="s">
        <v>81</v>
      </c>
      <c r="C53" s="12" t="s">
        <v>82</v>
      </c>
      <c r="D53" s="13">
        <v>13852</v>
      </c>
      <c r="E53" s="13">
        <v>4411</v>
      </c>
      <c r="F53" s="14">
        <f t="shared" si="2"/>
        <v>0.31843777071902973</v>
      </c>
      <c r="G53" s="69" t="s">
        <v>224</v>
      </c>
      <c r="H53" s="15"/>
      <c r="I53" s="16">
        <v>2340</v>
      </c>
      <c r="J53" s="14">
        <f t="shared" si="3"/>
        <v>0.16892867455963037</v>
      </c>
      <c r="K53" s="79" t="s">
        <v>224</v>
      </c>
    </row>
    <row r="54" spans="1:11" ht="18">
      <c r="A54" s="44">
        <v>50</v>
      </c>
      <c r="B54" s="15"/>
      <c r="C54" s="12" t="s">
        <v>84</v>
      </c>
      <c r="D54" s="13">
        <v>12041</v>
      </c>
      <c r="E54" s="13">
        <v>3556</v>
      </c>
      <c r="F54" s="14">
        <f t="shared" si="2"/>
        <v>0.2953243086122415</v>
      </c>
      <c r="G54" s="69"/>
      <c r="H54" s="15"/>
      <c r="I54" s="16">
        <v>1852</v>
      </c>
      <c r="J54" s="14">
        <f t="shared" si="3"/>
        <v>0.15380782327049247</v>
      </c>
      <c r="K54" s="79"/>
    </row>
    <row r="55" spans="1:11" ht="18">
      <c r="A55" s="44">
        <v>51</v>
      </c>
      <c r="B55" s="15"/>
      <c r="C55" s="12" t="s">
        <v>85</v>
      </c>
      <c r="D55" s="13">
        <v>19846</v>
      </c>
      <c r="E55" s="13">
        <v>4202</v>
      </c>
      <c r="F55" s="14">
        <f t="shared" si="2"/>
        <v>0.21173032349087978</v>
      </c>
      <c r="G55" s="69"/>
      <c r="H55" s="15"/>
      <c r="I55" s="16">
        <v>2030</v>
      </c>
      <c r="J55" s="14">
        <f t="shared" si="3"/>
        <v>0.10228761463267157</v>
      </c>
      <c r="K55" s="79"/>
    </row>
    <row r="56" spans="1:11" ht="18">
      <c r="A56" s="44">
        <v>52</v>
      </c>
      <c r="B56" s="15"/>
      <c r="C56" s="12" t="s">
        <v>86</v>
      </c>
      <c r="D56" s="13">
        <v>1723</v>
      </c>
      <c r="E56" s="13">
        <v>707</v>
      </c>
      <c r="F56" s="14">
        <f aca="true" t="shared" si="4" ref="F56:F75">E56/D56</f>
        <v>0.4103308183401045</v>
      </c>
      <c r="G56" s="69" t="s">
        <v>126</v>
      </c>
      <c r="H56" s="15"/>
      <c r="I56" s="16">
        <v>367</v>
      </c>
      <c r="J56" s="14">
        <f aca="true" t="shared" si="5" ref="J56:J75">I56/D56</f>
        <v>0.2130005803830528</v>
      </c>
      <c r="K56" s="79" t="s">
        <v>125</v>
      </c>
    </row>
    <row r="57" spans="1:11" ht="18">
      <c r="A57" s="44">
        <v>53</v>
      </c>
      <c r="B57" s="48"/>
      <c r="C57" s="12" t="s">
        <v>87</v>
      </c>
      <c r="D57" s="13">
        <v>3495</v>
      </c>
      <c r="E57" s="13">
        <v>1265</v>
      </c>
      <c r="F57" s="14">
        <f t="shared" si="4"/>
        <v>0.36194563662374823</v>
      </c>
      <c r="G57" s="69" t="s">
        <v>225</v>
      </c>
      <c r="H57" s="49"/>
      <c r="I57" s="16">
        <v>701</v>
      </c>
      <c r="J57" s="14">
        <f t="shared" si="5"/>
        <v>0.20057224606580829</v>
      </c>
      <c r="K57" s="79" t="s">
        <v>127</v>
      </c>
    </row>
    <row r="58" spans="1:11" ht="18">
      <c r="A58" s="44">
        <v>54</v>
      </c>
      <c r="B58" s="15" t="s">
        <v>88</v>
      </c>
      <c r="C58" s="12" t="s">
        <v>89</v>
      </c>
      <c r="D58" s="13">
        <v>23820</v>
      </c>
      <c r="E58" s="13">
        <v>6387</v>
      </c>
      <c r="F58" s="14">
        <f t="shared" si="4"/>
        <v>0.2681360201511335</v>
      </c>
      <c r="G58" s="69"/>
      <c r="H58" s="15"/>
      <c r="I58" s="16">
        <v>3273</v>
      </c>
      <c r="J58" s="14">
        <f t="shared" si="5"/>
        <v>0.13740554156171284</v>
      </c>
      <c r="K58" s="79"/>
    </row>
    <row r="59" spans="1:11" ht="18">
      <c r="A59" s="44">
        <v>55</v>
      </c>
      <c r="B59" s="48"/>
      <c r="C59" s="12" t="s">
        <v>90</v>
      </c>
      <c r="D59" s="13">
        <v>5517</v>
      </c>
      <c r="E59" s="13">
        <v>1586</v>
      </c>
      <c r="F59" s="14">
        <f t="shared" si="4"/>
        <v>0.2874750770346203</v>
      </c>
      <c r="G59" s="69"/>
      <c r="H59" s="15"/>
      <c r="I59" s="16">
        <v>875</v>
      </c>
      <c r="J59" s="14">
        <f t="shared" si="5"/>
        <v>0.15860068878013414</v>
      </c>
      <c r="K59" s="79" t="s">
        <v>226</v>
      </c>
    </row>
    <row r="60" spans="1:11" ht="18">
      <c r="A60" s="44">
        <v>56</v>
      </c>
      <c r="B60" s="48" t="s">
        <v>91</v>
      </c>
      <c r="C60" s="12" t="s">
        <v>92</v>
      </c>
      <c r="D60" s="13">
        <v>14497</v>
      </c>
      <c r="E60" s="13">
        <v>4237</v>
      </c>
      <c r="F60" s="14">
        <f t="shared" si="4"/>
        <v>0.29226736566186107</v>
      </c>
      <c r="G60" s="69"/>
      <c r="H60" s="15"/>
      <c r="I60" s="16">
        <v>2190</v>
      </c>
      <c r="J60" s="14">
        <f t="shared" si="5"/>
        <v>0.15106573773884252</v>
      </c>
      <c r="K60" s="79"/>
    </row>
    <row r="61" spans="1:11" ht="18">
      <c r="A61" s="44">
        <v>57</v>
      </c>
      <c r="B61" s="15" t="s">
        <v>93</v>
      </c>
      <c r="C61" s="12" t="s">
        <v>94</v>
      </c>
      <c r="D61" s="13">
        <v>13169</v>
      </c>
      <c r="E61" s="13">
        <v>3641</v>
      </c>
      <c r="F61" s="14">
        <f t="shared" si="4"/>
        <v>0.276482648644544</v>
      </c>
      <c r="G61" s="69"/>
      <c r="H61" s="15"/>
      <c r="I61" s="16">
        <v>1808</v>
      </c>
      <c r="J61" s="14">
        <f t="shared" si="5"/>
        <v>0.13729212544612346</v>
      </c>
      <c r="K61" s="79"/>
    </row>
    <row r="62" spans="1:11" ht="18">
      <c r="A62" s="44">
        <v>58</v>
      </c>
      <c r="B62" s="15"/>
      <c r="C62" s="12" t="s">
        <v>95</v>
      </c>
      <c r="D62" s="13">
        <v>12313</v>
      </c>
      <c r="E62" s="13">
        <v>3881</v>
      </c>
      <c r="F62" s="14">
        <f t="shared" si="4"/>
        <v>0.31519532201738</v>
      </c>
      <c r="G62" s="69" t="s">
        <v>226</v>
      </c>
      <c r="H62" s="15"/>
      <c r="I62" s="16">
        <v>1913</v>
      </c>
      <c r="J62" s="14">
        <f t="shared" si="5"/>
        <v>0.1553642491675465</v>
      </c>
      <c r="K62" s="81"/>
    </row>
    <row r="63" spans="1:11" ht="18">
      <c r="A63" s="44">
        <v>59</v>
      </c>
      <c r="B63" s="15"/>
      <c r="C63" s="12" t="s">
        <v>214</v>
      </c>
      <c r="D63" s="13">
        <v>26376</v>
      </c>
      <c r="E63" s="13">
        <v>6263</v>
      </c>
      <c r="F63" s="14">
        <f t="shared" si="4"/>
        <v>0.2374507127691841</v>
      </c>
      <c r="G63" s="69"/>
      <c r="H63" s="15"/>
      <c r="I63" s="16">
        <v>3197</v>
      </c>
      <c r="J63" s="14">
        <f t="shared" si="5"/>
        <v>0.1212086745526236</v>
      </c>
      <c r="K63" s="79"/>
    </row>
    <row r="64" spans="1:11" ht="18">
      <c r="A64" s="44">
        <v>60</v>
      </c>
      <c r="B64" s="15"/>
      <c r="C64" s="12" t="s">
        <v>97</v>
      </c>
      <c r="D64" s="13">
        <v>10424</v>
      </c>
      <c r="E64" s="13">
        <v>2727</v>
      </c>
      <c r="F64" s="14">
        <f t="shared" si="4"/>
        <v>0.26160782808902533</v>
      </c>
      <c r="G64" s="69"/>
      <c r="H64" s="15"/>
      <c r="I64" s="16">
        <v>1374</v>
      </c>
      <c r="J64" s="14">
        <f t="shared" si="5"/>
        <v>0.13181120491174214</v>
      </c>
      <c r="K64" s="79"/>
    </row>
    <row r="65" spans="1:11" ht="18">
      <c r="A65" s="44">
        <v>61</v>
      </c>
      <c r="B65" s="15"/>
      <c r="C65" s="12" t="s">
        <v>98</v>
      </c>
      <c r="D65" s="13">
        <v>20932</v>
      </c>
      <c r="E65" s="13">
        <v>5302</v>
      </c>
      <c r="F65" s="14">
        <f t="shared" si="4"/>
        <v>0.2532963883049876</v>
      </c>
      <c r="G65" s="69"/>
      <c r="H65" s="15"/>
      <c r="I65" s="16">
        <v>2627</v>
      </c>
      <c r="J65" s="14">
        <f t="shared" si="5"/>
        <v>0.1255016243072807</v>
      </c>
      <c r="K65" s="79"/>
    </row>
    <row r="66" spans="1:11" ht="18">
      <c r="A66" s="44">
        <v>62</v>
      </c>
      <c r="B66" s="15"/>
      <c r="C66" s="12" t="s">
        <v>101</v>
      </c>
      <c r="D66" s="13">
        <v>6055</v>
      </c>
      <c r="E66" s="13">
        <v>1567</v>
      </c>
      <c r="F66" s="14">
        <f t="shared" si="4"/>
        <v>0.2587943848059455</v>
      </c>
      <c r="G66" s="69"/>
      <c r="H66" s="15"/>
      <c r="I66" s="16">
        <v>801</v>
      </c>
      <c r="J66" s="14">
        <f t="shared" si="5"/>
        <v>0.13228736581337738</v>
      </c>
      <c r="K66" s="79"/>
    </row>
    <row r="67" spans="1:11" ht="18">
      <c r="A67" s="44">
        <v>63</v>
      </c>
      <c r="B67" s="15"/>
      <c r="C67" s="12" t="s">
        <v>102</v>
      </c>
      <c r="D67" s="13">
        <v>3617</v>
      </c>
      <c r="E67" s="13">
        <v>979</v>
      </c>
      <c r="F67" s="14">
        <f t="shared" si="4"/>
        <v>0.2706662980370473</v>
      </c>
      <c r="G67" s="69"/>
      <c r="H67" s="15"/>
      <c r="I67" s="16">
        <v>540</v>
      </c>
      <c r="J67" s="14">
        <f t="shared" si="5"/>
        <v>0.14929499585291678</v>
      </c>
      <c r="K67" s="79"/>
    </row>
    <row r="68" spans="1:11" ht="18">
      <c r="A68" s="44">
        <v>64</v>
      </c>
      <c r="B68" s="211" t="s">
        <v>103</v>
      </c>
      <c r="C68" s="48" t="s">
        <v>104</v>
      </c>
      <c r="D68" s="13">
        <v>34759</v>
      </c>
      <c r="E68" s="13">
        <v>6589</v>
      </c>
      <c r="F68" s="14">
        <f t="shared" si="4"/>
        <v>0.1895624154895135</v>
      </c>
      <c r="G68" s="69"/>
      <c r="H68" s="15"/>
      <c r="I68" s="16">
        <v>2958</v>
      </c>
      <c r="J68" s="14">
        <f t="shared" si="5"/>
        <v>0.08510026180269858</v>
      </c>
      <c r="K68" s="79"/>
    </row>
    <row r="69" spans="1:11" ht="18">
      <c r="A69" s="44">
        <v>65</v>
      </c>
      <c r="B69" s="208"/>
      <c r="C69" s="48" t="s">
        <v>215</v>
      </c>
      <c r="D69" s="13">
        <v>23418</v>
      </c>
      <c r="E69" s="13">
        <v>6362</v>
      </c>
      <c r="F69" s="14">
        <f t="shared" si="4"/>
        <v>0.27167136390810487</v>
      </c>
      <c r="G69" s="69"/>
      <c r="H69" s="15"/>
      <c r="I69" s="16">
        <v>3205</v>
      </c>
      <c r="J69" s="14">
        <f t="shared" si="5"/>
        <v>0.13686053463148007</v>
      </c>
      <c r="K69" s="79"/>
    </row>
    <row r="70" spans="1:11" ht="18">
      <c r="A70" s="44">
        <v>66</v>
      </c>
      <c r="B70" s="15" t="s">
        <v>218</v>
      </c>
      <c r="C70" s="200" t="s">
        <v>216</v>
      </c>
      <c r="D70" s="199">
        <v>21612</v>
      </c>
      <c r="E70" s="13">
        <v>5782</v>
      </c>
      <c r="F70" s="14">
        <f t="shared" si="4"/>
        <v>0.26753655376642604</v>
      </c>
      <c r="G70" s="69"/>
      <c r="H70" s="15"/>
      <c r="I70" s="16">
        <v>2829</v>
      </c>
      <c r="J70" s="14">
        <f t="shared" si="5"/>
        <v>0.13089950027762354</v>
      </c>
      <c r="K70" s="79"/>
    </row>
    <row r="71" spans="1:11" ht="18">
      <c r="A71" s="215">
        <v>67</v>
      </c>
      <c r="B71" s="15"/>
      <c r="C71" s="11" t="s">
        <v>110</v>
      </c>
      <c r="D71" s="17">
        <v>7326</v>
      </c>
      <c r="E71" s="17">
        <v>1759</v>
      </c>
      <c r="F71" s="18">
        <f t="shared" si="4"/>
        <v>0.2401037401037401</v>
      </c>
      <c r="G71" s="69"/>
      <c r="H71" s="15"/>
      <c r="I71" s="20">
        <v>827</v>
      </c>
      <c r="J71" s="14">
        <f t="shared" si="5"/>
        <v>0.11288561288561288</v>
      </c>
      <c r="K71" s="79"/>
    </row>
    <row r="72" spans="1:11" ht="18.75" thickBot="1">
      <c r="A72" s="216">
        <v>68</v>
      </c>
      <c r="B72" s="15"/>
      <c r="C72" s="192" t="s">
        <v>217</v>
      </c>
      <c r="D72" s="193">
        <v>8461</v>
      </c>
      <c r="E72" s="193">
        <v>2423</v>
      </c>
      <c r="F72" s="198">
        <f t="shared" si="4"/>
        <v>0.2863727691762203</v>
      </c>
      <c r="G72" s="70"/>
      <c r="H72" s="15"/>
      <c r="I72" s="42">
        <v>1300</v>
      </c>
      <c r="J72" s="14">
        <f t="shared" si="5"/>
        <v>0.15364614111807115</v>
      </c>
      <c r="K72" s="79"/>
    </row>
    <row r="73" spans="1:11" ht="18.75" thickBot="1">
      <c r="A73" s="217" t="s">
        <v>114</v>
      </c>
      <c r="B73" s="51" t="s">
        <v>115</v>
      </c>
      <c r="C73" s="51"/>
      <c r="D73" s="52">
        <f>SUM(D32:D72)</f>
        <v>776767</v>
      </c>
      <c r="E73" s="52">
        <f>SUM(E32:E72)</f>
        <v>167291</v>
      </c>
      <c r="F73" s="53">
        <f t="shared" si="4"/>
        <v>0.21536831508032653</v>
      </c>
      <c r="G73" s="74" t="s">
        <v>116</v>
      </c>
      <c r="H73" s="15"/>
      <c r="I73" s="54">
        <f>SUM(I32:I46)+SUM(I47:I72)</f>
        <v>80684</v>
      </c>
      <c r="J73" s="53">
        <f t="shared" si="5"/>
        <v>0.10387155994011074</v>
      </c>
      <c r="K73" s="85" t="s">
        <v>116</v>
      </c>
    </row>
    <row r="74" spans="1:11" ht="18.75" thickTop="1">
      <c r="A74" s="55" t="s">
        <v>117</v>
      </c>
      <c r="B74" s="48"/>
      <c r="C74" s="48"/>
      <c r="D74" s="13">
        <f>D31+D73</f>
        <v>2700070</v>
      </c>
      <c r="E74" s="13">
        <f>E31+E73</f>
        <v>573996</v>
      </c>
      <c r="F74" s="14">
        <f t="shared" si="4"/>
        <v>0.21258559963260212</v>
      </c>
      <c r="G74" s="69" t="s">
        <v>118</v>
      </c>
      <c r="H74" s="15"/>
      <c r="I74" s="16">
        <f>I31+I73</f>
        <v>273894</v>
      </c>
      <c r="J74" s="14">
        <f t="shared" si="5"/>
        <v>0.10143959230686612</v>
      </c>
      <c r="K74" s="79" t="s">
        <v>118</v>
      </c>
    </row>
    <row r="75" spans="1:11" ht="18.75" thickBot="1">
      <c r="A75" s="56" t="s">
        <v>119</v>
      </c>
      <c r="B75" s="57"/>
      <c r="C75" s="57"/>
      <c r="D75" s="58">
        <f>D5+D74</f>
        <v>5081855</v>
      </c>
      <c r="E75" s="58">
        <f>E5+E74</f>
        <v>1016615</v>
      </c>
      <c r="F75" s="43">
        <f t="shared" si="4"/>
        <v>0.2000480139634051</v>
      </c>
      <c r="G75" s="75" t="s">
        <v>118</v>
      </c>
      <c r="H75" s="15"/>
      <c r="I75" s="59">
        <f>I5+I74</f>
        <v>471512</v>
      </c>
      <c r="J75" s="43">
        <f t="shared" si="5"/>
        <v>0.09278344226665262</v>
      </c>
      <c r="K75" s="86" t="s">
        <v>118</v>
      </c>
    </row>
    <row r="76" spans="1:11" ht="18.75" thickTop="1">
      <c r="A76" s="46" t="s">
        <v>168</v>
      </c>
      <c r="B76" s="15"/>
      <c r="C76" s="46"/>
      <c r="D76" s="46"/>
      <c r="E76" s="46"/>
      <c r="F76" s="46"/>
      <c r="G76" s="46"/>
      <c r="H76" s="15"/>
      <c r="I76" s="46"/>
      <c r="J76" s="46"/>
      <c r="K76" s="329"/>
    </row>
    <row r="77" spans="1:11" ht="18" customHeight="1">
      <c r="A77" s="46" t="s">
        <v>400</v>
      </c>
      <c r="B77" s="567"/>
      <c r="C77" s="46"/>
      <c r="D77" s="46"/>
      <c r="E77" s="46"/>
      <c r="F77" s="46"/>
      <c r="G77" s="46"/>
      <c r="H77" s="15"/>
      <c r="I77" s="46"/>
      <c r="K77"/>
    </row>
  </sheetData>
  <sheetProtection/>
  <printOptions/>
  <pageMargins left="0.787" right="0.787" top="0.984" bottom="0.984" header="0.512" footer="0.512"/>
  <pageSetup horizontalDpi="600" verticalDpi="600" orientation="portrait" paperSize="9" scale="7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3" max="3" width="11.875" style="0" bestFit="1" customWidth="1"/>
    <col min="4" max="4" width="13.625" style="0" bestFit="1" customWidth="1"/>
    <col min="5" max="5" width="13.25390625" style="0" bestFit="1" customWidth="1"/>
    <col min="6" max="6" width="12.00390625" style="0" bestFit="1" customWidth="1"/>
    <col min="7" max="7" width="9.25390625" style="76" bestFit="1" customWidth="1"/>
    <col min="9" max="9" width="12.00390625" style="0" bestFit="1" customWidth="1"/>
    <col min="10" max="10" width="9.125" style="0" bestFit="1" customWidth="1"/>
    <col min="11" max="11" width="9.00390625" style="76" customWidth="1"/>
  </cols>
  <sheetData>
    <row r="1" spans="1:11" ht="21.75" thickBot="1">
      <c r="A1" s="1" t="s">
        <v>389</v>
      </c>
      <c r="B1" s="2"/>
      <c r="C1" s="2"/>
      <c r="D1" s="2"/>
      <c r="E1" s="3"/>
      <c r="F1" s="4"/>
      <c r="G1" s="67"/>
      <c r="H1" s="2"/>
      <c r="I1" s="2"/>
      <c r="J1" s="2"/>
      <c r="K1" s="77"/>
    </row>
    <row r="2" spans="1:11" ht="19.5" thickBot="1" thickTop="1">
      <c r="A2" s="156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9" t="s">
        <v>191</v>
      </c>
      <c r="H2" s="8"/>
      <c r="I2" s="9" t="s">
        <v>192</v>
      </c>
      <c r="J2" s="7" t="s">
        <v>193</v>
      </c>
      <c r="K2" s="160" t="s">
        <v>191</v>
      </c>
    </row>
    <row r="3" spans="1:11" ht="18">
      <c r="A3" s="161">
        <v>1</v>
      </c>
      <c r="B3" s="11" t="s">
        <v>9</v>
      </c>
      <c r="C3" s="12" t="s">
        <v>10</v>
      </c>
      <c r="D3" s="13">
        <v>987857</v>
      </c>
      <c r="E3" s="13">
        <v>221441</v>
      </c>
      <c r="F3" s="14">
        <f aca="true" t="shared" si="0" ref="F3:F66">E3/D3</f>
        <v>0.22416301144801323</v>
      </c>
      <c r="G3" s="162"/>
      <c r="H3" s="15"/>
      <c r="I3" s="16">
        <v>100497</v>
      </c>
      <c r="J3" s="14">
        <f aca="true" t="shared" si="1" ref="J3:J66">I3/D3</f>
        <v>0.10173233575304928</v>
      </c>
      <c r="K3" s="163"/>
    </row>
    <row r="4" spans="1:11" ht="18.75" thickBot="1">
      <c r="A4" s="166">
        <v>2</v>
      </c>
      <c r="B4" s="39"/>
      <c r="C4" s="11" t="s">
        <v>11</v>
      </c>
      <c r="D4" s="17">
        <v>1371813</v>
      </c>
      <c r="E4" s="17">
        <v>213688</v>
      </c>
      <c r="F4" s="18">
        <f t="shared" si="0"/>
        <v>0.15577050224775535</v>
      </c>
      <c r="G4" s="164"/>
      <c r="H4" s="19"/>
      <c r="I4" s="20">
        <v>93567</v>
      </c>
      <c r="J4" s="18">
        <f t="shared" si="1"/>
        <v>0.06820681827625194</v>
      </c>
      <c r="K4" s="165"/>
    </row>
    <row r="5" spans="1:11" ht="18.75" thickBot="1">
      <c r="A5" s="166" t="s">
        <v>194</v>
      </c>
      <c r="B5" s="22"/>
      <c r="C5" s="23" t="s">
        <v>13</v>
      </c>
      <c r="D5" s="24">
        <f>SUM(D3:D4)</f>
        <v>2359670</v>
      </c>
      <c r="E5" s="24">
        <f>SUM(E3:E4)</f>
        <v>435129</v>
      </c>
      <c r="F5" s="25">
        <f t="shared" si="0"/>
        <v>0.1844024800077977</v>
      </c>
      <c r="G5" s="167" t="s">
        <v>194</v>
      </c>
      <c r="H5" s="15"/>
      <c r="I5" s="26">
        <f>SUM(I3:I4)</f>
        <v>194064</v>
      </c>
      <c r="J5" s="27">
        <f t="shared" si="1"/>
        <v>0.08224200841643112</v>
      </c>
      <c r="K5" s="168" t="s">
        <v>194</v>
      </c>
    </row>
    <row r="6" spans="1:11" ht="18">
      <c r="A6" s="161">
        <v>3</v>
      </c>
      <c r="B6" s="11" t="s">
        <v>14</v>
      </c>
      <c r="C6" s="12" t="s">
        <v>15</v>
      </c>
      <c r="D6" s="13">
        <v>133268</v>
      </c>
      <c r="E6" s="13">
        <v>36704</v>
      </c>
      <c r="F6" s="14">
        <f t="shared" si="0"/>
        <v>0.2754149533271303</v>
      </c>
      <c r="G6" s="218"/>
      <c r="H6" s="15"/>
      <c r="I6" s="16">
        <v>19037</v>
      </c>
      <c r="J6" s="14">
        <f t="shared" si="1"/>
        <v>0.14284749527268362</v>
      </c>
      <c r="K6" s="79"/>
    </row>
    <row r="7" spans="1:11" ht="18">
      <c r="A7" s="161">
        <v>4</v>
      </c>
      <c r="B7" s="11"/>
      <c r="C7" s="12" t="s">
        <v>16</v>
      </c>
      <c r="D7" s="13">
        <v>307098</v>
      </c>
      <c r="E7" s="13">
        <v>59900</v>
      </c>
      <c r="F7" s="14">
        <f t="shared" si="0"/>
        <v>0.19505174244052387</v>
      </c>
      <c r="G7" s="218"/>
      <c r="H7" s="15"/>
      <c r="I7" s="16">
        <v>27691</v>
      </c>
      <c r="J7" s="14">
        <f t="shared" si="1"/>
        <v>0.09016991318732132</v>
      </c>
      <c r="K7" s="79"/>
    </row>
    <row r="8" spans="1:11" ht="18">
      <c r="A8" s="161">
        <v>5</v>
      </c>
      <c r="B8" s="11"/>
      <c r="C8" s="12" t="s">
        <v>17</v>
      </c>
      <c r="D8" s="13">
        <v>59444</v>
      </c>
      <c r="E8" s="13">
        <v>14674</v>
      </c>
      <c r="F8" s="14">
        <f t="shared" si="0"/>
        <v>0.24685418208734272</v>
      </c>
      <c r="G8" s="218"/>
      <c r="H8" s="15"/>
      <c r="I8" s="16">
        <v>6873</v>
      </c>
      <c r="J8" s="14">
        <f t="shared" si="1"/>
        <v>0.11562142520691744</v>
      </c>
      <c r="K8" s="79"/>
    </row>
    <row r="9" spans="1:11" ht="18">
      <c r="A9" s="161">
        <v>6</v>
      </c>
      <c r="B9" s="11"/>
      <c r="C9" s="12" t="s">
        <v>18</v>
      </c>
      <c r="D9" s="13">
        <v>135438</v>
      </c>
      <c r="E9" s="13">
        <v>30884</v>
      </c>
      <c r="F9" s="14">
        <f t="shared" si="0"/>
        <v>0.22803053795832778</v>
      </c>
      <c r="G9" s="218"/>
      <c r="H9" s="15"/>
      <c r="I9" s="16">
        <v>15225</v>
      </c>
      <c r="J9" s="14">
        <f t="shared" si="1"/>
        <v>0.11241305985026359</v>
      </c>
      <c r="K9" s="79"/>
    </row>
    <row r="10" spans="1:11" ht="18">
      <c r="A10" s="161">
        <v>7</v>
      </c>
      <c r="B10" s="11"/>
      <c r="C10" s="12" t="s">
        <v>19</v>
      </c>
      <c r="D10" s="13">
        <v>53022</v>
      </c>
      <c r="E10" s="13">
        <v>13539</v>
      </c>
      <c r="F10" s="14">
        <f t="shared" si="0"/>
        <v>0.2553468371619328</v>
      </c>
      <c r="G10" s="218"/>
      <c r="H10" s="15"/>
      <c r="I10" s="16">
        <v>6700</v>
      </c>
      <c r="J10" s="14">
        <f t="shared" si="1"/>
        <v>0.12636264192222096</v>
      </c>
      <c r="K10" s="79"/>
    </row>
    <row r="11" spans="1:11" ht="18">
      <c r="A11" s="161">
        <v>8</v>
      </c>
      <c r="B11" s="11"/>
      <c r="C11" s="12" t="s">
        <v>20</v>
      </c>
      <c r="D11" s="13">
        <v>75735</v>
      </c>
      <c r="E11" s="13">
        <v>18384</v>
      </c>
      <c r="F11" s="14">
        <f t="shared" si="0"/>
        <v>0.24274113685878393</v>
      </c>
      <c r="G11" s="218"/>
      <c r="H11" s="15"/>
      <c r="I11" s="16">
        <v>8759</v>
      </c>
      <c r="J11" s="14">
        <f t="shared" si="1"/>
        <v>0.11565326467287251</v>
      </c>
      <c r="K11" s="79"/>
    </row>
    <row r="12" spans="1:11" ht="18">
      <c r="A12" s="161">
        <v>9</v>
      </c>
      <c r="B12" s="11"/>
      <c r="C12" s="12" t="s">
        <v>23</v>
      </c>
      <c r="D12" s="13">
        <v>39007</v>
      </c>
      <c r="E12" s="13">
        <v>8955</v>
      </c>
      <c r="F12" s="14">
        <f t="shared" si="0"/>
        <v>0.22957417899351398</v>
      </c>
      <c r="G12" s="218"/>
      <c r="H12" s="15"/>
      <c r="I12" s="16">
        <v>4479</v>
      </c>
      <c r="J12" s="14">
        <f t="shared" si="1"/>
        <v>0.11482554413310432</v>
      </c>
      <c r="K12" s="79"/>
    </row>
    <row r="13" spans="1:11" ht="18">
      <c r="A13" s="161">
        <v>10</v>
      </c>
      <c r="B13" s="11"/>
      <c r="C13" s="12" t="s">
        <v>24</v>
      </c>
      <c r="D13" s="13">
        <v>48150</v>
      </c>
      <c r="E13" s="13">
        <v>10019</v>
      </c>
      <c r="F13" s="14">
        <f t="shared" si="0"/>
        <v>0.20807892004153686</v>
      </c>
      <c r="G13" s="218"/>
      <c r="H13" s="15"/>
      <c r="I13" s="16">
        <v>4868</v>
      </c>
      <c r="J13" s="14">
        <f t="shared" si="1"/>
        <v>0.10110072689511942</v>
      </c>
      <c r="K13" s="79"/>
    </row>
    <row r="14" spans="1:11" ht="18">
      <c r="A14" s="161">
        <v>11</v>
      </c>
      <c r="B14" s="11"/>
      <c r="C14" s="12" t="s">
        <v>25</v>
      </c>
      <c r="D14" s="13">
        <v>40117</v>
      </c>
      <c r="E14" s="13">
        <v>9872</v>
      </c>
      <c r="F14" s="14">
        <f t="shared" si="0"/>
        <v>0.24608021537004263</v>
      </c>
      <c r="G14" s="218"/>
      <c r="H14" s="15"/>
      <c r="I14" s="16">
        <v>4496</v>
      </c>
      <c r="J14" s="14">
        <f t="shared" si="1"/>
        <v>0.11207218884762071</v>
      </c>
      <c r="K14" s="79"/>
    </row>
    <row r="15" spans="1:11" ht="18">
      <c r="A15" s="161">
        <v>12</v>
      </c>
      <c r="B15" s="11"/>
      <c r="C15" s="12" t="s">
        <v>26</v>
      </c>
      <c r="D15" s="13">
        <v>71679</v>
      </c>
      <c r="E15" s="13">
        <v>14793</v>
      </c>
      <c r="F15" s="14">
        <f t="shared" si="0"/>
        <v>0.20637843719917967</v>
      </c>
      <c r="G15" s="218"/>
      <c r="H15" s="15"/>
      <c r="I15" s="16">
        <v>5989</v>
      </c>
      <c r="J15" s="14">
        <f t="shared" si="1"/>
        <v>0.08355306296125783</v>
      </c>
      <c r="K15" s="79"/>
    </row>
    <row r="16" spans="1:11" ht="18">
      <c r="A16" s="161">
        <v>13</v>
      </c>
      <c r="B16" s="11"/>
      <c r="C16" s="12" t="s">
        <v>27</v>
      </c>
      <c r="D16" s="13">
        <v>28749</v>
      </c>
      <c r="E16" s="13">
        <v>7797</v>
      </c>
      <c r="F16" s="14">
        <f t="shared" si="0"/>
        <v>0.27120943337159553</v>
      </c>
      <c r="G16" s="218"/>
      <c r="H16" s="15"/>
      <c r="I16" s="16">
        <v>3952</v>
      </c>
      <c r="J16" s="14">
        <f t="shared" si="1"/>
        <v>0.1374656509791645</v>
      </c>
      <c r="K16" s="79"/>
    </row>
    <row r="17" spans="1:11" ht="18">
      <c r="A17" s="161">
        <v>14</v>
      </c>
      <c r="B17" s="11"/>
      <c r="C17" s="12" t="s">
        <v>28</v>
      </c>
      <c r="D17" s="13">
        <v>47738</v>
      </c>
      <c r="E17" s="13">
        <v>12193</v>
      </c>
      <c r="F17" s="14">
        <f t="shared" si="0"/>
        <v>0.25541497339645564</v>
      </c>
      <c r="G17" s="218"/>
      <c r="H17" s="15"/>
      <c r="I17" s="16">
        <v>5678</v>
      </c>
      <c r="J17" s="14">
        <f t="shared" si="1"/>
        <v>0.11894088566760233</v>
      </c>
      <c r="K17" s="79"/>
    </row>
    <row r="18" spans="1:11" ht="18">
      <c r="A18" s="161">
        <v>15</v>
      </c>
      <c r="B18" s="11"/>
      <c r="C18" s="12" t="s">
        <v>29</v>
      </c>
      <c r="D18" s="13">
        <v>58150</v>
      </c>
      <c r="E18" s="13">
        <v>11095</v>
      </c>
      <c r="F18" s="14">
        <f t="shared" si="0"/>
        <v>0.19079965606190885</v>
      </c>
      <c r="G18" s="218"/>
      <c r="H18" s="19"/>
      <c r="I18" s="16">
        <v>4921</v>
      </c>
      <c r="J18" s="14">
        <f t="shared" si="1"/>
        <v>0.08462596732588135</v>
      </c>
      <c r="K18" s="81"/>
    </row>
    <row r="19" spans="1:11" ht="18">
      <c r="A19" s="161">
        <v>16</v>
      </c>
      <c r="B19" s="11"/>
      <c r="C19" s="12" t="s">
        <v>30</v>
      </c>
      <c r="D19" s="13">
        <v>98257</v>
      </c>
      <c r="E19" s="13">
        <v>15576</v>
      </c>
      <c r="F19" s="14">
        <f t="shared" si="0"/>
        <v>0.15852305688144355</v>
      </c>
      <c r="G19" s="218"/>
      <c r="H19" s="19"/>
      <c r="I19" s="16">
        <v>6984</v>
      </c>
      <c r="J19" s="14">
        <f t="shared" si="1"/>
        <v>0.07107890531972277</v>
      </c>
      <c r="K19" s="81"/>
    </row>
    <row r="20" spans="1:11" ht="18">
      <c r="A20" s="161">
        <v>17</v>
      </c>
      <c r="B20" s="11"/>
      <c r="C20" s="12" t="s">
        <v>31</v>
      </c>
      <c r="D20" s="13">
        <v>109790</v>
      </c>
      <c r="E20" s="13">
        <v>14650</v>
      </c>
      <c r="F20" s="14">
        <f t="shared" si="0"/>
        <v>0.1334365607068039</v>
      </c>
      <c r="G20" s="218" t="s">
        <v>120</v>
      </c>
      <c r="H20" s="19"/>
      <c r="I20" s="16">
        <v>5836</v>
      </c>
      <c r="J20" s="14">
        <f t="shared" si="1"/>
        <v>0.05315602513890154</v>
      </c>
      <c r="K20" s="79" t="s">
        <v>120</v>
      </c>
    </row>
    <row r="21" spans="1:11" ht="18">
      <c r="A21" s="161">
        <v>18</v>
      </c>
      <c r="B21" s="11"/>
      <c r="C21" s="12" t="s">
        <v>32</v>
      </c>
      <c r="D21" s="13">
        <v>93344</v>
      </c>
      <c r="E21" s="13">
        <v>13090</v>
      </c>
      <c r="F21" s="14">
        <f t="shared" si="0"/>
        <v>0.14023397326019885</v>
      </c>
      <c r="G21" s="218" t="s">
        <v>121</v>
      </c>
      <c r="H21" s="15"/>
      <c r="I21" s="16">
        <v>5261</v>
      </c>
      <c r="J21" s="14">
        <f t="shared" si="1"/>
        <v>0.05636141583818992</v>
      </c>
      <c r="K21" s="79" t="s">
        <v>154</v>
      </c>
    </row>
    <row r="22" spans="1:11" ht="18">
      <c r="A22" s="161">
        <v>19</v>
      </c>
      <c r="B22" s="11"/>
      <c r="C22" s="12" t="s">
        <v>33</v>
      </c>
      <c r="D22" s="13">
        <v>94950</v>
      </c>
      <c r="E22" s="13">
        <v>18793</v>
      </c>
      <c r="F22" s="14">
        <f t="shared" si="0"/>
        <v>0.19792522380200106</v>
      </c>
      <c r="G22" s="218"/>
      <c r="H22" s="15"/>
      <c r="I22" s="16">
        <v>8848</v>
      </c>
      <c r="J22" s="14">
        <f t="shared" si="1"/>
        <v>0.09318588730911005</v>
      </c>
      <c r="K22" s="81">
        <f>IF(R22&lt;=5,WIDECHAR(R22),IF(S22&lt;=5,CONCATENATE("（",WIDECHAR(S22),"）"),""))</f>
      </c>
    </row>
    <row r="23" spans="1:11" ht="18">
      <c r="A23" s="161">
        <v>20</v>
      </c>
      <c r="B23" s="11"/>
      <c r="C23" s="12" t="s">
        <v>34</v>
      </c>
      <c r="D23" s="13">
        <v>66959</v>
      </c>
      <c r="E23" s="13">
        <v>12412</v>
      </c>
      <c r="F23" s="14">
        <f t="shared" si="0"/>
        <v>0.18536716498155587</v>
      </c>
      <c r="G23" s="218"/>
      <c r="H23" s="15"/>
      <c r="I23" s="16">
        <v>5477</v>
      </c>
      <c r="J23" s="14">
        <f t="shared" si="1"/>
        <v>0.08179632312310518</v>
      </c>
      <c r="K23" s="79">
        <f>IF(R23&lt;=5,WIDECHAR(R23),IF(S23&lt;=5,CONCATENATE("（",WIDECHAR(S23),"）"),""))</f>
      </c>
    </row>
    <row r="24" spans="1:11" ht="18">
      <c r="A24" s="161">
        <v>21</v>
      </c>
      <c r="B24" s="11"/>
      <c r="C24" s="12" t="s">
        <v>35</v>
      </c>
      <c r="D24" s="29">
        <v>68704</v>
      </c>
      <c r="E24" s="29">
        <v>11372</v>
      </c>
      <c r="F24" s="30">
        <f t="shared" si="0"/>
        <v>0.16552165812761993</v>
      </c>
      <c r="G24" s="218"/>
      <c r="H24" s="19"/>
      <c r="I24" s="31">
        <v>5236</v>
      </c>
      <c r="J24" s="32">
        <f t="shared" si="1"/>
        <v>0.07621099208197485</v>
      </c>
      <c r="K24" s="82">
        <f>IF(R24&lt;=5,WIDECHAR(R24),IF(S24&lt;=5,CONCATENATE("（",WIDECHAR(S24),"）"),""))</f>
      </c>
    </row>
    <row r="25" spans="1:11" ht="18">
      <c r="A25" s="169">
        <v>22</v>
      </c>
      <c r="B25" s="11"/>
      <c r="C25" s="28" t="s">
        <v>36</v>
      </c>
      <c r="D25" s="34">
        <v>56511</v>
      </c>
      <c r="E25" s="34">
        <v>8870</v>
      </c>
      <c r="F25" s="35">
        <f t="shared" si="0"/>
        <v>0.15696059174320043</v>
      </c>
      <c r="G25" s="218"/>
      <c r="H25" s="19"/>
      <c r="I25" s="36">
        <v>3846</v>
      </c>
      <c r="J25" s="37">
        <f t="shared" si="1"/>
        <v>0.06805754631841589</v>
      </c>
      <c r="K25" s="83" t="s">
        <v>155</v>
      </c>
    </row>
    <row r="26" spans="1:11" ht="18">
      <c r="A26" s="170">
        <v>23</v>
      </c>
      <c r="B26" s="171"/>
      <c r="C26" s="33" t="s">
        <v>37</v>
      </c>
      <c r="D26" s="17">
        <v>56347</v>
      </c>
      <c r="E26" s="17">
        <v>12090</v>
      </c>
      <c r="F26" s="18">
        <f t="shared" si="0"/>
        <v>0.21456333078957177</v>
      </c>
      <c r="G26" s="218"/>
      <c r="H26" s="19"/>
      <c r="I26" s="172">
        <v>5726</v>
      </c>
      <c r="J26" s="173">
        <f t="shared" si="1"/>
        <v>0.1016203169645234</v>
      </c>
      <c r="K26" s="197">
        <f>IF(R26&lt;=5,WIDECHAR(R26),IF(S26&lt;=5,CONCATENATE("（",WIDECHAR(S26),"）"),""))</f>
      </c>
    </row>
    <row r="27" spans="1:11" ht="18">
      <c r="A27" s="161">
        <v>24</v>
      </c>
      <c r="B27" s="11"/>
      <c r="C27" s="11" t="s">
        <v>38</v>
      </c>
      <c r="D27" s="34">
        <v>33874</v>
      </c>
      <c r="E27" s="34">
        <v>8541</v>
      </c>
      <c r="F27" s="35">
        <f t="shared" si="0"/>
        <v>0.25214028458404675</v>
      </c>
      <c r="G27" s="218"/>
      <c r="H27" s="19"/>
      <c r="I27" s="36">
        <v>4438</v>
      </c>
      <c r="J27" s="37">
        <f t="shared" si="1"/>
        <v>0.13101493771033831</v>
      </c>
      <c r="K27" s="83">
        <f>IF(R27&lt;=5,WIDECHAR(R27),IF(S27&lt;=5,CONCATENATE("（",WIDECHAR(S27),"）"),""))</f>
      </c>
    </row>
    <row r="28" spans="1:11" ht="18">
      <c r="A28" s="161">
        <v>25</v>
      </c>
      <c r="B28" s="11"/>
      <c r="C28" s="33" t="s">
        <v>195</v>
      </c>
      <c r="D28" s="34">
        <v>31560</v>
      </c>
      <c r="E28" s="34">
        <v>8464</v>
      </c>
      <c r="F28" s="35">
        <f t="shared" si="0"/>
        <v>0.26818757921419517</v>
      </c>
      <c r="G28" s="218"/>
      <c r="H28" s="19"/>
      <c r="I28" s="36">
        <v>4544</v>
      </c>
      <c r="J28" s="37">
        <f t="shared" si="1"/>
        <v>0.14397972116603294</v>
      </c>
      <c r="K28" s="83">
        <f>IF(R28&lt;=5,WIDECHAR(R28),IF(S28&lt;=5,CONCATENATE("（",WIDECHAR(S28),"）"),""))</f>
      </c>
    </row>
    <row r="29" spans="1:11" ht="18">
      <c r="A29" s="161">
        <v>26</v>
      </c>
      <c r="B29" s="11"/>
      <c r="C29" s="33" t="s">
        <v>196</v>
      </c>
      <c r="D29" s="34">
        <v>61147</v>
      </c>
      <c r="E29" s="34">
        <v>15405</v>
      </c>
      <c r="F29" s="35">
        <f t="shared" si="0"/>
        <v>0.25193386429424175</v>
      </c>
      <c r="G29" s="218"/>
      <c r="H29" s="19"/>
      <c r="I29" s="36">
        <v>8037</v>
      </c>
      <c r="J29" s="37">
        <f t="shared" si="1"/>
        <v>0.13143735588009223</v>
      </c>
      <c r="K29" s="83">
        <f>IF(R29&lt;=5,WIDECHAR(R29),IF(S29&lt;=5,CONCATENATE("（",WIDECHAR(S29),"）"),""))</f>
      </c>
    </row>
    <row r="30" spans="1:11" ht="18.75" thickBot="1">
      <c r="A30" s="174">
        <v>27</v>
      </c>
      <c r="B30" s="39"/>
      <c r="C30" s="33" t="s">
        <v>197</v>
      </c>
      <c r="D30" s="34">
        <v>47372</v>
      </c>
      <c r="E30" s="34">
        <v>12905</v>
      </c>
      <c r="F30" s="35">
        <f t="shared" si="0"/>
        <v>0.2724183061724225</v>
      </c>
      <c r="G30" s="218"/>
      <c r="H30" s="19"/>
      <c r="I30" s="36">
        <v>6786</v>
      </c>
      <c r="J30" s="37">
        <f t="shared" si="1"/>
        <v>0.1432491767288694</v>
      </c>
      <c r="K30" s="83">
        <f>IF(R30&lt;=5,WIDECHAR(R30),IF(S30&lt;=5,CONCATENATE("（",WIDECHAR(S30),"）"),""))</f>
      </c>
    </row>
    <row r="31" spans="1:11" ht="18.75" thickBot="1">
      <c r="A31" s="166" t="s">
        <v>118</v>
      </c>
      <c r="B31" s="39"/>
      <c r="C31" s="23" t="s">
        <v>198</v>
      </c>
      <c r="D31" s="24">
        <f>SUM(D6:D30)</f>
        <v>1916410</v>
      </c>
      <c r="E31" s="24">
        <f>SUM(E6:E30)</f>
        <v>400977</v>
      </c>
      <c r="F31" s="25">
        <f t="shared" si="0"/>
        <v>0.20923341038713011</v>
      </c>
      <c r="G31" s="167" t="s">
        <v>118</v>
      </c>
      <c r="H31" s="15"/>
      <c r="I31" s="26">
        <f>SUM(I6:I30)</f>
        <v>189687</v>
      </c>
      <c r="J31" s="27">
        <f t="shared" si="1"/>
        <v>0.09898038519940931</v>
      </c>
      <c r="K31" s="168" t="s">
        <v>118</v>
      </c>
    </row>
    <row r="32" spans="1:11" ht="18">
      <c r="A32" s="161">
        <v>28</v>
      </c>
      <c r="B32" s="40" t="s">
        <v>40</v>
      </c>
      <c r="C32" s="12" t="s">
        <v>41</v>
      </c>
      <c r="D32" s="13">
        <v>47759</v>
      </c>
      <c r="E32" s="13">
        <v>6420</v>
      </c>
      <c r="F32" s="14">
        <f t="shared" si="0"/>
        <v>0.13442492514499885</v>
      </c>
      <c r="G32" s="218" t="s">
        <v>122</v>
      </c>
      <c r="H32" s="19"/>
      <c r="I32" s="16">
        <v>2785</v>
      </c>
      <c r="J32" s="14">
        <f t="shared" si="1"/>
        <v>0.05831361628174794</v>
      </c>
      <c r="K32" s="79" t="s">
        <v>239</v>
      </c>
    </row>
    <row r="33" spans="1:11" ht="18">
      <c r="A33" s="161">
        <v>29</v>
      </c>
      <c r="B33" s="11" t="s">
        <v>42</v>
      </c>
      <c r="C33" s="12" t="s">
        <v>43</v>
      </c>
      <c r="D33" s="13">
        <v>38021</v>
      </c>
      <c r="E33" s="13">
        <v>6011</v>
      </c>
      <c r="F33" s="14">
        <f t="shared" si="0"/>
        <v>0.15809684121932616</v>
      </c>
      <c r="G33" s="218"/>
      <c r="H33" s="15"/>
      <c r="I33" s="16">
        <v>2746</v>
      </c>
      <c r="J33" s="14">
        <f t="shared" si="1"/>
        <v>0.07222324504878883</v>
      </c>
      <c r="K33" s="79"/>
    </row>
    <row r="34" spans="1:11" ht="18">
      <c r="A34" s="161">
        <v>30</v>
      </c>
      <c r="B34" s="11"/>
      <c r="C34" s="12" t="s">
        <v>44</v>
      </c>
      <c r="D34" s="13">
        <v>31041</v>
      </c>
      <c r="E34" s="13">
        <v>5015</v>
      </c>
      <c r="F34" s="14">
        <f t="shared" si="0"/>
        <v>0.1615605167359299</v>
      </c>
      <c r="G34" s="218"/>
      <c r="H34" s="19"/>
      <c r="I34" s="16">
        <v>2306</v>
      </c>
      <c r="J34" s="14">
        <f t="shared" si="1"/>
        <v>0.07428884378724912</v>
      </c>
      <c r="K34" s="81"/>
    </row>
    <row r="35" spans="1:11" ht="18">
      <c r="A35" s="161">
        <v>31</v>
      </c>
      <c r="B35" s="11"/>
      <c r="C35" s="12" t="s">
        <v>45</v>
      </c>
      <c r="D35" s="13">
        <v>41667</v>
      </c>
      <c r="E35" s="13">
        <v>6807</v>
      </c>
      <c r="F35" s="14">
        <f t="shared" si="0"/>
        <v>0.16336669306645546</v>
      </c>
      <c r="G35" s="218"/>
      <c r="H35" s="15"/>
      <c r="I35" s="16">
        <v>2914</v>
      </c>
      <c r="J35" s="14">
        <f t="shared" si="1"/>
        <v>0.06993544051647586</v>
      </c>
      <c r="K35" s="79"/>
    </row>
    <row r="36" spans="1:11" ht="18">
      <c r="A36" s="161">
        <v>32</v>
      </c>
      <c r="B36" s="11"/>
      <c r="C36" s="12" t="s">
        <v>46</v>
      </c>
      <c r="D36" s="13">
        <v>25817</v>
      </c>
      <c r="E36" s="13">
        <v>4365</v>
      </c>
      <c r="F36" s="14">
        <f t="shared" si="0"/>
        <v>0.16907464074059728</v>
      </c>
      <c r="G36" s="218"/>
      <c r="H36" s="19"/>
      <c r="I36" s="16">
        <v>1861</v>
      </c>
      <c r="J36" s="14">
        <f t="shared" si="1"/>
        <v>0.07208428554828214</v>
      </c>
      <c r="K36" s="81"/>
    </row>
    <row r="37" spans="1:11" ht="18">
      <c r="A37" s="161">
        <v>33</v>
      </c>
      <c r="B37" s="11"/>
      <c r="C37" s="12" t="s">
        <v>47</v>
      </c>
      <c r="D37" s="13">
        <v>23412</v>
      </c>
      <c r="E37" s="13">
        <v>3387</v>
      </c>
      <c r="F37" s="14">
        <f t="shared" si="0"/>
        <v>0.14466940030753458</v>
      </c>
      <c r="G37" s="218" t="s">
        <v>123</v>
      </c>
      <c r="H37" s="15"/>
      <c r="I37" s="16">
        <v>1615</v>
      </c>
      <c r="J37" s="14">
        <f t="shared" si="1"/>
        <v>0.0689817187766957</v>
      </c>
      <c r="K37" s="79"/>
    </row>
    <row r="38" spans="1:11" ht="18">
      <c r="A38" s="161">
        <v>34</v>
      </c>
      <c r="B38" s="11"/>
      <c r="C38" s="12" t="s">
        <v>48</v>
      </c>
      <c r="D38" s="13">
        <v>7993</v>
      </c>
      <c r="E38" s="13">
        <v>1803</v>
      </c>
      <c r="F38" s="14">
        <f t="shared" si="0"/>
        <v>0.22557237582885026</v>
      </c>
      <c r="G38" s="218"/>
      <c r="H38" s="19"/>
      <c r="I38" s="16">
        <v>878</v>
      </c>
      <c r="J38" s="14">
        <f t="shared" si="1"/>
        <v>0.10984611535093207</v>
      </c>
      <c r="K38" s="81"/>
    </row>
    <row r="39" spans="1:11" ht="18">
      <c r="A39" s="161">
        <v>35</v>
      </c>
      <c r="B39" s="12"/>
      <c r="C39" s="12" t="s">
        <v>49</v>
      </c>
      <c r="D39" s="13">
        <v>38790</v>
      </c>
      <c r="E39" s="13">
        <v>5251</v>
      </c>
      <c r="F39" s="14">
        <f t="shared" si="0"/>
        <v>0.13536994070636763</v>
      </c>
      <c r="G39" s="218" t="s">
        <v>124</v>
      </c>
      <c r="H39" s="15"/>
      <c r="I39" s="16">
        <v>2204</v>
      </c>
      <c r="J39" s="14">
        <f t="shared" si="1"/>
        <v>0.05681876772364011</v>
      </c>
      <c r="K39" s="79" t="s">
        <v>156</v>
      </c>
    </row>
    <row r="40" spans="1:11" ht="18">
      <c r="A40" s="161">
        <v>36</v>
      </c>
      <c r="B40" s="11" t="s">
        <v>50</v>
      </c>
      <c r="C40" s="12" t="s">
        <v>51</v>
      </c>
      <c r="D40" s="13">
        <v>16432</v>
      </c>
      <c r="E40" s="13">
        <v>3446</v>
      </c>
      <c r="F40" s="14">
        <f t="shared" si="0"/>
        <v>0.20971275559883154</v>
      </c>
      <c r="G40" s="218"/>
      <c r="H40" s="15"/>
      <c r="I40" s="16">
        <v>1581</v>
      </c>
      <c r="J40" s="14">
        <f t="shared" si="1"/>
        <v>0.09621470301850049</v>
      </c>
      <c r="K40" s="79"/>
    </row>
    <row r="41" spans="1:11" ht="18">
      <c r="A41" s="161">
        <v>37</v>
      </c>
      <c r="B41" s="11"/>
      <c r="C41" s="12" t="s">
        <v>52</v>
      </c>
      <c r="D41" s="13">
        <v>31489</v>
      </c>
      <c r="E41" s="13">
        <v>6790</v>
      </c>
      <c r="F41" s="14">
        <f t="shared" si="0"/>
        <v>0.21563085521928294</v>
      </c>
      <c r="G41" s="218"/>
      <c r="H41" s="15"/>
      <c r="I41" s="16">
        <v>3112</v>
      </c>
      <c r="J41" s="14">
        <f t="shared" si="1"/>
        <v>0.0988281622153768</v>
      </c>
      <c r="K41" s="79"/>
    </row>
    <row r="42" spans="1:11" ht="18">
      <c r="A42" s="161">
        <v>38</v>
      </c>
      <c r="B42" s="11"/>
      <c r="C42" s="12" t="s">
        <v>53</v>
      </c>
      <c r="D42" s="13">
        <v>32153</v>
      </c>
      <c r="E42" s="13">
        <v>7720</v>
      </c>
      <c r="F42" s="14">
        <f t="shared" si="0"/>
        <v>0.24010201225391098</v>
      </c>
      <c r="G42" s="218"/>
      <c r="H42" s="15"/>
      <c r="I42" s="16">
        <v>3793</v>
      </c>
      <c r="J42" s="14">
        <f t="shared" si="1"/>
        <v>0.11796721923304201</v>
      </c>
      <c r="K42" s="79"/>
    </row>
    <row r="43" spans="1:11" ht="18">
      <c r="A43" s="161">
        <v>39</v>
      </c>
      <c r="B43" s="12"/>
      <c r="C43" s="12" t="s">
        <v>54</v>
      </c>
      <c r="D43" s="13">
        <v>19700</v>
      </c>
      <c r="E43" s="13">
        <v>4206</v>
      </c>
      <c r="F43" s="14">
        <f t="shared" si="0"/>
        <v>0.21350253807106598</v>
      </c>
      <c r="G43" s="218"/>
      <c r="H43" s="15"/>
      <c r="I43" s="16">
        <v>1831</v>
      </c>
      <c r="J43" s="14">
        <f t="shared" si="1"/>
        <v>0.09294416243654822</v>
      </c>
      <c r="K43" s="79"/>
    </row>
    <row r="44" spans="1:11" ht="18">
      <c r="A44" s="161">
        <v>40</v>
      </c>
      <c r="B44" s="175" t="s">
        <v>55</v>
      </c>
      <c r="C44" s="12" t="s">
        <v>56</v>
      </c>
      <c r="D44" s="13">
        <v>9583</v>
      </c>
      <c r="E44" s="13">
        <v>2634</v>
      </c>
      <c r="F44" s="14">
        <f t="shared" si="0"/>
        <v>0.27486173432119376</v>
      </c>
      <c r="G44" s="218"/>
      <c r="H44" s="15"/>
      <c r="I44" s="16">
        <v>1377</v>
      </c>
      <c r="J44" s="14">
        <f t="shared" si="1"/>
        <v>0.1436919545027653</v>
      </c>
      <c r="K44" s="79"/>
    </row>
    <row r="45" spans="1:11" ht="18">
      <c r="A45" s="161">
        <v>41</v>
      </c>
      <c r="B45" s="176"/>
      <c r="C45" s="12" t="s">
        <v>57</v>
      </c>
      <c r="D45" s="13">
        <v>18826</v>
      </c>
      <c r="E45" s="13">
        <v>4560</v>
      </c>
      <c r="F45" s="14">
        <f t="shared" si="0"/>
        <v>0.2422182088600871</v>
      </c>
      <c r="G45" s="218"/>
      <c r="H45" s="15"/>
      <c r="I45" s="16">
        <v>2234</v>
      </c>
      <c r="J45" s="14">
        <f t="shared" si="1"/>
        <v>0.11866567513013918</v>
      </c>
      <c r="K45" s="81"/>
    </row>
    <row r="46" spans="1:11" ht="18">
      <c r="A46" s="161">
        <v>42</v>
      </c>
      <c r="B46" s="177" t="s">
        <v>60</v>
      </c>
      <c r="C46" s="12" t="s">
        <v>61</v>
      </c>
      <c r="D46" s="13">
        <v>14875</v>
      </c>
      <c r="E46" s="13">
        <v>3459</v>
      </c>
      <c r="F46" s="14">
        <f t="shared" si="0"/>
        <v>0.23253781512605043</v>
      </c>
      <c r="G46" s="218"/>
      <c r="H46" s="15"/>
      <c r="I46" s="16">
        <v>1777</v>
      </c>
      <c r="J46" s="14">
        <f t="shared" si="1"/>
        <v>0.11946218487394958</v>
      </c>
      <c r="K46" s="81"/>
    </row>
    <row r="47" spans="1:11" ht="18">
      <c r="A47" s="178">
        <v>43</v>
      </c>
      <c r="B47" s="15" t="s">
        <v>69</v>
      </c>
      <c r="C47" s="12" t="s">
        <v>72</v>
      </c>
      <c r="D47" s="13">
        <v>29374</v>
      </c>
      <c r="E47" s="13">
        <v>6040</v>
      </c>
      <c r="F47" s="14">
        <f t="shared" si="0"/>
        <v>0.20562402124327636</v>
      </c>
      <c r="G47" s="218"/>
      <c r="H47" s="15"/>
      <c r="I47" s="16">
        <v>2915</v>
      </c>
      <c r="J47" s="14">
        <f t="shared" si="1"/>
        <v>0.09923742084836931</v>
      </c>
      <c r="K47" s="81"/>
    </row>
    <row r="48" spans="1:11" ht="18">
      <c r="A48" s="178">
        <v>44</v>
      </c>
      <c r="B48" s="45"/>
      <c r="C48" s="12" t="s">
        <v>73</v>
      </c>
      <c r="D48" s="13">
        <v>2844</v>
      </c>
      <c r="E48" s="13">
        <v>1027</v>
      </c>
      <c r="F48" s="14">
        <f t="shared" si="0"/>
        <v>0.3611111111111111</v>
      </c>
      <c r="G48" s="218" t="s">
        <v>125</v>
      </c>
      <c r="H48" s="15"/>
      <c r="I48" s="16">
        <v>613</v>
      </c>
      <c r="J48" s="14">
        <f t="shared" si="1"/>
        <v>0.21554149085794655</v>
      </c>
      <c r="K48" s="79" t="s">
        <v>240</v>
      </c>
    </row>
    <row r="49" spans="1:11" ht="18">
      <c r="A49" s="178">
        <v>45</v>
      </c>
      <c r="B49" s="15" t="s">
        <v>74</v>
      </c>
      <c r="C49" s="12" t="s">
        <v>75</v>
      </c>
      <c r="D49" s="13">
        <v>13692</v>
      </c>
      <c r="E49" s="13">
        <v>3232</v>
      </c>
      <c r="F49" s="14">
        <f t="shared" si="0"/>
        <v>0.23605024832018698</v>
      </c>
      <c r="G49" s="218"/>
      <c r="H49" s="15"/>
      <c r="I49" s="16">
        <v>1573</v>
      </c>
      <c r="J49" s="14">
        <f t="shared" si="1"/>
        <v>0.11488460414840783</v>
      </c>
      <c r="K49" s="79"/>
    </row>
    <row r="50" spans="1:11" ht="18">
      <c r="A50" s="178">
        <v>46</v>
      </c>
      <c r="B50" s="45"/>
      <c r="C50" s="12" t="s">
        <v>76</v>
      </c>
      <c r="D50" s="13">
        <v>17714</v>
      </c>
      <c r="E50" s="13">
        <v>3907</v>
      </c>
      <c r="F50" s="14">
        <f t="shared" si="0"/>
        <v>0.22056000903240375</v>
      </c>
      <c r="G50" s="218"/>
      <c r="H50" s="15"/>
      <c r="I50" s="16">
        <v>1934</v>
      </c>
      <c r="J50" s="14">
        <f t="shared" si="1"/>
        <v>0.10917918030935983</v>
      </c>
      <c r="K50" s="79"/>
    </row>
    <row r="51" spans="1:11" ht="18">
      <c r="A51" s="178">
        <v>47</v>
      </c>
      <c r="B51" s="47" t="s">
        <v>77</v>
      </c>
      <c r="C51" s="12" t="s">
        <v>78</v>
      </c>
      <c r="D51" s="13">
        <v>15664</v>
      </c>
      <c r="E51" s="13">
        <v>3207</v>
      </c>
      <c r="F51" s="14">
        <f t="shared" si="0"/>
        <v>0.20473697650663944</v>
      </c>
      <c r="G51" s="218"/>
      <c r="H51" s="15"/>
      <c r="I51" s="16">
        <v>1624</v>
      </c>
      <c r="J51" s="14">
        <f t="shared" si="1"/>
        <v>0.10367722165474974</v>
      </c>
      <c r="K51" s="79"/>
    </row>
    <row r="52" spans="1:11" ht="18">
      <c r="A52" s="178">
        <v>48</v>
      </c>
      <c r="B52" s="47" t="s">
        <v>79</v>
      </c>
      <c r="C52" s="12" t="s">
        <v>80</v>
      </c>
      <c r="D52" s="13">
        <v>14648</v>
      </c>
      <c r="E52" s="13">
        <v>3031</v>
      </c>
      <c r="F52" s="14">
        <f t="shared" si="0"/>
        <v>0.2069224467504096</v>
      </c>
      <c r="G52" s="218"/>
      <c r="H52" s="15"/>
      <c r="I52" s="16">
        <v>1496</v>
      </c>
      <c r="J52" s="14">
        <f t="shared" si="1"/>
        <v>0.10212998361551065</v>
      </c>
      <c r="K52" s="79"/>
    </row>
    <row r="53" spans="1:11" ht="18">
      <c r="A53" s="178">
        <v>49</v>
      </c>
      <c r="B53" s="15" t="s">
        <v>81</v>
      </c>
      <c r="C53" s="12" t="s">
        <v>82</v>
      </c>
      <c r="D53" s="13">
        <v>13949</v>
      </c>
      <c r="E53" s="13">
        <v>4395</v>
      </c>
      <c r="F53" s="14">
        <f t="shared" si="0"/>
        <v>0.3150763495591082</v>
      </c>
      <c r="G53" s="218" t="s">
        <v>128</v>
      </c>
      <c r="H53" s="15"/>
      <c r="I53" s="16">
        <v>2305</v>
      </c>
      <c r="J53" s="14">
        <f t="shared" si="1"/>
        <v>0.1652448204172342</v>
      </c>
      <c r="K53" s="79" t="s">
        <v>241</v>
      </c>
    </row>
    <row r="54" spans="1:11" ht="18">
      <c r="A54" s="178">
        <v>50</v>
      </c>
      <c r="B54" s="15"/>
      <c r="C54" s="12" t="s">
        <v>83</v>
      </c>
      <c r="D54" s="13">
        <v>4023</v>
      </c>
      <c r="E54" s="13">
        <v>1256</v>
      </c>
      <c r="F54" s="14">
        <f t="shared" si="0"/>
        <v>0.31220482227193636</v>
      </c>
      <c r="G54" s="218" t="s">
        <v>129</v>
      </c>
      <c r="H54" s="15"/>
      <c r="I54" s="16">
        <v>687</v>
      </c>
      <c r="J54" s="14">
        <f t="shared" si="1"/>
        <v>0.17076808351976136</v>
      </c>
      <c r="K54" s="79" t="s">
        <v>242</v>
      </c>
    </row>
    <row r="55" spans="1:11" ht="18">
      <c r="A55" s="178">
        <v>51</v>
      </c>
      <c r="B55" s="15"/>
      <c r="C55" s="12" t="s">
        <v>84</v>
      </c>
      <c r="D55" s="13">
        <v>12097</v>
      </c>
      <c r="E55" s="13">
        <v>3527</v>
      </c>
      <c r="F55" s="14">
        <f t="shared" si="0"/>
        <v>0.2915598908820369</v>
      </c>
      <c r="G55" s="218"/>
      <c r="H55" s="15"/>
      <c r="I55" s="16">
        <v>1804</v>
      </c>
      <c r="J55" s="14">
        <f t="shared" si="1"/>
        <v>0.149127882946185</v>
      </c>
      <c r="K55" s="79"/>
    </row>
    <row r="56" spans="1:11" ht="18">
      <c r="A56" s="178">
        <v>52</v>
      </c>
      <c r="B56" s="15"/>
      <c r="C56" s="12" t="s">
        <v>85</v>
      </c>
      <c r="D56" s="13">
        <v>19854</v>
      </c>
      <c r="E56" s="13">
        <v>4153</v>
      </c>
      <c r="F56" s="14">
        <f t="shared" si="0"/>
        <v>0.2091769920419059</v>
      </c>
      <c r="G56" s="218"/>
      <c r="H56" s="15"/>
      <c r="I56" s="16">
        <v>1990</v>
      </c>
      <c r="J56" s="14">
        <f t="shared" si="1"/>
        <v>0.10023169134683187</v>
      </c>
      <c r="K56" s="81"/>
    </row>
    <row r="57" spans="1:11" ht="18">
      <c r="A57" s="178">
        <v>53</v>
      </c>
      <c r="B57" s="15"/>
      <c r="C57" s="12" t="s">
        <v>86</v>
      </c>
      <c r="D57" s="13">
        <v>1729</v>
      </c>
      <c r="E57" s="13">
        <v>711</v>
      </c>
      <c r="F57" s="14">
        <f t="shared" si="0"/>
        <v>0.41122035858877964</v>
      </c>
      <c r="G57" s="218" t="s">
        <v>126</v>
      </c>
      <c r="H57" s="49"/>
      <c r="I57" s="16">
        <v>359</v>
      </c>
      <c r="J57" s="14">
        <f t="shared" si="1"/>
        <v>0.20763447079236552</v>
      </c>
      <c r="K57" s="79" t="s">
        <v>243</v>
      </c>
    </row>
    <row r="58" spans="1:11" ht="18">
      <c r="A58" s="178">
        <v>54</v>
      </c>
      <c r="B58" s="48"/>
      <c r="C58" s="12" t="s">
        <v>87</v>
      </c>
      <c r="D58" s="13">
        <v>3496</v>
      </c>
      <c r="E58" s="13">
        <v>1257</v>
      </c>
      <c r="F58" s="14">
        <f t="shared" si="0"/>
        <v>0.3595537757437071</v>
      </c>
      <c r="G58" s="218" t="s">
        <v>127</v>
      </c>
      <c r="H58" s="15"/>
      <c r="I58" s="16">
        <v>692</v>
      </c>
      <c r="J58" s="14">
        <f t="shared" si="1"/>
        <v>0.19794050343249428</v>
      </c>
      <c r="K58" s="79" t="s">
        <v>244</v>
      </c>
    </row>
    <row r="59" spans="1:11" ht="18">
      <c r="A59" s="178">
        <v>55</v>
      </c>
      <c r="B59" s="15" t="s">
        <v>88</v>
      </c>
      <c r="C59" s="12" t="s">
        <v>89</v>
      </c>
      <c r="D59" s="13">
        <v>23996</v>
      </c>
      <c r="E59" s="13">
        <v>6392</v>
      </c>
      <c r="F59" s="14">
        <f t="shared" si="0"/>
        <v>0.2663777296216036</v>
      </c>
      <c r="G59" s="218"/>
      <c r="H59" s="15"/>
      <c r="I59" s="16">
        <v>3277</v>
      </c>
      <c r="J59" s="14">
        <f t="shared" si="1"/>
        <v>0.13656442740456742</v>
      </c>
      <c r="K59" s="79"/>
    </row>
    <row r="60" spans="1:11" ht="18">
      <c r="A60" s="178">
        <v>56</v>
      </c>
      <c r="B60" s="48"/>
      <c r="C60" s="12" t="s">
        <v>90</v>
      </c>
      <c r="D60" s="13">
        <v>5548</v>
      </c>
      <c r="E60" s="13">
        <v>1586</v>
      </c>
      <c r="F60" s="14">
        <f t="shared" si="0"/>
        <v>0.28586878154289835</v>
      </c>
      <c r="G60" s="218"/>
      <c r="H60" s="15"/>
      <c r="I60" s="16">
        <v>867</v>
      </c>
      <c r="J60" s="14">
        <f t="shared" si="1"/>
        <v>0.15627253064167268</v>
      </c>
      <c r="K60" s="79"/>
    </row>
    <row r="61" spans="1:11" ht="18">
      <c r="A61" s="178">
        <v>57</v>
      </c>
      <c r="B61" s="48" t="s">
        <v>91</v>
      </c>
      <c r="C61" s="12" t="s">
        <v>92</v>
      </c>
      <c r="D61" s="13">
        <v>14561</v>
      </c>
      <c r="E61" s="13">
        <v>4225</v>
      </c>
      <c r="F61" s="14">
        <f t="shared" si="0"/>
        <v>0.2901586429503468</v>
      </c>
      <c r="G61" s="218"/>
      <c r="H61" s="15"/>
      <c r="I61" s="16">
        <v>2176</v>
      </c>
      <c r="J61" s="14">
        <f t="shared" si="1"/>
        <v>0.14944028569466383</v>
      </c>
      <c r="K61" s="79"/>
    </row>
    <row r="62" spans="1:11" ht="18">
      <c r="A62" s="178">
        <v>58</v>
      </c>
      <c r="B62" s="15" t="s">
        <v>93</v>
      </c>
      <c r="C62" s="12" t="s">
        <v>94</v>
      </c>
      <c r="D62" s="13">
        <v>13167</v>
      </c>
      <c r="E62" s="13">
        <v>3630</v>
      </c>
      <c r="F62" s="14">
        <f t="shared" si="0"/>
        <v>0.2756892230576441</v>
      </c>
      <c r="G62" s="218"/>
      <c r="H62" s="15"/>
      <c r="I62" s="16">
        <v>1805</v>
      </c>
      <c r="J62" s="14">
        <f t="shared" si="1"/>
        <v>0.1370851370851371</v>
      </c>
      <c r="K62" s="81"/>
    </row>
    <row r="63" spans="1:11" ht="18">
      <c r="A63" s="178">
        <v>59</v>
      </c>
      <c r="B63" s="15"/>
      <c r="C63" s="12" t="s">
        <v>95</v>
      </c>
      <c r="D63" s="13">
        <v>12401</v>
      </c>
      <c r="E63" s="13">
        <v>3868</v>
      </c>
      <c r="F63" s="14">
        <f t="shared" si="0"/>
        <v>0.3119103298121119</v>
      </c>
      <c r="G63" s="218"/>
      <c r="H63" s="15"/>
      <c r="I63" s="16">
        <v>2019</v>
      </c>
      <c r="J63" s="14">
        <f t="shared" si="1"/>
        <v>0.16280945085073784</v>
      </c>
      <c r="K63" s="79"/>
    </row>
    <row r="64" spans="1:11" ht="18">
      <c r="A64" s="178">
        <v>60</v>
      </c>
      <c r="B64" s="15"/>
      <c r="C64" s="12" t="s">
        <v>199</v>
      </c>
      <c r="D64" s="13">
        <v>26452</v>
      </c>
      <c r="E64" s="13">
        <v>6257</v>
      </c>
      <c r="F64" s="14">
        <f t="shared" si="0"/>
        <v>0.23654166036594587</v>
      </c>
      <c r="G64" s="218"/>
      <c r="H64" s="15"/>
      <c r="I64" s="16">
        <v>3184</v>
      </c>
      <c r="J64" s="14">
        <f t="shared" si="1"/>
        <v>0.12036897021019205</v>
      </c>
      <c r="K64" s="79"/>
    </row>
    <row r="65" spans="1:11" ht="18">
      <c r="A65" s="178">
        <v>61</v>
      </c>
      <c r="B65" s="15"/>
      <c r="C65" s="12" t="s">
        <v>97</v>
      </c>
      <c r="D65" s="13">
        <v>10501</v>
      </c>
      <c r="E65" s="13">
        <v>2713</v>
      </c>
      <c r="F65" s="14">
        <f t="shared" si="0"/>
        <v>0.25835634701457005</v>
      </c>
      <c r="G65" s="218"/>
      <c r="H65" s="15"/>
      <c r="I65" s="16">
        <v>1350</v>
      </c>
      <c r="J65" s="14">
        <f t="shared" si="1"/>
        <v>0.1285591848395391</v>
      </c>
      <c r="K65" s="79"/>
    </row>
    <row r="66" spans="1:11" ht="18">
      <c r="A66" s="178">
        <v>62</v>
      </c>
      <c r="B66" s="15"/>
      <c r="C66" s="12" t="s">
        <v>98</v>
      </c>
      <c r="D66" s="13">
        <v>21015</v>
      </c>
      <c r="E66" s="13">
        <v>5270</v>
      </c>
      <c r="F66" s="14">
        <f t="shared" si="0"/>
        <v>0.2507732571972401</v>
      </c>
      <c r="G66" s="218"/>
      <c r="H66" s="15"/>
      <c r="I66" s="16">
        <v>2614</v>
      </c>
      <c r="J66" s="14">
        <f t="shared" si="1"/>
        <v>0.1243873423744944</v>
      </c>
      <c r="K66" s="79"/>
    </row>
    <row r="67" spans="1:11" ht="18">
      <c r="A67" s="178">
        <v>63</v>
      </c>
      <c r="B67" s="15"/>
      <c r="C67" s="12" t="s">
        <v>101</v>
      </c>
      <c r="D67" s="13">
        <v>6030</v>
      </c>
      <c r="E67" s="13">
        <v>1549</v>
      </c>
      <c r="F67" s="14">
        <f aca="true" t="shared" si="2" ref="F67:F76">E67/D67</f>
        <v>0.2568822553897181</v>
      </c>
      <c r="G67" s="218"/>
      <c r="H67" s="15"/>
      <c r="I67" s="16">
        <v>791</v>
      </c>
      <c r="J67" s="14">
        <f aca="true" t="shared" si="3" ref="J67:J76">I67/D67</f>
        <v>0.13117744610281923</v>
      </c>
      <c r="K67" s="79"/>
    </row>
    <row r="68" spans="1:11" ht="18">
      <c r="A68" s="178">
        <v>64</v>
      </c>
      <c r="B68" s="48"/>
      <c r="C68" s="12" t="s">
        <v>102</v>
      </c>
      <c r="D68" s="13">
        <v>3627</v>
      </c>
      <c r="E68" s="13">
        <v>979</v>
      </c>
      <c r="F68" s="14">
        <f t="shared" si="2"/>
        <v>0.2699200441135925</v>
      </c>
      <c r="G68" s="218"/>
      <c r="H68" s="15"/>
      <c r="I68" s="16">
        <v>540</v>
      </c>
      <c r="J68" s="14">
        <f t="shared" si="3"/>
        <v>0.1488833746898263</v>
      </c>
      <c r="K68" s="79"/>
    </row>
    <row r="69" spans="1:11" ht="18">
      <c r="A69" s="178">
        <v>65</v>
      </c>
      <c r="B69" s="15" t="s">
        <v>103</v>
      </c>
      <c r="C69" s="12" t="s">
        <v>104</v>
      </c>
      <c r="D69" s="13">
        <v>34661</v>
      </c>
      <c r="E69" s="13">
        <v>6510</v>
      </c>
      <c r="F69" s="14">
        <f t="shared" si="2"/>
        <v>0.18781916274775684</v>
      </c>
      <c r="G69" s="218"/>
      <c r="H69" s="15"/>
      <c r="I69" s="16">
        <v>2921</v>
      </c>
      <c r="J69" s="14">
        <f t="shared" si="3"/>
        <v>0.08427339084273391</v>
      </c>
      <c r="K69" s="79"/>
    </row>
    <row r="70" spans="1:11" ht="18">
      <c r="A70" s="178">
        <v>66</v>
      </c>
      <c r="B70" s="45"/>
      <c r="C70" s="12" t="s">
        <v>200</v>
      </c>
      <c r="D70" s="13">
        <v>23417</v>
      </c>
      <c r="E70" s="13">
        <v>6274</v>
      </c>
      <c r="F70" s="14">
        <f t="shared" si="2"/>
        <v>0.26792501174360506</v>
      </c>
      <c r="G70" s="218"/>
      <c r="H70" s="15"/>
      <c r="I70" s="16">
        <v>3183</v>
      </c>
      <c r="J70" s="14">
        <f t="shared" si="3"/>
        <v>0.1359268907204168</v>
      </c>
      <c r="K70" s="79"/>
    </row>
    <row r="71" spans="1:11" ht="18">
      <c r="A71" s="178">
        <v>67</v>
      </c>
      <c r="B71" s="15" t="s">
        <v>108</v>
      </c>
      <c r="C71" s="12" t="s">
        <v>201</v>
      </c>
      <c r="D71" s="17">
        <v>21684</v>
      </c>
      <c r="E71" s="17">
        <v>5740</v>
      </c>
      <c r="F71" s="18">
        <f t="shared" si="2"/>
        <v>0.2647113078767755</v>
      </c>
      <c r="G71" s="218"/>
      <c r="H71" s="15"/>
      <c r="I71" s="20">
        <v>2815</v>
      </c>
      <c r="J71" s="14">
        <f t="shared" si="3"/>
        <v>0.12981922154584025</v>
      </c>
      <c r="K71" s="79"/>
    </row>
    <row r="72" spans="1:11" ht="18">
      <c r="A72" s="178">
        <v>68</v>
      </c>
      <c r="B72" s="15"/>
      <c r="C72" s="179" t="s">
        <v>110</v>
      </c>
      <c r="D72" s="34">
        <v>7375</v>
      </c>
      <c r="E72" s="34">
        <v>1738</v>
      </c>
      <c r="F72" s="35">
        <f t="shared" si="2"/>
        <v>0.23566101694915254</v>
      </c>
      <c r="G72" s="218"/>
      <c r="H72" s="15"/>
      <c r="I72" s="42">
        <v>815</v>
      </c>
      <c r="J72" s="14">
        <f t="shared" si="3"/>
        <v>0.11050847457627119</v>
      </c>
      <c r="K72" s="79"/>
    </row>
    <row r="73" spans="1:11" ht="18.75" thickBot="1">
      <c r="A73" s="180">
        <v>69</v>
      </c>
      <c r="B73" s="15"/>
      <c r="C73" s="12" t="s">
        <v>202</v>
      </c>
      <c r="D73" s="17">
        <v>8503</v>
      </c>
      <c r="E73" s="17">
        <v>2416</v>
      </c>
      <c r="F73" s="18">
        <f t="shared" si="2"/>
        <v>0.2841350111725273</v>
      </c>
      <c r="G73" s="218"/>
      <c r="H73" s="15"/>
      <c r="I73" s="20">
        <v>1291</v>
      </c>
      <c r="J73" s="18">
        <f t="shared" si="3"/>
        <v>0.1518287663177702</v>
      </c>
      <c r="K73" s="79"/>
    </row>
    <row r="74" spans="1:11" ht="18.75" thickBot="1">
      <c r="A74" s="181" t="s">
        <v>114</v>
      </c>
      <c r="B74" s="51" t="s">
        <v>115</v>
      </c>
      <c r="C74" s="51"/>
      <c r="D74" s="52">
        <f>SUM(D32:D46)+SUM(D47:D73)</f>
        <v>779580</v>
      </c>
      <c r="E74" s="52">
        <f>SUM(E32:E46)+SUM(E47:E73)</f>
        <v>166764</v>
      </c>
      <c r="F74" s="53">
        <f t="shared" si="2"/>
        <v>0.21391518509966906</v>
      </c>
      <c r="G74" s="182" t="s">
        <v>116</v>
      </c>
      <c r="H74" s="15"/>
      <c r="I74" s="54">
        <f>SUM(I32:I46)+SUM(I47:I73)</f>
        <v>80654</v>
      </c>
      <c r="J74" s="53">
        <f t="shared" si="3"/>
        <v>0.10345827240308884</v>
      </c>
      <c r="K74" s="183" t="s">
        <v>116</v>
      </c>
    </row>
    <row r="75" spans="1:11" ht="18.75" thickTop="1">
      <c r="A75" s="184" t="s">
        <v>117</v>
      </c>
      <c r="B75" s="48"/>
      <c r="C75" s="48"/>
      <c r="D75" s="13">
        <f>D31+D74</f>
        <v>2695990</v>
      </c>
      <c r="E75" s="13">
        <f>E31+E74</f>
        <v>567741</v>
      </c>
      <c r="F75" s="14">
        <f t="shared" si="2"/>
        <v>0.21058720544215667</v>
      </c>
      <c r="G75" s="162" t="s">
        <v>118</v>
      </c>
      <c r="H75" s="15"/>
      <c r="I75" s="16">
        <f>I31+I74</f>
        <v>270341</v>
      </c>
      <c r="J75" s="14">
        <f t="shared" si="3"/>
        <v>0.10027522357278773</v>
      </c>
      <c r="K75" s="163" t="s">
        <v>118</v>
      </c>
    </row>
    <row r="76" spans="1:11" ht="18.75" thickBot="1">
      <c r="A76" s="185" t="s">
        <v>119</v>
      </c>
      <c r="B76" s="186"/>
      <c r="C76" s="186"/>
      <c r="D76" s="187">
        <f>D5+D75</f>
        <v>5055660</v>
      </c>
      <c r="E76" s="187">
        <f>E5+E75</f>
        <v>1002870</v>
      </c>
      <c r="F76" s="188">
        <f t="shared" si="2"/>
        <v>0.19836579200341795</v>
      </c>
      <c r="G76" s="189" t="s">
        <v>118</v>
      </c>
      <c r="H76" s="15"/>
      <c r="I76" s="59">
        <f>I5+I75</f>
        <v>464405</v>
      </c>
      <c r="J76" s="43">
        <f t="shared" si="3"/>
        <v>0.09185843193569188</v>
      </c>
      <c r="K76" s="190" t="s">
        <v>118</v>
      </c>
    </row>
    <row r="77" spans="1:11" ht="18">
      <c r="A77" s="46" t="s">
        <v>168</v>
      </c>
      <c r="B77" s="15"/>
      <c r="C77" s="46"/>
      <c r="D77" s="46"/>
      <c r="E77" s="46"/>
      <c r="F77" s="46"/>
      <c r="G77" s="46"/>
      <c r="H77" s="15"/>
      <c r="I77" s="46"/>
      <c r="J77" s="46"/>
      <c r="K77" s="329"/>
    </row>
    <row r="78" spans="1:11" ht="18" customHeight="1">
      <c r="A78" s="46" t="s">
        <v>400</v>
      </c>
      <c r="B78" s="567"/>
      <c r="C78" s="46"/>
      <c r="D78" s="46"/>
      <c r="E78" s="46"/>
      <c r="F78" s="46"/>
      <c r="G78" s="46"/>
      <c r="H78" s="15"/>
      <c r="I78" s="46"/>
      <c r="K78"/>
    </row>
  </sheetData>
  <sheetProtection/>
  <printOptions/>
  <pageMargins left="0.787" right="0.787" top="0.984" bottom="0.984" header="0.512" footer="0.512"/>
  <pageSetup horizontalDpi="600" verticalDpi="600" orientation="portrait" paperSize="9" scale="74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3" max="3" width="11.875" style="0" bestFit="1" customWidth="1"/>
    <col min="4" max="4" width="13.625" style="0" bestFit="1" customWidth="1"/>
    <col min="5" max="6" width="12.00390625" style="0" bestFit="1" customWidth="1"/>
    <col min="7" max="7" width="9.25390625" style="76" bestFit="1" customWidth="1"/>
    <col min="9" max="9" width="12.00390625" style="0" bestFit="1" customWidth="1"/>
    <col min="10" max="10" width="9.125" style="0" bestFit="1" customWidth="1"/>
    <col min="11" max="11" width="9.00390625" style="76" customWidth="1"/>
  </cols>
  <sheetData>
    <row r="1" spans="1:11" ht="21.75" thickBot="1">
      <c r="A1" s="1" t="s">
        <v>390</v>
      </c>
      <c r="B1" s="2"/>
      <c r="C1" s="2"/>
      <c r="D1" s="2"/>
      <c r="E1" s="3"/>
      <c r="F1" s="4"/>
      <c r="G1" s="67"/>
      <c r="H1" s="2"/>
      <c r="I1" s="2"/>
      <c r="J1" s="2"/>
      <c r="K1" s="77"/>
    </row>
    <row r="2" spans="1:11" ht="19.5" thickBot="1" thickTop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8" t="s">
        <v>181</v>
      </c>
      <c r="H2" s="8"/>
      <c r="I2" s="9" t="s">
        <v>182</v>
      </c>
      <c r="J2" s="7" t="s">
        <v>183</v>
      </c>
      <c r="K2" s="78" t="s">
        <v>181</v>
      </c>
    </row>
    <row r="3" spans="1:11" ht="18">
      <c r="A3" s="10">
        <v>1</v>
      </c>
      <c r="B3" s="11" t="s">
        <v>9</v>
      </c>
      <c r="C3" s="12" t="s">
        <v>10</v>
      </c>
      <c r="D3" s="13">
        <v>992414</v>
      </c>
      <c r="E3" s="13">
        <v>217021</v>
      </c>
      <c r="F3" s="14">
        <f aca="true" t="shared" si="0" ref="F3:F34">E3/D3</f>
        <v>0.2186799057651343</v>
      </c>
      <c r="G3" s="69"/>
      <c r="H3" s="15"/>
      <c r="I3" s="16">
        <v>97310</v>
      </c>
      <c r="J3" s="14">
        <f>I3/D3</f>
        <v>0.0980538364029528</v>
      </c>
      <c r="K3" s="79"/>
    </row>
    <row r="4" spans="1:11" ht="18.75" thickBot="1">
      <c r="A4" s="21">
        <v>2</v>
      </c>
      <c r="B4" s="39"/>
      <c r="C4" s="11" t="s">
        <v>11</v>
      </c>
      <c r="D4" s="17">
        <v>1367052</v>
      </c>
      <c r="E4" s="17">
        <v>208625</v>
      </c>
      <c r="F4" s="18">
        <f t="shared" si="0"/>
        <v>0.1526094106149583</v>
      </c>
      <c r="G4" s="70"/>
      <c r="H4" s="19"/>
      <c r="I4" s="20">
        <v>90494</v>
      </c>
      <c r="J4" s="18">
        <f aca="true" t="shared" si="1" ref="J4:J34">I4/D4</f>
        <v>0.06619645777922127</v>
      </c>
      <c r="K4" s="80"/>
    </row>
    <row r="5" spans="1:11" ht="18.75" thickBot="1">
      <c r="A5" s="21" t="s">
        <v>184</v>
      </c>
      <c r="B5" s="22"/>
      <c r="C5" s="23" t="s">
        <v>13</v>
      </c>
      <c r="D5" s="24">
        <f>SUM(D3:D4)</f>
        <v>2359466</v>
      </c>
      <c r="E5" s="24">
        <f>SUM(E3:E4)</f>
        <v>425646</v>
      </c>
      <c r="F5" s="25">
        <f t="shared" si="0"/>
        <v>0.18039929373849845</v>
      </c>
      <c r="G5" s="71" t="s">
        <v>184</v>
      </c>
      <c r="H5" s="15"/>
      <c r="I5" s="26">
        <f>SUM(I3:I4)</f>
        <v>187804</v>
      </c>
      <c r="J5" s="27">
        <f t="shared" si="1"/>
        <v>0.0795959763777058</v>
      </c>
      <c r="K5" s="71" t="s">
        <v>184</v>
      </c>
    </row>
    <row r="6" spans="1:11" ht="18">
      <c r="A6" s="10">
        <v>3</v>
      </c>
      <c r="B6" s="11" t="s">
        <v>14</v>
      </c>
      <c r="C6" s="12" t="s">
        <v>15</v>
      </c>
      <c r="D6" s="13">
        <v>134353</v>
      </c>
      <c r="E6" s="13">
        <v>36354</v>
      </c>
      <c r="F6" s="14">
        <f t="shared" si="0"/>
        <v>0.27058569589067605</v>
      </c>
      <c r="G6" s="69"/>
      <c r="H6" s="15"/>
      <c r="I6" s="16">
        <v>18650</v>
      </c>
      <c r="J6" s="14">
        <f t="shared" si="1"/>
        <v>0.1388134243373799</v>
      </c>
      <c r="K6" s="79"/>
    </row>
    <row r="7" spans="1:11" ht="18">
      <c r="A7" s="10">
        <v>4</v>
      </c>
      <c r="B7" s="11"/>
      <c r="C7" s="12" t="s">
        <v>16</v>
      </c>
      <c r="D7" s="13">
        <v>313292</v>
      </c>
      <c r="E7" s="13">
        <v>58734</v>
      </c>
      <c r="F7" s="14">
        <f t="shared" si="0"/>
        <v>0.18747366673901664</v>
      </c>
      <c r="G7" s="69"/>
      <c r="H7" s="15"/>
      <c r="I7" s="16">
        <v>26880</v>
      </c>
      <c r="J7" s="14">
        <f t="shared" si="1"/>
        <v>0.08579855214943248</v>
      </c>
      <c r="K7" s="79"/>
    </row>
    <row r="8" spans="1:11" ht="18">
      <c r="A8" s="10">
        <v>5</v>
      </c>
      <c r="B8" s="11"/>
      <c r="C8" s="12" t="s">
        <v>17</v>
      </c>
      <c r="D8" s="13">
        <v>59549</v>
      </c>
      <c r="E8" s="13">
        <v>14375</v>
      </c>
      <c r="F8" s="14">
        <f t="shared" si="0"/>
        <v>0.24139784043392837</v>
      </c>
      <c r="G8" s="69"/>
      <c r="H8" s="15"/>
      <c r="I8" s="16">
        <v>6661</v>
      </c>
      <c r="J8" s="14">
        <f t="shared" si="1"/>
        <v>0.11185746192211456</v>
      </c>
      <c r="K8" s="79"/>
    </row>
    <row r="9" spans="1:11" ht="18">
      <c r="A9" s="10">
        <v>6</v>
      </c>
      <c r="B9" s="11"/>
      <c r="C9" s="12" t="s">
        <v>18</v>
      </c>
      <c r="D9" s="13">
        <v>80592</v>
      </c>
      <c r="E9" s="13">
        <v>17366</v>
      </c>
      <c r="F9" s="14">
        <f t="shared" si="0"/>
        <v>0.21548044470915229</v>
      </c>
      <c r="G9" s="69"/>
      <c r="H9" s="15"/>
      <c r="I9" s="16">
        <v>8431</v>
      </c>
      <c r="J9" s="14">
        <f t="shared" si="1"/>
        <v>0.10461336112765535</v>
      </c>
      <c r="K9" s="79"/>
    </row>
    <row r="10" spans="1:11" ht="18">
      <c r="A10" s="10">
        <v>7</v>
      </c>
      <c r="B10" s="11"/>
      <c r="C10" s="12" t="s">
        <v>19</v>
      </c>
      <c r="D10" s="13">
        <v>53377</v>
      </c>
      <c r="E10" s="13">
        <v>13425</v>
      </c>
      <c r="F10" s="14">
        <f t="shared" si="0"/>
        <v>0.251512823875452</v>
      </c>
      <c r="G10" s="69"/>
      <c r="H10" s="15"/>
      <c r="I10" s="16">
        <v>6560</v>
      </c>
      <c r="J10" s="14">
        <f t="shared" si="1"/>
        <v>0.12289937613578883</v>
      </c>
      <c r="K10" s="79"/>
    </row>
    <row r="11" spans="1:11" ht="18">
      <c r="A11" s="10">
        <v>8</v>
      </c>
      <c r="B11" s="11"/>
      <c r="C11" s="12" t="s">
        <v>20</v>
      </c>
      <c r="D11" s="13">
        <v>76288</v>
      </c>
      <c r="E11" s="13">
        <v>18145</v>
      </c>
      <c r="F11" s="14">
        <f t="shared" si="0"/>
        <v>0.23784867869127516</v>
      </c>
      <c r="G11" s="69"/>
      <c r="H11" s="15"/>
      <c r="I11" s="16">
        <v>8549</v>
      </c>
      <c r="J11" s="14">
        <f t="shared" si="1"/>
        <v>0.11206218540268456</v>
      </c>
      <c r="K11" s="79"/>
    </row>
    <row r="12" spans="1:11" ht="18">
      <c r="A12" s="10">
        <v>9</v>
      </c>
      <c r="B12" s="11"/>
      <c r="C12" s="12" t="s">
        <v>21</v>
      </c>
      <c r="D12" s="13">
        <v>11398</v>
      </c>
      <c r="E12" s="13">
        <v>3231</v>
      </c>
      <c r="F12" s="14">
        <f t="shared" si="0"/>
        <v>0.2834707843481313</v>
      </c>
      <c r="G12" s="69"/>
      <c r="H12" s="15"/>
      <c r="I12" s="16">
        <v>1697</v>
      </c>
      <c r="J12" s="14">
        <f t="shared" si="1"/>
        <v>0.1488857694332339</v>
      </c>
      <c r="K12" s="79"/>
    </row>
    <row r="13" spans="1:11" ht="18">
      <c r="A13" s="10">
        <v>10</v>
      </c>
      <c r="B13" s="11"/>
      <c r="C13" s="12" t="s">
        <v>22</v>
      </c>
      <c r="D13" s="13">
        <v>42866</v>
      </c>
      <c r="E13" s="13">
        <v>9994</v>
      </c>
      <c r="F13" s="14">
        <f t="shared" si="0"/>
        <v>0.23314515000233285</v>
      </c>
      <c r="G13" s="69"/>
      <c r="H13" s="15"/>
      <c r="I13" s="16">
        <v>5027</v>
      </c>
      <c r="J13" s="14">
        <f t="shared" si="1"/>
        <v>0.11727243036439136</v>
      </c>
      <c r="K13" s="79"/>
    </row>
    <row r="14" spans="1:11" ht="18">
      <c r="A14" s="10">
        <v>11</v>
      </c>
      <c r="B14" s="11"/>
      <c r="C14" s="12" t="s">
        <v>23</v>
      </c>
      <c r="D14" s="13">
        <v>39259</v>
      </c>
      <c r="E14" s="13">
        <v>8892</v>
      </c>
      <c r="F14" s="14">
        <f t="shared" si="0"/>
        <v>0.2264958353498561</v>
      </c>
      <c r="G14" s="69"/>
      <c r="H14" s="15"/>
      <c r="I14" s="16">
        <v>4364</v>
      </c>
      <c r="J14" s="14">
        <f t="shared" si="1"/>
        <v>0.11115922463638911</v>
      </c>
      <c r="K14" s="79"/>
    </row>
    <row r="15" spans="1:11" ht="18">
      <c r="A15" s="10">
        <v>12</v>
      </c>
      <c r="B15" s="11"/>
      <c r="C15" s="12" t="s">
        <v>24</v>
      </c>
      <c r="D15" s="13">
        <v>47995</v>
      </c>
      <c r="E15" s="13">
        <v>10026</v>
      </c>
      <c r="F15" s="14">
        <f t="shared" si="0"/>
        <v>0.2088967600791749</v>
      </c>
      <c r="G15" s="69"/>
      <c r="H15" s="15"/>
      <c r="I15" s="16">
        <v>4878</v>
      </c>
      <c r="J15" s="14">
        <f t="shared" si="1"/>
        <v>0.1016355870403167</v>
      </c>
      <c r="K15" s="79"/>
    </row>
    <row r="16" spans="1:11" ht="18">
      <c r="A16" s="10">
        <v>13</v>
      </c>
      <c r="B16" s="11"/>
      <c r="C16" s="12" t="s">
        <v>25</v>
      </c>
      <c r="D16" s="13">
        <v>40427</v>
      </c>
      <c r="E16" s="13">
        <v>9660</v>
      </c>
      <c r="F16" s="14">
        <f t="shared" si="0"/>
        <v>0.23894921710737874</v>
      </c>
      <c r="G16" s="69"/>
      <c r="H16" s="15"/>
      <c r="I16" s="16">
        <v>4382</v>
      </c>
      <c r="J16" s="14">
        <f t="shared" si="1"/>
        <v>0.10839290573131818</v>
      </c>
      <c r="K16" s="79"/>
    </row>
    <row r="17" spans="1:11" ht="18">
      <c r="A17" s="10">
        <v>14</v>
      </c>
      <c r="B17" s="11"/>
      <c r="C17" s="12" t="s">
        <v>26</v>
      </c>
      <c r="D17" s="13">
        <v>71986</v>
      </c>
      <c r="E17" s="13">
        <v>14474</v>
      </c>
      <c r="F17" s="14">
        <f t="shared" si="0"/>
        <v>0.20106687411441113</v>
      </c>
      <c r="G17" s="69"/>
      <c r="H17" s="15"/>
      <c r="I17" s="16">
        <v>6342</v>
      </c>
      <c r="J17" s="14">
        <f t="shared" si="1"/>
        <v>0.08810046397910705</v>
      </c>
      <c r="K17" s="79"/>
    </row>
    <row r="18" spans="1:11" ht="18">
      <c r="A18" s="10">
        <v>15</v>
      </c>
      <c r="B18" s="11"/>
      <c r="C18" s="12" t="s">
        <v>27</v>
      </c>
      <c r="D18" s="13">
        <v>28763</v>
      </c>
      <c r="E18" s="13">
        <v>7741</v>
      </c>
      <c r="F18" s="14">
        <f t="shared" si="0"/>
        <v>0.2691304801307235</v>
      </c>
      <c r="G18" s="69"/>
      <c r="H18" s="15"/>
      <c r="I18" s="16">
        <v>3867</v>
      </c>
      <c r="J18" s="14">
        <f t="shared" si="1"/>
        <v>0.13444355595730625</v>
      </c>
      <c r="K18" s="79"/>
    </row>
    <row r="19" spans="1:11" ht="18">
      <c r="A19" s="10">
        <v>16</v>
      </c>
      <c r="B19" s="11"/>
      <c r="C19" s="12" t="s">
        <v>28</v>
      </c>
      <c r="D19" s="13">
        <v>48000</v>
      </c>
      <c r="E19" s="13">
        <v>11954</v>
      </c>
      <c r="F19" s="14">
        <f t="shared" si="0"/>
        <v>0.24904166666666666</v>
      </c>
      <c r="G19" s="69"/>
      <c r="H19" s="15"/>
      <c r="I19" s="16">
        <v>5514</v>
      </c>
      <c r="J19" s="14">
        <f t="shared" si="1"/>
        <v>0.114875</v>
      </c>
      <c r="K19" s="79"/>
    </row>
    <row r="20" spans="1:11" ht="18">
      <c r="A20" s="10">
        <v>17</v>
      </c>
      <c r="B20" s="11"/>
      <c r="C20" s="12" t="s">
        <v>29</v>
      </c>
      <c r="D20" s="13">
        <v>57989</v>
      </c>
      <c r="E20" s="13">
        <v>10912</v>
      </c>
      <c r="F20" s="14">
        <f t="shared" si="0"/>
        <v>0.18817361913466346</v>
      </c>
      <c r="G20" s="69"/>
      <c r="H20" s="15"/>
      <c r="I20" s="16">
        <v>4767</v>
      </c>
      <c r="J20" s="14">
        <f t="shared" si="1"/>
        <v>0.08220524582248358</v>
      </c>
      <c r="K20" s="79"/>
    </row>
    <row r="21" spans="1:11" ht="18">
      <c r="A21" s="10">
        <v>18</v>
      </c>
      <c r="B21" s="11"/>
      <c r="C21" s="12" t="s">
        <v>30</v>
      </c>
      <c r="D21" s="13">
        <v>97665</v>
      </c>
      <c r="E21" s="13">
        <v>15197</v>
      </c>
      <c r="F21" s="14">
        <f t="shared" si="0"/>
        <v>0.1556033379409205</v>
      </c>
      <c r="G21" s="69"/>
      <c r="H21" s="19"/>
      <c r="I21" s="16">
        <v>6742</v>
      </c>
      <c r="J21" s="14">
        <f t="shared" si="1"/>
        <v>0.06903189474223109</v>
      </c>
      <c r="K21" s="81"/>
    </row>
    <row r="22" spans="1:11" ht="18">
      <c r="A22" s="10">
        <v>19</v>
      </c>
      <c r="B22" s="11"/>
      <c r="C22" s="12" t="s">
        <v>31</v>
      </c>
      <c r="D22" s="13">
        <v>109998</v>
      </c>
      <c r="E22" s="13">
        <v>14250</v>
      </c>
      <c r="F22" s="14">
        <f t="shared" si="0"/>
        <v>0.1295478099601811</v>
      </c>
      <c r="G22" s="69" t="s">
        <v>185</v>
      </c>
      <c r="H22" s="19"/>
      <c r="I22" s="16">
        <v>5610</v>
      </c>
      <c r="J22" s="14">
        <f t="shared" si="1"/>
        <v>0.051000927289587085</v>
      </c>
      <c r="K22" s="79" t="s">
        <v>185</v>
      </c>
    </row>
    <row r="23" spans="1:11" ht="18">
      <c r="A23" s="10">
        <v>20</v>
      </c>
      <c r="B23" s="11"/>
      <c r="C23" s="12" t="s">
        <v>32</v>
      </c>
      <c r="D23" s="13">
        <v>93277</v>
      </c>
      <c r="E23" s="13">
        <v>12745</v>
      </c>
      <c r="F23" s="14">
        <f t="shared" si="0"/>
        <v>0.13663604103905572</v>
      </c>
      <c r="G23" s="69" t="s">
        <v>186</v>
      </c>
      <c r="H23" s="19"/>
      <c r="I23" s="16">
        <v>5056</v>
      </c>
      <c r="J23" s="14">
        <f t="shared" si="1"/>
        <v>0.05420414464444611</v>
      </c>
      <c r="K23" s="79" t="s">
        <v>187</v>
      </c>
    </row>
    <row r="24" spans="1:11" ht="18">
      <c r="A24" s="10">
        <v>21</v>
      </c>
      <c r="B24" s="11"/>
      <c r="C24" s="12" t="s">
        <v>33</v>
      </c>
      <c r="D24" s="13">
        <v>94837</v>
      </c>
      <c r="E24" s="13">
        <v>18347</v>
      </c>
      <c r="F24" s="14">
        <f t="shared" si="0"/>
        <v>0.19345824941742146</v>
      </c>
      <c r="G24" s="69"/>
      <c r="H24" s="15"/>
      <c r="I24" s="16">
        <v>8570</v>
      </c>
      <c r="J24" s="14">
        <f t="shared" si="1"/>
        <v>0.09036557461750161</v>
      </c>
      <c r="K24" s="79"/>
    </row>
    <row r="25" spans="1:11" ht="18">
      <c r="A25" s="10">
        <v>22</v>
      </c>
      <c r="B25" s="11"/>
      <c r="C25" s="12" t="s">
        <v>34</v>
      </c>
      <c r="D25" s="13">
        <v>66544</v>
      </c>
      <c r="E25" s="13">
        <v>12102</v>
      </c>
      <c r="F25" s="14">
        <f t="shared" si="0"/>
        <v>0.18186463092089444</v>
      </c>
      <c r="G25" s="69"/>
      <c r="H25" s="15"/>
      <c r="I25" s="16">
        <v>5298</v>
      </c>
      <c r="J25" s="14">
        <f t="shared" si="1"/>
        <v>0.07961649434960327</v>
      </c>
      <c r="K25" s="81"/>
    </row>
    <row r="26" spans="1:11" ht="18">
      <c r="A26" s="10">
        <v>23</v>
      </c>
      <c r="B26" s="11"/>
      <c r="C26" s="12" t="s">
        <v>35</v>
      </c>
      <c r="D26" s="13">
        <v>68791</v>
      </c>
      <c r="E26" s="13">
        <v>11100</v>
      </c>
      <c r="F26" s="14">
        <f t="shared" si="0"/>
        <v>0.16135831722172958</v>
      </c>
      <c r="G26" s="69"/>
      <c r="H26" s="15"/>
      <c r="I26" s="16">
        <v>5066</v>
      </c>
      <c r="J26" s="14">
        <f t="shared" si="1"/>
        <v>0.07364335450858397</v>
      </c>
      <c r="K26" s="79"/>
    </row>
    <row r="27" spans="1:11" ht="18">
      <c r="A27" s="10">
        <v>24</v>
      </c>
      <c r="B27" s="11"/>
      <c r="C27" s="28" t="s">
        <v>36</v>
      </c>
      <c r="D27" s="29">
        <v>56573</v>
      </c>
      <c r="E27" s="29">
        <v>8615</v>
      </c>
      <c r="F27" s="30">
        <f t="shared" si="0"/>
        <v>0.15228112350414508</v>
      </c>
      <c r="G27" s="69"/>
      <c r="H27" s="19"/>
      <c r="I27" s="31">
        <v>3699</v>
      </c>
      <c r="J27" s="32">
        <f t="shared" si="1"/>
        <v>0.06538454739893589</v>
      </c>
      <c r="K27" s="82" t="s">
        <v>188</v>
      </c>
    </row>
    <row r="28" spans="1:11" ht="18">
      <c r="A28" s="10">
        <v>25</v>
      </c>
      <c r="B28" s="11"/>
      <c r="C28" s="33" t="s">
        <v>37</v>
      </c>
      <c r="D28" s="34">
        <v>56468</v>
      </c>
      <c r="E28" s="34">
        <v>11804</v>
      </c>
      <c r="F28" s="35">
        <f t="shared" si="0"/>
        <v>0.2090387476092654</v>
      </c>
      <c r="G28" s="69"/>
      <c r="H28" s="19"/>
      <c r="I28" s="36">
        <v>5517</v>
      </c>
      <c r="J28" s="37">
        <f t="shared" si="1"/>
        <v>0.09770135297867819</v>
      </c>
      <c r="K28" s="83"/>
    </row>
    <row r="29" spans="1:11" ht="18.75" thickBot="1">
      <c r="A29" s="38">
        <v>26</v>
      </c>
      <c r="B29" s="39"/>
      <c r="C29" s="11" t="s">
        <v>38</v>
      </c>
      <c r="D29" s="17">
        <v>34198</v>
      </c>
      <c r="E29" s="17">
        <v>8448</v>
      </c>
      <c r="F29" s="18">
        <f t="shared" si="0"/>
        <v>0.24703199017486402</v>
      </c>
      <c r="G29" s="69"/>
      <c r="H29" s="19"/>
      <c r="I29" s="20">
        <v>4351</v>
      </c>
      <c r="J29" s="18">
        <f t="shared" si="1"/>
        <v>0.1272296625533657</v>
      </c>
      <c r="K29" s="84"/>
    </row>
    <row r="30" spans="1:11" ht="18.75" thickBot="1">
      <c r="A30" s="21" t="s">
        <v>184</v>
      </c>
      <c r="B30" s="39"/>
      <c r="C30" s="23" t="s">
        <v>189</v>
      </c>
      <c r="D30" s="24">
        <f>SUM(D6:D29)</f>
        <v>1784485</v>
      </c>
      <c r="E30" s="24">
        <f>SUM(E6:E29)</f>
        <v>357891</v>
      </c>
      <c r="F30" s="25">
        <f t="shared" si="0"/>
        <v>0.2005570234549464</v>
      </c>
      <c r="G30" s="71" t="s">
        <v>184</v>
      </c>
      <c r="H30" s="15"/>
      <c r="I30" s="26">
        <f>SUM(I6:I29)</f>
        <v>166478</v>
      </c>
      <c r="J30" s="27">
        <f t="shared" si="1"/>
        <v>0.09329190214543692</v>
      </c>
      <c r="K30" s="71" t="s">
        <v>184</v>
      </c>
    </row>
    <row r="31" spans="1:11" ht="18">
      <c r="A31" s="10">
        <v>27</v>
      </c>
      <c r="B31" s="40" t="s">
        <v>40</v>
      </c>
      <c r="C31" s="12" t="s">
        <v>41</v>
      </c>
      <c r="D31" s="13">
        <v>47781</v>
      </c>
      <c r="E31" s="13">
        <v>6277</v>
      </c>
      <c r="F31" s="14">
        <f t="shared" si="0"/>
        <v>0.13137020991607543</v>
      </c>
      <c r="G31" s="69" t="s">
        <v>187</v>
      </c>
      <c r="H31" s="19"/>
      <c r="I31" s="16">
        <v>2717</v>
      </c>
      <c r="J31" s="14">
        <f t="shared" si="1"/>
        <v>0.056863606873024844</v>
      </c>
      <c r="K31" s="79" t="s">
        <v>186</v>
      </c>
    </row>
    <row r="32" spans="1:11" ht="18">
      <c r="A32" s="10">
        <v>28</v>
      </c>
      <c r="B32" s="11" t="s">
        <v>42</v>
      </c>
      <c r="C32" s="12" t="s">
        <v>43</v>
      </c>
      <c r="D32" s="13">
        <v>38005</v>
      </c>
      <c r="E32" s="13">
        <v>5850</v>
      </c>
      <c r="F32" s="14">
        <f t="shared" si="0"/>
        <v>0.1539271148533088</v>
      </c>
      <c r="G32" s="69"/>
      <c r="H32" s="19"/>
      <c r="I32" s="16">
        <v>2663</v>
      </c>
      <c r="J32" s="14">
        <f t="shared" si="1"/>
        <v>0.07006972766741218</v>
      </c>
      <c r="K32" s="79"/>
    </row>
    <row r="33" spans="1:11" ht="18">
      <c r="A33" s="10">
        <v>29</v>
      </c>
      <c r="B33" s="11"/>
      <c r="C33" s="12" t="s">
        <v>44</v>
      </c>
      <c r="D33" s="13">
        <v>31115</v>
      </c>
      <c r="E33" s="13">
        <v>4886</v>
      </c>
      <c r="F33" s="14">
        <f t="shared" si="0"/>
        <v>0.15703037120359956</v>
      </c>
      <c r="G33" s="69"/>
      <c r="H33" s="15"/>
      <c r="I33" s="16">
        <v>2238</v>
      </c>
      <c r="J33" s="14">
        <f t="shared" si="1"/>
        <v>0.07192672344528363</v>
      </c>
      <c r="K33" s="79"/>
    </row>
    <row r="34" spans="1:11" ht="18">
      <c r="A34" s="10">
        <v>30</v>
      </c>
      <c r="B34" s="11"/>
      <c r="C34" s="12" t="s">
        <v>45</v>
      </c>
      <c r="D34" s="13">
        <v>41206</v>
      </c>
      <c r="E34" s="13">
        <v>6604</v>
      </c>
      <c r="F34" s="14">
        <f t="shared" si="0"/>
        <v>0.1602679221472601</v>
      </c>
      <c r="G34" s="69"/>
      <c r="H34" s="19"/>
      <c r="I34" s="16">
        <v>2809</v>
      </c>
      <c r="J34" s="14">
        <f t="shared" si="1"/>
        <v>0.06816968402659807</v>
      </c>
      <c r="K34" s="81"/>
    </row>
    <row r="35" spans="1:11" ht="18">
      <c r="A35" s="10">
        <v>31</v>
      </c>
      <c r="B35" s="11"/>
      <c r="C35" s="12" t="s">
        <v>46</v>
      </c>
      <c r="D35" s="13">
        <v>25880</v>
      </c>
      <c r="E35" s="13">
        <v>4233</v>
      </c>
      <c r="F35" s="14">
        <f aca="true" t="shared" si="2" ref="F35:F66">E35/D35</f>
        <v>0.16356259659969088</v>
      </c>
      <c r="G35" s="69"/>
      <c r="H35" s="15"/>
      <c r="I35" s="16">
        <v>1804</v>
      </c>
      <c r="J35" s="14">
        <f aca="true" t="shared" si="3" ref="J35:J66">I35/D35</f>
        <v>0.0697063369397218</v>
      </c>
      <c r="K35" s="79"/>
    </row>
    <row r="36" spans="1:11" ht="18">
      <c r="A36" s="10">
        <v>32</v>
      </c>
      <c r="B36" s="11"/>
      <c r="C36" s="12" t="s">
        <v>47</v>
      </c>
      <c r="D36" s="13">
        <v>23428</v>
      </c>
      <c r="E36" s="13">
        <v>3310</v>
      </c>
      <c r="F36" s="14">
        <f t="shared" si="2"/>
        <v>0.1412839337544818</v>
      </c>
      <c r="G36" s="69" t="s">
        <v>188</v>
      </c>
      <c r="H36" s="19"/>
      <c r="I36" s="16">
        <v>1576</v>
      </c>
      <c r="J36" s="14">
        <f t="shared" si="3"/>
        <v>0.06726993341301007</v>
      </c>
      <c r="K36" s="81"/>
    </row>
    <row r="37" spans="1:11" ht="18">
      <c r="A37" s="10">
        <v>33</v>
      </c>
      <c r="B37" s="11"/>
      <c r="C37" s="12" t="s">
        <v>48</v>
      </c>
      <c r="D37" s="13">
        <v>7972</v>
      </c>
      <c r="E37" s="13">
        <v>1767</v>
      </c>
      <c r="F37" s="14">
        <f t="shared" si="2"/>
        <v>0.2216507777220271</v>
      </c>
      <c r="G37" s="69"/>
      <c r="H37" s="15"/>
      <c r="I37" s="16">
        <v>862</v>
      </c>
      <c r="J37" s="14">
        <f t="shared" si="3"/>
        <v>0.10812844957350727</v>
      </c>
      <c r="K37" s="79"/>
    </row>
    <row r="38" spans="1:11" ht="18">
      <c r="A38" s="10">
        <v>34</v>
      </c>
      <c r="B38" s="12"/>
      <c r="C38" s="12" t="s">
        <v>49</v>
      </c>
      <c r="D38" s="13">
        <v>38366</v>
      </c>
      <c r="E38" s="13">
        <v>5121</v>
      </c>
      <c r="F38" s="14">
        <f t="shared" si="2"/>
        <v>0.1334775582547047</v>
      </c>
      <c r="G38" s="69" t="s">
        <v>190</v>
      </c>
      <c r="H38" s="19"/>
      <c r="I38" s="16">
        <v>2147</v>
      </c>
      <c r="J38" s="14">
        <f t="shared" si="3"/>
        <v>0.055961007141740085</v>
      </c>
      <c r="K38" s="79" t="s">
        <v>190</v>
      </c>
    </row>
    <row r="39" spans="1:11" ht="18">
      <c r="A39" s="10">
        <v>35</v>
      </c>
      <c r="B39" s="11" t="s">
        <v>50</v>
      </c>
      <c r="C39" s="12" t="s">
        <v>51</v>
      </c>
      <c r="D39" s="13">
        <v>16680</v>
      </c>
      <c r="E39" s="13">
        <v>3378</v>
      </c>
      <c r="F39" s="14">
        <f t="shared" si="2"/>
        <v>0.2025179856115108</v>
      </c>
      <c r="G39" s="69"/>
      <c r="H39" s="15"/>
      <c r="I39" s="16">
        <v>1526</v>
      </c>
      <c r="J39" s="14">
        <f t="shared" si="3"/>
        <v>0.09148681055155876</v>
      </c>
      <c r="K39" s="79"/>
    </row>
    <row r="40" spans="1:11" ht="18">
      <c r="A40" s="10">
        <v>36</v>
      </c>
      <c r="B40" s="11"/>
      <c r="C40" s="12" t="s">
        <v>52</v>
      </c>
      <c r="D40" s="13">
        <v>31702</v>
      </c>
      <c r="E40" s="13">
        <v>6682</v>
      </c>
      <c r="F40" s="14">
        <f t="shared" si="2"/>
        <v>0.21077534540407544</v>
      </c>
      <c r="G40" s="69"/>
      <c r="H40" s="15"/>
      <c r="I40" s="16">
        <v>3042</v>
      </c>
      <c r="J40" s="14">
        <f t="shared" si="3"/>
        <v>0.09595609109835342</v>
      </c>
      <c r="K40" s="79"/>
    </row>
    <row r="41" spans="1:11" ht="18">
      <c r="A41" s="10">
        <v>37</v>
      </c>
      <c r="B41" s="11"/>
      <c r="C41" s="12" t="s">
        <v>53</v>
      </c>
      <c r="D41" s="13">
        <v>31964</v>
      </c>
      <c r="E41" s="13">
        <v>7559</v>
      </c>
      <c r="F41" s="14">
        <f t="shared" si="2"/>
        <v>0.23648479539481917</v>
      </c>
      <c r="G41" s="69"/>
      <c r="H41" s="15"/>
      <c r="I41" s="16">
        <v>3678</v>
      </c>
      <c r="J41" s="14">
        <f t="shared" si="3"/>
        <v>0.115066950319109</v>
      </c>
      <c r="K41" s="79"/>
    </row>
    <row r="42" spans="1:11" ht="18">
      <c r="A42" s="10">
        <v>38</v>
      </c>
      <c r="B42" s="12"/>
      <c r="C42" s="12" t="s">
        <v>54</v>
      </c>
      <c r="D42" s="13">
        <v>19683</v>
      </c>
      <c r="E42" s="13">
        <v>4093</v>
      </c>
      <c r="F42" s="14">
        <f t="shared" si="2"/>
        <v>0.2079459431997155</v>
      </c>
      <c r="G42" s="69"/>
      <c r="H42" s="15"/>
      <c r="I42" s="16">
        <v>1775</v>
      </c>
      <c r="J42" s="14">
        <f t="shared" si="3"/>
        <v>0.09017934257989128</v>
      </c>
      <c r="K42" s="79"/>
    </row>
    <row r="43" spans="1:11" ht="18">
      <c r="A43" s="10">
        <v>39</v>
      </c>
      <c r="B43" s="11" t="s">
        <v>55</v>
      </c>
      <c r="C43" s="12" t="s">
        <v>56</v>
      </c>
      <c r="D43" s="13">
        <v>9642</v>
      </c>
      <c r="E43" s="13">
        <v>2619</v>
      </c>
      <c r="F43" s="14">
        <f t="shared" si="2"/>
        <v>0.2716241443683883</v>
      </c>
      <c r="G43" s="69"/>
      <c r="H43" s="15"/>
      <c r="I43" s="16">
        <v>1370</v>
      </c>
      <c r="J43" s="14">
        <f t="shared" si="3"/>
        <v>0.14208670400331883</v>
      </c>
      <c r="K43" s="79"/>
    </row>
    <row r="44" spans="1:11" ht="18">
      <c r="A44" s="10">
        <v>40</v>
      </c>
      <c r="B44" s="11"/>
      <c r="C44" s="12" t="s">
        <v>57</v>
      </c>
      <c r="D44" s="13">
        <v>18966</v>
      </c>
      <c r="E44" s="13">
        <v>4505</v>
      </c>
      <c r="F44" s="14">
        <f t="shared" si="2"/>
        <v>0.23753031741010228</v>
      </c>
      <c r="G44" s="69"/>
      <c r="H44" s="15"/>
      <c r="I44" s="16">
        <v>2164</v>
      </c>
      <c r="J44" s="14">
        <f t="shared" si="3"/>
        <v>0.11409891384582938</v>
      </c>
      <c r="K44" s="79"/>
    </row>
    <row r="45" spans="1:11" ht="18">
      <c r="A45" s="10">
        <v>41</v>
      </c>
      <c r="B45" s="11"/>
      <c r="C45" s="12" t="s">
        <v>58</v>
      </c>
      <c r="D45" s="13">
        <v>21514</v>
      </c>
      <c r="E45" s="13">
        <v>5802</v>
      </c>
      <c r="F45" s="14">
        <f t="shared" si="2"/>
        <v>0.2696848563725946</v>
      </c>
      <c r="G45" s="69"/>
      <c r="H45" s="15"/>
      <c r="I45" s="16">
        <v>3003</v>
      </c>
      <c r="J45" s="14">
        <f t="shared" si="3"/>
        <v>0.13958352700567073</v>
      </c>
      <c r="K45" s="79"/>
    </row>
    <row r="46" spans="1:11" ht="18">
      <c r="A46" s="10">
        <v>42</v>
      </c>
      <c r="B46" s="12"/>
      <c r="C46" s="12" t="s">
        <v>59</v>
      </c>
      <c r="D46" s="13">
        <v>10073</v>
      </c>
      <c r="E46" s="13">
        <v>2718</v>
      </c>
      <c r="F46" s="14">
        <f t="shared" si="2"/>
        <v>0.26983023925344984</v>
      </c>
      <c r="G46" s="69"/>
      <c r="H46" s="15"/>
      <c r="I46" s="16">
        <v>1459</v>
      </c>
      <c r="J46" s="14">
        <f t="shared" si="3"/>
        <v>0.14484264866474733</v>
      </c>
      <c r="K46" s="79"/>
    </row>
    <row r="47" spans="1:11" ht="18">
      <c r="A47" s="10">
        <v>43</v>
      </c>
      <c r="B47" s="11" t="s">
        <v>60</v>
      </c>
      <c r="C47" s="12" t="s">
        <v>61</v>
      </c>
      <c r="D47" s="13">
        <v>14968</v>
      </c>
      <c r="E47" s="13">
        <v>3432</v>
      </c>
      <c r="F47" s="14">
        <f t="shared" si="2"/>
        <v>0.22928915018706575</v>
      </c>
      <c r="G47" s="69"/>
      <c r="H47" s="15"/>
      <c r="I47" s="16">
        <v>1740</v>
      </c>
      <c r="J47" s="14">
        <f t="shared" si="3"/>
        <v>0.11624799572421166</v>
      </c>
      <c r="K47" s="79"/>
    </row>
    <row r="48" spans="1:11" ht="18">
      <c r="A48" s="10">
        <v>44</v>
      </c>
      <c r="B48" s="11"/>
      <c r="C48" s="12" t="s">
        <v>62</v>
      </c>
      <c r="D48" s="13">
        <v>19879</v>
      </c>
      <c r="E48" s="13">
        <v>5105</v>
      </c>
      <c r="F48" s="14">
        <f t="shared" si="2"/>
        <v>0.25680366215604405</v>
      </c>
      <c r="G48" s="69"/>
      <c r="H48" s="15"/>
      <c r="I48" s="16">
        <v>2693</v>
      </c>
      <c r="J48" s="14">
        <f t="shared" si="3"/>
        <v>0.13546959102570552</v>
      </c>
      <c r="K48" s="79"/>
    </row>
    <row r="49" spans="1:11" ht="18">
      <c r="A49" s="10">
        <v>45</v>
      </c>
      <c r="B49" s="11"/>
      <c r="C49" s="12" t="s">
        <v>63</v>
      </c>
      <c r="D49" s="13">
        <v>6350</v>
      </c>
      <c r="E49" s="13">
        <v>1637</v>
      </c>
      <c r="F49" s="14">
        <f t="shared" si="2"/>
        <v>0.25779527559055115</v>
      </c>
      <c r="G49" s="69"/>
      <c r="H49" s="15"/>
      <c r="I49" s="16">
        <v>795</v>
      </c>
      <c r="J49" s="14">
        <f t="shared" si="3"/>
        <v>0.1251968503937008</v>
      </c>
      <c r="K49" s="79"/>
    </row>
    <row r="50" spans="1:11" ht="18">
      <c r="A50" s="10">
        <v>46</v>
      </c>
      <c r="B50" s="11"/>
      <c r="C50" s="12" t="s">
        <v>64</v>
      </c>
      <c r="D50" s="13">
        <v>10038</v>
      </c>
      <c r="E50" s="13">
        <v>2829</v>
      </c>
      <c r="F50" s="14">
        <f t="shared" si="2"/>
        <v>0.28182904961147637</v>
      </c>
      <c r="G50" s="69"/>
      <c r="H50" s="15"/>
      <c r="I50" s="16">
        <v>1466</v>
      </c>
      <c r="J50" s="14">
        <f t="shared" si="3"/>
        <v>0.14604502889021717</v>
      </c>
      <c r="K50" s="79"/>
    </row>
    <row r="51" spans="1:11" ht="18">
      <c r="A51" s="10">
        <v>47</v>
      </c>
      <c r="B51" s="11"/>
      <c r="C51" s="12" t="s">
        <v>65</v>
      </c>
      <c r="D51" s="17">
        <v>11296</v>
      </c>
      <c r="E51" s="17">
        <v>2849</v>
      </c>
      <c r="F51" s="14">
        <f t="shared" si="2"/>
        <v>0.2522131728045326</v>
      </c>
      <c r="G51" s="69"/>
      <c r="H51" s="15"/>
      <c r="I51" s="20">
        <v>1432</v>
      </c>
      <c r="J51" s="14">
        <f t="shared" si="3"/>
        <v>0.12677053824362605</v>
      </c>
      <c r="K51" s="79"/>
    </row>
    <row r="52" spans="1:11" ht="18">
      <c r="A52" s="10">
        <v>48</v>
      </c>
      <c r="B52" s="11"/>
      <c r="C52" s="12" t="s">
        <v>66</v>
      </c>
      <c r="D52" s="34">
        <v>26561</v>
      </c>
      <c r="E52" s="41">
        <v>6127</v>
      </c>
      <c r="F52" s="14">
        <f t="shared" si="2"/>
        <v>0.2306765558525658</v>
      </c>
      <c r="G52" s="69"/>
      <c r="H52" s="15"/>
      <c r="I52" s="42">
        <v>2959</v>
      </c>
      <c r="J52" s="14">
        <f t="shared" si="3"/>
        <v>0.11140393810474003</v>
      </c>
      <c r="K52" s="79"/>
    </row>
    <row r="53" spans="1:11" ht="18">
      <c r="A53" s="10">
        <v>49</v>
      </c>
      <c r="B53" s="11"/>
      <c r="C53" s="12" t="s">
        <v>67</v>
      </c>
      <c r="D53" s="13">
        <v>10621</v>
      </c>
      <c r="E53" s="13">
        <v>2448</v>
      </c>
      <c r="F53" s="14">
        <f t="shared" si="2"/>
        <v>0.23048677149044347</v>
      </c>
      <c r="G53" s="69"/>
      <c r="H53" s="15"/>
      <c r="I53" s="16">
        <v>1199</v>
      </c>
      <c r="J53" s="14">
        <f t="shared" si="3"/>
        <v>0.11288955842199416</v>
      </c>
      <c r="K53" s="79"/>
    </row>
    <row r="54" spans="1:11" ht="18">
      <c r="A54" s="60">
        <v>50</v>
      </c>
      <c r="B54" s="61"/>
      <c r="C54" s="61" t="s">
        <v>68</v>
      </c>
      <c r="D54" s="29">
        <v>6892</v>
      </c>
      <c r="E54" s="62">
        <v>1673</v>
      </c>
      <c r="F54" s="37">
        <f t="shared" si="2"/>
        <v>0.2427452118398143</v>
      </c>
      <c r="G54" s="72"/>
      <c r="H54" s="15"/>
      <c r="I54" s="63">
        <v>818</v>
      </c>
      <c r="J54" s="32">
        <f t="shared" si="3"/>
        <v>0.11868833430063842</v>
      </c>
      <c r="K54" s="82"/>
    </row>
    <row r="55" spans="1:11" ht="18">
      <c r="A55" s="44">
        <v>51</v>
      </c>
      <c r="B55" s="15" t="s">
        <v>69</v>
      </c>
      <c r="C55" s="12" t="s">
        <v>70</v>
      </c>
      <c r="D55" s="13">
        <v>8667</v>
      </c>
      <c r="E55" s="13">
        <v>2318</v>
      </c>
      <c r="F55" s="14">
        <f t="shared" si="2"/>
        <v>0.2674512518749279</v>
      </c>
      <c r="G55" s="69"/>
      <c r="H55" s="15"/>
      <c r="I55" s="16">
        <v>1234</v>
      </c>
      <c r="J55" s="14">
        <f t="shared" si="3"/>
        <v>0.14237913926387447</v>
      </c>
      <c r="K55" s="83"/>
    </row>
    <row r="56" spans="1:11" ht="18">
      <c r="A56" s="44">
        <v>52</v>
      </c>
      <c r="B56" s="15"/>
      <c r="C56" s="12" t="s">
        <v>71</v>
      </c>
      <c r="D56" s="13">
        <v>10057</v>
      </c>
      <c r="E56" s="13">
        <v>2926</v>
      </c>
      <c r="F56" s="14">
        <f t="shared" si="2"/>
        <v>0.2909416326936462</v>
      </c>
      <c r="G56" s="69"/>
      <c r="H56" s="15"/>
      <c r="I56" s="16">
        <v>1608</v>
      </c>
      <c r="J56" s="14">
        <f t="shared" si="3"/>
        <v>0.15988863478174406</v>
      </c>
      <c r="K56" s="81"/>
    </row>
    <row r="57" spans="1:11" ht="18">
      <c r="A57" s="44">
        <v>53</v>
      </c>
      <c r="B57" s="15"/>
      <c r="C57" s="12" t="s">
        <v>72</v>
      </c>
      <c r="D57" s="13">
        <v>29467</v>
      </c>
      <c r="E57" s="13">
        <v>5922</v>
      </c>
      <c r="F57" s="14">
        <f t="shared" si="2"/>
        <v>0.20097057725591339</v>
      </c>
      <c r="G57" s="69"/>
      <c r="H57" s="15"/>
      <c r="I57" s="16">
        <v>2868</v>
      </c>
      <c r="J57" s="14">
        <f t="shared" si="3"/>
        <v>0.0973292157328537</v>
      </c>
      <c r="K57" s="79"/>
    </row>
    <row r="58" spans="1:11" ht="18">
      <c r="A58" s="44">
        <v>54</v>
      </c>
      <c r="B58" s="45"/>
      <c r="C58" s="12" t="s">
        <v>73</v>
      </c>
      <c r="D58" s="13">
        <v>2869</v>
      </c>
      <c r="E58" s="13">
        <v>1027</v>
      </c>
      <c r="F58" s="14">
        <f t="shared" si="2"/>
        <v>0.3579644475426978</v>
      </c>
      <c r="G58" s="69" t="s">
        <v>125</v>
      </c>
      <c r="H58" s="15"/>
      <c r="I58" s="16">
        <v>601</v>
      </c>
      <c r="J58" s="14">
        <f t="shared" si="3"/>
        <v>0.20948065528058557</v>
      </c>
      <c r="K58" s="79" t="s">
        <v>126</v>
      </c>
    </row>
    <row r="59" spans="1:11" ht="18">
      <c r="A59" s="44">
        <v>55</v>
      </c>
      <c r="B59" s="46" t="s">
        <v>74</v>
      </c>
      <c r="C59" s="12" t="s">
        <v>75</v>
      </c>
      <c r="D59" s="13">
        <v>13754</v>
      </c>
      <c r="E59" s="13">
        <v>3199</v>
      </c>
      <c r="F59" s="14">
        <f t="shared" si="2"/>
        <v>0.23258688381561726</v>
      </c>
      <c r="G59" s="69"/>
      <c r="H59" s="15"/>
      <c r="I59" s="16">
        <v>1557</v>
      </c>
      <c r="J59" s="14">
        <f t="shared" si="3"/>
        <v>0.11320343172895157</v>
      </c>
      <c r="K59" s="79"/>
    </row>
    <row r="60" spans="1:11" ht="18">
      <c r="A60" s="44">
        <v>56</v>
      </c>
      <c r="B60" s="45"/>
      <c r="C60" s="12" t="s">
        <v>76</v>
      </c>
      <c r="D60" s="13">
        <v>17631</v>
      </c>
      <c r="E60" s="13">
        <v>3856</v>
      </c>
      <c r="F60" s="14">
        <f t="shared" si="2"/>
        <v>0.21870568884351427</v>
      </c>
      <c r="G60" s="69"/>
      <c r="H60" s="15"/>
      <c r="I60" s="16">
        <v>1898</v>
      </c>
      <c r="J60" s="14">
        <f t="shared" si="3"/>
        <v>0.1076512960127049</v>
      </c>
      <c r="K60" s="79"/>
    </row>
    <row r="61" spans="1:11" ht="18">
      <c r="A61" s="44">
        <v>57</v>
      </c>
      <c r="B61" s="47" t="s">
        <v>77</v>
      </c>
      <c r="C61" s="12" t="s">
        <v>78</v>
      </c>
      <c r="D61" s="13">
        <v>15659</v>
      </c>
      <c r="E61" s="13">
        <v>3144</v>
      </c>
      <c r="F61" s="14">
        <f t="shared" si="2"/>
        <v>0.2007791046682419</v>
      </c>
      <c r="G61" s="69"/>
      <c r="H61" s="15"/>
      <c r="I61" s="16">
        <v>1571</v>
      </c>
      <c r="J61" s="14">
        <f t="shared" si="3"/>
        <v>0.10032569129574047</v>
      </c>
      <c r="K61" s="79"/>
    </row>
    <row r="62" spans="1:11" ht="18">
      <c r="A62" s="44">
        <v>58</v>
      </c>
      <c r="B62" s="47" t="s">
        <v>79</v>
      </c>
      <c r="C62" s="12" t="s">
        <v>80</v>
      </c>
      <c r="D62" s="13">
        <v>14557</v>
      </c>
      <c r="E62" s="13">
        <v>2955</v>
      </c>
      <c r="F62" s="14">
        <f t="shared" si="2"/>
        <v>0.20299512262141925</v>
      </c>
      <c r="G62" s="69"/>
      <c r="H62" s="15"/>
      <c r="I62" s="16">
        <v>1442</v>
      </c>
      <c r="J62" s="14">
        <f t="shared" si="3"/>
        <v>0.09905887202033387</v>
      </c>
      <c r="K62" s="79"/>
    </row>
    <row r="63" spans="1:11" ht="18">
      <c r="A63" s="44">
        <v>59</v>
      </c>
      <c r="B63" s="15" t="s">
        <v>81</v>
      </c>
      <c r="C63" s="12" t="s">
        <v>82</v>
      </c>
      <c r="D63" s="13">
        <v>14120</v>
      </c>
      <c r="E63" s="13">
        <v>4360</v>
      </c>
      <c r="F63" s="14">
        <f t="shared" si="2"/>
        <v>0.3087818696883853</v>
      </c>
      <c r="G63" s="69"/>
      <c r="H63" s="15"/>
      <c r="I63" s="16">
        <v>2249</v>
      </c>
      <c r="J63" s="14">
        <f t="shared" si="3"/>
        <v>0.15927762039660057</v>
      </c>
      <c r="K63" s="79"/>
    </row>
    <row r="64" spans="1:11" ht="18">
      <c r="A64" s="44">
        <v>60</v>
      </c>
      <c r="B64" s="15"/>
      <c r="C64" s="12" t="s">
        <v>83</v>
      </c>
      <c r="D64" s="13">
        <v>4053</v>
      </c>
      <c r="E64" s="13">
        <v>1257</v>
      </c>
      <c r="F64" s="14">
        <f t="shared" si="2"/>
        <v>0.31014063656550706</v>
      </c>
      <c r="G64" s="69"/>
      <c r="H64" s="15"/>
      <c r="I64" s="16">
        <v>678</v>
      </c>
      <c r="J64" s="14">
        <f t="shared" si="3"/>
        <v>0.16728349370836418</v>
      </c>
      <c r="K64" s="81"/>
    </row>
    <row r="65" spans="1:11" ht="18">
      <c r="A65" s="44">
        <v>61</v>
      </c>
      <c r="B65" s="15"/>
      <c r="C65" s="12" t="s">
        <v>84</v>
      </c>
      <c r="D65" s="13">
        <v>12219</v>
      </c>
      <c r="E65" s="13">
        <v>3485</v>
      </c>
      <c r="F65" s="14">
        <f t="shared" si="2"/>
        <v>0.2852115557737949</v>
      </c>
      <c r="G65" s="69"/>
      <c r="H65" s="15"/>
      <c r="I65" s="16">
        <v>1764</v>
      </c>
      <c r="J65" s="14">
        <f t="shared" si="3"/>
        <v>0.14436533267861526</v>
      </c>
      <c r="K65" s="79"/>
    </row>
    <row r="66" spans="1:11" ht="18">
      <c r="A66" s="44">
        <v>62</v>
      </c>
      <c r="B66" s="15"/>
      <c r="C66" s="12" t="s">
        <v>85</v>
      </c>
      <c r="D66" s="13">
        <v>19933</v>
      </c>
      <c r="E66" s="13">
        <v>4091</v>
      </c>
      <c r="F66" s="14">
        <f t="shared" si="2"/>
        <v>0.2052375457783575</v>
      </c>
      <c r="G66" s="69"/>
      <c r="H66" s="15"/>
      <c r="I66" s="16">
        <v>1940</v>
      </c>
      <c r="J66" s="14">
        <f t="shared" si="3"/>
        <v>0.09732604224150905</v>
      </c>
      <c r="K66" s="79"/>
    </row>
    <row r="67" spans="1:11" ht="18">
      <c r="A67" s="44">
        <v>63</v>
      </c>
      <c r="B67" s="15"/>
      <c r="C67" s="12" t="s">
        <v>86</v>
      </c>
      <c r="D67" s="13">
        <v>1767</v>
      </c>
      <c r="E67" s="13">
        <v>714</v>
      </c>
      <c r="F67" s="14">
        <f aca="true" t="shared" si="4" ref="F67:F92">E67/D67</f>
        <v>0.40407470288624786</v>
      </c>
      <c r="G67" s="69" t="s">
        <v>126</v>
      </c>
      <c r="H67" s="15"/>
      <c r="I67" s="16">
        <v>355</v>
      </c>
      <c r="J67" s="14">
        <f aca="true" t="shared" si="5" ref="J67:J92">I67/D67</f>
        <v>0.20090548953027731</v>
      </c>
      <c r="K67" s="79" t="s">
        <v>125</v>
      </c>
    </row>
    <row r="68" spans="1:11" ht="18">
      <c r="A68" s="44">
        <v>64</v>
      </c>
      <c r="B68" s="48"/>
      <c r="C68" s="12" t="s">
        <v>87</v>
      </c>
      <c r="D68" s="13">
        <v>3546</v>
      </c>
      <c r="E68" s="13">
        <v>1250</v>
      </c>
      <c r="F68" s="14">
        <f t="shared" si="4"/>
        <v>0.35250987027636776</v>
      </c>
      <c r="G68" s="69" t="s">
        <v>127</v>
      </c>
      <c r="H68" s="49"/>
      <c r="I68" s="16">
        <v>651</v>
      </c>
      <c r="J68" s="14">
        <f t="shared" si="5"/>
        <v>0.18358714043993232</v>
      </c>
      <c r="K68" s="79" t="s">
        <v>127</v>
      </c>
    </row>
    <row r="69" spans="1:11" ht="18">
      <c r="A69" s="44">
        <v>65</v>
      </c>
      <c r="B69" s="15" t="s">
        <v>88</v>
      </c>
      <c r="C69" s="12" t="s">
        <v>89</v>
      </c>
      <c r="D69" s="13">
        <v>24118</v>
      </c>
      <c r="E69" s="13">
        <v>6314</v>
      </c>
      <c r="F69" s="14">
        <f t="shared" si="4"/>
        <v>0.2617961688365536</v>
      </c>
      <c r="G69" s="69"/>
      <c r="H69" s="15"/>
      <c r="I69" s="16">
        <v>3160</v>
      </c>
      <c r="J69" s="14">
        <f t="shared" si="5"/>
        <v>0.13102247284186086</v>
      </c>
      <c r="K69" s="79"/>
    </row>
    <row r="70" spans="1:11" ht="18">
      <c r="A70" s="44">
        <v>66</v>
      </c>
      <c r="B70" s="48"/>
      <c r="C70" s="12" t="s">
        <v>90</v>
      </c>
      <c r="D70" s="13">
        <v>5610</v>
      </c>
      <c r="E70" s="13">
        <v>1568</v>
      </c>
      <c r="F70" s="14">
        <f t="shared" si="4"/>
        <v>0.27950089126559713</v>
      </c>
      <c r="G70" s="69"/>
      <c r="H70" s="15"/>
      <c r="I70" s="16">
        <v>850</v>
      </c>
      <c r="J70" s="14">
        <f t="shared" si="5"/>
        <v>0.15151515151515152</v>
      </c>
      <c r="K70" s="79"/>
    </row>
    <row r="71" spans="1:11" ht="18">
      <c r="A71" s="44">
        <v>67</v>
      </c>
      <c r="B71" s="48" t="s">
        <v>91</v>
      </c>
      <c r="C71" s="12" t="s">
        <v>92</v>
      </c>
      <c r="D71" s="13">
        <v>14702</v>
      </c>
      <c r="E71" s="13">
        <v>4201</v>
      </c>
      <c r="F71" s="14">
        <f t="shared" si="4"/>
        <v>0.2857434362671745</v>
      </c>
      <c r="G71" s="69"/>
      <c r="H71" s="15"/>
      <c r="I71" s="16">
        <v>2129</v>
      </c>
      <c r="J71" s="14">
        <f t="shared" si="5"/>
        <v>0.14481022990069378</v>
      </c>
      <c r="K71" s="79"/>
    </row>
    <row r="72" spans="1:11" ht="18">
      <c r="A72" s="44">
        <v>68</v>
      </c>
      <c r="B72" s="15" t="s">
        <v>93</v>
      </c>
      <c r="C72" s="12" t="s">
        <v>94</v>
      </c>
      <c r="D72" s="13">
        <v>13269</v>
      </c>
      <c r="E72" s="13">
        <v>3569</v>
      </c>
      <c r="F72" s="14">
        <f t="shared" si="4"/>
        <v>0.26897279372974603</v>
      </c>
      <c r="G72" s="69"/>
      <c r="H72" s="15"/>
      <c r="I72" s="16">
        <v>1761</v>
      </c>
      <c r="J72" s="14">
        <f t="shared" si="5"/>
        <v>0.13271535157133169</v>
      </c>
      <c r="K72" s="79"/>
    </row>
    <row r="73" spans="1:11" ht="18">
      <c r="A73" s="44">
        <v>69</v>
      </c>
      <c r="B73" s="15"/>
      <c r="C73" s="12" t="s">
        <v>95</v>
      </c>
      <c r="D73" s="13">
        <v>12546</v>
      </c>
      <c r="E73" s="13">
        <v>3865</v>
      </c>
      <c r="F73" s="14">
        <f t="shared" si="4"/>
        <v>0.30806631595727724</v>
      </c>
      <c r="G73" s="69"/>
      <c r="H73" s="15"/>
      <c r="I73" s="16">
        <v>1976</v>
      </c>
      <c r="J73" s="14">
        <f t="shared" si="5"/>
        <v>0.1575003985333971</v>
      </c>
      <c r="K73" s="81"/>
    </row>
    <row r="74" spans="1:11" ht="18">
      <c r="A74" s="44">
        <v>70</v>
      </c>
      <c r="B74" s="15"/>
      <c r="C74" s="12" t="s">
        <v>96</v>
      </c>
      <c r="D74" s="13">
        <v>8519</v>
      </c>
      <c r="E74" s="13">
        <v>1811</v>
      </c>
      <c r="F74" s="14">
        <f t="shared" si="4"/>
        <v>0.21258363657706303</v>
      </c>
      <c r="G74" s="69"/>
      <c r="H74" s="15"/>
      <c r="I74" s="16">
        <v>895</v>
      </c>
      <c r="J74" s="14">
        <f t="shared" si="5"/>
        <v>0.10505927925812888</v>
      </c>
      <c r="K74" s="79"/>
    </row>
    <row r="75" spans="1:11" ht="18">
      <c r="A75" s="44">
        <v>71</v>
      </c>
      <c r="B75" s="15"/>
      <c r="C75" s="12" t="s">
        <v>97</v>
      </c>
      <c r="D75" s="13">
        <v>10533</v>
      </c>
      <c r="E75" s="13">
        <v>2670</v>
      </c>
      <c r="F75" s="14">
        <f t="shared" si="4"/>
        <v>0.25348903446311594</v>
      </c>
      <c r="G75" s="69"/>
      <c r="H75" s="15"/>
      <c r="I75" s="16">
        <v>1320</v>
      </c>
      <c r="J75" s="14">
        <f t="shared" si="5"/>
        <v>0.12532042153232698</v>
      </c>
      <c r="K75" s="79"/>
    </row>
    <row r="76" spans="1:11" ht="18">
      <c r="A76" s="44">
        <v>72</v>
      </c>
      <c r="B76" s="15"/>
      <c r="C76" s="12" t="s">
        <v>98</v>
      </c>
      <c r="D76" s="13">
        <v>21110</v>
      </c>
      <c r="E76" s="13">
        <v>5218</v>
      </c>
      <c r="F76" s="14">
        <f t="shared" si="4"/>
        <v>0.2471814306016106</v>
      </c>
      <c r="G76" s="69"/>
      <c r="H76" s="15"/>
      <c r="I76" s="16">
        <v>2560</v>
      </c>
      <c r="J76" s="14">
        <f t="shared" si="5"/>
        <v>0.12126954050213169</v>
      </c>
      <c r="K76" s="79"/>
    </row>
    <row r="77" spans="1:11" ht="18">
      <c r="A77" s="44">
        <v>73</v>
      </c>
      <c r="B77" s="15"/>
      <c r="C77" s="12" t="s">
        <v>99</v>
      </c>
      <c r="D77" s="13">
        <v>10068</v>
      </c>
      <c r="E77" s="13">
        <v>2470</v>
      </c>
      <c r="F77" s="14">
        <f t="shared" si="4"/>
        <v>0.24533174413984904</v>
      </c>
      <c r="G77" s="69"/>
      <c r="H77" s="15"/>
      <c r="I77" s="16">
        <v>1252</v>
      </c>
      <c r="J77" s="14">
        <f t="shared" si="5"/>
        <v>0.1243543901470004</v>
      </c>
      <c r="K77" s="79"/>
    </row>
    <row r="78" spans="1:11" ht="18">
      <c r="A78" s="44">
        <v>74</v>
      </c>
      <c r="B78" s="15"/>
      <c r="C78" s="12" t="s">
        <v>100</v>
      </c>
      <c r="D78" s="13">
        <v>7829</v>
      </c>
      <c r="E78" s="13">
        <v>1868</v>
      </c>
      <c r="F78" s="14">
        <f t="shared" si="4"/>
        <v>0.23860007663814026</v>
      </c>
      <c r="G78" s="69"/>
      <c r="H78" s="15"/>
      <c r="I78" s="16">
        <v>928</v>
      </c>
      <c r="J78" s="14">
        <f t="shared" si="5"/>
        <v>0.11853365691659215</v>
      </c>
      <c r="K78" s="79"/>
    </row>
    <row r="79" spans="1:11" ht="18">
      <c r="A79" s="44">
        <v>75</v>
      </c>
      <c r="B79" s="15"/>
      <c r="C79" s="12" t="s">
        <v>101</v>
      </c>
      <c r="D79" s="13">
        <v>6062</v>
      </c>
      <c r="E79" s="13">
        <v>1513</v>
      </c>
      <c r="F79" s="14">
        <f t="shared" si="4"/>
        <v>0.24958759485318377</v>
      </c>
      <c r="G79" s="69"/>
      <c r="H79" s="15"/>
      <c r="I79" s="16">
        <v>763</v>
      </c>
      <c r="J79" s="14">
        <f t="shared" si="5"/>
        <v>0.1258660508083141</v>
      </c>
      <c r="K79" s="79"/>
    </row>
    <row r="80" spans="1:11" ht="18">
      <c r="A80" s="44">
        <v>76</v>
      </c>
      <c r="B80" s="48"/>
      <c r="C80" s="12" t="s">
        <v>102</v>
      </c>
      <c r="D80" s="13">
        <v>3640</v>
      </c>
      <c r="E80" s="13">
        <v>978</v>
      </c>
      <c r="F80" s="14">
        <f t="shared" si="4"/>
        <v>0.26868131868131867</v>
      </c>
      <c r="G80" s="69"/>
      <c r="H80" s="15"/>
      <c r="I80" s="16">
        <v>531</v>
      </c>
      <c r="J80" s="14">
        <f t="shared" si="5"/>
        <v>0.1458791208791209</v>
      </c>
      <c r="K80" s="79"/>
    </row>
    <row r="81" spans="1:11" ht="18">
      <c r="A81" s="44">
        <v>77</v>
      </c>
      <c r="B81" s="15" t="s">
        <v>103</v>
      </c>
      <c r="C81" s="12" t="s">
        <v>104</v>
      </c>
      <c r="D81" s="13">
        <v>34746</v>
      </c>
      <c r="E81" s="13">
        <v>6380</v>
      </c>
      <c r="F81" s="14">
        <f t="shared" si="4"/>
        <v>0.18361825821677316</v>
      </c>
      <c r="G81" s="69"/>
      <c r="H81" s="15"/>
      <c r="I81" s="16">
        <v>2816</v>
      </c>
      <c r="J81" s="14">
        <f t="shared" si="5"/>
        <v>0.0810453001784378</v>
      </c>
      <c r="K81" s="79"/>
    </row>
    <row r="82" spans="1:11" ht="18">
      <c r="A82" s="44">
        <v>78</v>
      </c>
      <c r="B82" s="15"/>
      <c r="C82" s="12" t="s">
        <v>105</v>
      </c>
      <c r="D82" s="13">
        <v>7587</v>
      </c>
      <c r="E82" s="13">
        <v>2498</v>
      </c>
      <c r="F82" s="14">
        <f t="shared" si="4"/>
        <v>0.3292473968630552</v>
      </c>
      <c r="G82" s="69" t="s">
        <v>128</v>
      </c>
      <c r="H82" s="15"/>
      <c r="I82" s="16">
        <v>1339</v>
      </c>
      <c r="J82" s="14">
        <f t="shared" si="5"/>
        <v>0.17648609463556084</v>
      </c>
      <c r="K82" s="79" t="s">
        <v>128</v>
      </c>
    </row>
    <row r="83" spans="1:11" ht="18">
      <c r="A83" s="44">
        <v>79</v>
      </c>
      <c r="B83" s="15"/>
      <c r="C83" s="12" t="s">
        <v>106</v>
      </c>
      <c r="D83" s="13">
        <v>7153</v>
      </c>
      <c r="E83" s="13">
        <v>1669</v>
      </c>
      <c r="F83" s="14">
        <f t="shared" si="4"/>
        <v>0.2333286732839368</v>
      </c>
      <c r="G83" s="69"/>
      <c r="H83" s="15"/>
      <c r="I83" s="16">
        <v>867</v>
      </c>
      <c r="J83" s="14">
        <f t="shared" si="5"/>
        <v>0.12120788480357891</v>
      </c>
      <c r="K83" s="79"/>
    </row>
    <row r="84" spans="1:11" ht="18">
      <c r="A84" s="44">
        <v>80</v>
      </c>
      <c r="B84" s="48"/>
      <c r="C84" s="12" t="s">
        <v>107</v>
      </c>
      <c r="D84" s="13">
        <v>8856</v>
      </c>
      <c r="E84" s="13">
        <v>2032</v>
      </c>
      <c r="F84" s="14">
        <f t="shared" si="4"/>
        <v>0.22944896115627822</v>
      </c>
      <c r="G84" s="69"/>
      <c r="H84" s="15"/>
      <c r="I84" s="16">
        <v>916</v>
      </c>
      <c r="J84" s="14">
        <f t="shared" si="5"/>
        <v>0.1034327009936766</v>
      </c>
      <c r="K84" s="79"/>
    </row>
    <row r="85" spans="1:11" ht="18">
      <c r="A85" s="44">
        <v>81</v>
      </c>
      <c r="B85" s="15" t="s">
        <v>108</v>
      </c>
      <c r="C85" s="12" t="s">
        <v>109</v>
      </c>
      <c r="D85" s="13">
        <v>12198</v>
      </c>
      <c r="E85" s="13">
        <v>3121</v>
      </c>
      <c r="F85" s="14">
        <f t="shared" si="4"/>
        <v>0.2558616166584686</v>
      </c>
      <c r="G85" s="69"/>
      <c r="H85" s="15"/>
      <c r="I85" s="16">
        <v>1492</v>
      </c>
      <c r="J85" s="14">
        <f t="shared" si="5"/>
        <v>0.12231513362846368</v>
      </c>
      <c r="K85" s="79"/>
    </row>
    <row r="86" spans="1:11" ht="18">
      <c r="A86" s="44">
        <v>82</v>
      </c>
      <c r="B86" s="15"/>
      <c r="C86" s="11" t="s">
        <v>110</v>
      </c>
      <c r="D86" s="17">
        <v>7340</v>
      </c>
      <c r="E86" s="17">
        <v>1720</v>
      </c>
      <c r="F86" s="18">
        <f t="shared" si="4"/>
        <v>0.23433242506811988</v>
      </c>
      <c r="G86" s="69"/>
      <c r="H86" s="15"/>
      <c r="I86" s="20">
        <v>796</v>
      </c>
      <c r="J86" s="14">
        <f t="shared" si="5"/>
        <v>0.10844686648501363</v>
      </c>
      <c r="K86" s="79"/>
    </row>
    <row r="87" spans="1:11" ht="18">
      <c r="A87" s="44">
        <v>83</v>
      </c>
      <c r="B87" s="15"/>
      <c r="C87" s="33" t="s">
        <v>111</v>
      </c>
      <c r="D87" s="34">
        <v>9686</v>
      </c>
      <c r="E87" s="34">
        <v>2546</v>
      </c>
      <c r="F87" s="35">
        <f t="shared" si="4"/>
        <v>0.2628536031385505</v>
      </c>
      <c r="G87" s="69"/>
      <c r="H87" s="15"/>
      <c r="I87" s="42">
        <v>1249</v>
      </c>
      <c r="J87" s="14">
        <f t="shared" si="5"/>
        <v>0.12894899855461492</v>
      </c>
      <c r="K87" s="79"/>
    </row>
    <row r="88" spans="1:11" ht="18">
      <c r="A88" s="64">
        <v>84</v>
      </c>
      <c r="B88" s="15"/>
      <c r="C88" s="12" t="s">
        <v>112</v>
      </c>
      <c r="D88" s="13">
        <v>4284</v>
      </c>
      <c r="E88" s="13">
        <v>1080</v>
      </c>
      <c r="F88" s="14">
        <f t="shared" si="4"/>
        <v>0.25210084033613445</v>
      </c>
      <c r="G88" s="69"/>
      <c r="H88" s="15"/>
      <c r="I88" s="42">
        <v>555</v>
      </c>
      <c r="J88" s="14">
        <f t="shared" si="5"/>
        <v>0.12955182072829133</v>
      </c>
      <c r="K88" s="79"/>
    </row>
    <row r="89" spans="1:11" ht="18.75" thickBot="1">
      <c r="A89" s="66">
        <v>85</v>
      </c>
      <c r="B89" s="15"/>
      <c r="C89" s="11" t="s">
        <v>113</v>
      </c>
      <c r="D89" s="17">
        <v>4237</v>
      </c>
      <c r="E89" s="17">
        <v>1335</v>
      </c>
      <c r="F89" s="18">
        <f t="shared" si="4"/>
        <v>0.3150814255369365</v>
      </c>
      <c r="G89" s="73" t="s">
        <v>129</v>
      </c>
      <c r="H89" s="15"/>
      <c r="I89" s="20">
        <v>722</v>
      </c>
      <c r="J89" s="18">
        <f t="shared" si="5"/>
        <v>0.17040358744394618</v>
      </c>
      <c r="K89" s="84" t="s">
        <v>129</v>
      </c>
    </row>
    <row r="90" spans="1:11" ht="18.75" thickBot="1">
      <c r="A90" s="65" t="s">
        <v>114</v>
      </c>
      <c r="B90" s="51" t="s">
        <v>115</v>
      </c>
      <c r="C90" s="51"/>
      <c r="D90" s="52">
        <f>SUM(D31:D89)</f>
        <v>922974</v>
      </c>
      <c r="E90" s="52">
        <f>SUM(E31:E89)</f>
        <v>200434</v>
      </c>
      <c r="F90" s="53">
        <f t="shared" si="4"/>
        <v>0.2171610467900504</v>
      </c>
      <c r="G90" s="74" t="s">
        <v>116</v>
      </c>
      <c r="H90" s="15"/>
      <c r="I90" s="54">
        <f>SUM(I31:I54)+SUM(I55:I89)</f>
        <v>97228</v>
      </c>
      <c r="J90" s="53">
        <f t="shared" si="5"/>
        <v>0.10534207897513906</v>
      </c>
      <c r="K90" s="85" t="s">
        <v>116</v>
      </c>
    </row>
    <row r="91" spans="1:11" ht="18.75" thickTop="1">
      <c r="A91" s="55" t="s">
        <v>117</v>
      </c>
      <c r="B91" s="48"/>
      <c r="C91" s="48"/>
      <c r="D91" s="13">
        <f>D30+D90</f>
        <v>2707459</v>
      </c>
      <c r="E91" s="13">
        <f>E30+E90</f>
        <v>558325</v>
      </c>
      <c r="F91" s="14">
        <f t="shared" si="4"/>
        <v>0.20621734253408824</v>
      </c>
      <c r="G91" s="69" t="s">
        <v>118</v>
      </c>
      <c r="H91" s="15"/>
      <c r="I91" s="16">
        <f>I30+I90</f>
        <v>263706</v>
      </c>
      <c r="J91" s="14">
        <f t="shared" si="5"/>
        <v>0.09739981288728657</v>
      </c>
      <c r="K91" s="79" t="s">
        <v>118</v>
      </c>
    </row>
    <row r="92" spans="1:11" ht="18.75" thickBot="1">
      <c r="A92" s="56" t="s">
        <v>119</v>
      </c>
      <c r="B92" s="57"/>
      <c r="C92" s="57"/>
      <c r="D92" s="58">
        <f>D5+D91</f>
        <v>5066925</v>
      </c>
      <c r="E92" s="58">
        <f>E5+E91</f>
        <v>983971</v>
      </c>
      <c r="F92" s="43">
        <f t="shared" si="4"/>
        <v>0.19419490124681144</v>
      </c>
      <c r="G92" s="75" t="s">
        <v>118</v>
      </c>
      <c r="H92" s="15"/>
      <c r="I92" s="59">
        <f>I5+I91</f>
        <v>451510</v>
      </c>
      <c r="J92" s="43">
        <f t="shared" si="5"/>
        <v>0.08910927238907226</v>
      </c>
      <c r="K92" s="86" t="s">
        <v>118</v>
      </c>
    </row>
    <row r="93" spans="1:11" ht="18.75" thickTop="1">
      <c r="A93" s="46" t="s">
        <v>168</v>
      </c>
      <c r="B93" s="15"/>
      <c r="C93" s="46"/>
      <c r="D93" s="46"/>
      <c r="E93" s="46"/>
      <c r="F93" s="46"/>
      <c r="G93" s="46"/>
      <c r="H93" s="15"/>
      <c r="I93" s="46"/>
      <c r="J93" s="46"/>
      <c r="K93" s="329"/>
    </row>
    <row r="94" spans="1:11" ht="18" customHeight="1">
      <c r="A94" s="46" t="s">
        <v>400</v>
      </c>
      <c r="B94" s="567"/>
      <c r="C94" s="46"/>
      <c r="D94" s="46"/>
      <c r="E94" s="46"/>
      <c r="F94" s="46"/>
      <c r="G94" s="46"/>
      <c r="H94" s="15"/>
      <c r="I94" s="46"/>
      <c r="K94"/>
    </row>
  </sheetData>
  <sheetProtection/>
  <printOptions/>
  <pageMargins left="0.787" right="0.787" top="0.984" bottom="0.984" header="0.512" footer="0.512"/>
  <pageSetup horizontalDpi="600" verticalDpi="600" orientation="portrait" paperSize="9" scale="74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3" max="3" width="11.875" style="0" bestFit="1" customWidth="1"/>
    <col min="4" max="4" width="13.625" style="0" bestFit="1" customWidth="1"/>
    <col min="5" max="6" width="12.00390625" style="0" bestFit="1" customWidth="1"/>
    <col min="7" max="7" width="9.25390625" style="76" bestFit="1" customWidth="1"/>
    <col min="9" max="9" width="12.00390625" style="0" bestFit="1" customWidth="1"/>
    <col min="10" max="10" width="9.125" style="0" bestFit="1" customWidth="1"/>
    <col min="11" max="11" width="9.00390625" style="76" customWidth="1"/>
  </cols>
  <sheetData>
    <row r="1" spans="1:11" ht="21.75" thickBot="1">
      <c r="A1" s="1" t="s">
        <v>391</v>
      </c>
      <c r="B1" s="2"/>
      <c r="C1" s="2"/>
      <c r="D1" s="2"/>
      <c r="E1" s="3"/>
      <c r="F1" s="4"/>
      <c r="G1" s="67"/>
      <c r="H1" s="2"/>
      <c r="I1" s="2"/>
      <c r="J1" s="2"/>
      <c r="K1" s="77"/>
    </row>
    <row r="2" spans="1:11" ht="19.5" thickBot="1" thickTop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8" t="s">
        <v>6</v>
      </c>
      <c r="H2" s="8"/>
      <c r="I2" s="9" t="s">
        <v>7</v>
      </c>
      <c r="J2" s="7" t="s">
        <v>8</v>
      </c>
      <c r="K2" s="78" t="s">
        <v>6</v>
      </c>
    </row>
    <row r="3" spans="1:11" ht="18">
      <c r="A3" s="10">
        <v>1</v>
      </c>
      <c r="B3" s="11" t="s">
        <v>9</v>
      </c>
      <c r="C3" s="12" t="s">
        <v>10</v>
      </c>
      <c r="D3" s="13">
        <v>990878</v>
      </c>
      <c r="E3" s="13">
        <v>215068</v>
      </c>
      <c r="F3" s="14">
        <f aca="true" t="shared" si="0" ref="F3:F66">E3/D3</f>
        <v>0.21704791104454838</v>
      </c>
      <c r="G3" s="69"/>
      <c r="H3" s="15"/>
      <c r="I3" s="16">
        <v>96219</v>
      </c>
      <c r="J3" s="14">
        <f aca="true" t="shared" si="1" ref="J3:J66">I3/D3</f>
        <v>0.09710478989340766</v>
      </c>
      <c r="K3" s="79"/>
    </row>
    <row r="4" spans="1:11" ht="18.75" thickBot="1">
      <c r="A4" s="21">
        <v>2</v>
      </c>
      <c r="B4" s="39"/>
      <c r="C4" s="11" t="s">
        <v>11</v>
      </c>
      <c r="D4" s="17">
        <v>1355686</v>
      </c>
      <c r="E4" s="17">
        <v>205629</v>
      </c>
      <c r="F4" s="18">
        <f t="shared" si="0"/>
        <v>0.15167892860146082</v>
      </c>
      <c r="G4" s="70"/>
      <c r="H4" s="19"/>
      <c r="I4" s="20">
        <v>88849</v>
      </c>
      <c r="J4" s="18">
        <f t="shared" si="1"/>
        <v>0.06553803756917162</v>
      </c>
      <c r="K4" s="80"/>
    </row>
    <row r="5" spans="1:11" ht="18.75" thickBot="1">
      <c r="A5" s="21" t="s">
        <v>12</v>
      </c>
      <c r="B5" s="22"/>
      <c r="C5" s="23" t="s">
        <v>13</v>
      </c>
      <c r="D5" s="24">
        <v>2346564</v>
      </c>
      <c r="E5" s="24">
        <v>420697</v>
      </c>
      <c r="F5" s="25">
        <f t="shared" si="0"/>
        <v>0.17928213336606202</v>
      </c>
      <c r="G5" s="71" t="s">
        <v>12</v>
      </c>
      <c r="H5" s="15"/>
      <c r="I5" s="26">
        <v>185068</v>
      </c>
      <c r="J5" s="27">
        <f t="shared" si="1"/>
        <v>0.07886765500536103</v>
      </c>
      <c r="K5" s="71" t="s">
        <v>12</v>
      </c>
    </row>
    <row r="6" spans="1:11" ht="18">
      <c r="A6" s="10">
        <v>3</v>
      </c>
      <c r="B6" s="11" t="s">
        <v>14</v>
      </c>
      <c r="C6" s="12" t="s">
        <v>15</v>
      </c>
      <c r="D6" s="13">
        <v>135146</v>
      </c>
      <c r="E6" s="13">
        <v>36349</v>
      </c>
      <c r="F6" s="14">
        <f t="shared" si="0"/>
        <v>0.26896097553756676</v>
      </c>
      <c r="G6" s="69"/>
      <c r="H6" s="15"/>
      <c r="I6" s="16">
        <v>18638</v>
      </c>
      <c r="J6" s="14">
        <f t="shared" si="1"/>
        <v>0.13791011202699302</v>
      </c>
      <c r="K6" s="79"/>
    </row>
    <row r="7" spans="1:11" ht="18">
      <c r="A7" s="10">
        <v>4</v>
      </c>
      <c r="B7" s="11"/>
      <c r="C7" s="12" t="s">
        <v>16</v>
      </c>
      <c r="D7" s="13">
        <v>307475</v>
      </c>
      <c r="E7" s="13">
        <v>58221</v>
      </c>
      <c r="F7" s="14">
        <f t="shared" si="0"/>
        <v>0.189351979835759</v>
      </c>
      <c r="G7" s="69"/>
      <c r="H7" s="15"/>
      <c r="I7" s="16">
        <v>26639</v>
      </c>
      <c r="J7" s="14">
        <f t="shared" si="1"/>
        <v>0.0866379380437434</v>
      </c>
      <c r="K7" s="79"/>
    </row>
    <row r="8" spans="1:11" ht="18">
      <c r="A8" s="10">
        <v>5</v>
      </c>
      <c r="B8" s="11"/>
      <c r="C8" s="12" t="s">
        <v>17</v>
      </c>
      <c r="D8" s="13">
        <v>59632</v>
      </c>
      <c r="E8" s="13">
        <v>14231</v>
      </c>
      <c r="F8" s="14">
        <f t="shared" si="0"/>
        <v>0.23864703514891333</v>
      </c>
      <c r="G8" s="69"/>
      <c r="H8" s="15"/>
      <c r="I8" s="16">
        <v>6579</v>
      </c>
      <c r="J8" s="14">
        <f t="shared" si="1"/>
        <v>0.1103266702441642</v>
      </c>
      <c r="K8" s="79"/>
    </row>
    <row r="9" spans="1:11" ht="18">
      <c r="A9" s="10">
        <v>6</v>
      </c>
      <c r="B9" s="11"/>
      <c r="C9" s="12" t="s">
        <v>18</v>
      </c>
      <c r="D9" s="13">
        <v>80693</v>
      </c>
      <c r="E9" s="13">
        <v>17363</v>
      </c>
      <c r="F9" s="14">
        <f t="shared" si="0"/>
        <v>0.21517355904477464</v>
      </c>
      <c r="G9" s="69"/>
      <c r="H9" s="15"/>
      <c r="I9" s="16">
        <v>8427</v>
      </c>
      <c r="J9" s="14">
        <f t="shared" si="1"/>
        <v>0.10443285043312307</v>
      </c>
      <c r="K9" s="79"/>
    </row>
    <row r="10" spans="1:11" ht="18">
      <c r="A10" s="10">
        <v>7</v>
      </c>
      <c r="B10" s="11"/>
      <c r="C10" s="12" t="s">
        <v>19</v>
      </c>
      <c r="D10" s="13">
        <v>53448</v>
      </c>
      <c r="E10" s="13">
        <v>13450</v>
      </c>
      <c r="F10" s="14">
        <f t="shared" si="0"/>
        <v>0.25164646011076186</v>
      </c>
      <c r="G10" s="69"/>
      <c r="H10" s="15"/>
      <c r="I10" s="16">
        <v>6597</v>
      </c>
      <c r="J10" s="14">
        <f t="shared" si="1"/>
        <v>0.12342837898518186</v>
      </c>
      <c r="K10" s="79"/>
    </row>
    <row r="11" spans="1:11" ht="18">
      <c r="A11" s="10">
        <v>8</v>
      </c>
      <c r="B11" s="11"/>
      <c r="C11" s="12" t="s">
        <v>20</v>
      </c>
      <c r="D11" s="13">
        <v>76379</v>
      </c>
      <c r="E11" s="13">
        <v>18008</v>
      </c>
      <c r="F11" s="14">
        <f t="shared" si="0"/>
        <v>0.23577161261603322</v>
      </c>
      <c r="G11" s="69"/>
      <c r="H11" s="15"/>
      <c r="I11" s="16">
        <v>8480</v>
      </c>
      <c r="J11" s="14">
        <f t="shared" si="1"/>
        <v>0.11102528181830085</v>
      </c>
      <c r="K11" s="79"/>
    </row>
    <row r="12" spans="1:11" ht="18">
      <c r="A12" s="10">
        <v>9</v>
      </c>
      <c r="B12" s="11"/>
      <c r="C12" s="12" t="s">
        <v>21</v>
      </c>
      <c r="D12" s="13">
        <v>11441</v>
      </c>
      <c r="E12" s="13">
        <v>3224</v>
      </c>
      <c r="F12" s="14">
        <f t="shared" si="0"/>
        <v>0.28179354951490254</v>
      </c>
      <c r="G12" s="69"/>
      <c r="H12" s="15"/>
      <c r="I12" s="16">
        <v>1688</v>
      </c>
      <c r="J12" s="14">
        <f t="shared" si="1"/>
        <v>0.1475395507385718</v>
      </c>
      <c r="K12" s="79"/>
    </row>
    <row r="13" spans="1:11" ht="18">
      <c r="A13" s="10">
        <v>10</v>
      </c>
      <c r="B13" s="11"/>
      <c r="C13" s="12" t="s">
        <v>22</v>
      </c>
      <c r="D13" s="13">
        <v>42920</v>
      </c>
      <c r="E13" s="13">
        <v>9959</v>
      </c>
      <c r="F13" s="14">
        <f t="shared" si="0"/>
        <v>0.2320363466915191</v>
      </c>
      <c r="G13" s="69"/>
      <c r="H13" s="15"/>
      <c r="I13" s="16">
        <v>4987</v>
      </c>
      <c r="J13" s="14">
        <f t="shared" si="1"/>
        <v>0.11619291705498602</v>
      </c>
      <c r="K13" s="79"/>
    </row>
    <row r="14" spans="1:11" ht="18">
      <c r="A14" s="10">
        <v>11</v>
      </c>
      <c r="B14" s="11"/>
      <c r="C14" s="12" t="s">
        <v>23</v>
      </c>
      <c r="D14" s="13">
        <v>39268</v>
      </c>
      <c r="E14" s="13">
        <v>8829</v>
      </c>
      <c r="F14" s="14">
        <f t="shared" si="0"/>
        <v>0.2248395640215952</v>
      </c>
      <c r="G14" s="69"/>
      <c r="H14" s="15"/>
      <c r="I14" s="16">
        <v>4333</v>
      </c>
      <c r="J14" s="14">
        <f t="shared" si="1"/>
        <v>0.11034430070286239</v>
      </c>
      <c r="K14" s="79"/>
    </row>
    <row r="15" spans="1:11" ht="18">
      <c r="A15" s="10">
        <v>12</v>
      </c>
      <c r="B15" s="11"/>
      <c r="C15" s="12" t="s">
        <v>24</v>
      </c>
      <c r="D15" s="13">
        <v>47995</v>
      </c>
      <c r="E15" s="13">
        <v>9782</v>
      </c>
      <c r="F15" s="14">
        <f t="shared" si="0"/>
        <v>0.20381289717678924</v>
      </c>
      <c r="G15" s="69"/>
      <c r="H15" s="15"/>
      <c r="I15" s="16">
        <v>4717</v>
      </c>
      <c r="J15" s="14">
        <f t="shared" si="1"/>
        <v>0.0982810709448901</v>
      </c>
      <c r="K15" s="79"/>
    </row>
    <row r="16" spans="1:11" ht="18">
      <c r="A16" s="10">
        <v>13</v>
      </c>
      <c r="B16" s="11"/>
      <c r="C16" s="12" t="s">
        <v>25</v>
      </c>
      <c r="D16" s="13">
        <v>40634</v>
      </c>
      <c r="E16" s="13">
        <v>9583</v>
      </c>
      <c r="F16" s="14">
        <f t="shared" si="0"/>
        <v>0.23583698380666437</v>
      </c>
      <c r="G16" s="69"/>
      <c r="H16" s="15"/>
      <c r="I16" s="16">
        <v>4342</v>
      </c>
      <c r="J16" s="14">
        <f t="shared" si="1"/>
        <v>0.10685632721366344</v>
      </c>
      <c r="K16" s="79"/>
    </row>
    <row r="17" spans="1:11" ht="18">
      <c r="A17" s="10">
        <v>14</v>
      </c>
      <c r="B17" s="11"/>
      <c r="C17" s="12" t="s">
        <v>26</v>
      </c>
      <c r="D17" s="13">
        <v>71781</v>
      </c>
      <c r="E17" s="13">
        <v>14310</v>
      </c>
      <c r="F17" s="14">
        <f t="shared" si="0"/>
        <v>0.19935637564257952</v>
      </c>
      <c r="G17" s="69"/>
      <c r="H17" s="15"/>
      <c r="I17" s="16">
        <v>6358</v>
      </c>
      <c r="J17" s="14">
        <f t="shared" si="1"/>
        <v>0.08857497109262896</v>
      </c>
      <c r="K17" s="79"/>
    </row>
    <row r="18" spans="1:11" ht="18">
      <c r="A18" s="10">
        <v>15</v>
      </c>
      <c r="B18" s="11"/>
      <c r="C18" s="12" t="s">
        <v>27</v>
      </c>
      <c r="D18" s="13">
        <v>28858</v>
      </c>
      <c r="E18" s="13">
        <v>7719</v>
      </c>
      <c r="F18" s="14">
        <f t="shared" si="0"/>
        <v>0.26748215399542585</v>
      </c>
      <c r="G18" s="69"/>
      <c r="H18" s="15"/>
      <c r="I18" s="16">
        <v>3857</v>
      </c>
      <c r="J18" s="14">
        <f t="shared" si="1"/>
        <v>0.1336544459075473</v>
      </c>
      <c r="K18" s="79"/>
    </row>
    <row r="19" spans="1:11" ht="18">
      <c r="A19" s="10">
        <v>16</v>
      </c>
      <c r="B19" s="11"/>
      <c r="C19" s="12" t="s">
        <v>28</v>
      </c>
      <c r="D19" s="13">
        <v>48094</v>
      </c>
      <c r="E19" s="13">
        <v>11859</v>
      </c>
      <c r="F19" s="14">
        <f t="shared" si="0"/>
        <v>0.24657961492078015</v>
      </c>
      <c r="G19" s="69"/>
      <c r="H19" s="15"/>
      <c r="I19" s="16">
        <v>5462</v>
      </c>
      <c r="J19" s="14">
        <f t="shared" si="1"/>
        <v>0.11356926019877739</v>
      </c>
      <c r="K19" s="79"/>
    </row>
    <row r="20" spans="1:11" ht="18">
      <c r="A20" s="10">
        <v>17</v>
      </c>
      <c r="B20" s="11"/>
      <c r="C20" s="12" t="s">
        <v>29</v>
      </c>
      <c r="D20" s="13">
        <v>57628</v>
      </c>
      <c r="E20" s="13">
        <v>10790</v>
      </c>
      <c r="F20" s="14">
        <f t="shared" si="0"/>
        <v>0.18723537169431526</v>
      </c>
      <c r="G20" s="69"/>
      <c r="H20" s="15"/>
      <c r="I20" s="16">
        <v>4680</v>
      </c>
      <c r="J20" s="14">
        <f t="shared" si="1"/>
        <v>0.08121052266259457</v>
      </c>
      <c r="K20" s="79"/>
    </row>
    <row r="21" spans="1:11" ht="18">
      <c r="A21" s="10">
        <v>18</v>
      </c>
      <c r="B21" s="11"/>
      <c r="C21" s="12" t="s">
        <v>30</v>
      </c>
      <c r="D21" s="13">
        <v>97362</v>
      </c>
      <c r="E21" s="13">
        <v>14976</v>
      </c>
      <c r="F21" s="14">
        <f t="shared" si="0"/>
        <v>0.15381771122203736</v>
      </c>
      <c r="G21" s="69"/>
      <c r="H21" s="19"/>
      <c r="I21" s="16">
        <v>6652</v>
      </c>
      <c r="J21" s="14">
        <f t="shared" si="1"/>
        <v>0.06832234341940388</v>
      </c>
      <c r="K21" s="81"/>
    </row>
    <row r="22" spans="1:11" ht="18">
      <c r="A22" s="10">
        <v>19</v>
      </c>
      <c r="B22" s="11"/>
      <c r="C22" s="12" t="s">
        <v>31</v>
      </c>
      <c r="D22" s="13">
        <v>109682</v>
      </c>
      <c r="E22" s="13">
        <v>13983</v>
      </c>
      <c r="F22" s="14">
        <f t="shared" si="0"/>
        <v>0.12748673437756422</v>
      </c>
      <c r="G22" s="69" t="s">
        <v>120</v>
      </c>
      <c r="H22" s="19"/>
      <c r="I22" s="16">
        <v>5520</v>
      </c>
      <c r="J22" s="14">
        <f t="shared" si="1"/>
        <v>0.05032730985941175</v>
      </c>
      <c r="K22" s="79" t="s">
        <v>120</v>
      </c>
    </row>
    <row r="23" spans="1:11" ht="18">
      <c r="A23" s="10">
        <v>20</v>
      </c>
      <c r="B23" s="11"/>
      <c r="C23" s="12" t="s">
        <v>32</v>
      </c>
      <c r="D23" s="13">
        <v>92623</v>
      </c>
      <c r="E23" s="13">
        <v>12513</v>
      </c>
      <c r="F23" s="14">
        <f t="shared" si="0"/>
        <v>0.13509603446228258</v>
      </c>
      <c r="G23" s="69" t="s">
        <v>121</v>
      </c>
      <c r="H23" s="19"/>
      <c r="I23" s="16">
        <v>4919</v>
      </c>
      <c r="J23" s="14">
        <f t="shared" si="1"/>
        <v>0.05310775941180916</v>
      </c>
      <c r="K23" s="79" t="s">
        <v>122</v>
      </c>
    </row>
    <row r="24" spans="1:11" ht="18">
      <c r="A24" s="10">
        <v>21</v>
      </c>
      <c r="B24" s="11"/>
      <c r="C24" s="12" t="s">
        <v>33</v>
      </c>
      <c r="D24" s="13">
        <v>94399</v>
      </c>
      <c r="E24" s="13">
        <v>18123</v>
      </c>
      <c r="F24" s="14">
        <f t="shared" si="0"/>
        <v>0.19198296592124917</v>
      </c>
      <c r="G24" s="69"/>
      <c r="H24" s="15"/>
      <c r="I24" s="16">
        <v>8442</v>
      </c>
      <c r="J24" s="14">
        <f t="shared" si="1"/>
        <v>0.08942891344187968</v>
      </c>
      <c r="K24" s="79"/>
    </row>
    <row r="25" spans="1:11" ht="18">
      <c r="A25" s="10">
        <v>22</v>
      </c>
      <c r="B25" s="11"/>
      <c r="C25" s="12" t="s">
        <v>34</v>
      </c>
      <c r="D25" s="13">
        <v>66506</v>
      </c>
      <c r="E25" s="13">
        <v>11928</v>
      </c>
      <c r="F25" s="14">
        <f t="shared" si="0"/>
        <v>0.17935223889573873</v>
      </c>
      <c r="G25" s="69"/>
      <c r="H25" s="15"/>
      <c r="I25" s="16">
        <v>5208</v>
      </c>
      <c r="J25" s="14">
        <f t="shared" si="1"/>
        <v>0.07830872402490001</v>
      </c>
      <c r="K25" s="81"/>
    </row>
    <row r="26" spans="1:11" ht="18">
      <c r="A26" s="10">
        <v>23</v>
      </c>
      <c r="B26" s="11"/>
      <c r="C26" s="12" t="s">
        <v>35</v>
      </c>
      <c r="D26" s="13">
        <v>68384</v>
      </c>
      <c r="E26" s="13">
        <v>10929</v>
      </c>
      <c r="F26" s="14">
        <f t="shared" si="0"/>
        <v>0.15981808610201217</v>
      </c>
      <c r="G26" s="69"/>
      <c r="H26" s="15"/>
      <c r="I26" s="16">
        <v>4987</v>
      </c>
      <c r="J26" s="14">
        <f t="shared" si="1"/>
        <v>0.07292641553579784</v>
      </c>
      <c r="K26" s="79"/>
    </row>
    <row r="27" spans="1:11" ht="18">
      <c r="A27" s="10">
        <v>24</v>
      </c>
      <c r="B27" s="11"/>
      <c r="C27" s="28" t="s">
        <v>36</v>
      </c>
      <c r="D27" s="29">
        <v>56332</v>
      </c>
      <c r="E27" s="29">
        <v>8484</v>
      </c>
      <c r="F27" s="30">
        <f t="shared" si="0"/>
        <v>0.15060711496130086</v>
      </c>
      <c r="G27" s="69"/>
      <c r="H27" s="19"/>
      <c r="I27" s="31">
        <v>3662</v>
      </c>
      <c r="J27" s="32">
        <f t="shared" si="1"/>
        <v>0.06500745579777036</v>
      </c>
      <c r="K27" s="82" t="s">
        <v>123</v>
      </c>
    </row>
    <row r="28" spans="1:11" ht="18">
      <c r="A28" s="10">
        <v>25</v>
      </c>
      <c r="B28" s="11"/>
      <c r="C28" s="33" t="s">
        <v>37</v>
      </c>
      <c r="D28" s="34">
        <v>56361</v>
      </c>
      <c r="E28" s="34">
        <v>11598</v>
      </c>
      <c r="F28" s="35">
        <f>E28/D28</f>
        <v>0.20578059296321924</v>
      </c>
      <c r="G28" s="69"/>
      <c r="H28" s="19"/>
      <c r="I28" s="36">
        <v>5399</v>
      </c>
      <c r="J28" s="37">
        <f>I28/D28</f>
        <v>0.09579319032664431</v>
      </c>
      <c r="K28" s="83"/>
    </row>
    <row r="29" spans="1:11" ht="18.75" thickBot="1">
      <c r="A29" s="38">
        <v>26</v>
      </c>
      <c r="B29" s="39"/>
      <c r="C29" s="11" t="s">
        <v>38</v>
      </c>
      <c r="D29" s="17">
        <v>34395</v>
      </c>
      <c r="E29" s="17">
        <v>8430</v>
      </c>
      <c r="F29" s="18">
        <f>E29/D29</f>
        <v>0.24509376362843435</v>
      </c>
      <c r="G29" s="69"/>
      <c r="H29" s="19"/>
      <c r="I29" s="20">
        <v>4328</v>
      </c>
      <c r="J29" s="18">
        <f>I29/D29</f>
        <v>0.1258322430585841</v>
      </c>
      <c r="K29" s="84"/>
    </row>
    <row r="30" spans="1:11" ht="18.75" thickBot="1">
      <c r="A30" s="21" t="s">
        <v>12</v>
      </c>
      <c r="B30" s="39"/>
      <c r="C30" s="23" t="s">
        <v>39</v>
      </c>
      <c r="D30" s="24">
        <v>1777436</v>
      </c>
      <c r="E30" s="24">
        <v>354641</v>
      </c>
      <c r="F30" s="25">
        <f t="shared" si="0"/>
        <v>0.19952392097380722</v>
      </c>
      <c r="G30" s="71" t="s">
        <v>12</v>
      </c>
      <c r="H30" s="15"/>
      <c r="I30" s="26">
        <v>164901</v>
      </c>
      <c r="J30" s="27">
        <f t="shared" si="1"/>
        <v>0.09277464842615993</v>
      </c>
      <c r="K30" s="71" t="s">
        <v>12</v>
      </c>
    </row>
    <row r="31" spans="1:11" ht="18">
      <c r="A31" s="10">
        <v>27</v>
      </c>
      <c r="B31" s="40" t="s">
        <v>40</v>
      </c>
      <c r="C31" s="12" t="s">
        <v>41</v>
      </c>
      <c r="D31" s="13">
        <v>47727</v>
      </c>
      <c r="E31" s="13">
        <v>6167</v>
      </c>
      <c r="F31" s="14">
        <f t="shared" si="0"/>
        <v>0.12921407169945734</v>
      </c>
      <c r="G31" s="69" t="s">
        <v>122</v>
      </c>
      <c r="H31" s="19"/>
      <c r="I31" s="16">
        <v>2686</v>
      </c>
      <c r="J31" s="14">
        <f t="shared" si="1"/>
        <v>0.05627841682904855</v>
      </c>
      <c r="K31" s="79" t="s">
        <v>121</v>
      </c>
    </row>
    <row r="32" spans="1:11" ht="18">
      <c r="A32" s="10">
        <v>28</v>
      </c>
      <c r="B32" s="11" t="s">
        <v>42</v>
      </c>
      <c r="C32" s="12" t="s">
        <v>43</v>
      </c>
      <c r="D32" s="13">
        <v>37809</v>
      </c>
      <c r="E32" s="13">
        <v>5781</v>
      </c>
      <c r="F32" s="14">
        <f t="shared" si="0"/>
        <v>0.15290010315004365</v>
      </c>
      <c r="G32" s="69"/>
      <c r="H32" s="19"/>
      <c r="I32" s="16">
        <v>2647</v>
      </c>
      <c r="J32" s="14">
        <f t="shared" si="1"/>
        <v>0.07000978602978127</v>
      </c>
      <c r="K32" s="79"/>
    </row>
    <row r="33" spans="1:11" ht="18">
      <c r="A33" s="10">
        <v>29</v>
      </c>
      <c r="B33" s="11"/>
      <c r="C33" s="12" t="s">
        <v>44</v>
      </c>
      <c r="D33" s="13">
        <v>30975</v>
      </c>
      <c r="E33" s="13">
        <v>4843</v>
      </c>
      <c r="F33" s="14">
        <f t="shared" si="0"/>
        <v>0.15635189669087973</v>
      </c>
      <c r="G33" s="69"/>
      <c r="H33" s="15"/>
      <c r="I33" s="16">
        <v>2209</v>
      </c>
      <c r="J33" s="14">
        <f t="shared" si="1"/>
        <v>0.07131557707828894</v>
      </c>
      <c r="K33" s="79"/>
    </row>
    <row r="34" spans="1:11" ht="18">
      <c r="A34" s="10">
        <v>30</v>
      </c>
      <c r="B34" s="11"/>
      <c r="C34" s="12" t="s">
        <v>45</v>
      </c>
      <c r="D34" s="13">
        <v>40781</v>
      </c>
      <c r="E34" s="13">
        <v>6504</v>
      </c>
      <c r="F34" s="14">
        <f t="shared" si="0"/>
        <v>0.15948603516343396</v>
      </c>
      <c r="G34" s="69"/>
      <c r="H34" s="19"/>
      <c r="I34" s="16">
        <v>2773</v>
      </c>
      <c r="J34" s="14">
        <f t="shared" si="1"/>
        <v>0.06799735170790319</v>
      </c>
      <c r="K34" s="81"/>
    </row>
    <row r="35" spans="1:11" ht="18">
      <c r="A35" s="10">
        <v>31</v>
      </c>
      <c r="B35" s="11"/>
      <c r="C35" s="12" t="s">
        <v>46</v>
      </c>
      <c r="D35" s="13">
        <v>25807</v>
      </c>
      <c r="E35" s="13">
        <v>4177</v>
      </c>
      <c r="F35" s="14">
        <f t="shared" si="0"/>
        <v>0.1618553105746503</v>
      </c>
      <c r="G35" s="69"/>
      <c r="H35" s="15"/>
      <c r="I35" s="16">
        <v>1795</v>
      </c>
      <c r="J35" s="14">
        <f t="shared" si="1"/>
        <v>0.06955477196109583</v>
      </c>
      <c r="K35" s="79"/>
    </row>
    <row r="36" spans="1:11" ht="18">
      <c r="A36" s="10">
        <v>32</v>
      </c>
      <c r="B36" s="11"/>
      <c r="C36" s="12" t="s">
        <v>47</v>
      </c>
      <c r="D36" s="13">
        <v>23257</v>
      </c>
      <c r="E36" s="13">
        <v>3285</v>
      </c>
      <c r="F36" s="14">
        <f t="shared" si="0"/>
        <v>0.14124779636238552</v>
      </c>
      <c r="G36" s="69" t="s">
        <v>123</v>
      </c>
      <c r="H36" s="19"/>
      <c r="I36" s="16">
        <v>1568</v>
      </c>
      <c r="J36" s="14">
        <f t="shared" si="1"/>
        <v>0.06742056155136088</v>
      </c>
      <c r="K36" s="81"/>
    </row>
    <row r="37" spans="1:11" ht="18">
      <c r="A37" s="10">
        <v>33</v>
      </c>
      <c r="B37" s="11"/>
      <c r="C37" s="12" t="s">
        <v>48</v>
      </c>
      <c r="D37" s="13">
        <v>7873</v>
      </c>
      <c r="E37" s="13">
        <v>1747</v>
      </c>
      <c r="F37" s="14">
        <f t="shared" si="0"/>
        <v>0.22189762479359837</v>
      </c>
      <c r="G37" s="69"/>
      <c r="H37" s="15"/>
      <c r="I37" s="16">
        <v>865</v>
      </c>
      <c r="J37" s="14">
        <f t="shared" si="1"/>
        <v>0.10986917312333291</v>
      </c>
      <c r="K37" s="79"/>
    </row>
    <row r="38" spans="1:11" ht="18">
      <c r="A38" s="10">
        <v>34</v>
      </c>
      <c r="B38" s="12"/>
      <c r="C38" s="12" t="s">
        <v>49</v>
      </c>
      <c r="D38" s="13">
        <v>38138</v>
      </c>
      <c r="E38" s="13">
        <v>5035</v>
      </c>
      <c r="F38" s="14">
        <f t="shared" si="0"/>
        <v>0.13202055692485185</v>
      </c>
      <c r="G38" s="69" t="s">
        <v>124</v>
      </c>
      <c r="H38" s="19"/>
      <c r="I38" s="16">
        <v>2126</v>
      </c>
      <c r="J38" s="14">
        <f t="shared" si="1"/>
        <v>0.05574492632020557</v>
      </c>
      <c r="K38" s="79" t="s">
        <v>124</v>
      </c>
    </row>
    <row r="39" spans="1:11" ht="18">
      <c r="A39" s="10">
        <v>35</v>
      </c>
      <c r="B39" s="11" t="s">
        <v>50</v>
      </c>
      <c r="C39" s="12" t="s">
        <v>51</v>
      </c>
      <c r="D39" s="13">
        <v>16567</v>
      </c>
      <c r="E39" s="13">
        <v>3338</v>
      </c>
      <c r="F39" s="14">
        <f t="shared" si="0"/>
        <v>0.20148487957988773</v>
      </c>
      <c r="G39" s="69"/>
      <c r="H39" s="15"/>
      <c r="I39" s="16">
        <v>1507</v>
      </c>
      <c r="J39" s="14">
        <f t="shared" si="1"/>
        <v>0.09096396450775639</v>
      </c>
      <c r="K39" s="79"/>
    </row>
    <row r="40" spans="1:11" ht="18">
      <c r="A40" s="10">
        <v>36</v>
      </c>
      <c r="B40" s="11"/>
      <c r="C40" s="12" t="s">
        <v>52</v>
      </c>
      <c r="D40" s="13">
        <v>31768</v>
      </c>
      <c r="E40" s="13">
        <v>6605</v>
      </c>
      <c r="F40" s="14">
        <f t="shared" si="0"/>
        <v>0.20791362377234954</v>
      </c>
      <c r="G40" s="69"/>
      <c r="H40" s="15"/>
      <c r="I40" s="16">
        <v>2993</v>
      </c>
      <c r="J40" s="14">
        <f t="shared" si="1"/>
        <v>0.09421430370183832</v>
      </c>
      <c r="K40" s="79"/>
    </row>
    <row r="41" spans="1:11" ht="18">
      <c r="A41" s="10">
        <v>37</v>
      </c>
      <c r="B41" s="11"/>
      <c r="C41" s="12" t="s">
        <v>53</v>
      </c>
      <c r="D41" s="13">
        <v>31844</v>
      </c>
      <c r="E41" s="13">
        <v>7498</v>
      </c>
      <c r="F41" s="14">
        <f t="shared" si="0"/>
        <v>0.23546036930033915</v>
      </c>
      <c r="G41" s="69"/>
      <c r="H41" s="15"/>
      <c r="I41" s="16">
        <v>3619</v>
      </c>
      <c r="J41" s="14">
        <f t="shared" si="1"/>
        <v>0.11364778294184148</v>
      </c>
      <c r="K41" s="79"/>
    </row>
    <row r="42" spans="1:11" ht="18">
      <c r="A42" s="10">
        <v>38</v>
      </c>
      <c r="B42" s="12"/>
      <c r="C42" s="12" t="s">
        <v>54</v>
      </c>
      <c r="D42" s="13">
        <v>19654</v>
      </c>
      <c r="E42" s="13">
        <v>4015</v>
      </c>
      <c r="F42" s="14">
        <f t="shared" si="0"/>
        <v>0.20428411519283607</v>
      </c>
      <c r="G42" s="69"/>
      <c r="H42" s="15"/>
      <c r="I42" s="16">
        <v>1763</v>
      </c>
      <c r="J42" s="14">
        <f t="shared" si="1"/>
        <v>0.08970184186425155</v>
      </c>
      <c r="K42" s="79"/>
    </row>
    <row r="43" spans="1:11" ht="18">
      <c r="A43" s="10">
        <v>39</v>
      </c>
      <c r="B43" s="11" t="s">
        <v>55</v>
      </c>
      <c r="C43" s="12" t="s">
        <v>56</v>
      </c>
      <c r="D43" s="13">
        <v>9700</v>
      </c>
      <c r="E43" s="13">
        <v>2629</v>
      </c>
      <c r="F43" s="14">
        <f t="shared" si="0"/>
        <v>0.27103092783505156</v>
      </c>
      <c r="G43" s="69"/>
      <c r="H43" s="15"/>
      <c r="I43" s="16">
        <v>1381</v>
      </c>
      <c r="J43" s="14">
        <f t="shared" si="1"/>
        <v>0.14237113402061854</v>
      </c>
      <c r="K43" s="79"/>
    </row>
    <row r="44" spans="1:11" ht="18">
      <c r="A44" s="10">
        <v>40</v>
      </c>
      <c r="B44" s="11"/>
      <c r="C44" s="12" t="s">
        <v>57</v>
      </c>
      <c r="D44" s="13">
        <v>19066</v>
      </c>
      <c r="E44" s="13">
        <v>4467</v>
      </c>
      <c r="F44" s="14">
        <f t="shared" si="0"/>
        <v>0.23429140879051716</v>
      </c>
      <c r="G44" s="69"/>
      <c r="H44" s="15"/>
      <c r="I44" s="16">
        <v>2150</v>
      </c>
      <c r="J44" s="14">
        <f t="shared" si="1"/>
        <v>0.11276618063568657</v>
      </c>
      <c r="K44" s="79"/>
    </row>
    <row r="45" spans="1:11" ht="18">
      <c r="A45" s="10">
        <v>41</v>
      </c>
      <c r="B45" s="11"/>
      <c r="C45" s="12" t="s">
        <v>58</v>
      </c>
      <c r="D45" s="13">
        <v>21338</v>
      </c>
      <c r="E45" s="13">
        <v>5676</v>
      </c>
      <c r="F45" s="14">
        <f t="shared" si="0"/>
        <v>0.26600431155684695</v>
      </c>
      <c r="G45" s="69"/>
      <c r="H45" s="15"/>
      <c r="I45" s="16">
        <v>2951</v>
      </c>
      <c r="J45" s="14">
        <f t="shared" si="1"/>
        <v>0.13829787234042554</v>
      </c>
      <c r="K45" s="79"/>
    </row>
    <row r="46" spans="1:11" ht="18">
      <c r="A46" s="10">
        <v>42</v>
      </c>
      <c r="B46" s="12"/>
      <c r="C46" s="12" t="s">
        <v>59</v>
      </c>
      <c r="D46" s="13">
        <v>10087</v>
      </c>
      <c r="E46" s="13">
        <v>2703</v>
      </c>
      <c r="F46" s="14">
        <f t="shared" si="0"/>
        <v>0.2679686725488252</v>
      </c>
      <c r="G46" s="69"/>
      <c r="H46" s="15"/>
      <c r="I46" s="16">
        <v>1438</v>
      </c>
      <c r="J46" s="14">
        <f t="shared" si="1"/>
        <v>0.1425597303459899</v>
      </c>
      <c r="K46" s="79"/>
    </row>
    <row r="47" spans="1:11" ht="18">
      <c r="A47" s="10">
        <v>43</v>
      </c>
      <c r="B47" s="11" t="s">
        <v>60</v>
      </c>
      <c r="C47" s="12" t="s">
        <v>61</v>
      </c>
      <c r="D47" s="13">
        <v>15037</v>
      </c>
      <c r="E47" s="13">
        <v>3439</v>
      </c>
      <c r="F47" s="14">
        <f t="shared" si="0"/>
        <v>0.22870253375008312</v>
      </c>
      <c r="G47" s="69"/>
      <c r="H47" s="15"/>
      <c r="I47" s="16">
        <v>1750</v>
      </c>
      <c r="J47" s="14">
        <f t="shared" si="1"/>
        <v>0.11637959699408126</v>
      </c>
      <c r="K47" s="79"/>
    </row>
    <row r="48" spans="1:11" ht="18">
      <c r="A48" s="10">
        <v>44</v>
      </c>
      <c r="B48" s="11"/>
      <c r="C48" s="12" t="s">
        <v>62</v>
      </c>
      <c r="D48" s="13">
        <v>19859</v>
      </c>
      <c r="E48" s="13">
        <v>5128</v>
      </c>
      <c r="F48" s="14">
        <f t="shared" si="0"/>
        <v>0.25822045420212497</v>
      </c>
      <c r="G48" s="69"/>
      <c r="H48" s="15"/>
      <c r="I48" s="16">
        <v>2694</v>
      </c>
      <c r="J48" s="14">
        <f t="shared" si="1"/>
        <v>0.13565637746110076</v>
      </c>
      <c r="K48" s="79"/>
    </row>
    <row r="49" spans="1:11" ht="18">
      <c r="A49" s="10">
        <v>45</v>
      </c>
      <c r="B49" s="11"/>
      <c r="C49" s="12" t="s">
        <v>63</v>
      </c>
      <c r="D49" s="13">
        <v>6371</v>
      </c>
      <c r="E49" s="13">
        <v>1629</v>
      </c>
      <c r="F49" s="14">
        <f t="shared" si="0"/>
        <v>0.25568984460838173</v>
      </c>
      <c r="G49" s="69"/>
      <c r="H49" s="15"/>
      <c r="I49" s="16">
        <v>795</v>
      </c>
      <c r="J49" s="14">
        <f t="shared" si="1"/>
        <v>0.12478417830795793</v>
      </c>
      <c r="K49" s="79"/>
    </row>
    <row r="50" spans="1:11" ht="18">
      <c r="A50" s="10">
        <v>46</v>
      </c>
      <c r="B50" s="11"/>
      <c r="C50" s="12" t="s">
        <v>64</v>
      </c>
      <c r="D50" s="13">
        <v>10068</v>
      </c>
      <c r="E50" s="13">
        <v>2833</v>
      </c>
      <c r="F50" s="14">
        <f t="shared" si="0"/>
        <v>0.2813865713150576</v>
      </c>
      <c r="G50" s="69"/>
      <c r="H50" s="15"/>
      <c r="I50" s="16">
        <v>1460</v>
      </c>
      <c r="J50" s="14">
        <f t="shared" si="1"/>
        <v>0.14501390544298767</v>
      </c>
      <c r="K50" s="79"/>
    </row>
    <row r="51" spans="1:11" ht="18">
      <c r="A51" s="10">
        <v>47</v>
      </c>
      <c r="B51" s="11"/>
      <c r="C51" s="12" t="s">
        <v>65</v>
      </c>
      <c r="D51" s="17">
        <v>11327</v>
      </c>
      <c r="E51" s="17">
        <v>2836</v>
      </c>
      <c r="F51" s="14">
        <f t="shared" si="0"/>
        <v>0.2503752096759954</v>
      </c>
      <c r="G51" s="69"/>
      <c r="H51" s="15"/>
      <c r="I51" s="20">
        <v>1416</v>
      </c>
      <c r="J51" s="14">
        <f t="shared" si="1"/>
        <v>0.12501103557870574</v>
      </c>
      <c r="K51" s="79"/>
    </row>
    <row r="52" spans="1:11" ht="18">
      <c r="A52" s="10">
        <v>48</v>
      </c>
      <c r="B52" s="11"/>
      <c r="C52" s="12" t="s">
        <v>66</v>
      </c>
      <c r="D52" s="34">
        <v>26523</v>
      </c>
      <c r="E52" s="41">
        <v>6113</v>
      </c>
      <c r="F52" s="14">
        <f t="shared" si="0"/>
        <v>0.23047920672623762</v>
      </c>
      <c r="G52" s="69"/>
      <c r="H52" s="15"/>
      <c r="I52" s="42">
        <v>2941</v>
      </c>
      <c r="J52" s="14">
        <f t="shared" si="1"/>
        <v>0.11088489235757644</v>
      </c>
      <c r="K52" s="79"/>
    </row>
    <row r="53" spans="1:11" ht="18">
      <c r="A53" s="10">
        <v>49</v>
      </c>
      <c r="B53" s="11"/>
      <c r="C53" s="12" t="s">
        <v>67</v>
      </c>
      <c r="D53" s="13">
        <v>10631</v>
      </c>
      <c r="E53" s="13">
        <v>2444</v>
      </c>
      <c r="F53" s="14">
        <f t="shared" si="0"/>
        <v>0.22989370708305898</v>
      </c>
      <c r="G53" s="69"/>
      <c r="H53" s="15"/>
      <c r="I53" s="16">
        <v>1190</v>
      </c>
      <c r="J53" s="14">
        <f t="shared" si="1"/>
        <v>0.11193678863700499</v>
      </c>
      <c r="K53" s="79"/>
    </row>
    <row r="54" spans="1:11" ht="18">
      <c r="A54" s="60">
        <v>50</v>
      </c>
      <c r="B54" s="61"/>
      <c r="C54" s="61" t="s">
        <v>68</v>
      </c>
      <c r="D54" s="29">
        <v>6944</v>
      </c>
      <c r="E54" s="62">
        <v>1676</v>
      </c>
      <c r="F54" s="37">
        <f t="shared" si="0"/>
        <v>0.2413594470046083</v>
      </c>
      <c r="G54" s="72"/>
      <c r="H54" s="15"/>
      <c r="I54" s="63">
        <v>830</v>
      </c>
      <c r="J54" s="32">
        <f t="shared" si="1"/>
        <v>0.11952764976958526</v>
      </c>
      <c r="K54" s="82"/>
    </row>
    <row r="55" spans="1:11" ht="18">
      <c r="A55" s="44">
        <v>51</v>
      </c>
      <c r="B55" s="15" t="s">
        <v>69</v>
      </c>
      <c r="C55" s="12" t="s">
        <v>70</v>
      </c>
      <c r="D55" s="13">
        <v>8633</v>
      </c>
      <c r="E55" s="13">
        <v>2316</v>
      </c>
      <c r="F55" s="14">
        <f t="shared" si="0"/>
        <v>0.26827290628981815</v>
      </c>
      <c r="G55" s="69"/>
      <c r="H55" s="15"/>
      <c r="I55" s="16">
        <v>1221</v>
      </c>
      <c r="J55" s="14">
        <f t="shared" si="1"/>
        <v>0.14143403220201553</v>
      </c>
      <c r="K55" s="83"/>
    </row>
    <row r="56" spans="1:11" ht="18">
      <c r="A56" s="44">
        <v>52</v>
      </c>
      <c r="B56" s="15"/>
      <c r="C56" s="12" t="s">
        <v>71</v>
      </c>
      <c r="D56" s="13">
        <v>10120</v>
      </c>
      <c r="E56" s="13">
        <v>2950</v>
      </c>
      <c r="F56" s="14">
        <f t="shared" si="0"/>
        <v>0.29150197628458496</v>
      </c>
      <c r="G56" s="69"/>
      <c r="H56" s="15"/>
      <c r="I56" s="16">
        <v>1602</v>
      </c>
      <c r="J56" s="14">
        <f t="shared" si="1"/>
        <v>0.158300395256917</v>
      </c>
      <c r="K56" s="81"/>
    </row>
    <row r="57" spans="1:11" ht="18">
      <c r="A57" s="44">
        <v>53</v>
      </c>
      <c r="B57" s="15"/>
      <c r="C57" s="12" t="s">
        <v>72</v>
      </c>
      <c r="D57" s="13">
        <v>29401</v>
      </c>
      <c r="E57" s="13">
        <v>5856</v>
      </c>
      <c r="F57" s="14">
        <f t="shared" si="0"/>
        <v>0.19917689874494066</v>
      </c>
      <c r="G57" s="69"/>
      <c r="H57" s="15"/>
      <c r="I57" s="16">
        <v>2838</v>
      </c>
      <c r="J57" s="14">
        <f t="shared" si="1"/>
        <v>0.09652732900241488</v>
      </c>
      <c r="K57" s="79"/>
    </row>
    <row r="58" spans="1:11" ht="18">
      <c r="A58" s="44">
        <v>54</v>
      </c>
      <c r="B58" s="45"/>
      <c r="C58" s="12" t="s">
        <v>73</v>
      </c>
      <c r="D58" s="13">
        <v>2892</v>
      </c>
      <c r="E58" s="13">
        <v>1031</v>
      </c>
      <c r="F58" s="14">
        <f t="shared" si="0"/>
        <v>0.35650069156293224</v>
      </c>
      <c r="G58" s="69" t="s">
        <v>125</v>
      </c>
      <c r="H58" s="15"/>
      <c r="I58" s="16">
        <v>589</v>
      </c>
      <c r="J58" s="14">
        <f t="shared" si="1"/>
        <v>0.2036652835408022</v>
      </c>
      <c r="K58" s="79" t="s">
        <v>126</v>
      </c>
    </row>
    <row r="59" spans="1:11" ht="18">
      <c r="A59" s="44">
        <v>55</v>
      </c>
      <c r="B59" s="46" t="s">
        <v>74</v>
      </c>
      <c r="C59" s="12" t="s">
        <v>75</v>
      </c>
      <c r="D59" s="13">
        <v>13699</v>
      </c>
      <c r="E59" s="13">
        <v>3156</v>
      </c>
      <c r="F59" s="14">
        <f t="shared" si="0"/>
        <v>0.2303817796919483</v>
      </c>
      <c r="G59" s="69"/>
      <c r="H59" s="15"/>
      <c r="I59" s="16">
        <v>1533</v>
      </c>
      <c r="J59" s="14">
        <f t="shared" si="1"/>
        <v>0.11190597853857946</v>
      </c>
      <c r="K59" s="79"/>
    </row>
    <row r="60" spans="1:11" ht="18">
      <c r="A60" s="44">
        <v>56</v>
      </c>
      <c r="B60" s="45"/>
      <c r="C60" s="12" t="s">
        <v>76</v>
      </c>
      <c r="D60" s="13">
        <v>17684</v>
      </c>
      <c r="E60" s="13">
        <v>3826</v>
      </c>
      <c r="F60" s="14">
        <f t="shared" si="0"/>
        <v>0.21635376611626328</v>
      </c>
      <c r="G60" s="69"/>
      <c r="H60" s="15"/>
      <c r="I60" s="16">
        <v>1901</v>
      </c>
      <c r="J60" s="14">
        <f t="shared" si="1"/>
        <v>0.10749830355123276</v>
      </c>
      <c r="K60" s="79"/>
    </row>
    <row r="61" spans="1:11" ht="18">
      <c r="A61" s="44">
        <v>57</v>
      </c>
      <c r="B61" s="47" t="s">
        <v>77</v>
      </c>
      <c r="C61" s="12" t="s">
        <v>78</v>
      </c>
      <c r="D61" s="13">
        <v>15633</v>
      </c>
      <c r="E61" s="13">
        <v>3136</v>
      </c>
      <c r="F61" s="14">
        <f t="shared" si="0"/>
        <v>0.20060129213842512</v>
      </c>
      <c r="G61" s="69"/>
      <c r="H61" s="15"/>
      <c r="I61" s="16">
        <v>1535</v>
      </c>
      <c r="J61" s="14">
        <f t="shared" si="1"/>
        <v>0.09818972685984775</v>
      </c>
      <c r="K61" s="79"/>
    </row>
    <row r="62" spans="1:11" ht="18">
      <c r="A62" s="44">
        <v>58</v>
      </c>
      <c r="B62" s="47" t="s">
        <v>79</v>
      </c>
      <c r="C62" s="12" t="s">
        <v>80</v>
      </c>
      <c r="D62" s="13">
        <v>14487</v>
      </c>
      <c r="E62" s="13">
        <v>2947</v>
      </c>
      <c r="F62" s="14">
        <f t="shared" si="0"/>
        <v>0.20342375923241526</v>
      </c>
      <c r="G62" s="69"/>
      <c r="H62" s="15"/>
      <c r="I62" s="16">
        <v>1450</v>
      </c>
      <c r="J62" s="14">
        <f t="shared" si="1"/>
        <v>0.10008973562504314</v>
      </c>
      <c r="K62" s="79"/>
    </row>
    <row r="63" spans="1:11" ht="18">
      <c r="A63" s="44">
        <v>59</v>
      </c>
      <c r="B63" s="15" t="s">
        <v>81</v>
      </c>
      <c r="C63" s="12" t="s">
        <v>82</v>
      </c>
      <c r="D63" s="13">
        <v>14231</v>
      </c>
      <c r="E63" s="13">
        <v>4352</v>
      </c>
      <c r="F63" s="14">
        <f t="shared" si="0"/>
        <v>0.3058112571147495</v>
      </c>
      <c r="G63" s="69"/>
      <c r="H63" s="15"/>
      <c r="I63" s="16">
        <v>2209</v>
      </c>
      <c r="J63" s="14">
        <f t="shared" si="1"/>
        <v>0.15522450987281286</v>
      </c>
      <c r="K63" s="79"/>
    </row>
    <row r="64" spans="1:11" ht="18">
      <c r="A64" s="44">
        <v>60</v>
      </c>
      <c r="B64" s="15"/>
      <c r="C64" s="12" t="s">
        <v>83</v>
      </c>
      <c r="D64" s="13">
        <v>4092</v>
      </c>
      <c r="E64" s="13">
        <v>1262</v>
      </c>
      <c r="F64" s="14">
        <f t="shared" si="0"/>
        <v>0.30840664711632454</v>
      </c>
      <c r="G64" s="69"/>
      <c r="H64" s="15"/>
      <c r="I64" s="16">
        <v>675</v>
      </c>
      <c r="J64" s="14">
        <f t="shared" si="1"/>
        <v>0.16495601173020527</v>
      </c>
      <c r="K64" s="81"/>
    </row>
    <row r="65" spans="1:11" ht="18">
      <c r="A65" s="44">
        <v>61</v>
      </c>
      <c r="B65" s="15"/>
      <c r="C65" s="12" t="s">
        <v>84</v>
      </c>
      <c r="D65" s="13">
        <v>12279</v>
      </c>
      <c r="E65" s="13">
        <v>3453</v>
      </c>
      <c r="F65" s="14">
        <f t="shared" si="0"/>
        <v>0.2812118250671879</v>
      </c>
      <c r="G65" s="69"/>
      <c r="H65" s="15"/>
      <c r="I65" s="16">
        <v>1712</v>
      </c>
      <c r="J65" s="14">
        <f t="shared" si="1"/>
        <v>0.13942503461193909</v>
      </c>
      <c r="K65" s="79"/>
    </row>
    <row r="66" spans="1:11" ht="18">
      <c r="A66" s="44">
        <v>62</v>
      </c>
      <c r="B66" s="15"/>
      <c r="C66" s="12" t="s">
        <v>85</v>
      </c>
      <c r="D66" s="13">
        <v>19858</v>
      </c>
      <c r="E66" s="13">
        <v>4048</v>
      </c>
      <c r="F66" s="14">
        <f t="shared" si="0"/>
        <v>0.2038473159431967</v>
      </c>
      <c r="G66" s="69"/>
      <c r="H66" s="15"/>
      <c r="I66" s="16">
        <v>1919</v>
      </c>
      <c r="J66" s="14">
        <f t="shared" si="1"/>
        <v>0.09663611642662906</v>
      </c>
      <c r="K66" s="79"/>
    </row>
    <row r="67" spans="1:11" ht="18">
      <c r="A67" s="44">
        <v>63</v>
      </c>
      <c r="B67" s="15"/>
      <c r="C67" s="12" t="s">
        <v>86</v>
      </c>
      <c r="D67" s="13">
        <v>1768</v>
      </c>
      <c r="E67" s="13">
        <v>720</v>
      </c>
      <c r="F67" s="14">
        <f aca="true" t="shared" si="2" ref="F67:F92">E67/D67</f>
        <v>0.4072398190045249</v>
      </c>
      <c r="G67" s="69" t="s">
        <v>126</v>
      </c>
      <c r="H67" s="15"/>
      <c r="I67" s="16">
        <v>350</v>
      </c>
      <c r="J67" s="14">
        <f aca="true" t="shared" si="3" ref="J67:J92">I67/D67</f>
        <v>0.19796380090497737</v>
      </c>
      <c r="K67" s="79" t="s">
        <v>125</v>
      </c>
    </row>
    <row r="68" spans="1:11" ht="18">
      <c r="A68" s="44">
        <v>64</v>
      </c>
      <c r="B68" s="48"/>
      <c r="C68" s="12" t="s">
        <v>87</v>
      </c>
      <c r="D68" s="13">
        <v>3551</v>
      </c>
      <c r="E68" s="13">
        <v>1249</v>
      </c>
      <c r="F68" s="14">
        <f t="shared" si="2"/>
        <v>0.3517319065052098</v>
      </c>
      <c r="G68" s="69" t="s">
        <v>127</v>
      </c>
      <c r="H68" s="49"/>
      <c r="I68" s="16">
        <v>640</v>
      </c>
      <c r="J68" s="14">
        <f t="shared" si="3"/>
        <v>0.1802309208673613</v>
      </c>
      <c r="K68" s="79" t="s">
        <v>127</v>
      </c>
    </row>
    <row r="69" spans="1:11" ht="18">
      <c r="A69" s="44">
        <v>65</v>
      </c>
      <c r="B69" s="15" t="s">
        <v>88</v>
      </c>
      <c r="C69" s="12" t="s">
        <v>89</v>
      </c>
      <c r="D69" s="13">
        <v>24249</v>
      </c>
      <c r="E69" s="13">
        <v>6272</v>
      </c>
      <c r="F69" s="14">
        <f t="shared" si="2"/>
        <v>0.2586498412305662</v>
      </c>
      <c r="G69" s="69"/>
      <c r="H69" s="15"/>
      <c r="I69" s="16">
        <v>3148</v>
      </c>
      <c r="J69" s="14">
        <f t="shared" si="3"/>
        <v>0.1298197863829436</v>
      </c>
      <c r="K69" s="79"/>
    </row>
    <row r="70" spans="1:11" ht="18">
      <c r="A70" s="44">
        <v>66</v>
      </c>
      <c r="B70" s="48"/>
      <c r="C70" s="12" t="s">
        <v>90</v>
      </c>
      <c r="D70" s="13">
        <v>5655</v>
      </c>
      <c r="E70" s="13">
        <v>1569</v>
      </c>
      <c r="F70" s="14">
        <f t="shared" si="2"/>
        <v>0.2774535809018568</v>
      </c>
      <c r="G70" s="69"/>
      <c r="H70" s="15"/>
      <c r="I70" s="16">
        <v>841</v>
      </c>
      <c r="J70" s="14">
        <f t="shared" si="3"/>
        <v>0.14871794871794872</v>
      </c>
      <c r="K70" s="79"/>
    </row>
    <row r="71" spans="1:11" ht="18">
      <c r="A71" s="44">
        <v>67</v>
      </c>
      <c r="B71" s="48" t="s">
        <v>91</v>
      </c>
      <c r="C71" s="12" t="s">
        <v>92</v>
      </c>
      <c r="D71" s="13">
        <v>14720</v>
      </c>
      <c r="E71" s="13">
        <v>4182</v>
      </c>
      <c r="F71" s="14">
        <f t="shared" si="2"/>
        <v>0.2841032608695652</v>
      </c>
      <c r="G71" s="69"/>
      <c r="H71" s="15"/>
      <c r="I71" s="16">
        <v>2135</v>
      </c>
      <c r="J71" s="14">
        <f t="shared" si="3"/>
        <v>0.14504076086956522</v>
      </c>
      <c r="K71" s="79"/>
    </row>
    <row r="72" spans="1:11" ht="18">
      <c r="A72" s="44">
        <v>68</v>
      </c>
      <c r="B72" s="15" t="s">
        <v>93</v>
      </c>
      <c r="C72" s="12" t="s">
        <v>94</v>
      </c>
      <c r="D72" s="13">
        <v>13307</v>
      </c>
      <c r="E72" s="13">
        <v>3556</v>
      </c>
      <c r="F72" s="14">
        <f t="shared" si="2"/>
        <v>0.2672277748553393</v>
      </c>
      <c r="G72" s="69"/>
      <c r="H72" s="15"/>
      <c r="I72" s="16">
        <v>1748</v>
      </c>
      <c r="J72" s="14">
        <f t="shared" si="3"/>
        <v>0.1313594348838957</v>
      </c>
      <c r="K72" s="79"/>
    </row>
    <row r="73" spans="1:11" ht="18">
      <c r="A73" s="44">
        <v>69</v>
      </c>
      <c r="B73" s="15"/>
      <c r="C73" s="12" t="s">
        <v>95</v>
      </c>
      <c r="D73" s="13">
        <v>12600</v>
      </c>
      <c r="E73" s="13">
        <v>3852</v>
      </c>
      <c r="F73" s="14">
        <f t="shared" si="2"/>
        <v>0.3057142857142857</v>
      </c>
      <c r="G73" s="69"/>
      <c r="H73" s="15"/>
      <c r="I73" s="16">
        <v>1966</v>
      </c>
      <c r="J73" s="14">
        <f t="shared" si="3"/>
        <v>0.15603174603174602</v>
      </c>
      <c r="K73" s="81"/>
    </row>
    <row r="74" spans="1:11" ht="18">
      <c r="A74" s="44">
        <v>70</v>
      </c>
      <c r="B74" s="15"/>
      <c r="C74" s="12" t="s">
        <v>96</v>
      </c>
      <c r="D74" s="13">
        <v>8522</v>
      </c>
      <c r="E74" s="13">
        <v>1808</v>
      </c>
      <c r="F74" s="14">
        <f t="shared" si="2"/>
        <v>0.21215677071110067</v>
      </c>
      <c r="G74" s="69"/>
      <c r="H74" s="15"/>
      <c r="I74" s="16">
        <v>891</v>
      </c>
      <c r="J74" s="14">
        <f t="shared" si="3"/>
        <v>0.10455292184933114</v>
      </c>
      <c r="K74" s="79"/>
    </row>
    <row r="75" spans="1:11" ht="18">
      <c r="A75" s="44">
        <v>71</v>
      </c>
      <c r="B75" s="15"/>
      <c r="C75" s="12" t="s">
        <v>97</v>
      </c>
      <c r="D75" s="13">
        <v>10573</v>
      </c>
      <c r="E75" s="13">
        <v>2673</v>
      </c>
      <c r="F75" s="14">
        <f t="shared" si="2"/>
        <v>0.2528137709259434</v>
      </c>
      <c r="G75" s="69"/>
      <c r="H75" s="15"/>
      <c r="I75" s="16">
        <v>1316</v>
      </c>
      <c r="J75" s="14">
        <f t="shared" si="3"/>
        <v>0.1244679844887922</v>
      </c>
      <c r="K75" s="79"/>
    </row>
    <row r="76" spans="1:11" ht="18">
      <c r="A76" s="44">
        <v>72</v>
      </c>
      <c r="B76" s="15"/>
      <c r="C76" s="12" t="s">
        <v>98</v>
      </c>
      <c r="D76" s="13">
        <v>21245</v>
      </c>
      <c r="E76" s="13">
        <v>5204</v>
      </c>
      <c r="F76" s="14">
        <f t="shared" si="2"/>
        <v>0.2449517533537303</v>
      </c>
      <c r="G76" s="69"/>
      <c r="H76" s="15"/>
      <c r="I76" s="16">
        <v>2558</v>
      </c>
      <c r="J76" s="14">
        <f>I76/D76</f>
        <v>0.12040480112967757</v>
      </c>
      <c r="K76" s="79"/>
    </row>
    <row r="77" spans="1:11" ht="18">
      <c r="A77" s="44">
        <v>73</v>
      </c>
      <c r="B77" s="15"/>
      <c r="C77" s="12" t="s">
        <v>99</v>
      </c>
      <c r="D77" s="13">
        <v>10063</v>
      </c>
      <c r="E77" s="13">
        <v>2467</v>
      </c>
      <c r="F77" s="14">
        <f t="shared" si="2"/>
        <v>0.24515552022259762</v>
      </c>
      <c r="G77" s="69"/>
      <c r="H77" s="15"/>
      <c r="I77" s="16">
        <v>1248</v>
      </c>
      <c r="J77" s="14">
        <f t="shared" si="3"/>
        <v>0.12401868230150055</v>
      </c>
      <c r="K77" s="79"/>
    </row>
    <row r="78" spans="1:11" ht="18">
      <c r="A78" s="44">
        <v>74</v>
      </c>
      <c r="B78" s="15"/>
      <c r="C78" s="12" t="s">
        <v>100</v>
      </c>
      <c r="D78" s="13">
        <v>7820</v>
      </c>
      <c r="E78" s="13">
        <v>1849</v>
      </c>
      <c r="F78" s="14">
        <f t="shared" si="2"/>
        <v>0.23644501278772379</v>
      </c>
      <c r="G78" s="69"/>
      <c r="H78" s="15"/>
      <c r="I78" s="16">
        <v>912</v>
      </c>
      <c r="J78" s="14">
        <f t="shared" si="3"/>
        <v>0.11662404092071611</v>
      </c>
      <c r="K78" s="79"/>
    </row>
    <row r="79" spans="1:11" ht="18">
      <c r="A79" s="44">
        <v>75</v>
      </c>
      <c r="B79" s="15"/>
      <c r="C79" s="12" t="s">
        <v>101</v>
      </c>
      <c r="D79" s="13">
        <v>6100</v>
      </c>
      <c r="E79" s="13">
        <v>1496</v>
      </c>
      <c r="F79" s="14">
        <f t="shared" si="2"/>
        <v>0.24524590163934426</v>
      </c>
      <c r="G79" s="69"/>
      <c r="H79" s="15"/>
      <c r="I79" s="16">
        <v>756</v>
      </c>
      <c r="J79" s="14">
        <f t="shared" si="3"/>
        <v>0.12393442622950819</v>
      </c>
      <c r="K79" s="79"/>
    </row>
    <row r="80" spans="1:11" ht="18">
      <c r="A80" s="44">
        <v>76</v>
      </c>
      <c r="B80" s="48"/>
      <c r="C80" s="12" t="s">
        <v>102</v>
      </c>
      <c r="D80" s="13">
        <v>3644</v>
      </c>
      <c r="E80" s="13">
        <v>974</v>
      </c>
      <c r="F80" s="14">
        <f t="shared" si="2"/>
        <v>0.2672886937431394</v>
      </c>
      <c r="G80" s="69"/>
      <c r="H80" s="15"/>
      <c r="I80" s="16">
        <v>529</v>
      </c>
      <c r="J80" s="14">
        <f t="shared" si="3"/>
        <v>0.1451701427003293</v>
      </c>
      <c r="K80" s="79"/>
    </row>
    <row r="81" spans="1:11" ht="18">
      <c r="A81" s="44">
        <v>77</v>
      </c>
      <c r="B81" s="15" t="s">
        <v>103</v>
      </c>
      <c r="C81" s="12" t="s">
        <v>104</v>
      </c>
      <c r="D81" s="13">
        <v>34803</v>
      </c>
      <c r="E81" s="13">
        <v>6331</v>
      </c>
      <c r="F81" s="14">
        <f t="shared" si="2"/>
        <v>0.18190960549377927</v>
      </c>
      <c r="G81" s="69"/>
      <c r="H81" s="15"/>
      <c r="I81" s="16">
        <v>2763</v>
      </c>
      <c r="J81" s="14">
        <f t="shared" si="3"/>
        <v>0.07938970778381174</v>
      </c>
      <c r="K81" s="79"/>
    </row>
    <row r="82" spans="1:11" ht="18">
      <c r="A82" s="44">
        <v>78</v>
      </c>
      <c r="B82" s="15"/>
      <c r="C82" s="12" t="s">
        <v>105</v>
      </c>
      <c r="D82" s="13">
        <v>7627</v>
      </c>
      <c r="E82" s="13">
        <v>2499</v>
      </c>
      <c r="F82" s="14">
        <f>E82/D82</f>
        <v>0.32765176347187625</v>
      </c>
      <c r="G82" s="69" t="s">
        <v>128</v>
      </c>
      <c r="H82" s="15"/>
      <c r="I82" s="16">
        <v>1351</v>
      </c>
      <c r="J82" s="14">
        <f t="shared" si="3"/>
        <v>0.17713386652681265</v>
      </c>
      <c r="K82" s="79" t="s">
        <v>128</v>
      </c>
    </row>
    <row r="83" spans="1:11" ht="18">
      <c r="A83" s="44">
        <v>79</v>
      </c>
      <c r="B83" s="15"/>
      <c r="C83" s="12" t="s">
        <v>106</v>
      </c>
      <c r="D83" s="13">
        <v>7147</v>
      </c>
      <c r="E83" s="13">
        <v>1650</v>
      </c>
      <c r="F83" s="14">
        <f t="shared" si="2"/>
        <v>0.23086609766335525</v>
      </c>
      <c r="G83" s="69"/>
      <c r="H83" s="15"/>
      <c r="I83" s="16">
        <v>846</v>
      </c>
      <c r="J83" s="14">
        <f t="shared" si="3"/>
        <v>0.11837134462012033</v>
      </c>
      <c r="K83" s="79"/>
    </row>
    <row r="84" spans="1:11" ht="18">
      <c r="A84" s="44">
        <v>80</v>
      </c>
      <c r="B84" s="48"/>
      <c r="C84" s="12" t="s">
        <v>107</v>
      </c>
      <c r="D84" s="13">
        <v>8894</v>
      </c>
      <c r="E84" s="13">
        <v>2000</v>
      </c>
      <c r="F84" s="14">
        <f t="shared" si="2"/>
        <v>0.22487069934787496</v>
      </c>
      <c r="G84" s="69"/>
      <c r="H84" s="15"/>
      <c r="I84" s="16">
        <v>890</v>
      </c>
      <c r="J84" s="14">
        <f t="shared" si="3"/>
        <v>0.10006746120980436</v>
      </c>
      <c r="K84" s="79"/>
    </row>
    <row r="85" spans="1:11" ht="18">
      <c r="A85" s="44">
        <v>81</v>
      </c>
      <c r="B85" s="15" t="s">
        <v>108</v>
      </c>
      <c r="C85" s="12" t="s">
        <v>109</v>
      </c>
      <c r="D85" s="13">
        <v>12217</v>
      </c>
      <c r="E85" s="13">
        <v>3100</v>
      </c>
      <c r="F85" s="14">
        <f t="shared" si="2"/>
        <v>0.25374478186134075</v>
      </c>
      <c r="G85" s="69"/>
      <c r="H85" s="15"/>
      <c r="I85" s="16">
        <v>1486</v>
      </c>
      <c r="J85" s="14">
        <f t="shared" si="3"/>
        <v>0.12163378898256527</v>
      </c>
      <c r="K85" s="79"/>
    </row>
    <row r="86" spans="1:11" ht="18">
      <c r="A86" s="44">
        <v>82</v>
      </c>
      <c r="B86" s="15"/>
      <c r="C86" s="11" t="s">
        <v>110</v>
      </c>
      <c r="D86" s="17">
        <v>7369</v>
      </c>
      <c r="E86" s="17">
        <v>1724</v>
      </c>
      <c r="F86" s="18">
        <f t="shared" si="2"/>
        <v>0.23395304654634277</v>
      </c>
      <c r="G86" s="69"/>
      <c r="H86" s="15"/>
      <c r="I86" s="20">
        <v>793</v>
      </c>
      <c r="J86" s="14">
        <f t="shared" si="3"/>
        <v>0.10761297326638622</v>
      </c>
      <c r="K86" s="79"/>
    </row>
    <row r="87" spans="1:11" ht="18">
      <c r="A87" s="44">
        <v>83</v>
      </c>
      <c r="B87" s="15"/>
      <c r="C87" s="33" t="s">
        <v>111</v>
      </c>
      <c r="D87" s="34">
        <v>9804</v>
      </c>
      <c r="E87" s="34">
        <v>2529</v>
      </c>
      <c r="F87" s="35">
        <f t="shared" si="2"/>
        <v>0.2579559363525092</v>
      </c>
      <c r="G87" s="69"/>
      <c r="H87" s="15"/>
      <c r="I87" s="42">
        <v>1243</v>
      </c>
      <c r="J87" s="14">
        <f t="shared" si="3"/>
        <v>0.12678498572011423</v>
      </c>
      <c r="K87" s="79"/>
    </row>
    <row r="88" spans="1:11" ht="18">
      <c r="A88" s="64">
        <v>84</v>
      </c>
      <c r="B88" s="15"/>
      <c r="C88" s="12" t="s">
        <v>112</v>
      </c>
      <c r="D88" s="13">
        <v>4254</v>
      </c>
      <c r="E88" s="13">
        <v>1084</v>
      </c>
      <c r="F88" s="14">
        <f t="shared" si="2"/>
        <v>0.2548189938881053</v>
      </c>
      <c r="G88" s="69"/>
      <c r="H88" s="15"/>
      <c r="I88" s="42">
        <v>561</v>
      </c>
      <c r="J88" s="14">
        <f t="shared" si="3"/>
        <v>0.1318758815232722</v>
      </c>
      <c r="K88" s="79"/>
    </row>
    <row r="89" spans="1:11" ht="18.75" thickBot="1">
      <c r="A89" s="66">
        <v>85</v>
      </c>
      <c r="B89" s="15"/>
      <c r="C89" s="11" t="s">
        <v>113</v>
      </c>
      <c r="D89" s="17">
        <v>4257</v>
      </c>
      <c r="E89" s="17">
        <v>1331</v>
      </c>
      <c r="F89" s="18">
        <f t="shared" si="2"/>
        <v>0.31266149870801035</v>
      </c>
      <c r="G89" s="73" t="s">
        <v>129</v>
      </c>
      <c r="H89" s="15"/>
      <c r="I89" s="20">
        <v>724</v>
      </c>
      <c r="J89" s="18">
        <f t="shared" si="3"/>
        <v>0.17007282123561193</v>
      </c>
      <c r="K89" s="84" t="s">
        <v>129</v>
      </c>
    </row>
    <row r="90" spans="1:11" ht="18.75" thickBot="1">
      <c r="A90" s="65" t="s">
        <v>114</v>
      </c>
      <c r="B90" s="51" t="s">
        <v>115</v>
      </c>
      <c r="C90" s="51"/>
      <c r="D90" s="52">
        <v>922349</v>
      </c>
      <c r="E90" s="52">
        <f>SUM(E31:E54)+SUM(E55:E89)</f>
        <v>199020</v>
      </c>
      <c r="F90" s="53">
        <f t="shared" si="2"/>
        <v>0.21577515669231495</v>
      </c>
      <c r="G90" s="74" t="s">
        <v>116</v>
      </c>
      <c r="H90" s="15"/>
      <c r="I90" s="54">
        <f>SUM(I31:I54)+SUM(I55:I89)</f>
        <v>96426</v>
      </c>
      <c r="J90" s="53">
        <f t="shared" si="3"/>
        <v>0.10454394160995459</v>
      </c>
      <c r="K90" s="85" t="s">
        <v>116</v>
      </c>
    </row>
    <row r="91" spans="1:11" ht="18.75" thickTop="1">
      <c r="A91" s="55" t="s">
        <v>117</v>
      </c>
      <c r="B91" s="48"/>
      <c r="C91" s="48"/>
      <c r="D91" s="13">
        <f>D30+D90</f>
        <v>2699785</v>
      </c>
      <c r="E91" s="13">
        <f>E30+E90</f>
        <v>553661</v>
      </c>
      <c r="F91" s="14">
        <f t="shared" si="2"/>
        <v>0.20507595975235066</v>
      </c>
      <c r="G91" s="69" t="s">
        <v>118</v>
      </c>
      <c r="H91" s="15"/>
      <c r="I91" s="16">
        <f>I30+I90</f>
        <v>261327</v>
      </c>
      <c r="J91" s="14">
        <f t="shared" si="3"/>
        <v>0.09679548556644325</v>
      </c>
      <c r="K91" s="79" t="s">
        <v>118</v>
      </c>
    </row>
    <row r="92" spans="1:11" ht="18.75" thickBot="1">
      <c r="A92" s="56" t="s">
        <v>119</v>
      </c>
      <c r="B92" s="57"/>
      <c r="C92" s="57"/>
      <c r="D92" s="58">
        <f>D5+D91</f>
        <v>5046349</v>
      </c>
      <c r="E92" s="58">
        <f>E5+E91</f>
        <v>974358</v>
      </c>
      <c r="F92" s="43">
        <f t="shared" si="2"/>
        <v>0.19308177060286555</v>
      </c>
      <c r="G92" s="75" t="s">
        <v>118</v>
      </c>
      <c r="H92" s="15"/>
      <c r="I92" s="59">
        <f>I5+I91</f>
        <v>446395</v>
      </c>
      <c r="J92" s="43">
        <f t="shared" si="3"/>
        <v>0.08845900273643381</v>
      </c>
      <c r="K92" s="86" t="s">
        <v>118</v>
      </c>
    </row>
    <row r="93" spans="1:11" ht="18.75" thickTop="1">
      <c r="A93" s="46" t="s">
        <v>168</v>
      </c>
      <c r="B93" s="15"/>
      <c r="C93" s="46"/>
      <c r="D93" s="46"/>
      <c r="E93" s="46"/>
      <c r="F93" s="46"/>
      <c r="G93" s="46"/>
      <c r="H93" s="15"/>
      <c r="I93" s="46"/>
      <c r="J93" s="46"/>
      <c r="K93" s="329"/>
    </row>
    <row r="94" spans="1:11" ht="18" customHeight="1">
      <c r="A94" s="46" t="s">
        <v>400</v>
      </c>
      <c r="B94" s="567"/>
      <c r="C94" s="46"/>
      <c r="D94" s="46"/>
      <c r="E94" s="46"/>
      <c r="F94" s="46"/>
      <c r="G94" s="46"/>
      <c r="H94" s="15"/>
      <c r="I94" s="46"/>
      <c r="K94"/>
    </row>
  </sheetData>
  <sheetProtection/>
  <printOptions/>
  <pageMargins left="0.787" right="0.787" top="0.984" bottom="0.984" header="0.512" footer="0.512"/>
  <pageSetup horizontalDpi="600" verticalDpi="600" orientation="portrait" paperSize="9" scale="74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3" max="3" width="11.875" style="0" bestFit="1" customWidth="1"/>
    <col min="4" max="4" width="13.625" style="0" bestFit="1" customWidth="1"/>
    <col min="5" max="6" width="12.00390625" style="0" bestFit="1" customWidth="1"/>
    <col min="7" max="7" width="9.25390625" style="76" bestFit="1" customWidth="1"/>
    <col min="9" max="9" width="12.00390625" style="0" bestFit="1" customWidth="1"/>
    <col min="10" max="10" width="8.625" style="0" bestFit="1" customWidth="1"/>
    <col min="11" max="11" width="9.00390625" style="76" customWidth="1"/>
  </cols>
  <sheetData>
    <row r="1" spans="1:11" ht="21.75" thickBot="1">
      <c r="A1" s="1" t="s">
        <v>392</v>
      </c>
      <c r="B1" s="2"/>
      <c r="C1" s="2"/>
      <c r="D1" s="2"/>
      <c r="E1" s="3"/>
      <c r="F1" s="4"/>
      <c r="G1" s="67"/>
      <c r="H1" s="2"/>
      <c r="I1" s="2"/>
      <c r="J1" s="2"/>
      <c r="K1" s="77"/>
    </row>
    <row r="2" spans="1:11" ht="19.5" thickBot="1" thickTop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8" t="s">
        <v>130</v>
      </c>
      <c r="H2" s="8"/>
      <c r="I2" s="9" t="s">
        <v>131</v>
      </c>
      <c r="J2" s="7" t="s">
        <v>132</v>
      </c>
      <c r="K2" s="78" t="s">
        <v>130</v>
      </c>
    </row>
    <row r="3" spans="1:11" ht="18">
      <c r="A3" s="10">
        <v>1</v>
      </c>
      <c r="B3" s="11" t="s">
        <v>9</v>
      </c>
      <c r="C3" s="12" t="s">
        <v>10</v>
      </c>
      <c r="D3" s="13">
        <v>995698</v>
      </c>
      <c r="E3" s="13">
        <v>211695</v>
      </c>
      <c r="F3" s="14">
        <f aca="true" t="shared" si="0" ref="F3:F66">E3/D3</f>
        <v>0.21260964670010385</v>
      </c>
      <c r="G3" s="69"/>
      <c r="H3" s="15"/>
      <c r="I3" s="16">
        <v>93580</v>
      </c>
      <c r="J3" s="14">
        <f aca="true" t="shared" si="1" ref="J3:J66">I3/D3</f>
        <v>0.09398432054699317</v>
      </c>
      <c r="K3" s="79"/>
    </row>
    <row r="4" spans="1:11" ht="18.75" thickBot="1">
      <c r="A4" s="10">
        <v>2</v>
      </c>
      <c r="B4" s="11"/>
      <c r="C4" s="11" t="s">
        <v>11</v>
      </c>
      <c r="D4" s="17">
        <v>1356085</v>
      </c>
      <c r="E4" s="17">
        <v>201231</v>
      </c>
      <c r="F4" s="18">
        <f t="shared" si="0"/>
        <v>0.14839114067333536</v>
      </c>
      <c r="G4" s="70"/>
      <c r="H4" s="19"/>
      <c r="I4" s="20">
        <v>86218</v>
      </c>
      <c r="J4" s="18">
        <f t="shared" si="1"/>
        <v>0.06357861048533094</v>
      </c>
      <c r="K4" s="80"/>
    </row>
    <row r="5" spans="1:11" ht="18.75" thickBot="1">
      <c r="A5" s="21" t="s">
        <v>133</v>
      </c>
      <c r="B5" s="22"/>
      <c r="C5" s="23" t="s">
        <v>13</v>
      </c>
      <c r="D5" s="24">
        <f>SUM(D3:D4)</f>
        <v>2351783</v>
      </c>
      <c r="E5" s="24">
        <f>SUM(E3:E4)</f>
        <v>412926</v>
      </c>
      <c r="F5" s="25">
        <f t="shared" si="0"/>
        <v>0.17557997485312207</v>
      </c>
      <c r="G5" s="71" t="s">
        <v>133</v>
      </c>
      <c r="H5" s="15"/>
      <c r="I5" s="26">
        <f>SUM(I3:I4)</f>
        <v>179798</v>
      </c>
      <c r="J5" s="27">
        <f t="shared" si="1"/>
        <v>0.07645178147813808</v>
      </c>
      <c r="K5" s="71" t="s">
        <v>133</v>
      </c>
    </row>
    <row r="6" spans="1:11" ht="18">
      <c r="A6" s="10">
        <v>3</v>
      </c>
      <c r="B6" s="11" t="s">
        <v>14</v>
      </c>
      <c r="C6" s="12" t="s">
        <v>15</v>
      </c>
      <c r="D6" s="13">
        <v>136286</v>
      </c>
      <c r="E6" s="13">
        <v>36068</v>
      </c>
      <c r="F6" s="14">
        <f t="shared" si="0"/>
        <v>0.26464934035777704</v>
      </c>
      <c r="G6" s="69"/>
      <c r="H6" s="15"/>
      <c r="I6" s="16">
        <v>18258</v>
      </c>
      <c r="J6" s="14">
        <f t="shared" si="1"/>
        <v>0.1339682726032021</v>
      </c>
      <c r="K6" s="79"/>
    </row>
    <row r="7" spans="1:11" ht="18">
      <c r="A7" s="10">
        <v>4</v>
      </c>
      <c r="B7" s="11"/>
      <c r="C7" s="12" t="s">
        <v>16</v>
      </c>
      <c r="D7" s="13">
        <v>238948</v>
      </c>
      <c r="E7" s="13">
        <v>42375</v>
      </c>
      <c r="F7" s="14">
        <f t="shared" si="0"/>
        <v>0.17733983963037983</v>
      </c>
      <c r="G7" s="69"/>
      <c r="H7" s="15"/>
      <c r="I7" s="16">
        <v>18664</v>
      </c>
      <c r="J7" s="14">
        <f t="shared" si="1"/>
        <v>0.07810904464569697</v>
      </c>
      <c r="K7" s="79"/>
    </row>
    <row r="8" spans="1:11" ht="18">
      <c r="A8" s="10">
        <v>5</v>
      </c>
      <c r="B8" s="11"/>
      <c r="C8" s="12" t="s">
        <v>17</v>
      </c>
      <c r="D8" s="13">
        <v>59786</v>
      </c>
      <c r="E8" s="13">
        <v>13988</v>
      </c>
      <c r="F8" s="14">
        <f t="shared" si="0"/>
        <v>0.23396781855283846</v>
      </c>
      <c r="G8" s="69"/>
      <c r="H8" s="15"/>
      <c r="I8" s="16">
        <v>6349</v>
      </c>
      <c r="J8" s="14">
        <f t="shared" si="1"/>
        <v>0.10619543036831365</v>
      </c>
      <c r="K8" s="79"/>
    </row>
    <row r="9" spans="1:11" ht="18">
      <c r="A9" s="10">
        <v>6</v>
      </c>
      <c r="B9" s="11"/>
      <c r="C9" s="12" t="s">
        <v>18</v>
      </c>
      <c r="D9" s="13">
        <v>80941</v>
      </c>
      <c r="E9" s="13">
        <v>17140</v>
      </c>
      <c r="F9" s="14">
        <f t="shared" si="0"/>
        <v>0.21175918261449697</v>
      </c>
      <c r="G9" s="69"/>
      <c r="H9" s="15"/>
      <c r="I9" s="16">
        <v>8229</v>
      </c>
      <c r="J9" s="14">
        <f t="shared" si="1"/>
        <v>0.10166664607553651</v>
      </c>
      <c r="K9" s="79"/>
    </row>
    <row r="10" spans="1:11" ht="18">
      <c r="A10" s="10">
        <v>7</v>
      </c>
      <c r="B10" s="11"/>
      <c r="C10" s="12" t="s">
        <v>19</v>
      </c>
      <c r="D10" s="13">
        <v>53875</v>
      </c>
      <c r="E10" s="13">
        <v>13391</v>
      </c>
      <c r="F10" s="14">
        <f t="shared" si="0"/>
        <v>0.2485568445475638</v>
      </c>
      <c r="G10" s="69"/>
      <c r="H10" s="15"/>
      <c r="I10" s="16">
        <v>6507</v>
      </c>
      <c r="J10" s="14">
        <f t="shared" si="1"/>
        <v>0.12077958236658932</v>
      </c>
      <c r="K10" s="79"/>
    </row>
    <row r="11" spans="1:11" ht="18">
      <c r="A11" s="10">
        <v>8</v>
      </c>
      <c r="B11" s="11"/>
      <c r="C11" s="12" t="s">
        <v>20</v>
      </c>
      <c r="D11" s="13">
        <v>41401</v>
      </c>
      <c r="E11" s="13">
        <v>9782</v>
      </c>
      <c r="F11" s="14">
        <f t="shared" si="0"/>
        <v>0.23627448612352359</v>
      </c>
      <c r="G11" s="69"/>
      <c r="H11" s="15"/>
      <c r="I11" s="16">
        <v>4644</v>
      </c>
      <c r="J11" s="14">
        <f t="shared" si="1"/>
        <v>0.11217120359411609</v>
      </c>
      <c r="K11" s="79"/>
    </row>
    <row r="12" spans="1:11" ht="18">
      <c r="A12" s="10">
        <v>9</v>
      </c>
      <c r="B12" s="11"/>
      <c r="C12" s="12" t="s">
        <v>21</v>
      </c>
      <c r="D12" s="13">
        <v>11550</v>
      </c>
      <c r="E12" s="13">
        <v>3207</v>
      </c>
      <c r="F12" s="14">
        <f t="shared" si="0"/>
        <v>0.27766233766233767</v>
      </c>
      <c r="G12" s="69"/>
      <c r="H12" s="15"/>
      <c r="I12" s="16">
        <v>1662</v>
      </c>
      <c r="J12" s="14">
        <f t="shared" si="1"/>
        <v>0.14389610389610388</v>
      </c>
      <c r="K12" s="79"/>
    </row>
    <row r="13" spans="1:11" ht="18">
      <c r="A13" s="10">
        <v>10</v>
      </c>
      <c r="B13" s="11"/>
      <c r="C13" s="12" t="s">
        <v>22</v>
      </c>
      <c r="D13" s="13">
        <v>43187</v>
      </c>
      <c r="E13" s="13">
        <v>9851</v>
      </c>
      <c r="F13" s="14">
        <f t="shared" si="0"/>
        <v>0.22810104892676036</v>
      </c>
      <c r="G13" s="69"/>
      <c r="H13" s="15"/>
      <c r="I13" s="16">
        <v>4899</v>
      </c>
      <c r="J13" s="14">
        <f t="shared" si="1"/>
        <v>0.11343691388612313</v>
      </c>
      <c r="K13" s="79"/>
    </row>
    <row r="14" spans="1:11" ht="18">
      <c r="A14" s="10">
        <v>11</v>
      </c>
      <c r="B14" s="11"/>
      <c r="C14" s="12" t="s">
        <v>23</v>
      </c>
      <c r="D14" s="13">
        <v>39441</v>
      </c>
      <c r="E14" s="13">
        <v>8733</v>
      </c>
      <c r="F14" s="14">
        <f t="shared" si="0"/>
        <v>0.2214193352095535</v>
      </c>
      <c r="G14" s="69"/>
      <c r="H14" s="15"/>
      <c r="I14" s="16">
        <v>4210</v>
      </c>
      <c r="J14" s="14">
        <f t="shared" si="1"/>
        <v>0.1067417154737456</v>
      </c>
      <c r="K14" s="79"/>
    </row>
    <row r="15" spans="1:11" ht="18">
      <c r="A15" s="10">
        <v>12</v>
      </c>
      <c r="B15" s="11"/>
      <c r="C15" s="12" t="s">
        <v>24</v>
      </c>
      <c r="D15" s="13">
        <v>47891</v>
      </c>
      <c r="E15" s="13">
        <v>9629</v>
      </c>
      <c r="F15" s="14">
        <f t="shared" si="0"/>
        <v>0.2010607421018563</v>
      </c>
      <c r="G15" s="69"/>
      <c r="H15" s="15"/>
      <c r="I15" s="16">
        <v>4544</v>
      </c>
      <c r="J15" s="14">
        <f t="shared" si="1"/>
        <v>0.09488212816604373</v>
      </c>
      <c r="K15" s="79"/>
    </row>
    <row r="16" spans="1:11" ht="18">
      <c r="A16" s="10">
        <v>13</v>
      </c>
      <c r="B16" s="11"/>
      <c r="C16" s="12" t="s">
        <v>25</v>
      </c>
      <c r="D16" s="13">
        <v>41087</v>
      </c>
      <c r="E16" s="13">
        <v>9454</v>
      </c>
      <c r="F16" s="14">
        <f t="shared" si="0"/>
        <v>0.23009711100834815</v>
      </c>
      <c r="G16" s="69"/>
      <c r="H16" s="15"/>
      <c r="I16" s="16">
        <v>4261</v>
      </c>
      <c r="J16" s="14">
        <f t="shared" si="1"/>
        <v>0.10370676856426607</v>
      </c>
      <c r="K16" s="79"/>
    </row>
    <row r="17" spans="1:11" ht="18">
      <c r="A17" s="10">
        <v>14</v>
      </c>
      <c r="B17" s="11"/>
      <c r="C17" s="12" t="s">
        <v>26</v>
      </c>
      <c r="D17" s="13">
        <v>71990</v>
      </c>
      <c r="E17" s="13">
        <v>14110</v>
      </c>
      <c r="F17" s="14">
        <f t="shared" si="0"/>
        <v>0.19599944436727323</v>
      </c>
      <c r="G17" s="69"/>
      <c r="H17" s="15"/>
      <c r="I17" s="16">
        <v>6223</v>
      </c>
      <c r="J17" s="14">
        <f t="shared" si="1"/>
        <v>0.0864425614668704</v>
      </c>
      <c r="K17" s="79"/>
    </row>
    <row r="18" spans="1:11" ht="18">
      <c r="A18" s="10">
        <v>15</v>
      </c>
      <c r="B18" s="11"/>
      <c r="C18" s="12" t="s">
        <v>27</v>
      </c>
      <c r="D18" s="13">
        <v>29235</v>
      </c>
      <c r="E18" s="13">
        <v>7663</v>
      </c>
      <c r="F18" s="14">
        <f t="shared" si="0"/>
        <v>0.2621173251239952</v>
      </c>
      <c r="G18" s="69"/>
      <c r="H18" s="15"/>
      <c r="I18" s="16">
        <v>3796</v>
      </c>
      <c r="J18" s="14">
        <f t="shared" si="1"/>
        <v>0.12984436463143492</v>
      </c>
      <c r="K18" s="79"/>
    </row>
    <row r="19" spans="1:11" ht="18">
      <c r="A19" s="10">
        <v>16</v>
      </c>
      <c r="B19" s="11"/>
      <c r="C19" s="12" t="s">
        <v>28</v>
      </c>
      <c r="D19" s="13">
        <v>48410</v>
      </c>
      <c r="E19" s="13">
        <v>11685</v>
      </c>
      <c r="F19" s="14">
        <f t="shared" si="0"/>
        <v>0.24137574881222887</v>
      </c>
      <c r="G19" s="69"/>
      <c r="H19" s="15"/>
      <c r="I19" s="16">
        <v>5305</v>
      </c>
      <c r="J19" s="14">
        <f t="shared" si="1"/>
        <v>0.10958479652964263</v>
      </c>
      <c r="K19" s="79"/>
    </row>
    <row r="20" spans="1:11" ht="18">
      <c r="A20" s="10">
        <v>17</v>
      </c>
      <c r="B20" s="11"/>
      <c r="C20" s="12" t="s">
        <v>29</v>
      </c>
      <c r="D20" s="13">
        <v>57469</v>
      </c>
      <c r="E20" s="13">
        <v>10545</v>
      </c>
      <c r="F20" s="14">
        <f t="shared" si="0"/>
        <v>0.1834902295150429</v>
      </c>
      <c r="G20" s="69"/>
      <c r="H20" s="15"/>
      <c r="I20" s="16">
        <v>4498</v>
      </c>
      <c r="J20" s="14">
        <f t="shared" si="1"/>
        <v>0.07826828377038056</v>
      </c>
      <c r="K20" s="79"/>
    </row>
    <row r="21" spans="1:11" ht="18">
      <c r="A21" s="10">
        <v>18</v>
      </c>
      <c r="B21" s="11"/>
      <c r="C21" s="12" t="s">
        <v>30</v>
      </c>
      <c r="D21" s="13">
        <v>96687</v>
      </c>
      <c r="E21" s="13">
        <v>14624</v>
      </c>
      <c r="F21" s="14">
        <f t="shared" si="0"/>
        <v>0.15125094376700074</v>
      </c>
      <c r="G21" s="69"/>
      <c r="H21" s="19"/>
      <c r="I21" s="16">
        <v>6407</v>
      </c>
      <c r="J21" s="14">
        <f t="shared" si="1"/>
        <v>0.0662653717666284</v>
      </c>
      <c r="K21" s="79"/>
    </row>
    <row r="22" spans="1:11" ht="18">
      <c r="A22" s="10">
        <v>19</v>
      </c>
      <c r="B22" s="11"/>
      <c r="C22" s="12" t="s">
        <v>31</v>
      </c>
      <c r="D22" s="13">
        <v>109717</v>
      </c>
      <c r="E22" s="13">
        <v>13590</v>
      </c>
      <c r="F22" s="14">
        <f t="shared" si="0"/>
        <v>0.12386412315320323</v>
      </c>
      <c r="G22" s="69" t="s">
        <v>120</v>
      </c>
      <c r="H22" s="19"/>
      <c r="I22" s="16">
        <v>5304</v>
      </c>
      <c r="J22" s="14">
        <f t="shared" si="1"/>
        <v>0.048342554025356144</v>
      </c>
      <c r="K22" s="79" t="s">
        <v>153</v>
      </c>
    </row>
    <row r="23" spans="1:11" ht="18">
      <c r="A23" s="10">
        <v>20</v>
      </c>
      <c r="B23" s="11"/>
      <c r="C23" s="12" t="s">
        <v>32</v>
      </c>
      <c r="D23" s="13">
        <v>92867</v>
      </c>
      <c r="E23" s="13">
        <v>12193</v>
      </c>
      <c r="F23" s="14">
        <f t="shared" si="0"/>
        <v>0.13129529326886838</v>
      </c>
      <c r="G23" s="69" t="s">
        <v>121</v>
      </c>
      <c r="H23" s="19"/>
      <c r="I23" s="16">
        <v>4761</v>
      </c>
      <c r="J23" s="14">
        <f t="shared" si="1"/>
        <v>0.051266865517352773</v>
      </c>
      <c r="K23" s="79" t="s">
        <v>154</v>
      </c>
    </row>
    <row r="24" spans="1:11" ht="18">
      <c r="A24" s="10">
        <v>21</v>
      </c>
      <c r="B24" s="11"/>
      <c r="C24" s="12" t="s">
        <v>33</v>
      </c>
      <c r="D24" s="13">
        <v>93564</v>
      </c>
      <c r="E24" s="13">
        <v>17470</v>
      </c>
      <c r="F24" s="14">
        <f t="shared" si="0"/>
        <v>0.18671711341969133</v>
      </c>
      <c r="G24" s="69"/>
      <c r="H24" s="15"/>
      <c r="I24" s="16">
        <v>8036</v>
      </c>
      <c r="J24" s="14">
        <f t="shared" si="1"/>
        <v>0.08588773459877731</v>
      </c>
      <c r="K24" s="79"/>
    </row>
    <row r="25" spans="1:11" ht="18">
      <c r="A25" s="10">
        <v>22</v>
      </c>
      <c r="B25" s="11"/>
      <c r="C25" s="12" t="s">
        <v>34</v>
      </c>
      <c r="D25" s="13">
        <v>66552</v>
      </c>
      <c r="E25" s="13">
        <v>11678</v>
      </c>
      <c r="F25" s="14">
        <f t="shared" si="0"/>
        <v>0.17547181151580718</v>
      </c>
      <c r="G25" s="69"/>
      <c r="H25" s="15"/>
      <c r="I25" s="16">
        <v>5052</v>
      </c>
      <c r="J25" s="14">
        <f t="shared" si="1"/>
        <v>0.07591056617381897</v>
      </c>
      <c r="K25" s="81"/>
    </row>
    <row r="26" spans="1:11" ht="18">
      <c r="A26" s="10">
        <v>23</v>
      </c>
      <c r="B26" s="11"/>
      <c r="C26" s="12" t="s">
        <v>35</v>
      </c>
      <c r="D26" s="13">
        <v>68371</v>
      </c>
      <c r="E26" s="13">
        <v>10680</v>
      </c>
      <c r="F26" s="14">
        <f t="shared" si="0"/>
        <v>0.15620657881265448</v>
      </c>
      <c r="G26" s="69"/>
      <c r="H26" s="15"/>
      <c r="I26" s="16">
        <v>4834</v>
      </c>
      <c r="J26" s="14">
        <f t="shared" si="1"/>
        <v>0.07070249082213219</v>
      </c>
      <c r="K26" s="79"/>
    </row>
    <row r="27" spans="1:11" ht="18.75" thickBot="1">
      <c r="A27" s="10">
        <v>24</v>
      </c>
      <c r="B27" s="11"/>
      <c r="C27" s="11" t="s">
        <v>36</v>
      </c>
      <c r="D27" s="17">
        <v>56736</v>
      </c>
      <c r="E27" s="17">
        <v>8308</v>
      </c>
      <c r="F27" s="18">
        <f t="shared" si="0"/>
        <v>0.14643260011280315</v>
      </c>
      <c r="G27" s="69"/>
      <c r="H27" s="19"/>
      <c r="I27" s="20">
        <v>3553</v>
      </c>
      <c r="J27" s="18">
        <f t="shared" si="1"/>
        <v>0.06262337845459673</v>
      </c>
      <c r="K27" s="84" t="s">
        <v>155</v>
      </c>
    </row>
    <row r="28" spans="1:11" ht="18.75" thickBot="1">
      <c r="A28" s="21" t="s">
        <v>133</v>
      </c>
      <c r="B28" s="39"/>
      <c r="C28" s="23" t="s">
        <v>134</v>
      </c>
      <c r="D28" s="24">
        <f>SUM(D6:D27)</f>
        <v>1585991</v>
      </c>
      <c r="E28" s="24">
        <f>SUM(E6:E27)</f>
        <v>306164</v>
      </c>
      <c r="F28" s="25">
        <f t="shared" si="0"/>
        <v>0.19304270957401398</v>
      </c>
      <c r="G28" s="71" t="s">
        <v>133</v>
      </c>
      <c r="H28" s="15"/>
      <c r="I28" s="26">
        <f>SUM(I6:I27)</f>
        <v>139996</v>
      </c>
      <c r="J28" s="27">
        <f t="shared" si="1"/>
        <v>0.08827036218994938</v>
      </c>
      <c r="K28" s="71" t="s">
        <v>133</v>
      </c>
    </row>
    <row r="29" spans="1:11" ht="18">
      <c r="A29" s="10">
        <v>25</v>
      </c>
      <c r="B29" s="40" t="s">
        <v>40</v>
      </c>
      <c r="C29" s="12" t="s">
        <v>41</v>
      </c>
      <c r="D29" s="13">
        <v>47724</v>
      </c>
      <c r="E29" s="13">
        <v>6002</v>
      </c>
      <c r="F29" s="14">
        <f t="shared" si="0"/>
        <v>0.12576481434917441</v>
      </c>
      <c r="G29" s="69" t="s">
        <v>122</v>
      </c>
      <c r="H29" s="19"/>
      <c r="I29" s="16">
        <v>2587</v>
      </c>
      <c r="J29" s="14">
        <f t="shared" si="1"/>
        <v>0.05420752661134859</v>
      </c>
      <c r="K29" s="79" t="s">
        <v>156</v>
      </c>
    </row>
    <row r="30" spans="1:11" ht="18">
      <c r="A30" s="10">
        <v>26</v>
      </c>
      <c r="B30" s="11" t="s">
        <v>42</v>
      </c>
      <c r="C30" s="12" t="s">
        <v>43</v>
      </c>
      <c r="D30" s="13">
        <v>37852</v>
      </c>
      <c r="E30" s="13">
        <v>5671</v>
      </c>
      <c r="F30" s="14">
        <f t="shared" si="0"/>
        <v>0.1498203529536088</v>
      </c>
      <c r="G30" s="69"/>
      <c r="H30" s="19"/>
      <c r="I30" s="16">
        <v>2594</v>
      </c>
      <c r="J30" s="14">
        <f t="shared" si="1"/>
        <v>0.06853006446158723</v>
      </c>
      <c r="K30" s="79"/>
    </row>
    <row r="31" spans="1:11" ht="18">
      <c r="A31" s="10">
        <v>27</v>
      </c>
      <c r="B31" s="11"/>
      <c r="C31" s="12" t="s">
        <v>44</v>
      </c>
      <c r="D31" s="13">
        <v>30748</v>
      </c>
      <c r="E31" s="13">
        <v>4463</v>
      </c>
      <c r="F31" s="14">
        <f t="shared" si="0"/>
        <v>0.14514765187979706</v>
      </c>
      <c r="G31" s="69"/>
      <c r="H31" s="15"/>
      <c r="I31" s="16">
        <v>1966</v>
      </c>
      <c r="J31" s="14">
        <f t="shared" si="1"/>
        <v>0.06393911799141408</v>
      </c>
      <c r="K31" s="79"/>
    </row>
    <row r="32" spans="1:11" ht="18">
      <c r="A32" s="10">
        <v>28</v>
      </c>
      <c r="B32" s="11"/>
      <c r="C32" s="12" t="s">
        <v>45</v>
      </c>
      <c r="D32" s="13">
        <v>40482</v>
      </c>
      <c r="E32" s="13">
        <v>6336</v>
      </c>
      <c r="F32" s="14">
        <f t="shared" si="0"/>
        <v>0.15651400622498887</v>
      </c>
      <c r="G32" s="69"/>
      <c r="H32" s="19"/>
      <c r="I32" s="16">
        <v>2686</v>
      </c>
      <c r="J32" s="14">
        <f t="shared" si="1"/>
        <v>0.06635047675510103</v>
      </c>
      <c r="K32" s="81"/>
    </row>
    <row r="33" spans="1:11" ht="18">
      <c r="A33" s="10">
        <v>29</v>
      </c>
      <c r="B33" s="11"/>
      <c r="C33" s="12" t="s">
        <v>46</v>
      </c>
      <c r="D33" s="13">
        <v>25789</v>
      </c>
      <c r="E33" s="13">
        <v>4077</v>
      </c>
      <c r="F33" s="14">
        <f t="shared" si="0"/>
        <v>0.15809065880801892</v>
      </c>
      <c r="G33" s="69"/>
      <c r="H33" s="15"/>
      <c r="I33" s="16">
        <v>1747</v>
      </c>
      <c r="J33" s="14">
        <f t="shared" si="1"/>
        <v>0.06774206056845943</v>
      </c>
      <c r="K33" s="79"/>
    </row>
    <row r="34" spans="1:11" ht="18">
      <c r="A34" s="10">
        <v>30</v>
      </c>
      <c r="B34" s="11"/>
      <c r="C34" s="12" t="s">
        <v>47</v>
      </c>
      <c r="D34" s="13">
        <v>23314</v>
      </c>
      <c r="E34" s="13">
        <v>3248</v>
      </c>
      <c r="F34" s="14">
        <f t="shared" si="0"/>
        <v>0.13931543278716652</v>
      </c>
      <c r="G34" s="69" t="s">
        <v>123</v>
      </c>
      <c r="H34" s="19"/>
      <c r="I34" s="16">
        <v>1537</v>
      </c>
      <c r="J34" s="14">
        <f t="shared" si="1"/>
        <v>0.06592605301535558</v>
      </c>
      <c r="K34" s="81"/>
    </row>
    <row r="35" spans="1:11" ht="18">
      <c r="A35" s="10">
        <v>31</v>
      </c>
      <c r="B35" s="11"/>
      <c r="C35" s="12" t="s">
        <v>48</v>
      </c>
      <c r="D35" s="13">
        <v>7883</v>
      </c>
      <c r="E35" s="13">
        <v>1728</v>
      </c>
      <c r="F35" s="14">
        <f t="shared" si="0"/>
        <v>0.21920588608397817</v>
      </c>
      <c r="G35" s="69"/>
      <c r="H35" s="15"/>
      <c r="I35" s="16">
        <v>849</v>
      </c>
      <c r="J35" s="14">
        <f t="shared" si="1"/>
        <v>0.10770011416973234</v>
      </c>
      <c r="K35" s="79"/>
    </row>
    <row r="36" spans="1:11" ht="18">
      <c r="A36" s="10">
        <v>32</v>
      </c>
      <c r="B36" s="12"/>
      <c r="C36" s="12" t="s">
        <v>49</v>
      </c>
      <c r="D36" s="13">
        <v>37890</v>
      </c>
      <c r="E36" s="13">
        <v>4894</v>
      </c>
      <c r="F36" s="14">
        <f t="shared" si="0"/>
        <v>0.12916336764317762</v>
      </c>
      <c r="G36" s="69" t="s">
        <v>124</v>
      </c>
      <c r="H36" s="19"/>
      <c r="I36" s="16">
        <v>2059</v>
      </c>
      <c r="J36" s="14">
        <f t="shared" si="1"/>
        <v>0.05434151491158617</v>
      </c>
      <c r="K36" s="79" t="s">
        <v>121</v>
      </c>
    </row>
    <row r="37" spans="1:11" ht="18">
      <c r="A37" s="10">
        <v>33</v>
      </c>
      <c r="B37" s="11" t="s">
        <v>135</v>
      </c>
      <c r="C37" s="12" t="s">
        <v>136</v>
      </c>
      <c r="D37" s="13">
        <v>42116</v>
      </c>
      <c r="E37" s="13">
        <v>7930</v>
      </c>
      <c r="F37" s="14">
        <f t="shared" si="0"/>
        <v>0.18828948618102384</v>
      </c>
      <c r="G37" s="69"/>
      <c r="H37" s="15"/>
      <c r="I37" s="16">
        <v>3567</v>
      </c>
      <c r="J37" s="14">
        <f t="shared" si="1"/>
        <v>0.0846946528635198</v>
      </c>
      <c r="K37" s="79"/>
    </row>
    <row r="38" spans="1:11" ht="18">
      <c r="A38" s="10">
        <v>34</v>
      </c>
      <c r="B38" s="11"/>
      <c r="C38" s="12" t="s">
        <v>137</v>
      </c>
      <c r="D38" s="13">
        <v>14336</v>
      </c>
      <c r="E38" s="13">
        <v>3436</v>
      </c>
      <c r="F38" s="14">
        <f t="shared" si="0"/>
        <v>0.23967633928571427</v>
      </c>
      <c r="G38" s="69"/>
      <c r="H38" s="15"/>
      <c r="I38" s="16">
        <v>1646</v>
      </c>
      <c r="J38" s="14">
        <f t="shared" si="1"/>
        <v>0.11481584821428571</v>
      </c>
      <c r="K38" s="79"/>
    </row>
    <row r="39" spans="1:11" ht="18">
      <c r="A39" s="10">
        <v>35</v>
      </c>
      <c r="B39" s="12"/>
      <c r="C39" s="12" t="s">
        <v>138</v>
      </c>
      <c r="D39" s="13">
        <v>907</v>
      </c>
      <c r="E39" s="13">
        <v>331</v>
      </c>
      <c r="F39" s="14">
        <f t="shared" si="0"/>
        <v>0.3649393605292172</v>
      </c>
      <c r="G39" s="69" t="s">
        <v>125</v>
      </c>
      <c r="H39" s="15"/>
      <c r="I39" s="16">
        <v>162</v>
      </c>
      <c r="J39" s="14">
        <f t="shared" si="1"/>
        <v>0.17861080485115766</v>
      </c>
      <c r="K39" s="79" t="s">
        <v>157</v>
      </c>
    </row>
    <row r="40" spans="1:11" ht="18">
      <c r="A40" s="10">
        <v>36</v>
      </c>
      <c r="B40" s="11" t="s">
        <v>50</v>
      </c>
      <c r="C40" s="12" t="s">
        <v>51</v>
      </c>
      <c r="D40" s="13">
        <v>16793</v>
      </c>
      <c r="E40" s="13">
        <v>3290</v>
      </c>
      <c r="F40" s="14">
        <f t="shared" si="0"/>
        <v>0.19591496456857024</v>
      </c>
      <c r="G40" s="69"/>
      <c r="H40" s="15"/>
      <c r="I40" s="16">
        <v>1477</v>
      </c>
      <c r="J40" s="14">
        <f t="shared" si="1"/>
        <v>0.08795331388078366</v>
      </c>
      <c r="K40" s="79"/>
    </row>
    <row r="41" spans="1:11" ht="18">
      <c r="A41" s="10">
        <v>37</v>
      </c>
      <c r="B41" s="11"/>
      <c r="C41" s="12" t="s">
        <v>52</v>
      </c>
      <c r="D41" s="13">
        <v>31934</v>
      </c>
      <c r="E41" s="13">
        <v>6515</v>
      </c>
      <c r="F41" s="14">
        <f t="shared" si="0"/>
        <v>0.20401452996805913</v>
      </c>
      <c r="G41" s="69"/>
      <c r="H41" s="15"/>
      <c r="I41" s="16">
        <v>2933</v>
      </c>
      <c r="J41" s="14">
        <f t="shared" si="1"/>
        <v>0.0918456817185445</v>
      </c>
      <c r="K41" s="79"/>
    </row>
    <row r="42" spans="1:11" ht="18">
      <c r="A42" s="10">
        <v>38</v>
      </c>
      <c r="B42" s="11"/>
      <c r="C42" s="12" t="s">
        <v>53</v>
      </c>
      <c r="D42" s="13">
        <v>31677</v>
      </c>
      <c r="E42" s="13">
        <v>7350</v>
      </c>
      <c r="F42" s="14">
        <f t="shared" si="0"/>
        <v>0.23202954825267544</v>
      </c>
      <c r="G42" s="69"/>
      <c r="H42" s="15"/>
      <c r="I42" s="16">
        <v>3486</v>
      </c>
      <c r="J42" s="14">
        <f t="shared" si="1"/>
        <v>0.11004830002841177</v>
      </c>
      <c r="K42" s="79"/>
    </row>
    <row r="43" spans="1:11" ht="18">
      <c r="A43" s="10">
        <v>39</v>
      </c>
      <c r="B43" s="12"/>
      <c r="C43" s="12" t="s">
        <v>54</v>
      </c>
      <c r="D43" s="13">
        <v>19721</v>
      </c>
      <c r="E43" s="13">
        <v>3905</v>
      </c>
      <c r="F43" s="14">
        <f t="shared" si="0"/>
        <v>0.19801227118300288</v>
      </c>
      <c r="G43" s="69"/>
      <c r="H43" s="15"/>
      <c r="I43" s="16">
        <v>1713</v>
      </c>
      <c r="J43" s="14">
        <f t="shared" si="1"/>
        <v>0.08686172100806247</v>
      </c>
      <c r="K43" s="79"/>
    </row>
    <row r="44" spans="1:11" ht="18">
      <c r="A44" s="10">
        <v>40</v>
      </c>
      <c r="B44" s="11" t="s">
        <v>55</v>
      </c>
      <c r="C44" s="12" t="s">
        <v>56</v>
      </c>
      <c r="D44" s="13">
        <v>9774</v>
      </c>
      <c r="E44" s="13">
        <v>2597</v>
      </c>
      <c r="F44" s="14">
        <f t="shared" si="0"/>
        <v>0.26570493145078783</v>
      </c>
      <c r="G44" s="69"/>
      <c r="H44" s="15"/>
      <c r="I44" s="16">
        <v>1351</v>
      </c>
      <c r="J44" s="14">
        <f t="shared" si="1"/>
        <v>0.13822385921833436</v>
      </c>
      <c r="K44" s="79"/>
    </row>
    <row r="45" spans="1:11" ht="18">
      <c r="A45" s="10">
        <v>41</v>
      </c>
      <c r="B45" s="11"/>
      <c r="C45" s="12" t="s">
        <v>57</v>
      </c>
      <c r="D45" s="13">
        <v>19203</v>
      </c>
      <c r="E45" s="13">
        <v>4399</v>
      </c>
      <c r="F45" s="14">
        <f t="shared" si="0"/>
        <v>0.2290787897724314</v>
      </c>
      <c r="G45" s="69"/>
      <c r="H45" s="15"/>
      <c r="I45" s="16">
        <v>2106</v>
      </c>
      <c r="J45" s="14">
        <f t="shared" si="1"/>
        <v>0.10967036400562412</v>
      </c>
      <c r="K45" s="79"/>
    </row>
    <row r="46" spans="1:11" ht="18">
      <c r="A46" s="10">
        <v>42</v>
      </c>
      <c r="B46" s="11"/>
      <c r="C46" s="12" t="s">
        <v>58</v>
      </c>
      <c r="D46" s="13">
        <v>21400</v>
      </c>
      <c r="E46" s="13">
        <v>5644</v>
      </c>
      <c r="F46" s="14">
        <f t="shared" si="0"/>
        <v>0.26373831775700934</v>
      </c>
      <c r="G46" s="69"/>
      <c r="H46" s="15"/>
      <c r="I46" s="16">
        <v>2886</v>
      </c>
      <c r="J46" s="14">
        <f t="shared" si="1"/>
        <v>0.13485981308411216</v>
      </c>
      <c r="K46" s="79"/>
    </row>
    <row r="47" spans="1:11" ht="18">
      <c r="A47" s="10">
        <v>43</v>
      </c>
      <c r="B47" s="12"/>
      <c r="C47" s="12" t="s">
        <v>59</v>
      </c>
      <c r="D47" s="13">
        <v>10159</v>
      </c>
      <c r="E47" s="13">
        <v>2694</v>
      </c>
      <c r="F47" s="14">
        <f t="shared" si="0"/>
        <v>0.26518358106112805</v>
      </c>
      <c r="G47" s="69"/>
      <c r="H47" s="15"/>
      <c r="I47" s="16">
        <v>1415</v>
      </c>
      <c r="J47" s="14">
        <f t="shared" si="1"/>
        <v>0.1392853627325524</v>
      </c>
      <c r="K47" s="79"/>
    </row>
    <row r="48" spans="1:11" ht="18">
      <c r="A48" s="10">
        <v>44</v>
      </c>
      <c r="B48" s="11" t="s">
        <v>60</v>
      </c>
      <c r="C48" s="12" t="s">
        <v>61</v>
      </c>
      <c r="D48" s="13">
        <v>15069</v>
      </c>
      <c r="E48" s="13">
        <v>3391</v>
      </c>
      <c r="F48" s="14">
        <f t="shared" si="0"/>
        <v>0.22503152166699847</v>
      </c>
      <c r="G48" s="69"/>
      <c r="H48" s="15"/>
      <c r="I48" s="16">
        <v>1708</v>
      </c>
      <c r="J48" s="14">
        <f t="shared" si="1"/>
        <v>0.11334527838609065</v>
      </c>
      <c r="K48" s="79"/>
    </row>
    <row r="49" spans="1:11" ht="18">
      <c r="A49" s="10">
        <v>45</v>
      </c>
      <c r="B49" s="11"/>
      <c r="C49" s="12" t="s">
        <v>62</v>
      </c>
      <c r="D49" s="13">
        <v>19986</v>
      </c>
      <c r="E49" s="13">
        <v>5093</v>
      </c>
      <c r="F49" s="14">
        <f t="shared" si="0"/>
        <v>0.2548283798659061</v>
      </c>
      <c r="G49" s="69"/>
      <c r="H49" s="15"/>
      <c r="I49" s="16">
        <v>2620</v>
      </c>
      <c r="J49" s="14">
        <f t="shared" si="1"/>
        <v>0.13109176423496446</v>
      </c>
      <c r="K49" s="79"/>
    </row>
    <row r="50" spans="1:11" ht="18">
      <c r="A50" s="10">
        <v>46</v>
      </c>
      <c r="B50" s="11"/>
      <c r="C50" s="12" t="s">
        <v>63</v>
      </c>
      <c r="D50" s="13">
        <v>6434</v>
      </c>
      <c r="E50" s="13">
        <v>1617</v>
      </c>
      <c r="F50" s="14">
        <f t="shared" si="0"/>
        <v>0.25132110662107554</v>
      </c>
      <c r="G50" s="69"/>
      <c r="H50" s="15"/>
      <c r="I50" s="16">
        <v>778</v>
      </c>
      <c r="J50" s="14">
        <f t="shared" si="1"/>
        <v>0.12092011190550202</v>
      </c>
      <c r="K50" s="79"/>
    </row>
    <row r="51" spans="1:11" ht="18">
      <c r="A51" s="10">
        <v>47</v>
      </c>
      <c r="B51" s="11"/>
      <c r="C51" s="12" t="s">
        <v>64</v>
      </c>
      <c r="D51" s="13">
        <v>10118</v>
      </c>
      <c r="E51" s="13">
        <v>2844</v>
      </c>
      <c r="F51" s="14">
        <f t="shared" si="0"/>
        <v>0.2810832180272781</v>
      </c>
      <c r="G51" s="69"/>
      <c r="H51" s="15"/>
      <c r="I51" s="16">
        <v>1448</v>
      </c>
      <c r="J51" s="14">
        <f t="shared" si="1"/>
        <v>0.1431112868155762</v>
      </c>
      <c r="K51" s="79"/>
    </row>
    <row r="52" spans="1:11" ht="18">
      <c r="A52" s="10">
        <v>48</v>
      </c>
      <c r="B52" s="11"/>
      <c r="C52" s="12" t="s">
        <v>65</v>
      </c>
      <c r="D52" s="13">
        <v>11312</v>
      </c>
      <c r="E52" s="13">
        <v>2780</v>
      </c>
      <c r="F52" s="14">
        <f t="shared" si="0"/>
        <v>0.24575671852899575</v>
      </c>
      <c r="G52" s="69"/>
      <c r="H52" s="15"/>
      <c r="I52" s="16">
        <v>1363</v>
      </c>
      <c r="J52" s="14">
        <f t="shared" si="1"/>
        <v>0.120491513437058</v>
      </c>
      <c r="K52" s="79"/>
    </row>
    <row r="53" spans="1:11" ht="18">
      <c r="A53" s="10">
        <v>49</v>
      </c>
      <c r="B53" s="11"/>
      <c r="C53" s="12" t="s">
        <v>66</v>
      </c>
      <c r="D53" s="13">
        <v>26673</v>
      </c>
      <c r="E53" s="13">
        <v>6041</v>
      </c>
      <c r="F53" s="14">
        <f t="shared" si="0"/>
        <v>0.22648371011884677</v>
      </c>
      <c r="G53" s="69"/>
      <c r="H53" s="15"/>
      <c r="I53" s="16">
        <v>2900</v>
      </c>
      <c r="J53" s="14">
        <f t="shared" si="1"/>
        <v>0.10872417800772316</v>
      </c>
      <c r="K53" s="79"/>
    </row>
    <row r="54" spans="1:11" ht="18">
      <c r="A54" s="10">
        <v>50</v>
      </c>
      <c r="B54" s="11"/>
      <c r="C54" s="12" t="s">
        <v>67</v>
      </c>
      <c r="D54" s="13">
        <v>10666</v>
      </c>
      <c r="E54" s="13">
        <v>2404</v>
      </c>
      <c r="F54" s="14">
        <f t="shared" si="0"/>
        <v>0.22538908681792613</v>
      </c>
      <c r="G54" s="69"/>
      <c r="H54" s="15"/>
      <c r="I54" s="16">
        <v>1155</v>
      </c>
      <c r="J54" s="14">
        <f t="shared" si="1"/>
        <v>0.10828801800112507</v>
      </c>
      <c r="K54" s="79"/>
    </row>
    <row r="55" spans="1:11" ht="18">
      <c r="A55" s="60">
        <v>51</v>
      </c>
      <c r="B55" s="61"/>
      <c r="C55" s="61" t="s">
        <v>68</v>
      </c>
      <c r="D55" s="88">
        <v>7024</v>
      </c>
      <c r="E55" s="88">
        <v>1681</v>
      </c>
      <c r="F55" s="37">
        <f t="shared" si="0"/>
        <v>0.23932232346241458</v>
      </c>
      <c r="G55" s="69"/>
      <c r="H55" s="15"/>
      <c r="I55" s="31">
        <v>832</v>
      </c>
      <c r="J55" s="32">
        <f t="shared" si="1"/>
        <v>0.11845102505694761</v>
      </c>
      <c r="K55" s="79"/>
    </row>
    <row r="56" spans="1:11" ht="18">
      <c r="A56" s="44">
        <v>52</v>
      </c>
      <c r="B56" s="15" t="s">
        <v>69</v>
      </c>
      <c r="C56" s="12" t="s">
        <v>70</v>
      </c>
      <c r="D56" s="13">
        <v>8762</v>
      </c>
      <c r="E56" s="13">
        <v>2314</v>
      </c>
      <c r="F56" s="14">
        <f t="shared" si="0"/>
        <v>0.26409495548961426</v>
      </c>
      <c r="G56" s="69"/>
      <c r="H56" s="15"/>
      <c r="I56" s="16">
        <v>1207</v>
      </c>
      <c r="J56" s="14">
        <f t="shared" si="1"/>
        <v>0.13775393745720155</v>
      </c>
      <c r="K56" s="79"/>
    </row>
    <row r="57" spans="1:11" ht="18">
      <c r="A57" s="44">
        <v>53</v>
      </c>
      <c r="B57" s="15"/>
      <c r="C57" s="12" t="s">
        <v>71</v>
      </c>
      <c r="D57" s="13">
        <v>10249</v>
      </c>
      <c r="E57" s="13">
        <v>2961</v>
      </c>
      <c r="F57" s="14">
        <f t="shared" si="0"/>
        <v>0.2889062347546102</v>
      </c>
      <c r="G57" s="69"/>
      <c r="H57" s="15"/>
      <c r="I57" s="16">
        <v>1585</v>
      </c>
      <c r="J57" s="14">
        <f t="shared" si="1"/>
        <v>0.15464923407161674</v>
      </c>
      <c r="K57" s="79"/>
    </row>
    <row r="58" spans="1:11" ht="18">
      <c r="A58" s="44">
        <v>54</v>
      </c>
      <c r="B58" s="15"/>
      <c r="C58" s="12" t="s">
        <v>139</v>
      </c>
      <c r="D58" s="13">
        <v>12689</v>
      </c>
      <c r="E58" s="13">
        <v>2667</v>
      </c>
      <c r="F58" s="14">
        <f t="shared" si="0"/>
        <v>0.21018204744266689</v>
      </c>
      <c r="G58" s="69"/>
      <c r="H58" s="15"/>
      <c r="I58" s="16">
        <v>1249</v>
      </c>
      <c r="J58" s="14">
        <f t="shared" si="1"/>
        <v>0.09843171250689574</v>
      </c>
      <c r="K58" s="79"/>
    </row>
    <row r="59" spans="1:11" ht="18">
      <c r="A59" s="44">
        <v>55</v>
      </c>
      <c r="B59" s="15"/>
      <c r="C59" s="12" t="s">
        <v>140</v>
      </c>
      <c r="D59" s="13">
        <v>16744</v>
      </c>
      <c r="E59" s="13">
        <v>3089</v>
      </c>
      <c r="F59" s="14">
        <f t="shared" si="0"/>
        <v>0.18448399426660297</v>
      </c>
      <c r="G59" s="69"/>
      <c r="H59" s="15"/>
      <c r="I59" s="16">
        <v>1497</v>
      </c>
      <c r="J59" s="14">
        <f t="shared" si="1"/>
        <v>0.08940516005733397</v>
      </c>
      <c r="K59" s="79"/>
    </row>
    <row r="60" spans="1:11" ht="18">
      <c r="A60" s="44">
        <v>56</v>
      </c>
      <c r="B60" s="15"/>
      <c r="C60" s="12" t="s">
        <v>141</v>
      </c>
      <c r="D60" s="13">
        <v>1214</v>
      </c>
      <c r="E60" s="13">
        <v>409</v>
      </c>
      <c r="F60" s="14">
        <f t="shared" si="0"/>
        <v>0.3369028006589786</v>
      </c>
      <c r="G60" s="69" t="s">
        <v>129</v>
      </c>
      <c r="H60" s="15"/>
      <c r="I60" s="16">
        <v>247</v>
      </c>
      <c r="J60" s="14">
        <f t="shared" si="1"/>
        <v>0.20345963756177923</v>
      </c>
      <c r="K60" s="79" t="s">
        <v>158</v>
      </c>
    </row>
    <row r="61" spans="1:11" ht="18">
      <c r="A61" s="44">
        <v>57</v>
      </c>
      <c r="B61" s="48"/>
      <c r="C61" s="12" t="s">
        <v>142</v>
      </c>
      <c r="D61" s="13">
        <v>1717</v>
      </c>
      <c r="E61" s="13">
        <v>619</v>
      </c>
      <c r="F61" s="14">
        <f t="shared" si="0"/>
        <v>0.3605125218404193</v>
      </c>
      <c r="G61" s="69" t="s">
        <v>127</v>
      </c>
      <c r="H61" s="87"/>
      <c r="I61" s="16">
        <v>334</v>
      </c>
      <c r="J61" s="14">
        <f t="shared" si="1"/>
        <v>0.1945253348864298</v>
      </c>
      <c r="K61" s="79" t="s">
        <v>125</v>
      </c>
    </row>
    <row r="62" spans="1:11" ht="18">
      <c r="A62" s="44">
        <v>58</v>
      </c>
      <c r="B62" s="15" t="s">
        <v>143</v>
      </c>
      <c r="C62" s="12" t="s">
        <v>75</v>
      </c>
      <c r="D62" s="13">
        <v>13812</v>
      </c>
      <c r="E62" s="13">
        <v>3121</v>
      </c>
      <c r="F62" s="14">
        <f t="shared" si="0"/>
        <v>0.2259629307848248</v>
      </c>
      <c r="G62" s="69"/>
      <c r="H62" s="15"/>
      <c r="I62" s="16">
        <v>1520</v>
      </c>
      <c r="J62" s="14">
        <f t="shared" si="1"/>
        <v>0.11004923255140457</v>
      </c>
      <c r="K62" s="79"/>
    </row>
    <row r="63" spans="1:11" ht="18">
      <c r="A63" s="44">
        <v>59</v>
      </c>
      <c r="B63" s="48"/>
      <c r="C63" s="12" t="s">
        <v>76</v>
      </c>
      <c r="D63" s="13">
        <v>17730</v>
      </c>
      <c r="E63" s="13">
        <v>3794</v>
      </c>
      <c r="F63" s="14">
        <f t="shared" si="0"/>
        <v>0.21398759165256628</v>
      </c>
      <c r="G63" s="69"/>
      <c r="H63" s="15"/>
      <c r="I63" s="16">
        <v>1878</v>
      </c>
      <c r="J63" s="14">
        <f t="shared" si="1"/>
        <v>0.10592216582064298</v>
      </c>
      <c r="K63" s="79"/>
    </row>
    <row r="64" spans="1:11" ht="18">
      <c r="A64" s="44">
        <v>60</v>
      </c>
      <c r="B64" s="15" t="s">
        <v>144</v>
      </c>
      <c r="C64" s="12" t="s">
        <v>145</v>
      </c>
      <c r="D64" s="13">
        <v>17607</v>
      </c>
      <c r="E64" s="13">
        <v>4120</v>
      </c>
      <c r="F64" s="14">
        <f t="shared" si="0"/>
        <v>0.23399784176747884</v>
      </c>
      <c r="G64" s="69"/>
      <c r="H64" s="15"/>
      <c r="I64" s="16">
        <v>2106</v>
      </c>
      <c r="J64" s="14">
        <f t="shared" si="1"/>
        <v>0.11961151814619185</v>
      </c>
      <c r="K64" s="79"/>
    </row>
    <row r="65" spans="1:11" ht="18">
      <c r="A65" s="44">
        <v>61</v>
      </c>
      <c r="B65" s="15"/>
      <c r="C65" s="12" t="s">
        <v>146</v>
      </c>
      <c r="D65" s="13">
        <v>21181</v>
      </c>
      <c r="E65" s="13">
        <v>5161</v>
      </c>
      <c r="F65" s="14">
        <f t="shared" si="0"/>
        <v>0.2436617723431377</v>
      </c>
      <c r="G65" s="69"/>
      <c r="H65" s="15"/>
      <c r="I65" s="16">
        <v>2648</v>
      </c>
      <c r="J65" s="14">
        <f t="shared" si="1"/>
        <v>0.12501770454652755</v>
      </c>
      <c r="K65" s="79"/>
    </row>
    <row r="66" spans="1:11" ht="18">
      <c r="A66" s="44">
        <v>62</v>
      </c>
      <c r="B66" s="48"/>
      <c r="C66" s="12" t="s">
        <v>147</v>
      </c>
      <c r="D66" s="13">
        <v>16802</v>
      </c>
      <c r="E66" s="13">
        <v>4232</v>
      </c>
      <c r="F66" s="14">
        <f t="shared" si="0"/>
        <v>0.25187477681228426</v>
      </c>
      <c r="G66" s="69"/>
      <c r="H66" s="15"/>
      <c r="I66" s="16">
        <v>2104</v>
      </c>
      <c r="J66" s="14">
        <f t="shared" si="1"/>
        <v>0.1252231877157481</v>
      </c>
      <c r="K66" s="79"/>
    </row>
    <row r="67" spans="1:11" ht="18">
      <c r="A67" s="44">
        <v>63</v>
      </c>
      <c r="B67" s="15" t="s">
        <v>77</v>
      </c>
      <c r="C67" s="12" t="s">
        <v>148</v>
      </c>
      <c r="D67" s="13">
        <v>17814</v>
      </c>
      <c r="E67" s="13">
        <v>3415</v>
      </c>
      <c r="F67" s="14">
        <f aca="true" t="shared" si="2" ref="F67:F103">E67/D67</f>
        <v>0.19170315482205008</v>
      </c>
      <c r="G67" s="69"/>
      <c r="H67" s="15"/>
      <c r="I67" s="16">
        <v>1553</v>
      </c>
      <c r="J67" s="14">
        <f aca="true" t="shared" si="3" ref="J67:J103">I67/D67</f>
        <v>0.08717862355450769</v>
      </c>
      <c r="K67" s="79"/>
    </row>
    <row r="68" spans="1:11" ht="18">
      <c r="A68" s="44">
        <v>64</v>
      </c>
      <c r="B68" s="48"/>
      <c r="C68" s="12" t="s">
        <v>78</v>
      </c>
      <c r="D68" s="13">
        <v>15582</v>
      </c>
      <c r="E68" s="13">
        <v>3107</v>
      </c>
      <c r="F68" s="14">
        <f t="shared" si="2"/>
        <v>0.19939673982800668</v>
      </c>
      <c r="G68" s="69"/>
      <c r="H68" s="15"/>
      <c r="I68" s="16">
        <v>1512</v>
      </c>
      <c r="J68" s="14">
        <f t="shared" si="3"/>
        <v>0.09703504043126684</v>
      </c>
      <c r="K68" s="79"/>
    </row>
    <row r="69" spans="1:11" ht="18">
      <c r="A69" s="44">
        <v>65</v>
      </c>
      <c r="B69" s="15" t="s">
        <v>79</v>
      </c>
      <c r="C69" s="12" t="s">
        <v>149</v>
      </c>
      <c r="D69" s="13">
        <v>14027</v>
      </c>
      <c r="E69" s="13">
        <v>3087</v>
      </c>
      <c r="F69" s="14">
        <f t="shared" si="2"/>
        <v>0.22007556854637486</v>
      </c>
      <c r="G69" s="69"/>
      <c r="H69" s="15"/>
      <c r="I69" s="16">
        <v>1439</v>
      </c>
      <c r="J69" s="14">
        <f t="shared" si="3"/>
        <v>0.10258786625793113</v>
      </c>
      <c r="K69" s="79"/>
    </row>
    <row r="70" spans="1:11" ht="18">
      <c r="A70" s="44">
        <v>66</v>
      </c>
      <c r="B70" s="15"/>
      <c r="C70" s="12" t="s">
        <v>80</v>
      </c>
      <c r="D70" s="13">
        <v>14414</v>
      </c>
      <c r="E70" s="13">
        <v>2900</v>
      </c>
      <c r="F70" s="14">
        <f t="shared" si="2"/>
        <v>0.20119328430692382</v>
      </c>
      <c r="G70" s="69"/>
      <c r="H70" s="15"/>
      <c r="I70" s="16">
        <v>1415</v>
      </c>
      <c r="J70" s="14">
        <f t="shared" si="3"/>
        <v>0.0981684473428611</v>
      </c>
      <c r="K70" s="79"/>
    </row>
    <row r="71" spans="1:11" ht="18">
      <c r="A71" s="44">
        <v>67</v>
      </c>
      <c r="B71" s="48"/>
      <c r="C71" s="12" t="s">
        <v>150</v>
      </c>
      <c r="D71" s="13">
        <v>16105</v>
      </c>
      <c r="E71" s="13">
        <v>3243</v>
      </c>
      <c r="F71" s="14">
        <f t="shared" si="2"/>
        <v>0.20136603539273518</v>
      </c>
      <c r="G71" s="69"/>
      <c r="H71" s="15"/>
      <c r="I71" s="16">
        <v>1557</v>
      </c>
      <c r="J71" s="14">
        <f t="shared" si="3"/>
        <v>0.09667805029493946</v>
      </c>
      <c r="K71" s="79"/>
    </row>
    <row r="72" spans="1:11" ht="18">
      <c r="A72" s="44">
        <v>68</v>
      </c>
      <c r="B72" s="15" t="s">
        <v>81</v>
      </c>
      <c r="C72" s="12" t="s">
        <v>82</v>
      </c>
      <c r="D72" s="13">
        <v>14393</v>
      </c>
      <c r="E72" s="13">
        <v>4332</v>
      </c>
      <c r="F72" s="14">
        <f t="shared" si="2"/>
        <v>0.3009796428819565</v>
      </c>
      <c r="G72" s="69"/>
      <c r="H72" s="15"/>
      <c r="I72" s="16">
        <v>2139</v>
      </c>
      <c r="J72" s="14">
        <f t="shared" si="3"/>
        <v>0.1486139095393594</v>
      </c>
      <c r="K72" s="79"/>
    </row>
    <row r="73" spans="1:11" ht="18">
      <c r="A73" s="44">
        <v>69</v>
      </c>
      <c r="B73" s="15"/>
      <c r="C73" s="12" t="s">
        <v>83</v>
      </c>
      <c r="D73" s="13">
        <v>4156</v>
      </c>
      <c r="E73" s="13">
        <v>1270</v>
      </c>
      <c r="F73" s="14">
        <f t="shared" si="2"/>
        <v>0.3055822906641001</v>
      </c>
      <c r="G73" s="69"/>
      <c r="H73" s="15"/>
      <c r="I73" s="16">
        <v>653</v>
      </c>
      <c r="J73" s="14">
        <f t="shared" si="3"/>
        <v>0.15712223291626565</v>
      </c>
      <c r="K73" s="79"/>
    </row>
    <row r="74" spans="1:11" ht="18">
      <c r="A74" s="44">
        <v>70</v>
      </c>
      <c r="B74" s="15"/>
      <c r="C74" s="12" t="s">
        <v>84</v>
      </c>
      <c r="D74" s="13">
        <v>12402</v>
      </c>
      <c r="E74" s="13">
        <v>3429</v>
      </c>
      <c r="F74" s="14">
        <f t="shared" si="2"/>
        <v>0.2764876632801161</v>
      </c>
      <c r="G74" s="69"/>
      <c r="H74" s="15"/>
      <c r="I74" s="16">
        <v>1661</v>
      </c>
      <c r="J74" s="14">
        <f t="shared" si="3"/>
        <v>0.13393001128850185</v>
      </c>
      <c r="K74" s="79"/>
    </row>
    <row r="75" spans="1:11" ht="18">
      <c r="A75" s="44">
        <v>71</v>
      </c>
      <c r="B75" s="15"/>
      <c r="C75" s="12" t="s">
        <v>85</v>
      </c>
      <c r="D75" s="13">
        <v>19928</v>
      </c>
      <c r="E75" s="13">
        <v>3987</v>
      </c>
      <c r="F75" s="14">
        <f t="shared" si="2"/>
        <v>0.20007025291047772</v>
      </c>
      <c r="G75" s="69"/>
      <c r="H75" s="15"/>
      <c r="I75" s="16">
        <v>1878</v>
      </c>
      <c r="J75" s="14">
        <f t="shared" si="3"/>
        <v>0.09423926134082698</v>
      </c>
      <c r="K75" s="79"/>
    </row>
    <row r="76" spans="1:11" ht="18">
      <c r="A76" s="44">
        <v>72</v>
      </c>
      <c r="B76" s="15"/>
      <c r="C76" s="12" t="s">
        <v>86</v>
      </c>
      <c r="D76" s="13">
        <v>1796</v>
      </c>
      <c r="E76" s="13">
        <v>718</v>
      </c>
      <c r="F76" s="14">
        <f t="shared" si="2"/>
        <v>0.3997772828507795</v>
      </c>
      <c r="G76" s="69" t="s">
        <v>126</v>
      </c>
      <c r="H76" s="15"/>
      <c r="I76" s="16">
        <v>347</v>
      </c>
      <c r="J76" s="14">
        <f t="shared" si="3"/>
        <v>0.19320712694877507</v>
      </c>
      <c r="K76" s="79" t="s">
        <v>127</v>
      </c>
    </row>
    <row r="77" spans="1:11" ht="18">
      <c r="A77" s="44">
        <v>73</v>
      </c>
      <c r="B77" s="48"/>
      <c r="C77" s="12" t="s">
        <v>87</v>
      </c>
      <c r="D77" s="13">
        <v>3620</v>
      </c>
      <c r="E77" s="13">
        <v>1253</v>
      </c>
      <c r="F77" s="14">
        <f t="shared" si="2"/>
        <v>0.3461325966850829</v>
      </c>
      <c r="G77" s="69" t="s">
        <v>128</v>
      </c>
      <c r="H77" s="49"/>
      <c r="I77" s="16">
        <v>634</v>
      </c>
      <c r="J77" s="14">
        <f t="shared" si="3"/>
        <v>0.17513812154696132</v>
      </c>
      <c r="K77" s="79" t="s">
        <v>180</v>
      </c>
    </row>
    <row r="78" spans="1:11" ht="18">
      <c r="A78" s="44">
        <v>74</v>
      </c>
      <c r="B78" s="15" t="s">
        <v>88</v>
      </c>
      <c r="C78" s="12" t="s">
        <v>89</v>
      </c>
      <c r="D78" s="13">
        <v>24381</v>
      </c>
      <c r="E78" s="13">
        <v>6209</v>
      </c>
      <c r="F78" s="14">
        <f t="shared" si="2"/>
        <v>0.2546655182314097</v>
      </c>
      <c r="G78" s="69"/>
      <c r="H78" s="15"/>
      <c r="I78" s="16">
        <v>3056</v>
      </c>
      <c r="J78" s="14">
        <f t="shared" si="3"/>
        <v>0.12534350518846643</v>
      </c>
      <c r="K78" s="79"/>
    </row>
    <row r="79" spans="1:11" ht="18">
      <c r="A79" s="44">
        <v>75</v>
      </c>
      <c r="B79" s="15"/>
      <c r="C79" s="12" t="s">
        <v>151</v>
      </c>
      <c r="D79" s="13">
        <v>17360</v>
      </c>
      <c r="E79" s="13">
        <v>4149</v>
      </c>
      <c r="F79" s="14">
        <f t="shared" si="2"/>
        <v>0.23899769585253455</v>
      </c>
      <c r="G79" s="69"/>
      <c r="H79" s="15"/>
      <c r="I79" s="16">
        <v>1850</v>
      </c>
      <c r="J79" s="14">
        <f t="shared" si="3"/>
        <v>0.10656682027649769</v>
      </c>
      <c r="K79" s="79"/>
    </row>
    <row r="80" spans="1:11" ht="18">
      <c r="A80" s="44">
        <v>76</v>
      </c>
      <c r="B80" s="15"/>
      <c r="C80" s="12" t="s">
        <v>152</v>
      </c>
      <c r="D80" s="13">
        <v>18142</v>
      </c>
      <c r="E80" s="13">
        <v>3842</v>
      </c>
      <c r="F80" s="14">
        <f t="shared" si="2"/>
        <v>0.21177378458824828</v>
      </c>
      <c r="G80" s="69"/>
      <c r="H80" s="15"/>
      <c r="I80" s="16">
        <v>1826</v>
      </c>
      <c r="J80" s="14">
        <f t="shared" si="3"/>
        <v>0.1006504244295006</v>
      </c>
      <c r="K80" s="79"/>
    </row>
    <row r="81" spans="1:11" ht="18">
      <c r="A81" s="44">
        <v>77</v>
      </c>
      <c r="B81" s="48"/>
      <c r="C81" s="12" t="s">
        <v>90</v>
      </c>
      <c r="D81" s="13">
        <v>5712</v>
      </c>
      <c r="E81" s="13">
        <v>1551</v>
      </c>
      <c r="F81" s="14">
        <f t="shared" si="2"/>
        <v>0.27153361344537813</v>
      </c>
      <c r="G81" s="69"/>
      <c r="H81" s="15"/>
      <c r="I81" s="16">
        <v>824</v>
      </c>
      <c r="J81" s="14">
        <f t="shared" si="3"/>
        <v>0.14425770308123248</v>
      </c>
      <c r="K81" s="79"/>
    </row>
    <row r="82" spans="1:11" ht="18">
      <c r="A82" s="44">
        <v>78</v>
      </c>
      <c r="B82" s="48" t="s">
        <v>91</v>
      </c>
      <c r="C82" s="12" t="s">
        <v>92</v>
      </c>
      <c r="D82" s="13">
        <v>14829</v>
      </c>
      <c r="E82" s="13">
        <v>4147</v>
      </c>
      <c r="F82" s="14">
        <f t="shared" si="2"/>
        <v>0.27965473059545487</v>
      </c>
      <c r="G82" s="69"/>
      <c r="H82" s="15"/>
      <c r="I82" s="16">
        <v>2073</v>
      </c>
      <c r="J82" s="14">
        <f t="shared" si="3"/>
        <v>0.1397936475824398</v>
      </c>
      <c r="K82" s="79"/>
    </row>
    <row r="83" spans="1:11" ht="18">
      <c r="A83" s="44">
        <v>79</v>
      </c>
      <c r="B83" s="15" t="s">
        <v>93</v>
      </c>
      <c r="C83" s="12" t="s">
        <v>94</v>
      </c>
      <c r="D83" s="13">
        <v>13374</v>
      </c>
      <c r="E83" s="13">
        <v>3512</v>
      </c>
      <c r="F83" s="14">
        <f t="shared" si="2"/>
        <v>0.262599072827875</v>
      </c>
      <c r="G83" s="69"/>
      <c r="H83" s="15"/>
      <c r="I83" s="16">
        <v>1720</v>
      </c>
      <c r="J83" s="14">
        <f t="shared" si="3"/>
        <v>0.12860774637356065</v>
      </c>
      <c r="K83" s="79"/>
    </row>
    <row r="84" spans="1:11" ht="18">
      <c r="A84" s="44">
        <v>80</v>
      </c>
      <c r="B84" s="15"/>
      <c r="C84" s="12" t="s">
        <v>95</v>
      </c>
      <c r="D84" s="13">
        <v>12708</v>
      </c>
      <c r="E84" s="13">
        <v>3833</v>
      </c>
      <c r="F84" s="14">
        <f t="shared" si="2"/>
        <v>0.3016210261252754</v>
      </c>
      <c r="G84" s="69"/>
      <c r="H84" s="15"/>
      <c r="I84" s="16">
        <v>1954</v>
      </c>
      <c r="J84" s="14">
        <f t="shared" si="3"/>
        <v>0.1537614101353478</v>
      </c>
      <c r="K84" s="79"/>
    </row>
    <row r="85" spans="1:11" ht="18">
      <c r="A85" s="44">
        <v>81</v>
      </c>
      <c r="B85" s="15"/>
      <c r="C85" s="12" t="s">
        <v>96</v>
      </c>
      <c r="D85" s="13">
        <v>8599</v>
      </c>
      <c r="E85" s="13">
        <v>1791</v>
      </c>
      <c r="F85" s="14">
        <f t="shared" si="2"/>
        <v>0.20828003256192582</v>
      </c>
      <c r="G85" s="69"/>
      <c r="H85" s="15"/>
      <c r="I85" s="16">
        <v>882</v>
      </c>
      <c r="J85" s="14">
        <f t="shared" si="3"/>
        <v>0.10257006628677753</v>
      </c>
      <c r="K85" s="79"/>
    </row>
    <row r="86" spans="1:11" ht="18">
      <c r="A86" s="44">
        <v>82</v>
      </c>
      <c r="B86" s="15"/>
      <c r="C86" s="12" t="s">
        <v>97</v>
      </c>
      <c r="D86" s="13">
        <v>10661</v>
      </c>
      <c r="E86" s="13">
        <v>2646</v>
      </c>
      <c r="F86" s="14">
        <f t="shared" si="2"/>
        <v>0.24819435325016415</v>
      </c>
      <c r="G86" s="69"/>
      <c r="H86" s="15"/>
      <c r="I86" s="16">
        <v>1268</v>
      </c>
      <c r="J86" s="14">
        <f t="shared" si="3"/>
        <v>0.11893818591126536</v>
      </c>
      <c r="K86" s="79"/>
    </row>
    <row r="87" spans="1:11" ht="18">
      <c r="A87" s="44">
        <v>83</v>
      </c>
      <c r="B87" s="15"/>
      <c r="C87" s="12" t="s">
        <v>98</v>
      </c>
      <c r="D87" s="13">
        <v>21425</v>
      </c>
      <c r="E87" s="13">
        <v>5171</v>
      </c>
      <c r="F87" s="14">
        <f t="shared" si="2"/>
        <v>0.24135355892648774</v>
      </c>
      <c r="G87" s="69"/>
      <c r="H87" s="15"/>
      <c r="I87" s="16">
        <v>2499</v>
      </c>
      <c r="J87" s="14">
        <f t="shared" si="3"/>
        <v>0.11663943990665111</v>
      </c>
      <c r="K87" s="79"/>
    </row>
    <row r="88" spans="1:11" ht="18">
      <c r="A88" s="44">
        <v>84</v>
      </c>
      <c r="B88" s="15"/>
      <c r="C88" s="12" t="s">
        <v>99</v>
      </c>
      <c r="D88" s="13">
        <v>10104</v>
      </c>
      <c r="E88" s="13">
        <v>2462</v>
      </c>
      <c r="F88" s="14">
        <f t="shared" si="2"/>
        <v>0.24366587490102928</v>
      </c>
      <c r="G88" s="69"/>
      <c r="H88" s="15"/>
      <c r="I88" s="16">
        <v>1218</v>
      </c>
      <c r="J88" s="14">
        <f t="shared" si="3"/>
        <v>0.12054631828978622</v>
      </c>
      <c r="K88" s="79"/>
    </row>
    <row r="89" spans="1:11" ht="18">
      <c r="A89" s="44">
        <v>85</v>
      </c>
      <c r="B89" s="15"/>
      <c r="C89" s="12" t="s">
        <v>100</v>
      </c>
      <c r="D89" s="13">
        <v>7823</v>
      </c>
      <c r="E89" s="13">
        <v>1816</v>
      </c>
      <c r="F89" s="14">
        <f t="shared" si="2"/>
        <v>0.2321360092036303</v>
      </c>
      <c r="G89" s="69"/>
      <c r="H89" s="15"/>
      <c r="I89" s="16">
        <v>887</v>
      </c>
      <c r="J89" s="14">
        <f t="shared" si="3"/>
        <v>0.11338361242490093</v>
      </c>
      <c r="K89" s="79"/>
    </row>
    <row r="90" spans="1:11" ht="18">
      <c r="A90" s="44">
        <v>86</v>
      </c>
      <c r="B90" s="15"/>
      <c r="C90" s="12" t="s">
        <v>101</v>
      </c>
      <c r="D90" s="13">
        <v>6169</v>
      </c>
      <c r="E90" s="13">
        <v>1494</v>
      </c>
      <c r="F90" s="14">
        <f t="shared" si="2"/>
        <v>0.24217863511103907</v>
      </c>
      <c r="G90" s="69"/>
      <c r="H90" s="15"/>
      <c r="I90" s="16">
        <v>754</v>
      </c>
      <c r="J90" s="14">
        <f t="shared" si="3"/>
        <v>0.12222402334251904</v>
      </c>
      <c r="K90" s="79"/>
    </row>
    <row r="91" spans="1:11" ht="18">
      <c r="A91" s="44">
        <v>87</v>
      </c>
      <c r="B91" s="48"/>
      <c r="C91" s="12" t="s">
        <v>102</v>
      </c>
      <c r="D91" s="13">
        <v>3671</v>
      </c>
      <c r="E91" s="13">
        <v>968</v>
      </c>
      <c r="F91" s="14">
        <f t="shared" si="2"/>
        <v>0.2636883682920185</v>
      </c>
      <c r="G91" s="69"/>
      <c r="H91" s="15"/>
      <c r="I91" s="16">
        <v>517</v>
      </c>
      <c r="J91" s="14">
        <f t="shared" si="3"/>
        <v>0.14083356033778263</v>
      </c>
      <c r="K91" s="79"/>
    </row>
    <row r="92" spans="1:11" ht="18">
      <c r="A92" s="44">
        <v>88</v>
      </c>
      <c r="B92" s="15" t="s">
        <v>103</v>
      </c>
      <c r="C92" s="12" t="s">
        <v>104</v>
      </c>
      <c r="D92" s="13">
        <v>34966</v>
      </c>
      <c r="E92" s="13">
        <v>6197</v>
      </c>
      <c r="F92" s="14">
        <f t="shared" si="2"/>
        <v>0.1772293084710862</v>
      </c>
      <c r="G92" s="69"/>
      <c r="H92" s="15"/>
      <c r="I92" s="16">
        <v>2722</v>
      </c>
      <c r="J92" s="14">
        <f t="shared" si="3"/>
        <v>0.07784705142138076</v>
      </c>
      <c r="K92" s="79"/>
    </row>
    <row r="93" spans="1:11" ht="18">
      <c r="A93" s="44">
        <v>89</v>
      </c>
      <c r="B93" s="15"/>
      <c r="C93" s="12" t="s">
        <v>105</v>
      </c>
      <c r="D93" s="13">
        <v>7700</v>
      </c>
      <c r="E93" s="13">
        <v>2485</v>
      </c>
      <c r="F93" s="14">
        <f t="shared" si="2"/>
        <v>0.32272727272727275</v>
      </c>
      <c r="G93" s="69"/>
      <c r="H93" s="15"/>
      <c r="I93" s="16">
        <v>1322</v>
      </c>
      <c r="J93" s="14">
        <f t="shared" si="3"/>
        <v>0.1716883116883117</v>
      </c>
      <c r="K93" s="79"/>
    </row>
    <row r="94" spans="1:11" ht="18">
      <c r="A94" s="44">
        <v>90</v>
      </c>
      <c r="B94" s="15"/>
      <c r="C94" s="12" t="s">
        <v>106</v>
      </c>
      <c r="D94" s="13">
        <v>7187</v>
      </c>
      <c r="E94" s="13">
        <v>1637</v>
      </c>
      <c r="F94" s="14">
        <f t="shared" si="2"/>
        <v>0.22777236677334076</v>
      </c>
      <c r="G94" s="69"/>
      <c r="H94" s="15"/>
      <c r="I94" s="16">
        <v>832</v>
      </c>
      <c r="J94" s="14">
        <f t="shared" si="3"/>
        <v>0.11576457492695144</v>
      </c>
      <c r="K94" s="79"/>
    </row>
    <row r="95" spans="1:11" ht="18">
      <c r="A95" s="44">
        <v>91</v>
      </c>
      <c r="B95" s="48"/>
      <c r="C95" s="12" t="s">
        <v>107</v>
      </c>
      <c r="D95" s="13">
        <v>8980</v>
      </c>
      <c r="E95" s="13">
        <v>1966</v>
      </c>
      <c r="F95" s="14">
        <f t="shared" si="2"/>
        <v>0.21893095768374166</v>
      </c>
      <c r="G95" s="69"/>
      <c r="H95" s="15"/>
      <c r="I95" s="16">
        <v>893</v>
      </c>
      <c r="J95" s="14">
        <f t="shared" si="3"/>
        <v>0.09944320712694878</v>
      </c>
      <c r="K95" s="79"/>
    </row>
    <row r="96" spans="1:11" ht="18">
      <c r="A96" s="44">
        <v>92</v>
      </c>
      <c r="B96" s="15" t="s">
        <v>108</v>
      </c>
      <c r="C96" s="12" t="s">
        <v>109</v>
      </c>
      <c r="D96" s="13">
        <v>12262</v>
      </c>
      <c r="E96" s="13">
        <v>3036</v>
      </c>
      <c r="F96" s="14">
        <f t="shared" si="2"/>
        <v>0.24759419344315772</v>
      </c>
      <c r="G96" s="69"/>
      <c r="H96" s="15"/>
      <c r="I96" s="16">
        <v>1432</v>
      </c>
      <c r="J96" s="14">
        <f t="shared" si="3"/>
        <v>0.11678355896264883</v>
      </c>
      <c r="K96" s="79"/>
    </row>
    <row r="97" spans="1:11" ht="18">
      <c r="A97" s="44">
        <v>93</v>
      </c>
      <c r="B97" s="15"/>
      <c r="C97" s="12" t="s">
        <v>110</v>
      </c>
      <c r="D97" s="13">
        <v>7389</v>
      </c>
      <c r="E97" s="13">
        <v>1691</v>
      </c>
      <c r="F97" s="14">
        <f t="shared" si="2"/>
        <v>0.22885370144809852</v>
      </c>
      <c r="G97" s="69"/>
      <c r="H97" s="15"/>
      <c r="I97" s="16">
        <v>770</v>
      </c>
      <c r="J97" s="14">
        <f t="shared" si="3"/>
        <v>0.10420895926377047</v>
      </c>
      <c r="K97" s="79"/>
    </row>
    <row r="98" spans="1:11" ht="18">
      <c r="A98" s="44">
        <v>94</v>
      </c>
      <c r="B98" s="15"/>
      <c r="C98" s="12" t="s">
        <v>111</v>
      </c>
      <c r="D98" s="13">
        <v>9746</v>
      </c>
      <c r="E98" s="13">
        <v>2510</v>
      </c>
      <c r="F98" s="14">
        <f t="shared" si="2"/>
        <v>0.2575415555099528</v>
      </c>
      <c r="G98" s="69"/>
      <c r="H98" s="15"/>
      <c r="I98" s="16">
        <v>1213</v>
      </c>
      <c r="J98" s="14">
        <f t="shared" si="3"/>
        <v>0.1244613174635748</v>
      </c>
      <c r="K98" s="79"/>
    </row>
    <row r="99" spans="1:11" ht="18">
      <c r="A99" s="44">
        <v>95</v>
      </c>
      <c r="B99" s="15"/>
      <c r="C99" s="12" t="s">
        <v>112</v>
      </c>
      <c r="D99" s="13">
        <v>4225</v>
      </c>
      <c r="E99" s="13">
        <v>1060</v>
      </c>
      <c r="F99" s="14">
        <f t="shared" si="2"/>
        <v>0.25088757396449707</v>
      </c>
      <c r="G99" s="69"/>
      <c r="H99" s="15"/>
      <c r="I99" s="16">
        <v>521</v>
      </c>
      <c r="J99" s="14">
        <f t="shared" si="3"/>
        <v>0.12331360946745562</v>
      </c>
      <c r="K99" s="79"/>
    </row>
    <row r="100" spans="1:11" ht="18.75" thickBot="1">
      <c r="A100" s="64">
        <v>96</v>
      </c>
      <c r="B100" s="15"/>
      <c r="C100" s="11" t="s">
        <v>113</v>
      </c>
      <c r="D100" s="17">
        <v>4264</v>
      </c>
      <c r="E100" s="17">
        <v>1321</v>
      </c>
      <c r="F100" s="18">
        <f t="shared" si="2"/>
        <v>0.3098030018761726</v>
      </c>
      <c r="G100" s="73"/>
      <c r="H100" s="15"/>
      <c r="I100" s="20">
        <v>708</v>
      </c>
      <c r="J100" s="18">
        <f t="shared" si="3"/>
        <v>0.16604127579737335</v>
      </c>
      <c r="K100" s="80"/>
    </row>
    <row r="101" spans="1:11" ht="18.75" thickBot="1">
      <c r="A101" s="50" t="s">
        <v>133</v>
      </c>
      <c r="B101" s="51" t="s">
        <v>115</v>
      </c>
      <c r="C101" s="51"/>
      <c r="D101" s="52">
        <f>SUM(D29:D100)</f>
        <v>1121405</v>
      </c>
      <c r="E101" s="52">
        <f>SUM(E29:E55)+SUM(E56:E100)</f>
        <v>239083</v>
      </c>
      <c r="F101" s="53">
        <f t="shared" si="2"/>
        <v>0.21319951311078514</v>
      </c>
      <c r="G101" s="74" t="s">
        <v>116</v>
      </c>
      <c r="H101" s="15"/>
      <c r="I101" s="54">
        <f>SUM(I29:I55)+SUM(I56:I100)</f>
        <v>114475</v>
      </c>
      <c r="J101" s="53">
        <f t="shared" si="3"/>
        <v>0.10208176350203539</v>
      </c>
      <c r="K101" s="85" t="s">
        <v>116</v>
      </c>
    </row>
    <row r="102" spans="1:11" ht="18.75" thickTop="1">
      <c r="A102" s="55" t="s">
        <v>117</v>
      </c>
      <c r="B102" s="48"/>
      <c r="C102" s="48"/>
      <c r="D102" s="13">
        <f>D28+D101</f>
        <v>2707396</v>
      </c>
      <c r="E102" s="13">
        <f>E28+E101</f>
        <v>545247</v>
      </c>
      <c r="F102" s="14">
        <f t="shared" si="2"/>
        <v>0.20139166933836056</v>
      </c>
      <c r="G102" s="69" t="s">
        <v>118</v>
      </c>
      <c r="H102" s="15"/>
      <c r="I102" s="16">
        <f>I28+I101</f>
        <v>254471</v>
      </c>
      <c r="J102" s="14">
        <f t="shared" si="3"/>
        <v>0.09399105265723966</v>
      </c>
      <c r="K102" s="79" t="s">
        <v>118</v>
      </c>
    </row>
    <row r="103" spans="1:11" ht="18.75" thickBot="1">
      <c r="A103" s="56" t="s">
        <v>119</v>
      </c>
      <c r="B103" s="57"/>
      <c r="C103" s="57"/>
      <c r="D103" s="58">
        <f>D5+D102</f>
        <v>5059179</v>
      </c>
      <c r="E103" s="58">
        <f>E5+E102</f>
        <v>958173</v>
      </c>
      <c r="F103" s="43">
        <f t="shared" si="2"/>
        <v>0.1893929825372852</v>
      </c>
      <c r="G103" s="75" t="s">
        <v>118</v>
      </c>
      <c r="H103" s="15"/>
      <c r="I103" s="59">
        <f>I5+I102</f>
        <v>434269</v>
      </c>
      <c r="J103" s="43">
        <f t="shared" si="3"/>
        <v>0.08583784048755737</v>
      </c>
      <c r="K103" s="86" t="s">
        <v>118</v>
      </c>
    </row>
    <row r="104" spans="1:11" ht="18.75" thickTop="1">
      <c r="A104" s="46" t="s">
        <v>168</v>
      </c>
      <c r="B104" s="15"/>
      <c r="C104" s="46"/>
      <c r="D104" s="46"/>
      <c r="E104" s="46"/>
      <c r="F104" s="46"/>
      <c r="G104" s="46"/>
      <c r="H104" s="15"/>
      <c r="I104" s="46"/>
      <c r="J104" s="46"/>
      <c r="K104" s="329"/>
    </row>
    <row r="105" spans="1:11" ht="18" customHeight="1">
      <c r="A105" s="46" t="s">
        <v>400</v>
      </c>
      <c r="B105" s="567"/>
      <c r="C105" s="46"/>
      <c r="D105" s="46"/>
      <c r="E105" s="46"/>
      <c r="F105" s="46"/>
      <c r="G105" s="46"/>
      <c r="H105" s="15"/>
      <c r="I105" s="46"/>
      <c r="K105"/>
    </row>
  </sheetData>
  <sheetProtection/>
  <printOptions/>
  <pageMargins left="0.787" right="0.787" top="0.984" bottom="0.984" header="0.512" footer="0.51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showOutlineSymbols="0" view="pageBreakPreview" zoomScale="70" zoomScaleNormal="70" zoomScaleSheetLayoutView="70" zoomScalePageLayoutView="0" workbookViewId="0" topLeftCell="A1">
      <pane xSplit="3" topLeftCell="D1" activePane="topRight" state="frozen"/>
      <selection pane="topLeft" activeCell="D75" sqref="D75"/>
      <selection pane="topRight" activeCell="D75" sqref="D75"/>
    </sheetView>
  </sheetViews>
  <sheetFormatPr defaultColWidth="13.875" defaultRowHeight="13.5"/>
  <cols>
    <col min="1" max="1" width="4.50390625" style="460" customWidth="1"/>
    <col min="2" max="2" width="10.625" style="460" customWidth="1"/>
    <col min="3" max="3" width="14.50390625" style="460" customWidth="1"/>
    <col min="4" max="4" width="14.625" style="460" customWidth="1"/>
    <col min="5" max="5" width="16.125" style="460" customWidth="1"/>
    <col min="6" max="6" width="11.25390625" style="460" customWidth="1"/>
    <col min="7" max="7" width="10.375" style="460" customWidth="1"/>
    <col min="8" max="8" width="2.75390625" style="460" customWidth="1"/>
    <col min="9" max="9" width="17.125" style="460" customWidth="1"/>
    <col min="10" max="10" width="14.875" style="460" customWidth="1"/>
    <col min="11" max="11" width="11.25390625" style="460" customWidth="1"/>
    <col min="12" max="16384" width="13.875" style="464" customWidth="1"/>
  </cols>
  <sheetData>
    <row r="1" spans="1:11" ht="44.25" customHeight="1" thickBot="1">
      <c r="A1" s="824" t="s">
        <v>484</v>
      </c>
      <c r="E1" s="461"/>
      <c r="F1" s="462"/>
      <c r="G1" s="825"/>
      <c r="K1" s="825"/>
    </row>
    <row r="2" spans="1:11" ht="18" customHeight="1" thickBot="1">
      <c r="A2" s="578"/>
      <c r="E2" s="461"/>
      <c r="F2" s="462"/>
      <c r="G2" s="826" t="s">
        <v>472</v>
      </c>
      <c r="K2" s="827" t="s">
        <v>472</v>
      </c>
    </row>
    <row r="3" spans="1:11" ht="21.75" customHeight="1" thickBot="1">
      <c r="A3" s="465" t="s">
        <v>0</v>
      </c>
      <c r="B3" s="466" t="s">
        <v>1</v>
      </c>
      <c r="C3" s="466" t="s">
        <v>2</v>
      </c>
      <c r="D3" s="466" t="s">
        <v>3</v>
      </c>
      <c r="E3" s="466" t="s">
        <v>473</v>
      </c>
      <c r="F3" s="467" t="s">
        <v>5</v>
      </c>
      <c r="G3" s="828" t="s">
        <v>6</v>
      </c>
      <c r="H3" s="829"/>
      <c r="I3" s="830" t="s">
        <v>474</v>
      </c>
      <c r="J3" s="831" t="s">
        <v>475</v>
      </c>
      <c r="K3" s="828" t="s">
        <v>485</v>
      </c>
    </row>
    <row r="4" spans="1:11" ht="21.75" customHeight="1">
      <c r="A4" s="471">
        <v>1</v>
      </c>
      <c r="B4" s="472" t="s">
        <v>9</v>
      </c>
      <c r="C4" s="592" t="s">
        <v>10</v>
      </c>
      <c r="D4" s="593">
        <v>931426</v>
      </c>
      <c r="E4" s="593">
        <v>291320</v>
      </c>
      <c r="F4" s="594">
        <v>0.3127677346348502</v>
      </c>
      <c r="G4" s="595"/>
      <c r="H4" s="477"/>
      <c r="I4" s="832">
        <v>154655</v>
      </c>
      <c r="J4" s="833">
        <v>0.16604110256746107</v>
      </c>
      <c r="K4" s="645" t="s">
        <v>164</v>
      </c>
    </row>
    <row r="5" spans="1:11" ht="21.75" customHeight="1" thickBot="1">
      <c r="A5" s="480">
        <v>2</v>
      </c>
      <c r="B5" s="472"/>
      <c r="C5" s="600" t="s">
        <v>11</v>
      </c>
      <c r="D5" s="718">
        <v>1568689</v>
      </c>
      <c r="E5" s="773">
        <v>349018</v>
      </c>
      <c r="F5" s="594">
        <v>0.22249024503901027</v>
      </c>
      <c r="G5" s="774" t="s">
        <v>272</v>
      </c>
      <c r="H5" s="485"/>
      <c r="I5" s="834">
        <v>170289</v>
      </c>
      <c r="J5" s="835">
        <v>0.10855497807404782</v>
      </c>
      <c r="K5" s="836" t="s">
        <v>270</v>
      </c>
    </row>
    <row r="6" spans="1:11" ht="21.75" customHeight="1" thickBot="1">
      <c r="A6" s="488" t="s">
        <v>12</v>
      </c>
      <c r="B6" s="489"/>
      <c r="C6" s="490" t="s">
        <v>13</v>
      </c>
      <c r="D6" s="616">
        <v>2500115</v>
      </c>
      <c r="E6" s="617">
        <v>640338</v>
      </c>
      <c r="F6" s="492">
        <v>0.25612341832275715</v>
      </c>
      <c r="G6" s="837" t="s">
        <v>267</v>
      </c>
      <c r="H6" s="477"/>
      <c r="I6" s="838">
        <v>324944</v>
      </c>
      <c r="J6" s="839">
        <v>0.12997162130541995</v>
      </c>
      <c r="K6" s="840" t="s">
        <v>267</v>
      </c>
    </row>
    <row r="7" spans="1:11" ht="21.75" customHeight="1" thickBot="1">
      <c r="A7" s="496">
        <v>3</v>
      </c>
      <c r="B7" s="497" t="s">
        <v>348</v>
      </c>
      <c r="C7" s="498" t="s">
        <v>16</v>
      </c>
      <c r="D7" s="616">
        <v>302122</v>
      </c>
      <c r="E7" s="617">
        <v>84119</v>
      </c>
      <c r="F7" s="501">
        <v>0.2784272578627177</v>
      </c>
      <c r="G7" s="619"/>
      <c r="H7" s="477"/>
      <c r="I7" s="838">
        <v>42257</v>
      </c>
      <c r="J7" s="841">
        <v>0.13986733836000026</v>
      </c>
      <c r="K7" s="842" t="s">
        <v>164</v>
      </c>
    </row>
    <row r="8" spans="1:11" ht="21.75" customHeight="1" thickBot="1">
      <c r="A8" s="843" t="s">
        <v>12</v>
      </c>
      <c r="B8" s="472"/>
      <c r="C8" s="481" t="s">
        <v>349</v>
      </c>
      <c r="D8" s="779">
        <v>302122</v>
      </c>
      <c r="E8" s="780">
        <v>84119</v>
      </c>
      <c r="F8" s="844">
        <v>0.2784272578627177</v>
      </c>
      <c r="G8" s="830" t="s">
        <v>267</v>
      </c>
      <c r="H8" s="845"/>
      <c r="I8" s="846">
        <v>42257</v>
      </c>
      <c r="J8" s="841">
        <v>0.13986733836000026</v>
      </c>
      <c r="K8" s="840" t="s">
        <v>267</v>
      </c>
    </row>
    <row r="9" spans="1:11" ht="21.75" customHeight="1">
      <c r="A9" s="471">
        <v>4</v>
      </c>
      <c r="B9" s="847" t="s">
        <v>14</v>
      </c>
      <c r="C9" s="848" t="s">
        <v>15</v>
      </c>
      <c r="D9" s="785">
        <v>109405</v>
      </c>
      <c r="E9" s="785">
        <v>41124</v>
      </c>
      <c r="F9" s="849">
        <v>0.375887756501074</v>
      </c>
      <c r="G9" s="595"/>
      <c r="H9" s="477"/>
      <c r="I9" s="850">
        <v>21556</v>
      </c>
      <c r="J9" s="833">
        <v>0.19702938622549243</v>
      </c>
      <c r="K9" s="645" t="s">
        <v>164</v>
      </c>
    </row>
    <row r="10" spans="1:11" ht="21.75" customHeight="1">
      <c r="A10" s="480">
        <v>5</v>
      </c>
      <c r="B10" s="472"/>
      <c r="C10" s="473" t="s">
        <v>17</v>
      </c>
      <c r="D10" s="593">
        <v>55807</v>
      </c>
      <c r="E10" s="593">
        <v>18646</v>
      </c>
      <c r="F10" s="475">
        <v>0.3341157919257441</v>
      </c>
      <c r="G10" s="595"/>
      <c r="H10" s="477"/>
      <c r="I10" s="832">
        <v>9968</v>
      </c>
      <c r="J10" s="851">
        <v>0.17861558585840487</v>
      </c>
      <c r="K10" s="645" t="s">
        <v>164</v>
      </c>
    </row>
    <row r="11" spans="1:11" ht="21.75" customHeight="1">
      <c r="A11" s="480">
        <v>6</v>
      </c>
      <c r="B11" s="472"/>
      <c r="C11" s="473" t="s">
        <v>18</v>
      </c>
      <c r="D11" s="593">
        <v>125945</v>
      </c>
      <c r="E11" s="593">
        <v>40475</v>
      </c>
      <c r="F11" s="475">
        <v>0.32137043947754973</v>
      </c>
      <c r="G11" s="595"/>
      <c r="H11" s="477"/>
      <c r="I11" s="832">
        <v>20182</v>
      </c>
      <c r="J11" s="851">
        <v>0.16024455119298106</v>
      </c>
      <c r="K11" s="645" t="s">
        <v>164</v>
      </c>
    </row>
    <row r="12" spans="1:11" ht="21.75" customHeight="1">
      <c r="A12" s="480">
        <v>7</v>
      </c>
      <c r="B12" s="472"/>
      <c r="C12" s="473" t="s">
        <v>19</v>
      </c>
      <c r="D12" s="593">
        <v>45842</v>
      </c>
      <c r="E12" s="593">
        <v>15844</v>
      </c>
      <c r="F12" s="475">
        <v>0.3456219187644518</v>
      </c>
      <c r="G12" s="595"/>
      <c r="H12" s="477"/>
      <c r="I12" s="832">
        <v>8154</v>
      </c>
      <c r="J12" s="852">
        <v>0.1778718206011954</v>
      </c>
      <c r="K12" s="645" t="s">
        <v>164</v>
      </c>
    </row>
    <row r="13" spans="1:11" ht="21.75" customHeight="1">
      <c r="A13" s="480">
        <v>8</v>
      </c>
      <c r="B13" s="472"/>
      <c r="C13" s="473" t="s">
        <v>20</v>
      </c>
      <c r="D13" s="593">
        <v>63566</v>
      </c>
      <c r="E13" s="593">
        <v>21786</v>
      </c>
      <c r="F13" s="475">
        <v>0.34273039046030895</v>
      </c>
      <c r="G13" s="595"/>
      <c r="H13" s="477"/>
      <c r="I13" s="832">
        <v>11502</v>
      </c>
      <c r="J13" s="851">
        <v>0.18094578862914137</v>
      </c>
      <c r="K13" s="645" t="s">
        <v>164</v>
      </c>
    </row>
    <row r="14" spans="1:11" ht="21.75" customHeight="1">
      <c r="A14" s="480">
        <v>9</v>
      </c>
      <c r="B14" s="472"/>
      <c r="C14" s="473" t="s">
        <v>23</v>
      </c>
      <c r="D14" s="593">
        <v>61288</v>
      </c>
      <c r="E14" s="593">
        <v>22222</v>
      </c>
      <c r="F14" s="475">
        <v>0.3625832136796763</v>
      </c>
      <c r="G14" s="595"/>
      <c r="H14" s="477"/>
      <c r="I14" s="832">
        <v>11798</v>
      </c>
      <c r="J14" s="851">
        <v>0.19250097898446678</v>
      </c>
      <c r="K14" s="645" t="s">
        <v>164</v>
      </c>
    </row>
    <row r="15" spans="1:11" ht="21.75" customHeight="1">
      <c r="A15" s="480">
        <v>10</v>
      </c>
      <c r="B15" s="472"/>
      <c r="C15" s="473" t="s">
        <v>24</v>
      </c>
      <c r="D15" s="593">
        <v>49150</v>
      </c>
      <c r="E15" s="593">
        <v>13630</v>
      </c>
      <c r="F15" s="475">
        <v>0.2773143438453713</v>
      </c>
      <c r="G15" s="595"/>
      <c r="H15" s="477"/>
      <c r="I15" s="832">
        <v>6829</v>
      </c>
      <c r="J15" s="851">
        <v>0.13894201424211597</v>
      </c>
      <c r="K15" s="645" t="s">
        <v>164</v>
      </c>
    </row>
    <row r="16" spans="1:11" ht="21.75" customHeight="1">
      <c r="A16" s="480">
        <v>11</v>
      </c>
      <c r="B16" s="472"/>
      <c r="C16" s="473" t="s">
        <v>25</v>
      </c>
      <c r="D16" s="593">
        <v>32541</v>
      </c>
      <c r="E16" s="593">
        <v>11872</v>
      </c>
      <c r="F16" s="475">
        <v>0.36483205801911434</v>
      </c>
      <c r="G16" s="595"/>
      <c r="H16" s="477"/>
      <c r="I16" s="832">
        <v>6426</v>
      </c>
      <c r="J16" s="851">
        <v>0.1974739559325159</v>
      </c>
      <c r="K16" s="645" t="s">
        <v>164</v>
      </c>
    </row>
    <row r="17" spans="1:11" ht="21.75" customHeight="1">
      <c r="A17" s="480">
        <v>12</v>
      </c>
      <c r="B17" s="472"/>
      <c r="C17" s="473" t="s">
        <v>26</v>
      </c>
      <c r="D17" s="593">
        <v>72454</v>
      </c>
      <c r="E17" s="593">
        <v>21875</v>
      </c>
      <c r="F17" s="475">
        <v>0.30191569823612224</v>
      </c>
      <c r="G17" s="595"/>
      <c r="H17" s="477"/>
      <c r="I17" s="832">
        <v>11052</v>
      </c>
      <c r="J17" s="851">
        <v>0.15253816214425706</v>
      </c>
      <c r="K17" s="645" t="s">
        <v>164</v>
      </c>
    </row>
    <row r="18" spans="1:11" ht="21.75" customHeight="1">
      <c r="A18" s="480">
        <v>13</v>
      </c>
      <c r="B18" s="472"/>
      <c r="C18" s="473" t="s">
        <v>27</v>
      </c>
      <c r="D18" s="593">
        <v>24306</v>
      </c>
      <c r="E18" s="593">
        <v>9034</v>
      </c>
      <c r="F18" s="475">
        <v>0.3716777750349708</v>
      </c>
      <c r="G18" s="595"/>
      <c r="H18" s="477"/>
      <c r="I18" s="832">
        <v>4812</v>
      </c>
      <c r="J18" s="851">
        <v>0.1979758084423599</v>
      </c>
      <c r="K18" s="645" t="s">
        <v>164</v>
      </c>
    </row>
    <row r="19" spans="1:11" ht="21.75" customHeight="1">
      <c r="A19" s="480">
        <v>14</v>
      </c>
      <c r="B19" s="472"/>
      <c r="C19" s="473" t="s">
        <v>28</v>
      </c>
      <c r="D19" s="593">
        <v>40177</v>
      </c>
      <c r="E19" s="593">
        <v>15390</v>
      </c>
      <c r="F19" s="475">
        <v>0.38305498170595115</v>
      </c>
      <c r="G19" s="595"/>
      <c r="H19" s="477"/>
      <c r="I19" s="832">
        <v>8243</v>
      </c>
      <c r="J19" s="851">
        <v>0.2051671354257411</v>
      </c>
      <c r="K19" s="645" t="s">
        <v>164</v>
      </c>
    </row>
    <row r="20" spans="1:11" ht="21.75" customHeight="1">
      <c r="A20" s="480">
        <v>15</v>
      </c>
      <c r="B20" s="472"/>
      <c r="C20" s="473" t="s">
        <v>29</v>
      </c>
      <c r="D20" s="593">
        <v>59259</v>
      </c>
      <c r="E20" s="593">
        <v>16774</v>
      </c>
      <c r="F20" s="475">
        <v>0.28306248839838677</v>
      </c>
      <c r="G20" s="595"/>
      <c r="H20" s="485"/>
      <c r="I20" s="832">
        <v>8708</v>
      </c>
      <c r="J20" s="851">
        <v>0.1469481428981252</v>
      </c>
      <c r="K20" s="853" t="s">
        <v>164</v>
      </c>
    </row>
    <row r="21" spans="1:11" ht="21.75" customHeight="1">
      <c r="A21" s="480">
        <v>16</v>
      </c>
      <c r="B21" s="472"/>
      <c r="C21" s="473" t="s">
        <v>30</v>
      </c>
      <c r="D21" s="593">
        <v>105782</v>
      </c>
      <c r="E21" s="593">
        <v>27545</v>
      </c>
      <c r="F21" s="475">
        <v>0.2603940178858407</v>
      </c>
      <c r="G21" s="595"/>
      <c r="H21" s="485"/>
      <c r="I21" s="832">
        <v>12819</v>
      </c>
      <c r="J21" s="851">
        <v>0.12118318806602257</v>
      </c>
      <c r="K21" s="853" t="s">
        <v>164</v>
      </c>
    </row>
    <row r="22" spans="1:11" ht="21.75" customHeight="1">
      <c r="A22" s="480">
        <v>17</v>
      </c>
      <c r="B22" s="472"/>
      <c r="C22" s="473" t="s">
        <v>31</v>
      </c>
      <c r="D22" s="593">
        <v>112737</v>
      </c>
      <c r="E22" s="593">
        <v>25695</v>
      </c>
      <c r="F22" s="475">
        <v>0.22791984885175232</v>
      </c>
      <c r="G22" s="602" t="s">
        <v>270</v>
      </c>
      <c r="H22" s="485"/>
      <c r="I22" s="832">
        <v>12206</v>
      </c>
      <c r="J22" s="851">
        <v>0.1082696896316205</v>
      </c>
      <c r="K22" s="853" t="s">
        <v>272</v>
      </c>
    </row>
    <row r="23" spans="1:11" ht="21.75" customHeight="1">
      <c r="A23" s="480">
        <v>18</v>
      </c>
      <c r="B23" s="472"/>
      <c r="C23" s="473" t="s">
        <v>32</v>
      </c>
      <c r="D23" s="593">
        <v>102002</v>
      </c>
      <c r="E23" s="593">
        <v>22645</v>
      </c>
      <c r="F23" s="475">
        <v>0.22200545087351228</v>
      </c>
      <c r="G23" s="602" t="s">
        <v>268</v>
      </c>
      <c r="H23" s="477"/>
      <c r="I23" s="832">
        <v>10921</v>
      </c>
      <c r="J23" s="851">
        <v>0.10706652810729202</v>
      </c>
      <c r="K23" s="853" t="s">
        <v>268</v>
      </c>
    </row>
    <row r="24" spans="1:11" ht="21.75" customHeight="1">
      <c r="A24" s="480">
        <v>19</v>
      </c>
      <c r="B24" s="472"/>
      <c r="C24" s="473" t="s">
        <v>33</v>
      </c>
      <c r="D24" s="593">
        <v>96931</v>
      </c>
      <c r="E24" s="593">
        <v>29208</v>
      </c>
      <c r="F24" s="475">
        <v>0.30132774860467754</v>
      </c>
      <c r="G24" s="595"/>
      <c r="H24" s="477"/>
      <c r="I24" s="832">
        <v>14501</v>
      </c>
      <c r="J24" s="851">
        <v>0.14960126275391775</v>
      </c>
      <c r="K24" s="853" t="s">
        <v>164</v>
      </c>
    </row>
    <row r="25" spans="1:11" ht="21.75" customHeight="1">
      <c r="A25" s="480">
        <v>20</v>
      </c>
      <c r="B25" s="472"/>
      <c r="C25" s="473" t="s">
        <v>34</v>
      </c>
      <c r="D25" s="593">
        <v>71613</v>
      </c>
      <c r="E25" s="593">
        <v>20171</v>
      </c>
      <c r="F25" s="475">
        <v>0.2816667364863921</v>
      </c>
      <c r="G25" s="595"/>
      <c r="H25" s="477"/>
      <c r="I25" s="832">
        <v>10387</v>
      </c>
      <c r="J25" s="851">
        <v>0.1450434976889671</v>
      </c>
      <c r="K25" s="645" t="s">
        <v>164</v>
      </c>
    </row>
    <row r="26" spans="1:11" ht="21.75" customHeight="1">
      <c r="A26" s="480">
        <v>21</v>
      </c>
      <c r="B26" s="472"/>
      <c r="C26" s="512" t="s">
        <v>36</v>
      </c>
      <c r="D26" s="593">
        <v>59450</v>
      </c>
      <c r="E26" s="593">
        <v>16369</v>
      </c>
      <c r="F26" s="514">
        <v>0.27534062237174095</v>
      </c>
      <c r="G26" s="595"/>
      <c r="H26" s="485"/>
      <c r="I26" s="832">
        <v>7686</v>
      </c>
      <c r="J26" s="854">
        <v>0.12928511354079059</v>
      </c>
      <c r="K26" s="805" t="s">
        <v>164</v>
      </c>
    </row>
    <row r="27" spans="1:11" ht="21.75" customHeight="1">
      <c r="A27" s="480">
        <v>22</v>
      </c>
      <c r="B27" s="518"/>
      <c r="C27" s="519" t="s">
        <v>37</v>
      </c>
      <c r="D27" s="593">
        <v>68085</v>
      </c>
      <c r="E27" s="593">
        <v>18868</v>
      </c>
      <c r="F27" s="483">
        <v>0.27712418300653596</v>
      </c>
      <c r="G27" s="595"/>
      <c r="H27" s="485"/>
      <c r="I27" s="832">
        <v>9564</v>
      </c>
      <c r="J27" s="855">
        <v>0.14047146948667108</v>
      </c>
      <c r="K27" s="856" t="s">
        <v>164</v>
      </c>
    </row>
    <row r="28" spans="1:11" ht="21.75" customHeight="1">
      <c r="A28" s="480">
        <v>23</v>
      </c>
      <c r="B28" s="472"/>
      <c r="C28" s="481" t="s">
        <v>38</v>
      </c>
      <c r="D28" s="593">
        <v>28359</v>
      </c>
      <c r="E28" s="593">
        <v>10044</v>
      </c>
      <c r="F28" s="514">
        <v>0.3541732783243415</v>
      </c>
      <c r="G28" s="595"/>
      <c r="H28" s="485"/>
      <c r="I28" s="832">
        <v>5221</v>
      </c>
      <c r="J28" s="854">
        <v>0.1841038118410381</v>
      </c>
      <c r="K28" s="805" t="s">
        <v>164</v>
      </c>
    </row>
    <row r="29" spans="1:11" ht="21.75" customHeight="1">
      <c r="A29" s="480">
        <v>24</v>
      </c>
      <c r="B29" s="472"/>
      <c r="C29" s="519" t="s">
        <v>195</v>
      </c>
      <c r="D29" s="593">
        <v>26932</v>
      </c>
      <c r="E29" s="593">
        <v>9570</v>
      </c>
      <c r="F29" s="514">
        <v>0.35533937323629883</v>
      </c>
      <c r="G29" s="595"/>
      <c r="H29" s="485"/>
      <c r="I29" s="832">
        <v>4837</v>
      </c>
      <c r="J29" s="854">
        <v>0.17960047527105302</v>
      </c>
      <c r="K29" s="805" t="s">
        <v>164</v>
      </c>
    </row>
    <row r="30" spans="1:11" ht="21.75" customHeight="1">
      <c r="A30" s="480">
        <v>25</v>
      </c>
      <c r="B30" s="472"/>
      <c r="C30" s="524" t="s">
        <v>197</v>
      </c>
      <c r="D30" s="593">
        <v>35988</v>
      </c>
      <c r="E30" s="593">
        <v>14523</v>
      </c>
      <c r="F30" s="514">
        <v>0.4035511837279093</v>
      </c>
      <c r="G30" s="788"/>
      <c r="H30" s="485"/>
      <c r="I30" s="832">
        <v>7229</v>
      </c>
      <c r="J30" s="854">
        <v>0.20087251305990886</v>
      </c>
      <c r="K30" s="857" t="s">
        <v>164</v>
      </c>
    </row>
    <row r="31" spans="1:11" ht="21.75" customHeight="1">
      <c r="A31" s="480">
        <v>26</v>
      </c>
      <c r="B31" s="472"/>
      <c r="C31" s="519" t="s">
        <v>196</v>
      </c>
      <c r="D31" s="593">
        <v>51133</v>
      </c>
      <c r="E31" s="593">
        <v>18167</v>
      </c>
      <c r="F31" s="514">
        <v>0.3552891479083958</v>
      </c>
      <c r="G31" s="788"/>
      <c r="H31" s="485"/>
      <c r="I31" s="832">
        <v>9245</v>
      </c>
      <c r="J31" s="854">
        <v>0.18080300393092524</v>
      </c>
      <c r="K31" s="857" t="s">
        <v>164</v>
      </c>
    </row>
    <row r="32" spans="1:11" ht="21.75" customHeight="1">
      <c r="A32" s="480">
        <v>27</v>
      </c>
      <c r="B32" s="518"/>
      <c r="C32" s="525" t="s">
        <v>279</v>
      </c>
      <c r="D32" s="593">
        <v>35788</v>
      </c>
      <c r="E32" s="593">
        <v>13914</v>
      </c>
      <c r="F32" s="514">
        <v>0.3887895383927574</v>
      </c>
      <c r="G32" s="595"/>
      <c r="H32" s="485"/>
      <c r="I32" s="832">
        <v>7186</v>
      </c>
      <c r="J32" s="854">
        <v>0.20079356208785068</v>
      </c>
      <c r="K32" s="856"/>
    </row>
    <row r="33" spans="1:11" ht="21.75" customHeight="1">
      <c r="A33" s="480">
        <v>28</v>
      </c>
      <c r="B33" s="526"/>
      <c r="C33" s="524" t="s">
        <v>322</v>
      </c>
      <c r="D33" s="790">
        <v>102936</v>
      </c>
      <c r="E33" s="791">
        <v>30882</v>
      </c>
      <c r="F33" s="858">
        <v>0.3000116577290744</v>
      </c>
      <c r="G33" s="642"/>
      <c r="H33" s="485"/>
      <c r="I33" s="859">
        <v>14696</v>
      </c>
      <c r="J33" s="835">
        <v>0.14276832206419524</v>
      </c>
      <c r="K33" s="860" t="s">
        <v>164</v>
      </c>
    </row>
    <row r="34" spans="1:11" ht="21.75" customHeight="1" thickBot="1">
      <c r="A34" s="488">
        <v>29</v>
      </c>
      <c r="B34" s="528"/>
      <c r="C34" s="507" t="s">
        <v>448</v>
      </c>
      <c r="D34" s="793">
        <v>50078</v>
      </c>
      <c r="E34" s="793">
        <v>12069</v>
      </c>
      <c r="F34" s="861">
        <v>0.24100403370741644</v>
      </c>
      <c r="G34" s="610"/>
      <c r="H34" s="485"/>
      <c r="I34" s="862">
        <v>5554</v>
      </c>
      <c r="J34" s="863">
        <v>0.11090698510323894</v>
      </c>
      <c r="K34" s="864"/>
    </row>
    <row r="35" spans="1:11" ht="21.75" customHeight="1" thickBot="1">
      <c r="A35" s="488" t="s">
        <v>12</v>
      </c>
      <c r="B35" s="528"/>
      <c r="C35" s="507" t="s">
        <v>39</v>
      </c>
      <c r="D35" s="797">
        <v>1687554</v>
      </c>
      <c r="E35" s="797">
        <v>518342</v>
      </c>
      <c r="F35" s="509">
        <v>0.30715580064400905</v>
      </c>
      <c r="G35" s="488" t="s">
        <v>267</v>
      </c>
      <c r="H35" s="865"/>
      <c r="I35" s="838">
        <v>261282</v>
      </c>
      <c r="J35" s="841">
        <v>0.1548288232554336</v>
      </c>
      <c r="K35" s="866" t="s">
        <v>267</v>
      </c>
    </row>
    <row r="36" spans="1:11" ht="21.75" customHeight="1">
      <c r="A36" s="480">
        <v>30</v>
      </c>
      <c r="B36" s="472" t="s">
        <v>42</v>
      </c>
      <c r="C36" s="473" t="s">
        <v>43</v>
      </c>
      <c r="D36" s="593">
        <v>37184</v>
      </c>
      <c r="E36" s="593">
        <v>10611</v>
      </c>
      <c r="F36" s="475">
        <v>0.2853646729776248</v>
      </c>
      <c r="G36" s="595"/>
      <c r="H36" s="477"/>
      <c r="I36" s="832">
        <v>4513</v>
      </c>
      <c r="J36" s="851">
        <v>0.12136940619621342</v>
      </c>
      <c r="K36" s="805" t="s">
        <v>164</v>
      </c>
    </row>
    <row r="37" spans="1:11" ht="21.75" customHeight="1">
      <c r="A37" s="480">
        <v>31</v>
      </c>
      <c r="B37" s="472"/>
      <c r="C37" s="473" t="s">
        <v>44</v>
      </c>
      <c r="D37" s="593">
        <v>31162</v>
      </c>
      <c r="E37" s="593">
        <v>7802</v>
      </c>
      <c r="F37" s="475">
        <v>0.2503690392144278</v>
      </c>
      <c r="G37" s="595"/>
      <c r="H37" s="485"/>
      <c r="I37" s="832">
        <v>3837</v>
      </c>
      <c r="J37" s="851">
        <v>0.12313073615300686</v>
      </c>
      <c r="K37" s="805" t="s">
        <v>164</v>
      </c>
    </row>
    <row r="38" spans="1:11" ht="21.75" customHeight="1">
      <c r="A38" s="480">
        <v>32</v>
      </c>
      <c r="B38" s="472"/>
      <c r="C38" s="473" t="s">
        <v>45</v>
      </c>
      <c r="D38" s="593">
        <v>46638</v>
      </c>
      <c r="E38" s="593">
        <v>11117</v>
      </c>
      <c r="F38" s="475">
        <v>0.23836785453921694</v>
      </c>
      <c r="G38" s="595"/>
      <c r="H38" s="477"/>
      <c r="I38" s="832">
        <v>5596</v>
      </c>
      <c r="J38" s="851">
        <v>0.11998799262404049</v>
      </c>
      <c r="K38" s="805" t="s">
        <v>164</v>
      </c>
    </row>
    <row r="39" spans="1:11" ht="21.75" customHeight="1">
      <c r="A39" s="480">
        <v>33</v>
      </c>
      <c r="B39" s="472"/>
      <c r="C39" s="473" t="s">
        <v>46</v>
      </c>
      <c r="D39" s="593">
        <v>29104</v>
      </c>
      <c r="E39" s="593">
        <v>7695</v>
      </c>
      <c r="F39" s="475">
        <v>0.2643966465090709</v>
      </c>
      <c r="G39" s="595"/>
      <c r="H39" s="485"/>
      <c r="I39" s="832">
        <v>3680</v>
      </c>
      <c r="J39" s="851">
        <v>0.12644310060472788</v>
      </c>
      <c r="K39" s="805" t="s">
        <v>164</v>
      </c>
    </row>
    <row r="40" spans="1:11" ht="21.75" customHeight="1">
      <c r="A40" s="480">
        <v>34</v>
      </c>
      <c r="B40" s="472"/>
      <c r="C40" s="473" t="s">
        <v>47</v>
      </c>
      <c r="D40" s="593">
        <v>32998</v>
      </c>
      <c r="E40" s="593">
        <v>6371</v>
      </c>
      <c r="F40" s="475">
        <v>0.19307230741257045</v>
      </c>
      <c r="G40" s="800" t="s">
        <v>269</v>
      </c>
      <c r="H40" s="477"/>
      <c r="I40" s="832">
        <v>2910</v>
      </c>
      <c r="J40" s="851">
        <v>0.08818716285835505</v>
      </c>
      <c r="K40" s="805" t="s">
        <v>269</v>
      </c>
    </row>
    <row r="41" spans="1:11" ht="21.75" customHeight="1">
      <c r="A41" s="480">
        <v>35</v>
      </c>
      <c r="B41" s="472"/>
      <c r="C41" s="473" t="s">
        <v>48</v>
      </c>
      <c r="D41" s="593">
        <v>9244</v>
      </c>
      <c r="E41" s="593">
        <v>2496</v>
      </c>
      <c r="F41" s="475">
        <v>0.27001298139333624</v>
      </c>
      <c r="G41" s="625" t="s">
        <v>164</v>
      </c>
      <c r="H41" s="485"/>
      <c r="I41" s="832">
        <v>1277</v>
      </c>
      <c r="J41" s="851">
        <v>0.1381436607529208</v>
      </c>
      <c r="K41" s="805" t="s">
        <v>164</v>
      </c>
    </row>
    <row r="42" spans="1:11" ht="21.75" customHeight="1">
      <c r="A42" s="480">
        <v>36</v>
      </c>
      <c r="B42" s="534"/>
      <c r="C42" s="473" t="s">
        <v>49</v>
      </c>
      <c r="D42" s="593">
        <v>48592</v>
      </c>
      <c r="E42" s="593">
        <v>8732</v>
      </c>
      <c r="F42" s="475">
        <v>0.17970036219953903</v>
      </c>
      <c r="G42" s="625" t="s">
        <v>273</v>
      </c>
      <c r="H42" s="477"/>
      <c r="I42" s="832">
        <v>4152</v>
      </c>
      <c r="J42" s="851">
        <v>0.08544616397760949</v>
      </c>
      <c r="K42" s="805" t="s">
        <v>273</v>
      </c>
    </row>
    <row r="43" spans="1:11" ht="21.75" customHeight="1">
      <c r="A43" s="480">
        <v>37</v>
      </c>
      <c r="B43" s="472" t="s">
        <v>50</v>
      </c>
      <c r="C43" s="473" t="s">
        <v>51</v>
      </c>
      <c r="D43" s="593">
        <v>13183</v>
      </c>
      <c r="E43" s="593">
        <v>4342</v>
      </c>
      <c r="F43" s="475">
        <v>0.32936357430023516</v>
      </c>
      <c r="G43" s="595"/>
      <c r="H43" s="477"/>
      <c r="I43" s="832">
        <v>2331</v>
      </c>
      <c r="J43" s="851">
        <v>0.17681863005385723</v>
      </c>
      <c r="K43" s="805" t="s">
        <v>164</v>
      </c>
    </row>
    <row r="44" spans="1:11" ht="21.75" customHeight="1">
      <c r="A44" s="480">
        <v>38</v>
      </c>
      <c r="B44" s="472"/>
      <c r="C44" s="473" t="s">
        <v>52</v>
      </c>
      <c r="D44" s="593">
        <v>27824</v>
      </c>
      <c r="E44" s="593">
        <v>9238</v>
      </c>
      <c r="F44" s="475">
        <v>0.33201552616446234</v>
      </c>
      <c r="G44" s="595"/>
      <c r="H44" s="477"/>
      <c r="I44" s="832">
        <v>4575</v>
      </c>
      <c r="J44" s="851">
        <v>0.16442639447958596</v>
      </c>
      <c r="K44" s="805" t="s">
        <v>164</v>
      </c>
    </row>
    <row r="45" spans="1:11" ht="21.75" customHeight="1">
      <c r="A45" s="480">
        <v>39</v>
      </c>
      <c r="B45" s="472"/>
      <c r="C45" s="473" t="s">
        <v>53</v>
      </c>
      <c r="D45" s="593">
        <v>31623</v>
      </c>
      <c r="E45" s="593">
        <v>10573</v>
      </c>
      <c r="F45" s="475">
        <v>0.3343452550358916</v>
      </c>
      <c r="G45" s="595"/>
      <c r="H45" s="477"/>
      <c r="I45" s="832">
        <v>5681</v>
      </c>
      <c r="J45" s="851">
        <v>0.1796477247572969</v>
      </c>
      <c r="K45" s="805" t="s">
        <v>164</v>
      </c>
    </row>
    <row r="46" spans="1:11" ht="21.75" customHeight="1">
      <c r="A46" s="480">
        <v>40</v>
      </c>
      <c r="B46" s="534"/>
      <c r="C46" s="473" t="s">
        <v>54</v>
      </c>
      <c r="D46" s="593">
        <v>19115</v>
      </c>
      <c r="E46" s="593">
        <v>6607</v>
      </c>
      <c r="F46" s="475">
        <v>0.34564478158514256</v>
      </c>
      <c r="G46" s="595"/>
      <c r="H46" s="477"/>
      <c r="I46" s="832">
        <v>3397</v>
      </c>
      <c r="J46" s="851">
        <v>0.1777138373005493</v>
      </c>
      <c r="K46" s="805" t="s">
        <v>164</v>
      </c>
    </row>
    <row r="47" spans="1:11" ht="21.75" customHeight="1">
      <c r="A47" s="480">
        <v>41</v>
      </c>
      <c r="B47" s="535" t="s">
        <v>55</v>
      </c>
      <c r="C47" s="473" t="s">
        <v>56</v>
      </c>
      <c r="D47" s="593">
        <v>7206</v>
      </c>
      <c r="E47" s="593">
        <v>3037</v>
      </c>
      <c r="F47" s="475">
        <v>0.4214543436025534</v>
      </c>
      <c r="G47" s="643" t="s">
        <v>274</v>
      </c>
      <c r="H47" s="477"/>
      <c r="I47" s="832">
        <v>1561</v>
      </c>
      <c r="J47" s="851">
        <v>0.21662503469331112</v>
      </c>
      <c r="K47" s="867" t="s">
        <v>278</v>
      </c>
    </row>
    <row r="48" spans="1:11" ht="21.75" customHeight="1">
      <c r="A48" s="480">
        <v>42</v>
      </c>
      <c r="B48" s="536"/>
      <c r="C48" s="473" t="s">
        <v>57</v>
      </c>
      <c r="D48" s="593">
        <v>15255</v>
      </c>
      <c r="E48" s="593">
        <v>6000</v>
      </c>
      <c r="F48" s="475">
        <v>0.39331366764995085</v>
      </c>
      <c r="G48" s="595"/>
      <c r="H48" s="477"/>
      <c r="I48" s="832">
        <v>2961</v>
      </c>
      <c r="J48" s="851">
        <v>0.19410029498525075</v>
      </c>
      <c r="K48" s="805" t="s">
        <v>164</v>
      </c>
    </row>
    <row r="49" spans="1:11" ht="21.75" customHeight="1">
      <c r="A49" s="480">
        <v>43</v>
      </c>
      <c r="B49" s="537" t="s">
        <v>60</v>
      </c>
      <c r="C49" s="473" t="s">
        <v>61</v>
      </c>
      <c r="D49" s="593">
        <v>13131</v>
      </c>
      <c r="E49" s="593">
        <v>4627</v>
      </c>
      <c r="F49" s="475">
        <v>0.352372248876704</v>
      </c>
      <c r="G49" s="642"/>
      <c r="H49" s="477"/>
      <c r="I49" s="832">
        <v>2174</v>
      </c>
      <c r="J49" s="851">
        <v>0.16556240956515117</v>
      </c>
      <c r="K49" s="805" t="s">
        <v>164</v>
      </c>
    </row>
    <row r="50" spans="1:11" ht="21.75" customHeight="1">
      <c r="A50" s="480">
        <v>44</v>
      </c>
      <c r="B50" s="472" t="s">
        <v>69</v>
      </c>
      <c r="C50" s="473" t="s">
        <v>72</v>
      </c>
      <c r="D50" s="593">
        <v>30054</v>
      </c>
      <c r="E50" s="593">
        <v>9130</v>
      </c>
      <c r="F50" s="475">
        <v>0.3037865176016504</v>
      </c>
      <c r="G50" s="643"/>
      <c r="H50" s="477"/>
      <c r="I50" s="832">
        <v>4326</v>
      </c>
      <c r="J50" s="851">
        <v>0.14394090636853663</v>
      </c>
      <c r="K50" s="805" t="s">
        <v>164</v>
      </c>
    </row>
    <row r="51" spans="1:11" ht="21.75" customHeight="1">
      <c r="A51" s="480">
        <v>45</v>
      </c>
      <c r="B51" s="536"/>
      <c r="C51" s="473" t="s">
        <v>73</v>
      </c>
      <c r="D51" s="593">
        <v>1961</v>
      </c>
      <c r="E51" s="593">
        <v>893</v>
      </c>
      <c r="F51" s="475">
        <v>0.4553799082100969</v>
      </c>
      <c r="G51" s="801" t="s">
        <v>277</v>
      </c>
      <c r="H51" s="477"/>
      <c r="I51" s="832">
        <v>483</v>
      </c>
      <c r="J51" s="851">
        <v>0.24630290668026517</v>
      </c>
      <c r="K51" s="805" t="s">
        <v>277</v>
      </c>
    </row>
    <row r="52" spans="1:11" ht="21.75" customHeight="1">
      <c r="A52" s="480">
        <v>46</v>
      </c>
      <c r="B52" s="537" t="s">
        <v>77</v>
      </c>
      <c r="C52" s="473" t="s">
        <v>78</v>
      </c>
      <c r="D52" s="593">
        <v>15864</v>
      </c>
      <c r="E52" s="593">
        <v>4490</v>
      </c>
      <c r="F52" s="475">
        <v>0.2830307614725164</v>
      </c>
      <c r="G52" s="802"/>
      <c r="H52" s="477"/>
      <c r="I52" s="832">
        <v>2175</v>
      </c>
      <c r="J52" s="851">
        <v>0.13710287443267777</v>
      </c>
      <c r="K52" s="805" t="s">
        <v>164</v>
      </c>
    </row>
    <row r="53" spans="1:11" ht="21.75" customHeight="1">
      <c r="A53" s="480">
        <v>47</v>
      </c>
      <c r="B53" s="537" t="s">
        <v>79</v>
      </c>
      <c r="C53" s="473" t="s">
        <v>80</v>
      </c>
      <c r="D53" s="593">
        <v>13907</v>
      </c>
      <c r="E53" s="593">
        <v>4067</v>
      </c>
      <c r="F53" s="475">
        <v>0.2924426547781693</v>
      </c>
      <c r="G53" s="802"/>
      <c r="H53" s="477"/>
      <c r="I53" s="832">
        <v>1978</v>
      </c>
      <c r="J53" s="851">
        <v>0.14223053138707126</v>
      </c>
      <c r="K53" s="805" t="s">
        <v>164</v>
      </c>
    </row>
    <row r="54" spans="1:11" ht="21.75" customHeight="1">
      <c r="A54" s="480">
        <v>48</v>
      </c>
      <c r="B54" s="524" t="s">
        <v>324</v>
      </c>
      <c r="C54" s="473" t="s">
        <v>85</v>
      </c>
      <c r="D54" s="593">
        <v>19342</v>
      </c>
      <c r="E54" s="593">
        <v>5689</v>
      </c>
      <c r="F54" s="475">
        <v>0.2941267707579361</v>
      </c>
      <c r="G54" s="803"/>
      <c r="H54" s="477"/>
      <c r="I54" s="832">
        <v>2832</v>
      </c>
      <c r="J54" s="851">
        <v>0.14641712335849447</v>
      </c>
      <c r="K54" s="805" t="s">
        <v>164</v>
      </c>
    </row>
    <row r="55" spans="1:11" ht="21.75" customHeight="1">
      <c r="A55" s="480">
        <v>49</v>
      </c>
      <c r="B55" s="472" t="s">
        <v>93</v>
      </c>
      <c r="C55" s="473" t="s">
        <v>94</v>
      </c>
      <c r="D55" s="593">
        <v>10510</v>
      </c>
      <c r="E55" s="593">
        <v>4412</v>
      </c>
      <c r="F55" s="475">
        <v>0.419790675547098</v>
      </c>
      <c r="G55" s="801" t="s">
        <v>276</v>
      </c>
      <c r="H55" s="477"/>
      <c r="I55" s="832">
        <v>2314</v>
      </c>
      <c r="J55" s="851">
        <v>0.22017126546146526</v>
      </c>
      <c r="K55" s="805">
        <v>4</v>
      </c>
    </row>
    <row r="56" spans="1:11" ht="21.75" customHeight="1">
      <c r="A56" s="480">
        <v>50</v>
      </c>
      <c r="B56" s="472"/>
      <c r="C56" s="473" t="s">
        <v>95</v>
      </c>
      <c r="D56" s="593">
        <v>8976</v>
      </c>
      <c r="E56" s="593">
        <v>4008</v>
      </c>
      <c r="F56" s="475">
        <v>0.446524064171123</v>
      </c>
      <c r="G56" s="643" t="s">
        <v>275</v>
      </c>
      <c r="H56" s="477"/>
      <c r="I56" s="832">
        <v>2077</v>
      </c>
      <c r="J56" s="851">
        <v>0.23139483065953653</v>
      </c>
      <c r="K56" s="805" t="s">
        <v>275</v>
      </c>
    </row>
    <row r="57" spans="1:11" ht="21.75" customHeight="1">
      <c r="A57" s="480">
        <v>51</v>
      </c>
      <c r="B57" s="472"/>
      <c r="C57" s="473" t="s">
        <v>97</v>
      </c>
      <c r="D57" s="593">
        <v>8627</v>
      </c>
      <c r="E57" s="593">
        <v>3261</v>
      </c>
      <c r="F57" s="475">
        <v>0.37799930450909935</v>
      </c>
      <c r="G57" s="595"/>
      <c r="H57" s="477"/>
      <c r="I57" s="832">
        <v>1686</v>
      </c>
      <c r="J57" s="851">
        <v>0.1954329430856613</v>
      </c>
      <c r="K57" s="805" t="s">
        <v>164</v>
      </c>
    </row>
    <row r="58" spans="1:11" ht="21.75" customHeight="1">
      <c r="A58" s="480">
        <v>52</v>
      </c>
      <c r="B58" s="472"/>
      <c r="C58" s="473" t="s">
        <v>98</v>
      </c>
      <c r="D58" s="593">
        <v>15807</v>
      </c>
      <c r="E58" s="593">
        <v>6087</v>
      </c>
      <c r="F58" s="475">
        <v>0.38508255836022015</v>
      </c>
      <c r="G58" s="804"/>
      <c r="H58" s="477"/>
      <c r="I58" s="832">
        <v>3026</v>
      </c>
      <c r="J58" s="851">
        <v>0.19143417473271335</v>
      </c>
      <c r="K58" s="805" t="s">
        <v>164</v>
      </c>
    </row>
    <row r="59" spans="1:11" ht="21.75" customHeight="1">
      <c r="A59" s="480">
        <v>53</v>
      </c>
      <c r="B59" s="472"/>
      <c r="C59" s="473" t="s">
        <v>101</v>
      </c>
      <c r="D59" s="593">
        <v>5169</v>
      </c>
      <c r="E59" s="593">
        <v>1941</v>
      </c>
      <c r="F59" s="475">
        <v>0.375507835171213</v>
      </c>
      <c r="G59" s="595"/>
      <c r="H59" s="477"/>
      <c r="I59" s="832">
        <v>992</v>
      </c>
      <c r="J59" s="851">
        <v>0.191913329464113</v>
      </c>
      <c r="K59" s="805" t="s">
        <v>164</v>
      </c>
    </row>
    <row r="60" spans="1:11" ht="21.75" customHeight="1">
      <c r="A60" s="480">
        <v>54</v>
      </c>
      <c r="B60" s="538"/>
      <c r="C60" s="473" t="s">
        <v>102</v>
      </c>
      <c r="D60" s="593">
        <v>2973</v>
      </c>
      <c r="E60" s="593">
        <v>1216</v>
      </c>
      <c r="F60" s="475">
        <v>0.40901446350487725</v>
      </c>
      <c r="G60" s="595"/>
      <c r="H60" s="477"/>
      <c r="I60" s="832">
        <v>620</v>
      </c>
      <c r="J60" s="851">
        <v>0.20854355869492094</v>
      </c>
      <c r="K60" s="805" t="s">
        <v>164</v>
      </c>
    </row>
    <row r="61" spans="1:11" ht="21.75" customHeight="1">
      <c r="A61" s="480">
        <v>55</v>
      </c>
      <c r="B61" s="536"/>
      <c r="C61" s="473" t="s">
        <v>199</v>
      </c>
      <c r="D61" s="593">
        <v>21732</v>
      </c>
      <c r="E61" s="593">
        <v>7860</v>
      </c>
      <c r="F61" s="475">
        <v>0.36167863059083377</v>
      </c>
      <c r="G61" s="595"/>
      <c r="H61" s="477"/>
      <c r="I61" s="832">
        <v>3844</v>
      </c>
      <c r="J61" s="851">
        <v>0.17688201730167494</v>
      </c>
      <c r="K61" s="805" t="s">
        <v>164</v>
      </c>
    </row>
    <row r="62" spans="1:11" ht="21.75" customHeight="1">
      <c r="A62" s="480">
        <v>56</v>
      </c>
      <c r="B62" s="472" t="s">
        <v>103</v>
      </c>
      <c r="C62" s="473" t="s">
        <v>104</v>
      </c>
      <c r="D62" s="593">
        <v>37354</v>
      </c>
      <c r="E62" s="593">
        <v>9426</v>
      </c>
      <c r="F62" s="475">
        <v>0.25234245328478877</v>
      </c>
      <c r="G62" s="595"/>
      <c r="H62" s="477"/>
      <c r="I62" s="832">
        <v>4667</v>
      </c>
      <c r="J62" s="851">
        <v>0.12493976548696258</v>
      </c>
      <c r="K62" s="805" t="s">
        <v>164</v>
      </c>
    </row>
    <row r="63" spans="1:11" ht="21.75" customHeight="1">
      <c r="A63" s="480">
        <v>57</v>
      </c>
      <c r="B63" s="536"/>
      <c r="C63" s="473" t="s">
        <v>200</v>
      </c>
      <c r="D63" s="593">
        <v>18625</v>
      </c>
      <c r="E63" s="593">
        <v>7706</v>
      </c>
      <c r="F63" s="475">
        <v>0.413744966442953</v>
      </c>
      <c r="G63" s="802" t="s">
        <v>278</v>
      </c>
      <c r="H63" s="477"/>
      <c r="I63" s="832">
        <v>4102</v>
      </c>
      <c r="J63" s="851">
        <v>0.22024161073825504</v>
      </c>
      <c r="K63" s="867" t="s">
        <v>274</v>
      </c>
    </row>
    <row r="64" spans="1:11" ht="21.75" customHeight="1">
      <c r="A64" s="480">
        <v>58</v>
      </c>
      <c r="B64" s="472" t="s">
        <v>351</v>
      </c>
      <c r="C64" s="539" t="s">
        <v>110</v>
      </c>
      <c r="D64" s="593">
        <v>6668</v>
      </c>
      <c r="E64" s="593">
        <v>2103</v>
      </c>
      <c r="F64" s="514">
        <v>0.3153869226154769</v>
      </c>
      <c r="G64" s="595"/>
      <c r="H64" s="865"/>
      <c r="I64" s="832">
        <v>1121</v>
      </c>
      <c r="J64" s="835">
        <v>0.16811637672465507</v>
      </c>
      <c r="K64" s="805" t="s">
        <v>164</v>
      </c>
    </row>
    <row r="65" spans="1:11" ht="21.75" customHeight="1">
      <c r="A65" s="480">
        <v>59</v>
      </c>
      <c r="B65" s="472"/>
      <c r="C65" s="542" t="s">
        <v>202</v>
      </c>
      <c r="D65" s="593">
        <v>7454</v>
      </c>
      <c r="E65" s="593">
        <v>2705</v>
      </c>
      <c r="F65" s="544">
        <v>0.36289240676147033</v>
      </c>
      <c r="G65" s="595"/>
      <c r="H65" s="865"/>
      <c r="I65" s="832">
        <v>1426</v>
      </c>
      <c r="J65" s="855">
        <v>0.19130668097665682</v>
      </c>
      <c r="K65" s="805" t="s">
        <v>164</v>
      </c>
    </row>
    <row r="66" spans="1:11" ht="21.75" customHeight="1" thickBot="1">
      <c r="A66" s="480">
        <v>60</v>
      </c>
      <c r="B66" s="472"/>
      <c r="C66" s="473" t="s">
        <v>201</v>
      </c>
      <c r="D66" s="718">
        <v>17328</v>
      </c>
      <c r="E66" s="773">
        <v>6595</v>
      </c>
      <c r="F66" s="483">
        <v>0.38059787626962144</v>
      </c>
      <c r="G66" s="595"/>
      <c r="H66" s="477"/>
      <c r="I66" s="834">
        <v>3533</v>
      </c>
      <c r="J66" s="851">
        <v>0.20388965835641737</v>
      </c>
      <c r="K66" s="868" t="s">
        <v>164</v>
      </c>
    </row>
    <row r="67" spans="1:11" ht="21.75" customHeight="1" thickBot="1">
      <c r="A67" s="548" t="s">
        <v>12</v>
      </c>
      <c r="B67" s="549" t="s">
        <v>115</v>
      </c>
      <c r="C67" s="549"/>
      <c r="D67" s="807">
        <v>604610</v>
      </c>
      <c r="E67" s="808">
        <v>180837</v>
      </c>
      <c r="F67" s="551">
        <v>0.29909693852235325</v>
      </c>
      <c r="G67" s="552" t="s">
        <v>267</v>
      </c>
      <c r="H67" s="477"/>
      <c r="I67" s="869">
        <v>89847</v>
      </c>
      <c r="J67" s="870">
        <v>0.14860323183539803</v>
      </c>
      <c r="K67" s="871" t="s">
        <v>267</v>
      </c>
    </row>
    <row r="68" spans="1:11" ht="21.75" customHeight="1" thickTop="1">
      <c r="A68" s="555" t="s">
        <v>350</v>
      </c>
      <c r="B68" s="534"/>
      <c r="C68" s="534"/>
      <c r="D68" s="593">
        <v>2292164</v>
      </c>
      <c r="E68" s="593">
        <v>699179</v>
      </c>
      <c r="F68" s="475">
        <v>0.3050300938327275</v>
      </c>
      <c r="G68" s="557" t="s">
        <v>267</v>
      </c>
      <c r="H68" s="472"/>
      <c r="I68" s="832">
        <v>351129</v>
      </c>
      <c r="J68" s="851">
        <v>0.15318668297730878</v>
      </c>
      <c r="K68" s="872" t="s">
        <v>267</v>
      </c>
    </row>
    <row r="69" spans="1:11" ht="21.75" customHeight="1" thickBot="1">
      <c r="A69" s="560" t="s">
        <v>352</v>
      </c>
      <c r="B69" s="489"/>
      <c r="C69" s="489"/>
      <c r="D69" s="718">
        <v>5094401</v>
      </c>
      <c r="E69" s="718">
        <v>1423636</v>
      </c>
      <c r="F69" s="562">
        <v>0.2794511072057343</v>
      </c>
      <c r="G69" s="563" t="s">
        <v>267</v>
      </c>
      <c r="H69" s="472"/>
      <c r="I69" s="834">
        <v>718330</v>
      </c>
      <c r="J69" s="873">
        <v>0.1410038196836095</v>
      </c>
      <c r="K69" s="874" t="s">
        <v>267</v>
      </c>
    </row>
    <row r="70" spans="1:11" ht="21.75" customHeight="1">
      <c r="A70" s="472"/>
      <c r="B70" s="472"/>
      <c r="C70" s="567"/>
      <c r="D70" s="567"/>
      <c r="E70" s="567"/>
      <c r="F70" s="567"/>
      <c r="G70" s="567"/>
      <c r="H70" s="472"/>
      <c r="I70" s="472"/>
      <c r="J70" s="567"/>
      <c r="K70" s="568"/>
    </row>
    <row r="71" spans="1:11" ht="18">
      <c r="A71" s="567" t="s">
        <v>400</v>
      </c>
      <c r="B71" s="567"/>
      <c r="C71" s="567"/>
      <c r="D71" s="567"/>
      <c r="E71" s="567"/>
      <c r="F71" s="567"/>
      <c r="G71" s="567"/>
      <c r="H71" s="472"/>
      <c r="I71" s="567"/>
      <c r="J71" s="567"/>
      <c r="K71" s="568"/>
    </row>
    <row r="76" spans="8:11" ht="17.25">
      <c r="H76" s="569"/>
      <c r="K76" s="570"/>
    </row>
    <row r="85" spans="8:11" ht="17.25">
      <c r="H85" s="569"/>
      <c r="K85" s="570"/>
    </row>
    <row r="88" spans="8:11" ht="17.25">
      <c r="H88" s="569"/>
      <c r="K88" s="570"/>
    </row>
    <row r="92" ht="17.25">
      <c r="H92" s="569"/>
    </row>
    <row r="93" ht="17.25">
      <c r="H93" s="569"/>
    </row>
    <row r="94" ht="17.25">
      <c r="H94" s="569"/>
    </row>
    <row r="95" ht="17.25">
      <c r="H95" s="569"/>
    </row>
    <row r="104" ht="17.25">
      <c r="H104" s="569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1" fitToWidth="1" horizontalDpi="600" verticalDpi="600" orientation="portrait" paperSize="9" scale="52" r:id="rId1"/>
  <headerFooter alignWithMargins="0">
    <oddFooter>&amp;C&amp;P</oddFooter>
  </headerFooter>
  <rowBreaks count="1" manualBreakCount="1">
    <brk id="35" max="10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3" max="3" width="11.875" style="0" bestFit="1" customWidth="1"/>
    <col min="4" max="4" width="13.375" style="0" bestFit="1" customWidth="1"/>
    <col min="5" max="6" width="12.00390625" style="0" bestFit="1" customWidth="1"/>
    <col min="7" max="7" width="9.00390625" style="76" customWidth="1"/>
    <col min="9" max="9" width="12.00390625" style="0" bestFit="1" customWidth="1"/>
    <col min="10" max="10" width="8.625" style="0" bestFit="1" customWidth="1"/>
    <col min="11" max="11" width="9.00390625" style="76" customWidth="1"/>
  </cols>
  <sheetData>
    <row r="1" spans="1:11" ht="21.75" thickBot="1">
      <c r="A1" s="1" t="s">
        <v>393</v>
      </c>
      <c r="B1" s="2"/>
      <c r="C1" s="2"/>
      <c r="D1" s="2"/>
      <c r="E1" s="3"/>
      <c r="F1" s="4"/>
      <c r="G1" s="67"/>
      <c r="H1" s="2"/>
      <c r="I1" s="2"/>
      <c r="J1" s="2"/>
      <c r="K1" s="77"/>
    </row>
    <row r="2" spans="1:11" ht="19.5" thickBot="1" thickTop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8" t="s">
        <v>159</v>
      </c>
      <c r="H2" s="8"/>
      <c r="I2" s="9" t="s">
        <v>160</v>
      </c>
      <c r="J2" s="7" t="s">
        <v>161</v>
      </c>
      <c r="K2" s="78" t="s">
        <v>159</v>
      </c>
    </row>
    <row r="3" spans="1:11" ht="18">
      <c r="A3" s="10">
        <v>1</v>
      </c>
      <c r="B3" s="11" t="s">
        <v>9</v>
      </c>
      <c r="C3" s="12" t="s">
        <v>10</v>
      </c>
      <c r="D3" s="13">
        <v>993983</v>
      </c>
      <c r="E3" s="13">
        <v>210416</v>
      </c>
      <c r="F3" s="14">
        <f aca="true" t="shared" si="0" ref="F3:F66">E3/D3</f>
        <v>0.21168973714842207</v>
      </c>
      <c r="G3" s="69"/>
      <c r="H3" s="15"/>
      <c r="I3" s="16">
        <v>92154</v>
      </c>
      <c r="J3" s="14">
        <f aca="true" t="shared" si="1" ref="J3:J66">I3/D3</f>
        <v>0.09271184718450919</v>
      </c>
      <c r="K3" s="79"/>
    </row>
    <row r="4" spans="1:11" ht="18.75" thickBot="1">
      <c r="A4" s="10">
        <v>2</v>
      </c>
      <c r="B4" s="11"/>
      <c r="C4" s="11" t="s">
        <v>11</v>
      </c>
      <c r="D4" s="17">
        <v>1345729</v>
      </c>
      <c r="E4" s="17">
        <v>198781</v>
      </c>
      <c r="F4" s="18">
        <f t="shared" si="0"/>
        <v>0.14771250378047884</v>
      </c>
      <c r="G4" s="70"/>
      <c r="H4" s="19"/>
      <c r="I4" s="20">
        <v>84583</v>
      </c>
      <c r="J4" s="18">
        <f t="shared" si="1"/>
        <v>0.06285292209649937</v>
      </c>
      <c r="K4" s="80"/>
    </row>
    <row r="5" spans="1:11" ht="18.75" thickBot="1">
      <c r="A5" s="21" t="s">
        <v>162</v>
      </c>
      <c r="B5" s="22"/>
      <c r="C5" s="23" t="s">
        <v>13</v>
      </c>
      <c r="D5" s="24">
        <f>SUM(D3:D4)</f>
        <v>2339712</v>
      </c>
      <c r="E5" s="24">
        <f>SUM(E3:E4)</f>
        <v>409197</v>
      </c>
      <c r="F5" s="25">
        <f t="shared" si="0"/>
        <v>0.17489203799441982</v>
      </c>
      <c r="G5" s="71" t="s">
        <v>162</v>
      </c>
      <c r="H5" s="15"/>
      <c r="I5" s="26">
        <f>SUM(I3:I4)</f>
        <v>176737</v>
      </c>
      <c r="J5" s="27">
        <f t="shared" si="1"/>
        <v>0.07553792945456535</v>
      </c>
      <c r="K5" s="71" t="s">
        <v>162</v>
      </c>
    </row>
    <row r="6" spans="1:11" ht="18">
      <c r="A6" s="10">
        <v>3</v>
      </c>
      <c r="B6" s="11" t="s">
        <v>14</v>
      </c>
      <c r="C6" s="12" t="s">
        <v>15</v>
      </c>
      <c r="D6" s="13">
        <v>136819</v>
      </c>
      <c r="E6" s="13">
        <v>36164</v>
      </c>
      <c r="F6" s="14">
        <f t="shared" si="0"/>
        <v>0.26432001403313865</v>
      </c>
      <c r="G6" s="69"/>
      <c r="H6" s="15"/>
      <c r="I6" s="16">
        <v>18192</v>
      </c>
      <c r="J6" s="14">
        <f t="shared" si="1"/>
        <v>0.1329639889196676</v>
      </c>
      <c r="K6" s="79"/>
    </row>
    <row r="7" spans="1:11" ht="18">
      <c r="A7" s="10">
        <v>4</v>
      </c>
      <c r="B7" s="11"/>
      <c r="C7" s="12" t="s">
        <v>16</v>
      </c>
      <c r="D7" s="13">
        <v>238238</v>
      </c>
      <c r="E7" s="13">
        <v>42027</v>
      </c>
      <c r="F7" s="14">
        <f t="shared" si="0"/>
        <v>0.17640762598745793</v>
      </c>
      <c r="G7" s="69"/>
      <c r="H7" s="15"/>
      <c r="I7" s="16">
        <v>18398</v>
      </c>
      <c r="J7" s="14">
        <f t="shared" si="1"/>
        <v>0.07722529571269067</v>
      </c>
      <c r="K7" s="79"/>
    </row>
    <row r="8" spans="1:11" ht="18">
      <c r="A8" s="10">
        <v>5</v>
      </c>
      <c r="B8" s="11"/>
      <c r="C8" s="12" t="s">
        <v>17</v>
      </c>
      <c r="D8" s="13">
        <v>59903</v>
      </c>
      <c r="E8" s="13">
        <v>13899</v>
      </c>
      <c r="F8" s="14">
        <f t="shared" si="0"/>
        <v>0.23202510725673173</v>
      </c>
      <c r="G8" s="69"/>
      <c r="H8" s="15"/>
      <c r="I8" s="16">
        <v>6261</v>
      </c>
      <c r="J8" s="14">
        <f t="shared" si="1"/>
        <v>0.1045189723386141</v>
      </c>
      <c r="K8" s="79"/>
    </row>
    <row r="9" spans="1:11" ht="18">
      <c r="A9" s="10">
        <v>6</v>
      </c>
      <c r="B9" s="11"/>
      <c r="C9" s="12" t="s">
        <v>18</v>
      </c>
      <c r="D9" s="13">
        <v>80829</v>
      </c>
      <c r="E9" s="13">
        <v>17050</v>
      </c>
      <c r="F9" s="14">
        <f t="shared" si="0"/>
        <v>0.2109391431293224</v>
      </c>
      <c r="G9" s="69"/>
      <c r="H9" s="15"/>
      <c r="I9" s="16">
        <v>8151</v>
      </c>
      <c r="J9" s="14">
        <f t="shared" si="1"/>
        <v>0.1008425193927922</v>
      </c>
      <c r="K9" s="79"/>
    </row>
    <row r="10" spans="1:11" ht="18">
      <c r="A10" s="10">
        <v>7</v>
      </c>
      <c r="B10" s="11"/>
      <c r="C10" s="12" t="s">
        <v>19</v>
      </c>
      <c r="D10" s="13">
        <v>53874</v>
      </c>
      <c r="E10" s="13">
        <v>13339</v>
      </c>
      <c r="F10" s="14">
        <f t="shared" si="0"/>
        <v>0.24759624308571854</v>
      </c>
      <c r="G10" s="69"/>
      <c r="H10" s="15"/>
      <c r="I10" s="16">
        <v>6429</v>
      </c>
      <c r="J10" s="14">
        <f t="shared" si="1"/>
        <v>0.11933400155919367</v>
      </c>
      <c r="K10" s="79"/>
    </row>
    <row r="11" spans="1:11" ht="18">
      <c r="A11" s="10">
        <v>8</v>
      </c>
      <c r="B11" s="11"/>
      <c r="C11" s="12" t="s">
        <v>20</v>
      </c>
      <c r="D11" s="13">
        <v>41547</v>
      </c>
      <c r="E11" s="13">
        <v>9725</v>
      </c>
      <c r="F11" s="14">
        <f t="shared" si="0"/>
        <v>0.23407225551784724</v>
      </c>
      <c r="G11" s="69"/>
      <c r="H11" s="15"/>
      <c r="I11" s="16">
        <v>4607</v>
      </c>
      <c r="J11" s="14">
        <f t="shared" si="1"/>
        <v>0.11088646593015139</v>
      </c>
      <c r="K11" s="79"/>
    </row>
    <row r="12" spans="1:11" ht="18">
      <c r="A12" s="10">
        <v>9</v>
      </c>
      <c r="B12" s="11"/>
      <c r="C12" s="12" t="s">
        <v>21</v>
      </c>
      <c r="D12" s="13">
        <v>11685</v>
      </c>
      <c r="E12" s="13">
        <v>3235</v>
      </c>
      <c r="F12" s="14">
        <f t="shared" si="0"/>
        <v>0.2768506632434745</v>
      </c>
      <c r="G12" s="69"/>
      <c r="H12" s="15"/>
      <c r="I12" s="16">
        <v>1683</v>
      </c>
      <c r="J12" s="14">
        <f t="shared" si="1"/>
        <v>0.14403080872913993</v>
      </c>
      <c r="K12" s="79"/>
    </row>
    <row r="13" spans="1:11" ht="18">
      <c r="A13" s="10">
        <v>10</v>
      </c>
      <c r="B13" s="11"/>
      <c r="C13" s="12" t="s">
        <v>22</v>
      </c>
      <c r="D13" s="13">
        <v>43276</v>
      </c>
      <c r="E13" s="13">
        <v>9807</v>
      </c>
      <c r="F13" s="14">
        <f t="shared" si="0"/>
        <v>0.22661521397541362</v>
      </c>
      <c r="G13" s="69"/>
      <c r="H13" s="15"/>
      <c r="I13" s="16">
        <v>4842</v>
      </c>
      <c r="J13" s="14">
        <f t="shared" si="1"/>
        <v>0.11188649597929569</v>
      </c>
      <c r="K13" s="79"/>
    </row>
    <row r="14" spans="1:11" ht="18">
      <c r="A14" s="10">
        <v>11</v>
      </c>
      <c r="B14" s="11"/>
      <c r="C14" s="12" t="s">
        <v>23</v>
      </c>
      <c r="D14" s="13">
        <v>39299</v>
      </c>
      <c r="E14" s="13">
        <v>8732</v>
      </c>
      <c r="F14" s="14">
        <f t="shared" si="0"/>
        <v>0.22219394895544417</v>
      </c>
      <c r="G14" s="69"/>
      <c r="H14" s="15"/>
      <c r="I14" s="16">
        <v>4181</v>
      </c>
      <c r="J14" s="14">
        <f t="shared" si="1"/>
        <v>0.10638947555917454</v>
      </c>
      <c r="K14" s="79"/>
    </row>
    <row r="15" spans="1:11" ht="18">
      <c r="A15" s="10">
        <v>12</v>
      </c>
      <c r="B15" s="11"/>
      <c r="C15" s="12" t="s">
        <v>24</v>
      </c>
      <c r="D15" s="13">
        <v>47798</v>
      </c>
      <c r="E15" s="13">
        <v>9615</v>
      </c>
      <c r="F15" s="14">
        <f t="shared" si="0"/>
        <v>0.20115904431147746</v>
      </c>
      <c r="G15" s="69"/>
      <c r="H15" s="15"/>
      <c r="I15" s="16">
        <v>4514</v>
      </c>
      <c r="J15" s="14">
        <f t="shared" si="1"/>
        <v>0.09443909787020377</v>
      </c>
      <c r="K15" s="79"/>
    </row>
    <row r="16" spans="1:11" ht="18">
      <c r="A16" s="10">
        <v>13</v>
      </c>
      <c r="B16" s="11"/>
      <c r="C16" s="12" t="s">
        <v>25</v>
      </c>
      <c r="D16" s="13">
        <v>41301</v>
      </c>
      <c r="E16" s="13">
        <v>9427</v>
      </c>
      <c r="F16" s="14">
        <f t="shared" si="0"/>
        <v>0.2282511319338515</v>
      </c>
      <c r="G16" s="69"/>
      <c r="H16" s="15"/>
      <c r="I16" s="16">
        <v>4206</v>
      </c>
      <c r="J16" s="14">
        <f t="shared" si="1"/>
        <v>0.10183772790005084</v>
      </c>
      <c r="K16" s="79"/>
    </row>
    <row r="17" spans="1:11" ht="18">
      <c r="A17" s="10">
        <v>14</v>
      </c>
      <c r="B17" s="11"/>
      <c r="C17" s="12" t="s">
        <v>26</v>
      </c>
      <c r="D17" s="13">
        <v>71699</v>
      </c>
      <c r="E17" s="13">
        <v>13992</v>
      </c>
      <c r="F17" s="14">
        <f t="shared" si="0"/>
        <v>0.19514916526032441</v>
      </c>
      <c r="G17" s="69"/>
      <c r="H17" s="15"/>
      <c r="I17" s="16">
        <v>6135</v>
      </c>
      <c r="J17" s="14">
        <f t="shared" si="1"/>
        <v>0.08556604694626145</v>
      </c>
      <c r="K17" s="79"/>
    </row>
    <row r="18" spans="1:11" ht="18">
      <c r="A18" s="10">
        <v>15</v>
      </c>
      <c r="B18" s="11"/>
      <c r="C18" s="12" t="s">
        <v>27</v>
      </c>
      <c r="D18" s="13">
        <v>29274</v>
      </c>
      <c r="E18" s="13">
        <v>7676</v>
      </c>
      <c r="F18" s="14">
        <f t="shared" si="0"/>
        <v>0.26221220195395234</v>
      </c>
      <c r="G18" s="69"/>
      <c r="H18" s="15"/>
      <c r="I18" s="16">
        <v>3789</v>
      </c>
      <c r="J18" s="14">
        <f t="shared" si="1"/>
        <v>0.12943226070916172</v>
      </c>
      <c r="K18" s="79"/>
    </row>
    <row r="19" spans="1:11" ht="18">
      <c r="A19" s="10">
        <v>16</v>
      </c>
      <c r="B19" s="11"/>
      <c r="C19" s="12" t="s">
        <v>28</v>
      </c>
      <c r="D19" s="13">
        <v>48525</v>
      </c>
      <c r="E19" s="13">
        <v>11615</v>
      </c>
      <c r="F19" s="14">
        <f t="shared" si="0"/>
        <v>0.23936115404430705</v>
      </c>
      <c r="G19" s="69"/>
      <c r="H19" s="15"/>
      <c r="I19" s="16">
        <v>5242</v>
      </c>
      <c r="J19" s="14">
        <f t="shared" si="1"/>
        <v>0.108026790314271</v>
      </c>
      <c r="K19" s="79"/>
    </row>
    <row r="20" spans="1:11" ht="18">
      <c r="A20" s="10">
        <v>17</v>
      </c>
      <c r="B20" s="11"/>
      <c r="C20" s="12" t="s">
        <v>29</v>
      </c>
      <c r="D20" s="13">
        <v>57173</v>
      </c>
      <c r="E20" s="13">
        <v>10399</v>
      </c>
      <c r="F20" s="14">
        <f t="shared" si="0"/>
        <v>0.18188655484232066</v>
      </c>
      <c r="G20" s="69"/>
      <c r="H20" s="15"/>
      <c r="I20" s="16">
        <v>4398</v>
      </c>
      <c r="J20" s="14">
        <f t="shared" si="1"/>
        <v>0.0769244223672013</v>
      </c>
      <c r="K20" s="79"/>
    </row>
    <row r="21" spans="1:11" ht="18">
      <c r="A21" s="10">
        <v>18</v>
      </c>
      <c r="B21" s="11"/>
      <c r="C21" s="12" t="s">
        <v>30</v>
      </c>
      <c r="D21" s="13">
        <v>95863</v>
      </c>
      <c r="E21" s="13">
        <v>14433</v>
      </c>
      <c r="F21" s="14">
        <f t="shared" si="0"/>
        <v>0.15055860968256782</v>
      </c>
      <c r="G21" s="69"/>
      <c r="H21" s="19"/>
      <c r="I21" s="16">
        <v>6268</v>
      </c>
      <c r="J21" s="14">
        <f t="shared" si="1"/>
        <v>0.06538497647684717</v>
      </c>
      <c r="K21" s="79"/>
    </row>
    <row r="22" spans="1:11" ht="18">
      <c r="A22" s="10">
        <v>19</v>
      </c>
      <c r="B22" s="11"/>
      <c r="C22" s="12" t="s">
        <v>31</v>
      </c>
      <c r="D22" s="13">
        <v>108677</v>
      </c>
      <c r="E22" s="13">
        <v>13380</v>
      </c>
      <c r="F22" s="14">
        <f t="shared" si="0"/>
        <v>0.12311712689897586</v>
      </c>
      <c r="G22" s="69"/>
      <c r="H22" s="19"/>
      <c r="I22" s="16">
        <v>5135</v>
      </c>
      <c r="J22" s="14">
        <f t="shared" si="1"/>
        <v>0.047250108118553145</v>
      </c>
      <c r="K22" s="79"/>
    </row>
    <row r="23" spans="1:11" ht="18">
      <c r="A23" s="10">
        <v>20</v>
      </c>
      <c r="B23" s="11"/>
      <c r="C23" s="12" t="s">
        <v>32</v>
      </c>
      <c r="D23" s="13">
        <v>92368</v>
      </c>
      <c r="E23" s="13">
        <v>11990</v>
      </c>
      <c r="F23" s="14">
        <f t="shared" si="0"/>
        <v>0.12980685951844795</v>
      </c>
      <c r="G23" s="69"/>
      <c r="H23" s="19"/>
      <c r="I23" s="16">
        <v>4671</v>
      </c>
      <c r="J23" s="14">
        <f t="shared" si="1"/>
        <v>0.05056946128529361</v>
      </c>
      <c r="K23" s="79"/>
    </row>
    <row r="24" spans="1:11" ht="18">
      <c r="A24" s="10">
        <v>21</v>
      </c>
      <c r="B24" s="11"/>
      <c r="C24" s="12" t="s">
        <v>33</v>
      </c>
      <c r="D24" s="13">
        <v>93087</v>
      </c>
      <c r="E24" s="13">
        <v>17282</v>
      </c>
      <c r="F24" s="14">
        <f t="shared" si="0"/>
        <v>0.18565428040435292</v>
      </c>
      <c r="G24" s="69"/>
      <c r="H24" s="15"/>
      <c r="I24" s="16">
        <v>7838</v>
      </c>
      <c r="J24" s="14">
        <f t="shared" si="1"/>
        <v>0.08420080140084008</v>
      </c>
      <c r="K24" s="79"/>
    </row>
    <row r="25" spans="1:11" ht="18">
      <c r="A25" s="10">
        <v>22</v>
      </c>
      <c r="B25" s="11"/>
      <c r="C25" s="12" t="s">
        <v>34</v>
      </c>
      <c r="D25" s="13">
        <v>66082</v>
      </c>
      <c r="E25" s="13">
        <v>11521</v>
      </c>
      <c r="F25" s="14">
        <f t="shared" si="0"/>
        <v>0.17434399685239552</v>
      </c>
      <c r="G25" s="69"/>
      <c r="H25" s="15"/>
      <c r="I25" s="16">
        <v>4974</v>
      </c>
      <c r="J25" s="14">
        <f t="shared" si="1"/>
        <v>0.07527011894313126</v>
      </c>
      <c r="K25" s="79"/>
    </row>
    <row r="26" spans="1:11" ht="18">
      <c r="A26" s="10">
        <v>23</v>
      </c>
      <c r="B26" s="11"/>
      <c r="C26" s="12" t="s">
        <v>35</v>
      </c>
      <c r="D26" s="13">
        <v>68032</v>
      </c>
      <c r="E26" s="13">
        <v>10532</v>
      </c>
      <c r="F26" s="14">
        <f t="shared" si="0"/>
        <v>0.15480950141110067</v>
      </c>
      <c r="G26" s="69"/>
      <c r="H26" s="15"/>
      <c r="I26" s="16">
        <v>4713</v>
      </c>
      <c r="J26" s="14">
        <f t="shared" si="1"/>
        <v>0.06927622295390405</v>
      </c>
      <c r="K26" s="79"/>
    </row>
    <row r="27" spans="1:11" ht="18.75" thickBot="1">
      <c r="A27" s="10">
        <v>24</v>
      </c>
      <c r="B27" s="11"/>
      <c r="C27" s="11" t="s">
        <v>36</v>
      </c>
      <c r="D27" s="17">
        <v>56490</v>
      </c>
      <c r="E27" s="17">
        <v>8196</v>
      </c>
      <c r="F27" s="18">
        <f t="shared" si="0"/>
        <v>0.14508762612851833</v>
      </c>
      <c r="G27" s="69"/>
      <c r="H27" s="19"/>
      <c r="I27" s="20">
        <v>3514</v>
      </c>
      <c r="J27" s="18">
        <f t="shared" si="1"/>
        <v>0.062205700123915735</v>
      </c>
      <c r="K27" s="84"/>
    </row>
    <row r="28" spans="1:11" ht="18.75" thickBot="1">
      <c r="A28" s="21" t="s">
        <v>162</v>
      </c>
      <c r="B28" s="39"/>
      <c r="C28" s="23" t="s">
        <v>163</v>
      </c>
      <c r="D28" s="24">
        <f>SUM(D6:D27)</f>
        <v>1581839</v>
      </c>
      <c r="E28" s="24">
        <f>SUM(E6:E27)</f>
        <v>304036</v>
      </c>
      <c r="F28" s="25">
        <f t="shared" si="0"/>
        <v>0.19220413708348322</v>
      </c>
      <c r="G28" s="71" t="s">
        <v>162</v>
      </c>
      <c r="H28" s="15"/>
      <c r="I28" s="26">
        <f>SUM(I6:I27)</f>
        <v>138141</v>
      </c>
      <c r="J28" s="27">
        <f t="shared" si="1"/>
        <v>0.08732936790659479</v>
      </c>
      <c r="K28" s="71" t="s">
        <v>162</v>
      </c>
    </row>
    <row r="29" spans="1:11" ht="18">
      <c r="A29" s="10">
        <v>25</v>
      </c>
      <c r="B29" s="40" t="s">
        <v>40</v>
      </c>
      <c r="C29" s="12" t="s">
        <v>41</v>
      </c>
      <c r="D29" s="13">
        <v>47274</v>
      </c>
      <c r="E29" s="13">
        <v>5891</v>
      </c>
      <c r="F29" s="14">
        <f t="shared" si="0"/>
        <v>0.12461395270127343</v>
      </c>
      <c r="G29" s="69"/>
      <c r="H29" s="19"/>
      <c r="I29" s="16">
        <v>2523</v>
      </c>
      <c r="J29" s="14">
        <f t="shared" si="1"/>
        <v>0.05336971696915852</v>
      </c>
      <c r="K29" s="79"/>
    </row>
    <row r="30" spans="1:11" ht="18">
      <c r="A30" s="10">
        <v>26</v>
      </c>
      <c r="B30" s="11" t="s">
        <v>42</v>
      </c>
      <c r="C30" s="12" t="s">
        <v>43</v>
      </c>
      <c r="D30" s="13">
        <v>37745</v>
      </c>
      <c r="E30" s="13">
        <v>5641</v>
      </c>
      <c r="F30" s="14">
        <f t="shared" si="0"/>
        <v>0.14945025831235925</v>
      </c>
      <c r="G30" s="69"/>
      <c r="H30" s="19"/>
      <c r="I30" s="16">
        <v>2550</v>
      </c>
      <c r="J30" s="14">
        <f t="shared" si="1"/>
        <v>0.06755861703536892</v>
      </c>
      <c r="K30" s="79"/>
    </row>
    <row r="31" spans="1:11" ht="18">
      <c r="A31" s="10">
        <v>27</v>
      </c>
      <c r="B31" s="11"/>
      <c r="C31" s="12" t="s">
        <v>44</v>
      </c>
      <c r="D31" s="13">
        <v>30725</v>
      </c>
      <c r="E31" s="13">
        <v>4683</v>
      </c>
      <c r="F31" s="14">
        <f t="shared" si="0"/>
        <v>0.15241659886086248</v>
      </c>
      <c r="G31" s="69"/>
      <c r="H31" s="15"/>
      <c r="I31" s="16">
        <v>2145</v>
      </c>
      <c r="J31" s="14">
        <f t="shared" si="1"/>
        <v>0.06981285598047193</v>
      </c>
      <c r="K31" s="79"/>
    </row>
    <row r="32" spans="1:11" ht="18">
      <c r="A32" s="10">
        <v>28</v>
      </c>
      <c r="B32" s="11"/>
      <c r="C32" s="12" t="s">
        <v>45</v>
      </c>
      <c r="D32" s="13">
        <v>40038</v>
      </c>
      <c r="E32" s="13">
        <v>6260</v>
      </c>
      <c r="F32" s="14">
        <f t="shared" si="0"/>
        <v>0.15635146610719816</v>
      </c>
      <c r="G32" s="69"/>
      <c r="H32" s="19"/>
      <c r="I32" s="16">
        <v>2638</v>
      </c>
      <c r="J32" s="14">
        <f t="shared" si="1"/>
        <v>0.06588740696338478</v>
      </c>
      <c r="K32" s="79"/>
    </row>
    <row r="33" spans="1:11" ht="18">
      <c r="A33" s="10">
        <v>29</v>
      </c>
      <c r="B33" s="11"/>
      <c r="C33" s="12" t="s">
        <v>46</v>
      </c>
      <c r="D33" s="13">
        <v>25722</v>
      </c>
      <c r="E33" s="13">
        <v>4027</v>
      </c>
      <c r="F33" s="14">
        <f t="shared" si="0"/>
        <v>0.1565585879791618</v>
      </c>
      <c r="G33" s="69"/>
      <c r="H33" s="15"/>
      <c r="I33" s="16">
        <v>1751</v>
      </c>
      <c r="J33" s="14">
        <f t="shared" si="1"/>
        <v>0.06807402223777312</v>
      </c>
      <c r="K33" s="79"/>
    </row>
    <row r="34" spans="1:11" ht="18">
      <c r="A34" s="10">
        <v>30</v>
      </c>
      <c r="B34" s="11"/>
      <c r="C34" s="12" t="s">
        <v>47</v>
      </c>
      <c r="D34" s="13">
        <v>22850</v>
      </c>
      <c r="E34" s="13">
        <v>3224</v>
      </c>
      <c r="F34" s="14">
        <f t="shared" si="0"/>
        <v>0.1410940919037199</v>
      </c>
      <c r="G34" s="69"/>
      <c r="H34" s="19"/>
      <c r="I34" s="16">
        <v>1518</v>
      </c>
      <c r="J34" s="14">
        <f t="shared" si="1"/>
        <v>0.06643326039387308</v>
      </c>
      <c r="K34" s="79"/>
    </row>
    <row r="35" spans="1:11" ht="18">
      <c r="A35" s="10">
        <v>31</v>
      </c>
      <c r="B35" s="11"/>
      <c r="C35" s="12" t="s">
        <v>48</v>
      </c>
      <c r="D35" s="13">
        <v>7858</v>
      </c>
      <c r="E35" s="13">
        <v>1706</v>
      </c>
      <c r="F35" s="14">
        <f t="shared" si="0"/>
        <v>0.2171035886994146</v>
      </c>
      <c r="G35" s="69"/>
      <c r="H35" s="15"/>
      <c r="I35" s="16">
        <v>836</v>
      </c>
      <c r="J35" s="14">
        <f t="shared" si="1"/>
        <v>0.10638839399338254</v>
      </c>
      <c r="K35" s="79"/>
    </row>
    <row r="36" spans="1:11" ht="18">
      <c r="A36" s="10">
        <v>32</v>
      </c>
      <c r="B36" s="12"/>
      <c r="C36" s="12" t="s">
        <v>49</v>
      </c>
      <c r="D36" s="13">
        <v>37410</v>
      </c>
      <c r="E36" s="13">
        <v>4860</v>
      </c>
      <c r="F36" s="14">
        <f t="shared" si="0"/>
        <v>0.12991178829190056</v>
      </c>
      <c r="G36" s="69"/>
      <c r="H36" s="19"/>
      <c r="I36" s="16">
        <v>2035</v>
      </c>
      <c r="J36" s="14">
        <f t="shared" si="1"/>
        <v>0.054397219994653835</v>
      </c>
      <c r="K36" s="79"/>
    </row>
    <row r="37" spans="1:11" ht="18">
      <c r="A37" s="10">
        <v>33</v>
      </c>
      <c r="B37" s="11" t="s">
        <v>135</v>
      </c>
      <c r="C37" s="12" t="s">
        <v>136</v>
      </c>
      <c r="D37" s="13">
        <v>42072</v>
      </c>
      <c r="E37" s="13">
        <v>7833</v>
      </c>
      <c r="F37" s="14">
        <f t="shared" si="0"/>
        <v>0.18618083285795778</v>
      </c>
      <c r="G37" s="69"/>
      <c r="H37" s="15"/>
      <c r="I37" s="16">
        <v>3481</v>
      </c>
      <c r="J37" s="14">
        <f t="shared" si="1"/>
        <v>0.08273911389998098</v>
      </c>
      <c r="K37" s="79"/>
    </row>
    <row r="38" spans="1:11" ht="18">
      <c r="A38" s="10">
        <v>34</v>
      </c>
      <c r="B38" s="11"/>
      <c r="C38" s="12" t="s">
        <v>137</v>
      </c>
      <c r="D38" s="13">
        <v>14324</v>
      </c>
      <c r="E38" s="13">
        <v>3436</v>
      </c>
      <c r="F38" s="14">
        <f t="shared" si="0"/>
        <v>0.23987712929349345</v>
      </c>
      <c r="G38" s="69"/>
      <c r="H38" s="15"/>
      <c r="I38" s="16">
        <v>1616</v>
      </c>
      <c r="J38" s="14">
        <f t="shared" si="1"/>
        <v>0.11281764870148003</v>
      </c>
      <c r="K38" s="79"/>
    </row>
    <row r="39" spans="1:11" ht="18">
      <c r="A39" s="10">
        <v>35</v>
      </c>
      <c r="B39" s="12"/>
      <c r="C39" s="12" t="s">
        <v>138</v>
      </c>
      <c r="D39" s="13">
        <v>909</v>
      </c>
      <c r="E39" s="13">
        <v>331</v>
      </c>
      <c r="F39" s="14">
        <f t="shared" si="0"/>
        <v>0.3641364136413641</v>
      </c>
      <c r="G39" s="69"/>
      <c r="H39" s="15"/>
      <c r="I39" s="16">
        <v>163</v>
      </c>
      <c r="J39" s="14">
        <f t="shared" si="1"/>
        <v>0.1793179317931793</v>
      </c>
      <c r="K39" s="79"/>
    </row>
    <row r="40" spans="1:11" ht="18">
      <c r="A40" s="10">
        <v>36</v>
      </c>
      <c r="B40" s="11" t="s">
        <v>50</v>
      </c>
      <c r="C40" s="12" t="s">
        <v>51</v>
      </c>
      <c r="D40" s="13">
        <v>16574</v>
      </c>
      <c r="E40" s="13">
        <v>3259</v>
      </c>
      <c r="F40" s="14">
        <f t="shared" si="0"/>
        <v>0.19663328104259684</v>
      </c>
      <c r="G40" s="69"/>
      <c r="H40" s="15"/>
      <c r="I40" s="16">
        <v>1461</v>
      </c>
      <c r="J40" s="14">
        <f t="shared" si="1"/>
        <v>0.08815011463738386</v>
      </c>
      <c r="K40" s="79"/>
    </row>
    <row r="41" spans="1:11" ht="18">
      <c r="A41" s="10">
        <v>37</v>
      </c>
      <c r="B41" s="11"/>
      <c r="C41" s="12" t="s">
        <v>52</v>
      </c>
      <c r="D41" s="13">
        <v>32016</v>
      </c>
      <c r="E41" s="13">
        <v>6454</v>
      </c>
      <c r="F41" s="14">
        <f t="shared" si="0"/>
        <v>0.20158670664667666</v>
      </c>
      <c r="G41" s="69"/>
      <c r="H41" s="15"/>
      <c r="I41" s="16">
        <v>2881</v>
      </c>
      <c r="J41" s="14">
        <f t="shared" si="1"/>
        <v>0.08998625687156422</v>
      </c>
      <c r="K41" s="79"/>
    </row>
    <row r="42" spans="1:11" ht="18">
      <c r="A42" s="10">
        <v>38</v>
      </c>
      <c r="B42" s="11"/>
      <c r="C42" s="12" t="s">
        <v>53</v>
      </c>
      <c r="D42" s="13">
        <v>31438</v>
      </c>
      <c r="E42" s="13">
        <v>7278</v>
      </c>
      <c r="F42" s="14">
        <f t="shared" si="0"/>
        <v>0.23150327628984033</v>
      </c>
      <c r="G42" s="69"/>
      <c r="H42" s="15"/>
      <c r="I42" s="16">
        <v>3402</v>
      </c>
      <c r="J42" s="14">
        <f t="shared" si="1"/>
        <v>0.10821299064826007</v>
      </c>
      <c r="K42" s="79"/>
    </row>
    <row r="43" spans="1:11" ht="18">
      <c r="A43" s="10">
        <v>39</v>
      </c>
      <c r="B43" s="12"/>
      <c r="C43" s="12" t="s">
        <v>54</v>
      </c>
      <c r="D43" s="13">
        <v>19790</v>
      </c>
      <c r="E43" s="13">
        <v>3877</v>
      </c>
      <c r="F43" s="14">
        <f t="shared" si="0"/>
        <v>0.19590702374936836</v>
      </c>
      <c r="G43" s="69"/>
      <c r="H43" s="15"/>
      <c r="I43" s="16">
        <v>1692</v>
      </c>
      <c r="J43" s="14">
        <f t="shared" si="1"/>
        <v>0.0854977261243052</v>
      </c>
      <c r="K43" s="79"/>
    </row>
    <row r="44" spans="1:11" ht="18">
      <c r="A44" s="10">
        <v>40</v>
      </c>
      <c r="B44" s="11" t="s">
        <v>55</v>
      </c>
      <c r="C44" s="12" t="s">
        <v>56</v>
      </c>
      <c r="D44" s="13">
        <v>9862</v>
      </c>
      <c r="E44" s="13">
        <v>2601</v>
      </c>
      <c r="F44" s="14">
        <f t="shared" si="0"/>
        <v>0.2637396065706753</v>
      </c>
      <c r="G44" s="69"/>
      <c r="H44" s="15"/>
      <c r="I44" s="16">
        <v>1358</v>
      </c>
      <c r="J44" s="14">
        <f t="shared" si="1"/>
        <v>0.13770026363820725</v>
      </c>
      <c r="K44" s="79"/>
    </row>
    <row r="45" spans="1:11" ht="18">
      <c r="A45" s="10">
        <v>41</v>
      </c>
      <c r="B45" s="11"/>
      <c r="C45" s="12" t="s">
        <v>57</v>
      </c>
      <c r="D45" s="13">
        <v>19295</v>
      </c>
      <c r="E45" s="13">
        <v>4390</v>
      </c>
      <c r="F45" s="14">
        <f t="shared" si="0"/>
        <v>0.22752008292303705</v>
      </c>
      <c r="G45" s="69"/>
      <c r="H45" s="15"/>
      <c r="I45" s="16">
        <v>2085</v>
      </c>
      <c r="J45" s="14">
        <f t="shared" si="1"/>
        <v>0.10805908266390256</v>
      </c>
      <c r="K45" s="79"/>
    </row>
    <row r="46" spans="1:11" ht="18">
      <c r="A46" s="10">
        <v>42</v>
      </c>
      <c r="B46" s="11"/>
      <c r="C46" s="12" t="s">
        <v>58</v>
      </c>
      <c r="D46" s="13">
        <v>21495</v>
      </c>
      <c r="E46" s="13">
        <v>5668</v>
      </c>
      <c r="F46" s="14">
        <f t="shared" si="0"/>
        <v>0.2636892300535008</v>
      </c>
      <c r="G46" s="69"/>
      <c r="H46" s="15"/>
      <c r="I46" s="16">
        <v>2901</v>
      </c>
      <c r="J46" s="14">
        <f t="shared" si="1"/>
        <v>0.1349616189811584</v>
      </c>
      <c r="K46" s="79"/>
    </row>
    <row r="47" spans="1:11" ht="18">
      <c r="A47" s="10">
        <v>43</v>
      </c>
      <c r="B47" s="12"/>
      <c r="C47" s="12" t="s">
        <v>59</v>
      </c>
      <c r="D47" s="13">
        <v>10265</v>
      </c>
      <c r="E47" s="13">
        <v>2707</v>
      </c>
      <c r="F47" s="14">
        <f t="shared" si="0"/>
        <v>0.26371164150024357</v>
      </c>
      <c r="G47" s="69"/>
      <c r="H47" s="15"/>
      <c r="I47" s="16">
        <v>1416</v>
      </c>
      <c r="J47" s="14">
        <f t="shared" si="1"/>
        <v>0.13794447150511446</v>
      </c>
      <c r="K47" s="79"/>
    </row>
    <row r="48" spans="1:11" ht="18">
      <c r="A48" s="10">
        <v>44</v>
      </c>
      <c r="B48" s="11" t="s">
        <v>60</v>
      </c>
      <c r="C48" s="12" t="s">
        <v>61</v>
      </c>
      <c r="D48" s="13">
        <v>15036</v>
      </c>
      <c r="E48" s="13">
        <v>3393</v>
      </c>
      <c r="F48" s="14">
        <f t="shared" si="0"/>
        <v>0.225658419792498</v>
      </c>
      <c r="G48" s="69"/>
      <c r="H48" s="15"/>
      <c r="I48" s="16">
        <v>1707</v>
      </c>
      <c r="J48" s="14">
        <f t="shared" si="1"/>
        <v>0.11352753391859537</v>
      </c>
      <c r="K48" s="79"/>
    </row>
    <row r="49" spans="1:11" ht="18">
      <c r="A49" s="10">
        <v>45</v>
      </c>
      <c r="B49" s="11"/>
      <c r="C49" s="12" t="s">
        <v>62</v>
      </c>
      <c r="D49" s="13">
        <v>19997</v>
      </c>
      <c r="E49" s="13">
        <v>5108</v>
      </c>
      <c r="F49" s="14">
        <f t="shared" si="0"/>
        <v>0.2554383157473621</v>
      </c>
      <c r="G49" s="69"/>
      <c r="H49" s="15"/>
      <c r="I49" s="16">
        <v>2595</v>
      </c>
      <c r="J49" s="14">
        <f t="shared" si="1"/>
        <v>0.12976946541981296</v>
      </c>
      <c r="K49" s="79"/>
    </row>
    <row r="50" spans="1:11" ht="18">
      <c r="A50" s="10">
        <v>46</v>
      </c>
      <c r="B50" s="11"/>
      <c r="C50" s="12" t="s">
        <v>63</v>
      </c>
      <c r="D50" s="13">
        <v>6477</v>
      </c>
      <c r="E50" s="13">
        <v>1616</v>
      </c>
      <c r="F50" s="14">
        <f t="shared" si="0"/>
        <v>0.24949822448664505</v>
      </c>
      <c r="G50" s="69"/>
      <c r="H50" s="15"/>
      <c r="I50" s="16">
        <v>774</v>
      </c>
      <c r="J50" s="14">
        <f t="shared" si="1"/>
        <v>0.11949976841130153</v>
      </c>
      <c r="K50" s="79"/>
    </row>
    <row r="51" spans="1:11" ht="18">
      <c r="A51" s="10">
        <v>47</v>
      </c>
      <c r="B51" s="11"/>
      <c r="C51" s="12" t="s">
        <v>64</v>
      </c>
      <c r="D51" s="13">
        <v>10201</v>
      </c>
      <c r="E51" s="13">
        <v>2847</v>
      </c>
      <c r="F51" s="14">
        <f t="shared" si="0"/>
        <v>0.2790902852661504</v>
      </c>
      <c r="G51" s="69"/>
      <c r="H51" s="15"/>
      <c r="I51" s="16">
        <v>1442</v>
      </c>
      <c r="J51" s="14">
        <f t="shared" si="1"/>
        <v>0.14135869032447798</v>
      </c>
      <c r="K51" s="79"/>
    </row>
    <row r="52" spans="1:11" ht="18">
      <c r="A52" s="10">
        <v>48</v>
      </c>
      <c r="B52" s="11"/>
      <c r="C52" s="12" t="s">
        <v>65</v>
      </c>
      <c r="D52" s="13">
        <v>11380</v>
      </c>
      <c r="E52" s="13">
        <v>2787</v>
      </c>
      <c r="F52" s="14">
        <f t="shared" si="0"/>
        <v>0.24490333919156415</v>
      </c>
      <c r="G52" s="69"/>
      <c r="H52" s="15"/>
      <c r="I52" s="16">
        <v>1373</v>
      </c>
      <c r="J52" s="14">
        <f t="shared" si="1"/>
        <v>0.12065026362038664</v>
      </c>
      <c r="K52" s="79"/>
    </row>
    <row r="53" spans="1:11" ht="18">
      <c r="A53" s="10">
        <v>49</v>
      </c>
      <c r="B53" s="11"/>
      <c r="C53" s="12" t="s">
        <v>66</v>
      </c>
      <c r="D53" s="13">
        <v>26752</v>
      </c>
      <c r="E53" s="13">
        <v>6014</v>
      </c>
      <c r="F53" s="14">
        <f t="shared" si="0"/>
        <v>0.22480562200956938</v>
      </c>
      <c r="G53" s="69"/>
      <c r="H53" s="15"/>
      <c r="I53" s="16">
        <v>2902</v>
      </c>
      <c r="J53" s="14">
        <f t="shared" si="1"/>
        <v>0.10847787081339713</v>
      </c>
      <c r="K53" s="79"/>
    </row>
    <row r="54" spans="1:11" ht="18">
      <c r="A54" s="10">
        <v>50</v>
      </c>
      <c r="B54" s="11"/>
      <c r="C54" s="12" t="s">
        <v>67</v>
      </c>
      <c r="D54" s="13">
        <v>10717</v>
      </c>
      <c r="E54" s="13">
        <v>2396</v>
      </c>
      <c r="F54" s="14">
        <f t="shared" si="0"/>
        <v>0.22357002892600542</v>
      </c>
      <c r="G54" s="69"/>
      <c r="H54" s="15"/>
      <c r="I54" s="16">
        <v>1147</v>
      </c>
      <c r="J54" s="14">
        <f t="shared" si="1"/>
        <v>0.10702622002426052</v>
      </c>
      <c r="K54" s="79"/>
    </row>
    <row r="55" spans="1:11" ht="18">
      <c r="A55" s="60">
        <v>51</v>
      </c>
      <c r="B55" s="61"/>
      <c r="C55" s="61" t="s">
        <v>68</v>
      </c>
      <c r="D55" s="88">
        <v>7029</v>
      </c>
      <c r="E55" s="88">
        <v>1672</v>
      </c>
      <c r="F55" s="37">
        <f t="shared" si="0"/>
        <v>0.2378716744913928</v>
      </c>
      <c r="G55" s="69"/>
      <c r="H55" s="15"/>
      <c r="I55" s="31">
        <v>826</v>
      </c>
      <c r="J55" s="32">
        <f t="shared" si="1"/>
        <v>0.11751315976668089</v>
      </c>
      <c r="K55" s="79"/>
    </row>
    <row r="56" spans="1:11" ht="18">
      <c r="A56" s="44">
        <v>52</v>
      </c>
      <c r="B56" s="15" t="s">
        <v>69</v>
      </c>
      <c r="C56" s="12" t="s">
        <v>70</v>
      </c>
      <c r="D56" s="13">
        <v>8823</v>
      </c>
      <c r="E56" s="13">
        <v>2320</v>
      </c>
      <c r="F56" s="14">
        <f t="shared" si="0"/>
        <v>0.2629491102799501</v>
      </c>
      <c r="G56" s="69"/>
      <c r="H56" s="15"/>
      <c r="I56" s="16">
        <v>1188</v>
      </c>
      <c r="J56" s="14">
        <f t="shared" si="1"/>
        <v>0.1346480788847331</v>
      </c>
      <c r="K56" s="79"/>
    </row>
    <row r="57" spans="1:11" ht="18">
      <c r="A57" s="44">
        <v>53</v>
      </c>
      <c r="B57" s="15"/>
      <c r="C57" s="12" t="s">
        <v>71</v>
      </c>
      <c r="D57" s="13">
        <v>10291</v>
      </c>
      <c r="E57" s="13">
        <v>2943</v>
      </c>
      <c r="F57" s="14">
        <f t="shared" si="0"/>
        <v>0.28597803906325914</v>
      </c>
      <c r="G57" s="69"/>
      <c r="H57" s="15"/>
      <c r="I57" s="16">
        <v>1569</v>
      </c>
      <c r="J57" s="14">
        <f t="shared" si="1"/>
        <v>0.15246331746185987</v>
      </c>
      <c r="K57" s="79"/>
    </row>
    <row r="58" spans="1:11" ht="18">
      <c r="A58" s="44">
        <v>54</v>
      </c>
      <c r="B58" s="15"/>
      <c r="C58" s="12" t="s">
        <v>139</v>
      </c>
      <c r="D58" s="13">
        <v>12598</v>
      </c>
      <c r="E58" s="13">
        <v>2639</v>
      </c>
      <c r="F58" s="14">
        <f t="shared" si="0"/>
        <v>0.20947769487220194</v>
      </c>
      <c r="G58" s="69"/>
      <c r="H58" s="15"/>
      <c r="I58" s="16">
        <v>1229</v>
      </c>
      <c r="J58" s="14">
        <f t="shared" si="1"/>
        <v>0.09755516748690268</v>
      </c>
      <c r="K58" s="79"/>
    </row>
    <row r="59" spans="1:11" ht="18">
      <c r="A59" s="44">
        <v>55</v>
      </c>
      <c r="B59" s="15"/>
      <c r="C59" s="12" t="s">
        <v>140</v>
      </c>
      <c r="D59" s="13">
        <v>16766</v>
      </c>
      <c r="E59" s="13">
        <v>3065</v>
      </c>
      <c r="F59" s="14">
        <f t="shared" si="0"/>
        <v>0.18281044971967075</v>
      </c>
      <c r="G59" s="69"/>
      <c r="H59" s="15"/>
      <c r="I59" s="16">
        <v>1484</v>
      </c>
      <c r="J59" s="14">
        <f t="shared" si="1"/>
        <v>0.08851246570440177</v>
      </c>
      <c r="K59" s="79"/>
    </row>
    <row r="60" spans="1:11" ht="18">
      <c r="A60" s="44">
        <v>56</v>
      </c>
      <c r="B60" s="15"/>
      <c r="C60" s="12" t="s">
        <v>141</v>
      </c>
      <c r="D60" s="13">
        <v>1232</v>
      </c>
      <c r="E60" s="13">
        <v>411</v>
      </c>
      <c r="F60" s="14">
        <f t="shared" si="0"/>
        <v>0.3336038961038961</v>
      </c>
      <c r="G60" s="69"/>
      <c r="H60" s="15"/>
      <c r="I60" s="16">
        <v>239</v>
      </c>
      <c r="J60" s="14">
        <f t="shared" si="1"/>
        <v>0.1939935064935065</v>
      </c>
      <c r="K60" s="79"/>
    </row>
    <row r="61" spans="1:11" ht="18">
      <c r="A61" s="44">
        <v>57</v>
      </c>
      <c r="B61" s="48"/>
      <c r="C61" s="12" t="s">
        <v>142</v>
      </c>
      <c r="D61" s="13">
        <v>1727</v>
      </c>
      <c r="E61" s="13">
        <v>617</v>
      </c>
      <c r="F61" s="14">
        <f t="shared" si="0"/>
        <v>0.3572669368847713</v>
      </c>
      <c r="G61" s="69"/>
      <c r="H61" s="87"/>
      <c r="I61" s="16">
        <v>329</v>
      </c>
      <c r="J61" s="14">
        <f t="shared" si="1"/>
        <v>0.1905037637521714</v>
      </c>
      <c r="K61" s="79"/>
    </row>
    <row r="62" spans="1:11" ht="18">
      <c r="A62" s="44">
        <v>58</v>
      </c>
      <c r="B62" s="15" t="s">
        <v>143</v>
      </c>
      <c r="C62" s="12" t="s">
        <v>75</v>
      </c>
      <c r="D62" s="13">
        <v>13813</v>
      </c>
      <c r="E62" s="13">
        <v>3114</v>
      </c>
      <c r="F62" s="14">
        <f t="shared" si="0"/>
        <v>0.22543980308405126</v>
      </c>
      <c r="G62" s="69"/>
      <c r="H62" s="15"/>
      <c r="I62" s="16">
        <v>1483</v>
      </c>
      <c r="J62" s="14">
        <f t="shared" si="1"/>
        <v>0.10736262940708029</v>
      </c>
      <c r="K62" s="79"/>
    </row>
    <row r="63" spans="1:11" ht="18">
      <c r="A63" s="44">
        <v>59</v>
      </c>
      <c r="B63" s="48"/>
      <c r="C63" s="12" t="s">
        <v>76</v>
      </c>
      <c r="D63" s="13">
        <v>17734</v>
      </c>
      <c r="E63" s="13">
        <v>3770</v>
      </c>
      <c r="F63" s="14">
        <f t="shared" si="0"/>
        <v>0.21258599300778167</v>
      </c>
      <c r="G63" s="69"/>
      <c r="H63" s="15"/>
      <c r="I63" s="16">
        <v>1868</v>
      </c>
      <c r="J63" s="14">
        <f t="shared" si="1"/>
        <v>0.10533438592534115</v>
      </c>
      <c r="K63" s="79"/>
    </row>
    <row r="64" spans="1:11" ht="18">
      <c r="A64" s="44">
        <v>60</v>
      </c>
      <c r="B64" s="15" t="s">
        <v>144</v>
      </c>
      <c r="C64" s="12" t="s">
        <v>145</v>
      </c>
      <c r="D64" s="13">
        <v>17607</v>
      </c>
      <c r="E64" s="13">
        <v>4120</v>
      </c>
      <c r="F64" s="14">
        <f t="shared" si="0"/>
        <v>0.23399784176747884</v>
      </c>
      <c r="G64" s="69"/>
      <c r="H64" s="15"/>
      <c r="I64" s="16">
        <v>2106</v>
      </c>
      <c r="J64" s="14">
        <f t="shared" si="1"/>
        <v>0.11961151814619185</v>
      </c>
      <c r="K64" s="79"/>
    </row>
    <row r="65" spans="1:11" ht="18">
      <c r="A65" s="44">
        <v>61</v>
      </c>
      <c r="B65" s="15"/>
      <c r="C65" s="12" t="s">
        <v>146</v>
      </c>
      <c r="D65" s="13">
        <v>21290</v>
      </c>
      <c r="E65" s="13">
        <v>5158</v>
      </c>
      <c r="F65" s="14">
        <f t="shared" si="0"/>
        <v>0.24227336777829966</v>
      </c>
      <c r="G65" s="69"/>
      <c r="H65" s="15"/>
      <c r="I65" s="16">
        <v>2644</v>
      </c>
      <c r="J65" s="14">
        <f t="shared" si="1"/>
        <v>0.12418976045091593</v>
      </c>
      <c r="K65" s="79"/>
    </row>
    <row r="66" spans="1:11" ht="18">
      <c r="A66" s="44">
        <v>62</v>
      </c>
      <c r="B66" s="48"/>
      <c r="C66" s="12" t="s">
        <v>147</v>
      </c>
      <c r="D66" s="13">
        <v>16779</v>
      </c>
      <c r="E66" s="13">
        <v>4220</v>
      </c>
      <c r="F66" s="14">
        <f t="shared" si="0"/>
        <v>0.25150485726205374</v>
      </c>
      <c r="G66" s="69"/>
      <c r="H66" s="15"/>
      <c r="I66" s="16">
        <v>2077</v>
      </c>
      <c r="J66" s="14">
        <f t="shared" si="1"/>
        <v>0.12378568448656058</v>
      </c>
      <c r="K66" s="79"/>
    </row>
    <row r="67" spans="1:11" ht="18">
      <c r="A67" s="44">
        <v>63</v>
      </c>
      <c r="B67" s="15" t="s">
        <v>77</v>
      </c>
      <c r="C67" s="12" t="s">
        <v>148</v>
      </c>
      <c r="D67" s="13">
        <v>17748</v>
      </c>
      <c r="E67" s="13">
        <v>3369</v>
      </c>
      <c r="F67" s="14">
        <f aca="true" t="shared" si="2" ref="F67:F103">E67/D67</f>
        <v>0.18982420554428667</v>
      </c>
      <c r="G67" s="69"/>
      <c r="H67" s="15"/>
      <c r="I67" s="16">
        <v>1510</v>
      </c>
      <c r="J67" s="14">
        <f aca="true" t="shared" si="3" ref="J67:J103">I67/D67</f>
        <v>0.0850800090151003</v>
      </c>
      <c r="K67" s="79"/>
    </row>
    <row r="68" spans="1:11" ht="18">
      <c r="A68" s="44">
        <v>64</v>
      </c>
      <c r="B68" s="48"/>
      <c r="C68" s="12" t="s">
        <v>78</v>
      </c>
      <c r="D68" s="13">
        <v>15620</v>
      </c>
      <c r="E68" s="13">
        <v>3102</v>
      </c>
      <c r="F68" s="14">
        <f t="shared" si="2"/>
        <v>0.19859154929577466</v>
      </c>
      <c r="G68" s="69"/>
      <c r="H68" s="15"/>
      <c r="I68" s="16">
        <v>1511</v>
      </c>
      <c r="J68" s="14">
        <f t="shared" si="3"/>
        <v>0.09673495518565942</v>
      </c>
      <c r="K68" s="79"/>
    </row>
    <row r="69" spans="1:11" ht="18">
      <c r="A69" s="44">
        <v>65</v>
      </c>
      <c r="B69" s="15" t="s">
        <v>79</v>
      </c>
      <c r="C69" s="12" t="s">
        <v>149</v>
      </c>
      <c r="D69" s="13">
        <v>14080</v>
      </c>
      <c r="E69" s="13">
        <v>3081</v>
      </c>
      <c r="F69" s="14">
        <f t="shared" si="2"/>
        <v>0.21882102272727272</v>
      </c>
      <c r="G69" s="69"/>
      <c r="H69" s="15"/>
      <c r="I69" s="16">
        <v>1472</v>
      </c>
      <c r="J69" s="14">
        <f t="shared" si="3"/>
        <v>0.10454545454545454</v>
      </c>
      <c r="K69" s="79"/>
    </row>
    <row r="70" spans="1:11" ht="18">
      <c r="A70" s="44">
        <v>66</v>
      </c>
      <c r="B70" s="15"/>
      <c r="C70" s="12" t="s">
        <v>80</v>
      </c>
      <c r="D70" s="13">
        <v>14341</v>
      </c>
      <c r="E70" s="13">
        <v>2898</v>
      </c>
      <c r="F70" s="14">
        <f t="shared" si="2"/>
        <v>0.20207795830137368</v>
      </c>
      <c r="G70" s="69"/>
      <c r="H70" s="15"/>
      <c r="I70" s="16">
        <v>1404</v>
      </c>
      <c r="J70" s="14">
        <f t="shared" si="3"/>
        <v>0.0979011226553239</v>
      </c>
      <c r="K70" s="79"/>
    </row>
    <row r="71" spans="1:11" ht="18">
      <c r="A71" s="44">
        <v>67</v>
      </c>
      <c r="B71" s="48"/>
      <c r="C71" s="12" t="s">
        <v>150</v>
      </c>
      <c r="D71" s="13">
        <v>16006</v>
      </c>
      <c r="E71" s="13">
        <v>3215</v>
      </c>
      <c r="F71" s="14">
        <f t="shared" si="2"/>
        <v>0.2008621766837436</v>
      </c>
      <c r="G71" s="69"/>
      <c r="H71" s="15"/>
      <c r="I71" s="16">
        <v>1537</v>
      </c>
      <c r="J71" s="14">
        <f t="shared" si="3"/>
        <v>0.09602649006622517</v>
      </c>
      <c r="K71" s="79"/>
    </row>
    <row r="72" spans="1:11" ht="18">
      <c r="A72" s="44">
        <v>68</v>
      </c>
      <c r="B72" s="15" t="s">
        <v>81</v>
      </c>
      <c r="C72" s="12" t="s">
        <v>82</v>
      </c>
      <c r="D72" s="13">
        <v>14501</v>
      </c>
      <c r="E72" s="13">
        <v>4334</v>
      </c>
      <c r="F72" s="14">
        <f t="shared" si="2"/>
        <v>0.29887593959037306</v>
      </c>
      <c r="G72" s="69"/>
      <c r="H72" s="15"/>
      <c r="I72" s="16">
        <v>2122</v>
      </c>
      <c r="J72" s="14">
        <f t="shared" si="3"/>
        <v>0.14633473553548032</v>
      </c>
      <c r="K72" s="79"/>
    </row>
    <row r="73" spans="1:11" ht="18">
      <c r="A73" s="44">
        <v>69</v>
      </c>
      <c r="B73" s="15"/>
      <c r="C73" s="12" t="s">
        <v>83</v>
      </c>
      <c r="D73" s="13">
        <v>4214</v>
      </c>
      <c r="E73" s="13">
        <v>1272</v>
      </c>
      <c r="F73" s="14">
        <f t="shared" si="2"/>
        <v>0.30185097294731844</v>
      </c>
      <c r="G73" s="69"/>
      <c r="H73" s="15"/>
      <c r="I73" s="16">
        <v>641</v>
      </c>
      <c r="J73" s="14">
        <f t="shared" si="3"/>
        <v>0.15211200759373517</v>
      </c>
      <c r="K73" s="79"/>
    </row>
    <row r="74" spans="1:11" ht="18">
      <c r="A74" s="44">
        <v>70</v>
      </c>
      <c r="B74" s="15"/>
      <c r="C74" s="12" t="s">
        <v>84</v>
      </c>
      <c r="D74" s="13">
        <v>12500</v>
      </c>
      <c r="E74" s="13">
        <v>3415</v>
      </c>
      <c r="F74" s="14">
        <f t="shared" si="2"/>
        <v>0.2732</v>
      </c>
      <c r="G74" s="69"/>
      <c r="H74" s="15"/>
      <c r="I74" s="16">
        <v>1635</v>
      </c>
      <c r="J74" s="14">
        <f t="shared" si="3"/>
        <v>0.1308</v>
      </c>
      <c r="K74" s="79"/>
    </row>
    <row r="75" spans="1:11" ht="18">
      <c r="A75" s="44">
        <v>71</v>
      </c>
      <c r="B75" s="15"/>
      <c r="C75" s="12" t="s">
        <v>85</v>
      </c>
      <c r="D75" s="13">
        <v>19920</v>
      </c>
      <c r="E75" s="13">
        <v>3958</v>
      </c>
      <c r="F75" s="14">
        <f t="shared" si="2"/>
        <v>0.19869477911646585</v>
      </c>
      <c r="G75" s="69"/>
      <c r="H75" s="15"/>
      <c r="I75" s="16">
        <v>1860</v>
      </c>
      <c r="J75" s="14">
        <f t="shared" si="3"/>
        <v>0.09337349397590361</v>
      </c>
      <c r="K75" s="79"/>
    </row>
    <row r="76" spans="1:11" ht="18">
      <c r="A76" s="44">
        <v>72</v>
      </c>
      <c r="B76" s="15"/>
      <c r="C76" s="12" t="s">
        <v>86</v>
      </c>
      <c r="D76" s="13">
        <v>1796</v>
      </c>
      <c r="E76" s="13">
        <v>717</v>
      </c>
      <c r="F76" s="14">
        <f t="shared" si="2"/>
        <v>0.3992204899777283</v>
      </c>
      <c r="G76" s="69"/>
      <c r="H76" s="15"/>
      <c r="I76" s="16">
        <v>341</v>
      </c>
      <c r="J76" s="14">
        <f t="shared" si="3"/>
        <v>0.18986636971046772</v>
      </c>
      <c r="K76" s="79"/>
    </row>
    <row r="77" spans="1:11" ht="18">
      <c r="A77" s="44">
        <v>73</v>
      </c>
      <c r="B77" s="48"/>
      <c r="C77" s="12" t="s">
        <v>87</v>
      </c>
      <c r="D77" s="13">
        <v>3641</v>
      </c>
      <c r="E77" s="13">
        <v>1271</v>
      </c>
      <c r="F77" s="14">
        <f t="shared" si="2"/>
        <v>0.34907992309804997</v>
      </c>
      <c r="G77" s="69"/>
      <c r="H77" s="49"/>
      <c r="I77" s="16">
        <v>635</v>
      </c>
      <c r="J77" s="14">
        <f t="shared" si="3"/>
        <v>0.17440263663828617</v>
      </c>
      <c r="K77" s="79"/>
    </row>
    <row r="78" spans="1:11" ht="18">
      <c r="A78" s="44">
        <v>74</v>
      </c>
      <c r="B78" s="15" t="s">
        <v>88</v>
      </c>
      <c r="C78" s="12" t="s">
        <v>89</v>
      </c>
      <c r="D78" s="13">
        <v>24410</v>
      </c>
      <c r="E78" s="13">
        <v>6174</v>
      </c>
      <c r="F78" s="14">
        <f t="shared" si="2"/>
        <v>0.2529291274068005</v>
      </c>
      <c r="G78" s="69"/>
      <c r="H78" s="15"/>
      <c r="I78" s="16">
        <v>2997</v>
      </c>
      <c r="J78" s="14">
        <f t="shared" si="3"/>
        <v>0.12277755018435067</v>
      </c>
      <c r="K78" s="79"/>
    </row>
    <row r="79" spans="1:11" ht="18">
      <c r="A79" s="44">
        <v>75</v>
      </c>
      <c r="B79" s="15"/>
      <c r="C79" s="12" t="s">
        <v>151</v>
      </c>
      <c r="D79" s="13">
        <v>17444</v>
      </c>
      <c r="E79" s="13">
        <v>4117</v>
      </c>
      <c r="F79" s="14">
        <f t="shared" si="2"/>
        <v>0.23601238248108233</v>
      </c>
      <c r="G79" s="69"/>
      <c r="H79" s="15"/>
      <c r="I79" s="16">
        <v>1820</v>
      </c>
      <c r="J79" s="14">
        <f t="shared" si="3"/>
        <v>0.1043338683788122</v>
      </c>
      <c r="K79" s="79"/>
    </row>
    <row r="80" spans="1:11" ht="18">
      <c r="A80" s="44">
        <v>76</v>
      </c>
      <c r="B80" s="15"/>
      <c r="C80" s="12" t="s">
        <v>152</v>
      </c>
      <c r="D80" s="13">
        <v>18151</v>
      </c>
      <c r="E80" s="13">
        <v>3846</v>
      </c>
      <c r="F80" s="14">
        <f t="shared" si="2"/>
        <v>0.21188915211283124</v>
      </c>
      <c r="G80" s="69"/>
      <c r="H80" s="15"/>
      <c r="I80" s="16">
        <v>1812</v>
      </c>
      <c r="J80" s="14">
        <f t="shared" si="3"/>
        <v>0.09982921051181753</v>
      </c>
      <c r="K80" s="79"/>
    </row>
    <row r="81" spans="1:11" ht="18">
      <c r="A81" s="44">
        <v>77</v>
      </c>
      <c r="B81" s="48"/>
      <c r="C81" s="12" t="s">
        <v>90</v>
      </c>
      <c r="D81" s="13">
        <v>5733</v>
      </c>
      <c r="E81" s="13">
        <v>1535</v>
      </c>
      <c r="F81" s="14">
        <f t="shared" si="2"/>
        <v>0.26774812489098204</v>
      </c>
      <c r="G81" s="69"/>
      <c r="H81" s="15"/>
      <c r="I81" s="16">
        <v>812</v>
      </c>
      <c r="J81" s="14">
        <f t="shared" si="3"/>
        <v>0.14163614163614163</v>
      </c>
      <c r="K81" s="79"/>
    </row>
    <row r="82" spans="1:11" ht="18">
      <c r="A82" s="44">
        <v>78</v>
      </c>
      <c r="B82" s="48" t="s">
        <v>91</v>
      </c>
      <c r="C82" s="12" t="s">
        <v>92</v>
      </c>
      <c r="D82" s="13">
        <v>14947</v>
      </c>
      <c r="E82" s="13">
        <v>4161</v>
      </c>
      <c r="F82" s="14">
        <f t="shared" si="2"/>
        <v>0.2783836221315314</v>
      </c>
      <c r="G82" s="69"/>
      <c r="H82" s="15"/>
      <c r="I82" s="16">
        <v>2057</v>
      </c>
      <c r="J82" s="14">
        <f t="shared" si="3"/>
        <v>0.13761958921522713</v>
      </c>
      <c r="K82" s="79"/>
    </row>
    <row r="83" spans="1:11" ht="18">
      <c r="A83" s="44">
        <v>79</v>
      </c>
      <c r="B83" s="15" t="s">
        <v>93</v>
      </c>
      <c r="C83" s="12" t="s">
        <v>94</v>
      </c>
      <c r="D83" s="13">
        <v>13430</v>
      </c>
      <c r="E83" s="13">
        <v>3505</v>
      </c>
      <c r="F83" s="14">
        <f t="shared" si="2"/>
        <v>0.26098287416232313</v>
      </c>
      <c r="G83" s="69"/>
      <c r="H83" s="15"/>
      <c r="I83" s="16">
        <v>1700</v>
      </c>
      <c r="J83" s="14">
        <f t="shared" si="3"/>
        <v>0.12658227848101267</v>
      </c>
      <c r="K83" s="79"/>
    </row>
    <row r="84" spans="1:11" ht="18">
      <c r="A84" s="44">
        <v>80</v>
      </c>
      <c r="B84" s="15"/>
      <c r="C84" s="12" t="s">
        <v>95</v>
      </c>
      <c r="D84" s="13">
        <v>12764</v>
      </c>
      <c r="E84" s="13">
        <v>3814</v>
      </c>
      <c r="F84" s="14">
        <f t="shared" si="2"/>
        <v>0.29880915073644626</v>
      </c>
      <c r="G84" s="69"/>
      <c r="H84" s="15"/>
      <c r="I84" s="16">
        <v>1939</v>
      </c>
      <c r="J84" s="14">
        <f t="shared" si="3"/>
        <v>0.1519116264493889</v>
      </c>
      <c r="K84" s="79"/>
    </row>
    <row r="85" spans="1:11" ht="18">
      <c r="A85" s="44">
        <v>81</v>
      </c>
      <c r="B85" s="15"/>
      <c r="C85" s="12" t="s">
        <v>96</v>
      </c>
      <c r="D85" s="13">
        <v>8584</v>
      </c>
      <c r="E85" s="13">
        <v>1787</v>
      </c>
      <c r="F85" s="14">
        <f t="shared" si="2"/>
        <v>0.2081780055917987</v>
      </c>
      <c r="G85" s="69"/>
      <c r="H85" s="15"/>
      <c r="I85" s="16">
        <v>881</v>
      </c>
      <c r="J85" s="14">
        <f t="shared" si="3"/>
        <v>0.10263280521901212</v>
      </c>
      <c r="K85" s="79"/>
    </row>
    <row r="86" spans="1:11" ht="18">
      <c r="A86" s="44">
        <v>82</v>
      </c>
      <c r="B86" s="15"/>
      <c r="C86" s="12" t="s">
        <v>97</v>
      </c>
      <c r="D86" s="13">
        <v>10667</v>
      </c>
      <c r="E86" s="13">
        <v>2637</v>
      </c>
      <c r="F86" s="14">
        <f t="shared" si="2"/>
        <v>0.2472110246554795</v>
      </c>
      <c r="G86" s="69"/>
      <c r="H86" s="15"/>
      <c r="I86" s="16">
        <v>1254</v>
      </c>
      <c r="J86" s="14">
        <f t="shared" si="3"/>
        <v>0.11755882628667855</v>
      </c>
      <c r="K86" s="79"/>
    </row>
    <row r="87" spans="1:11" ht="18">
      <c r="A87" s="44">
        <v>83</v>
      </c>
      <c r="B87" s="15"/>
      <c r="C87" s="12" t="s">
        <v>98</v>
      </c>
      <c r="D87" s="13">
        <v>21427</v>
      </c>
      <c r="E87" s="13">
        <v>5144</v>
      </c>
      <c r="F87" s="14">
        <f t="shared" si="2"/>
        <v>0.2400709385354926</v>
      </c>
      <c r="G87" s="69"/>
      <c r="H87" s="15"/>
      <c r="I87" s="16">
        <v>2462</v>
      </c>
      <c r="J87" s="14">
        <f t="shared" si="3"/>
        <v>0.11490175946236057</v>
      </c>
      <c r="K87" s="79"/>
    </row>
    <row r="88" spans="1:11" ht="18">
      <c r="A88" s="44">
        <v>84</v>
      </c>
      <c r="B88" s="15"/>
      <c r="C88" s="12" t="s">
        <v>99</v>
      </c>
      <c r="D88" s="13">
        <v>10092</v>
      </c>
      <c r="E88" s="13">
        <v>2440</v>
      </c>
      <c r="F88" s="14">
        <f t="shared" si="2"/>
        <v>0.24177566389219182</v>
      </c>
      <c r="G88" s="69"/>
      <c r="H88" s="15"/>
      <c r="I88" s="16">
        <v>1209</v>
      </c>
      <c r="J88" s="14">
        <f t="shared" si="3"/>
        <v>0.11979785969084424</v>
      </c>
      <c r="K88" s="79"/>
    </row>
    <row r="89" spans="1:11" ht="18">
      <c r="A89" s="44">
        <v>85</v>
      </c>
      <c r="B89" s="15"/>
      <c r="C89" s="12" t="s">
        <v>100</v>
      </c>
      <c r="D89" s="13">
        <v>7836</v>
      </c>
      <c r="E89" s="13">
        <v>1818</v>
      </c>
      <c r="F89" s="14">
        <f t="shared" si="2"/>
        <v>0.23200612557427258</v>
      </c>
      <c r="G89" s="69"/>
      <c r="H89" s="15"/>
      <c r="I89" s="16">
        <v>892</v>
      </c>
      <c r="J89" s="14">
        <f t="shared" si="3"/>
        <v>0.1138335885655947</v>
      </c>
      <c r="K89" s="79"/>
    </row>
    <row r="90" spans="1:11" ht="18">
      <c r="A90" s="44">
        <v>86</v>
      </c>
      <c r="B90" s="15"/>
      <c r="C90" s="12" t="s">
        <v>101</v>
      </c>
      <c r="D90" s="13">
        <v>6189</v>
      </c>
      <c r="E90" s="13">
        <v>1503</v>
      </c>
      <c r="F90" s="14">
        <f t="shared" si="2"/>
        <v>0.24285021812893845</v>
      </c>
      <c r="G90" s="69"/>
      <c r="H90" s="15"/>
      <c r="I90" s="16">
        <v>750</v>
      </c>
      <c r="J90" s="14">
        <f t="shared" si="3"/>
        <v>0.1211827435773146</v>
      </c>
      <c r="K90" s="79"/>
    </row>
    <row r="91" spans="1:11" ht="18">
      <c r="A91" s="44">
        <v>87</v>
      </c>
      <c r="B91" s="48"/>
      <c r="C91" s="12" t="s">
        <v>102</v>
      </c>
      <c r="D91" s="13">
        <v>3670</v>
      </c>
      <c r="E91" s="13">
        <v>962</v>
      </c>
      <c r="F91" s="14">
        <f t="shared" si="2"/>
        <v>0.262125340599455</v>
      </c>
      <c r="G91" s="69"/>
      <c r="H91" s="15"/>
      <c r="I91" s="16">
        <v>510</v>
      </c>
      <c r="J91" s="14">
        <f t="shared" si="3"/>
        <v>0.13896457765667575</v>
      </c>
      <c r="K91" s="79"/>
    </row>
    <row r="92" spans="1:11" ht="18">
      <c r="A92" s="44">
        <v>88</v>
      </c>
      <c r="B92" s="15" t="s">
        <v>103</v>
      </c>
      <c r="C92" s="12" t="s">
        <v>104</v>
      </c>
      <c r="D92" s="13">
        <v>34867</v>
      </c>
      <c r="E92" s="13">
        <v>6145</v>
      </c>
      <c r="F92" s="14">
        <f t="shared" si="2"/>
        <v>0.17624114492213266</v>
      </c>
      <c r="G92" s="69"/>
      <c r="H92" s="15"/>
      <c r="I92" s="16">
        <v>2665</v>
      </c>
      <c r="J92" s="14">
        <f t="shared" si="3"/>
        <v>0.07643330369690539</v>
      </c>
      <c r="K92" s="79"/>
    </row>
    <row r="93" spans="1:11" ht="18">
      <c r="A93" s="44">
        <v>89</v>
      </c>
      <c r="B93" s="15"/>
      <c r="C93" s="12" t="s">
        <v>105</v>
      </c>
      <c r="D93" s="13">
        <v>7705</v>
      </c>
      <c r="E93" s="13">
        <v>2474</v>
      </c>
      <c r="F93" s="14">
        <f t="shared" si="2"/>
        <v>0.3210902011680727</v>
      </c>
      <c r="G93" s="69"/>
      <c r="H93" s="15"/>
      <c r="I93" s="16">
        <v>1299</v>
      </c>
      <c r="J93" s="14">
        <f t="shared" si="3"/>
        <v>0.16859182349123947</v>
      </c>
      <c r="K93" s="79"/>
    </row>
    <row r="94" spans="1:11" ht="18">
      <c r="A94" s="44">
        <v>90</v>
      </c>
      <c r="B94" s="15"/>
      <c r="C94" s="12" t="s">
        <v>106</v>
      </c>
      <c r="D94" s="13">
        <v>7243</v>
      </c>
      <c r="E94" s="13">
        <v>1640</v>
      </c>
      <c r="F94" s="14">
        <f t="shared" si="2"/>
        <v>0.22642551428965899</v>
      </c>
      <c r="G94" s="69"/>
      <c r="H94" s="15"/>
      <c r="I94" s="16">
        <v>837</v>
      </c>
      <c r="J94" s="14">
        <f t="shared" si="3"/>
        <v>0.11555985089051499</v>
      </c>
      <c r="K94" s="79"/>
    </row>
    <row r="95" spans="1:11" ht="18">
      <c r="A95" s="44">
        <v>91</v>
      </c>
      <c r="B95" s="48"/>
      <c r="C95" s="12" t="s">
        <v>107</v>
      </c>
      <c r="D95" s="13">
        <v>8992</v>
      </c>
      <c r="E95" s="13">
        <v>1946</v>
      </c>
      <c r="F95" s="14">
        <f t="shared" si="2"/>
        <v>0.21641459074733096</v>
      </c>
      <c r="G95" s="69"/>
      <c r="H95" s="15"/>
      <c r="I95" s="16">
        <v>878</v>
      </c>
      <c r="J95" s="14">
        <f t="shared" si="3"/>
        <v>0.0976423487544484</v>
      </c>
      <c r="K95" s="79"/>
    </row>
    <row r="96" spans="1:11" ht="18">
      <c r="A96" s="44">
        <v>92</v>
      </c>
      <c r="B96" s="15" t="s">
        <v>108</v>
      </c>
      <c r="C96" s="12" t="s">
        <v>109</v>
      </c>
      <c r="D96" s="13">
        <v>12215</v>
      </c>
      <c r="E96" s="13">
        <v>3000</v>
      </c>
      <c r="F96" s="14">
        <f t="shared" si="2"/>
        <v>0.24559967253376996</v>
      </c>
      <c r="G96" s="69"/>
      <c r="H96" s="15"/>
      <c r="I96" s="16">
        <v>1427</v>
      </c>
      <c r="J96" s="14">
        <f t="shared" si="3"/>
        <v>0.11682357756856324</v>
      </c>
      <c r="K96" s="79"/>
    </row>
    <row r="97" spans="1:11" ht="18">
      <c r="A97" s="44">
        <v>93</v>
      </c>
      <c r="B97" s="15"/>
      <c r="C97" s="12" t="s">
        <v>110</v>
      </c>
      <c r="D97" s="13">
        <v>7367</v>
      </c>
      <c r="E97" s="13">
        <v>1673</v>
      </c>
      <c r="F97" s="14">
        <f t="shared" si="2"/>
        <v>0.22709379666078458</v>
      </c>
      <c r="G97" s="69"/>
      <c r="H97" s="15"/>
      <c r="I97" s="16">
        <v>751</v>
      </c>
      <c r="J97" s="14">
        <f t="shared" si="3"/>
        <v>0.10194108863852315</v>
      </c>
      <c r="K97" s="79"/>
    </row>
    <row r="98" spans="1:11" ht="18">
      <c r="A98" s="44">
        <v>94</v>
      </c>
      <c r="B98" s="15"/>
      <c r="C98" s="12" t="s">
        <v>111</v>
      </c>
      <c r="D98" s="13">
        <v>9796</v>
      </c>
      <c r="E98" s="13">
        <v>2517</v>
      </c>
      <c r="F98" s="14">
        <f t="shared" si="2"/>
        <v>0.2569416088199265</v>
      </c>
      <c r="G98" s="69"/>
      <c r="H98" s="15"/>
      <c r="I98" s="16">
        <v>1209</v>
      </c>
      <c r="J98" s="14">
        <f t="shared" si="3"/>
        <v>0.12341772151898735</v>
      </c>
      <c r="K98" s="79"/>
    </row>
    <row r="99" spans="1:11" ht="18">
      <c r="A99" s="44">
        <v>95</v>
      </c>
      <c r="B99" s="15"/>
      <c r="C99" s="12" t="s">
        <v>112</v>
      </c>
      <c r="D99" s="13">
        <v>4213</v>
      </c>
      <c r="E99" s="13">
        <v>1044</v>
      </c>
      <c r="F99" s="14">
        <f t="shared" si="2"/>
        <v>0.24780441490624258</v>
      </c>
      <c r="G99" s="69"/>
      <c r="H99" s="15"/>
      <c r="I99" s="16">
        <v>510</v>
      </c>
      <c r="J99" s="14">
        <f t="shared" si="3"/>
        <v>0.12105388084500356</v>
      </c>
      <c r="K99" s="79"/>
    </row>
    <row r="100" spans="1:11" ht="18.75" thickBot="1">
      <c r="A100" s="64">
        <v>96</v>
      </c>
      <c r="B100" s="15"/>
      <c r="C100" s="11" t="s">
        <v>113</v>
      </c>
      <c r="D100" s="17">
        <v>4271</v>
      </c>
      <c r="E100" s="17">
        <v>1331</v>
      </c>
      <c r="F100" s="18">
        <f t="shared" si="2"/>
        <v>0.31163661905876844</v>
      </c>
      <c r="G100" s="73">
        <f>IF(N100&lt;=5,WIDECHAR(N100),IF(O100&lt;=5,CONCATENATE("（",WIDECHAR(O100),"）"),""))</f>
      </c>
      <c r="H100" s="15"/>
      <c r="I100" s="20">
        <v>708</v>
      </c>
      <c r="J100" s="18">
        <f t="shared" si="3"/>
        <v>0.16576914071645985</v>
      </c>
      <c r="K100" s="80"/>
    </row>
    <row r="101" spans="1:11" ht="18.75" thickBot="1">
      <c r="A101" s="50" t="s">
        <v>114</v>
      </c>
      <c r="B101" s="51" t="s">
        <v>115</v>
      </c>
      <c r="C101" s="51"/>
      <c r="D101" s="52">
        <f>SUM(D29:D55)+SUM(D56:D100)</f>
        <v>1120291</v>
      </c>
      <c r="E101" s="52">
        <f>SUM(E29:E55)+SUM(E56:E100)</f>
        <v>238181</v>
      </c>
      <c r="F101" s="53">
        <f t="shared" si="2"/>
        <v>0.2126063674527422</v>
      </c>
      <c r="G101" s="74" t="s">
        <v>114</v>
      </c>
      <c r="H101" s="15"/>
      <c r="I101" s="54">
        <f>SUM(I29:I55)+SUM(I56:I100)</f>
        <v>113481</v>
      </c>
      <c r="J101" s="53">
        <f t="shared" si="3"/>
        <v>0.10129600255647862</v>
      </c>
      <c r="K101" s="85" t="s">
        <v>114</v>
      </c>
    </row>
    <row r="102" spans="1:11" ht="18.75" thickTop="1">
      <c r="A102" s="55" t="s">
        <v>117</v>
      </c>
      <c r="B102" s="48"/>
      <c r="C102" s="48"/>
      <c r="D102" s="13">
        <f>D28+D101</f>
        <v>2702130</v>
      </c>
      <c r="E102" s="13">
        <f>E28+E101</f>
        <v>542217</v>
      </c>
      <c r="F102" s="14">
        <f t="shared" si="2"/>
        <v>0.20066281044953427</v>
      </c>
      <c r="G102" s="69" t="s">
        <v>114</v>
      </c>
      <c r="H102" s="15"/>
      <c r="I102" s="16">
        <f>I28+I101</f>
        <v>251622</v>
      </c>
      <c r="J102" s="14">
        <f t="shared" si="3"/>
        <v>0.09311987210089819</v>
      </c>
      <c r="K102" s="79" t="s">
        <v>114</v>
      </c>
    </row>
    <row r="103" spans="1:11" ht="18.75" thickBot="1">
      <c r="A103" s="56" t="s">
        <v>119</v>
      </c>
      <c r="B103" s="57"/>
      <c r="C103" s="57"/>
      <c r="D103" s="58">
        <f>D5+D102</f>
        <v>5041842</v>
      </c>
      <c r="E103" s="58">
        <f>E5+E102</f>
        <v>951414</v>
      </c>
      <c r="F103" s="43">
        <f t="shared" si="2"/>
        <v>0.18870365235562717</v>
      </c>
      <c r="G103" s="75" t="s">
        <v>114</v>
      </c>
      <c r="H103" s="15"/>
      <c r="I103" s="59">
        <f>I5+I102</f>
        <v>428359</v>
      </c>
      <c r="J103" s="43">
        <f t="shared" si="3"/>
        <v>0.0849608139247521</v>
      </c>
      <c r="K103" s="86" t="s">
        <v>114</v>
      </c>
    </row>
    <row r="104" spans="1:11" ht="18.75" thickTop="1">
      <c r="A104" s="46" t="s">
        <v>168</v>
      </c>
      <c r="B104" s="15"/>
      <c r="C104" s="46"/>
      <c r="D104" s="46"/>
      <c r="E104" s="46"/>
      <c r="F104" s="46"/>
      <c r="G104" s="46"/>
      <c r="H104" s="15"/>
      <c r="I104" s="46"/>
      <c r="J104" s="46"/>
      <c r="K104" s="329"/>
    </row>
    <row r="105" spans="1:11" ht="18" customHeight="1">
      <c r="A105" s="46" t="s">
        <v>400</v>
      </c>
      <c r="B105" s="567"/>
      <c r="C105" s="46"/>
      <c r="D105" s="46"/>
      <c r="E105" s="46"/>
      <c r="F105" s="46"/>
      <c r="G105" s="46"/>
      <c r="H105" s="15"/>
      <c r="I105" s="46"/>
      <c r="K105"/>
    </row>
  </sheetData>
  <sheetProtection/>
  <printOptions/>
  <pageMargins left="0.787" right="0.787" top="0.984" bottom="0.984" header="0.512" footer="0.512"/>
  <pageSetup horizontalDpi="600" verticalDpi="600" orientation="portrait" paperSize="9" scale="74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11.875" style="0" bestFit="1" customWidth="1"/>
    <col min="4" max="4" width="13.25390625" style="0" bestFit="1" customWidth="1"/>
    <col min="5" max="5" width="11.875" style="0" bestFit="1" customWidth="1"/>
    <col min="7" max="7" width="9.00390625" style="76" customWidth="1"/>
    <col min="9" max="9" width="11.875" style="0" bestFit="1" customWidth="1"/>
    <col min="11" max="11" width="9.00390625" style="76" customWidth="1"/>
  </cols>
  <sheetData>
    <row r="1" spans="1:10" ht="24">
      <c r="A1" s="89" t="s">
        <v>394</v>
      </c>
      <c r="B1" s="90"/>
      <c r="C1" s="90"/>
      <c r="D1" s="90"/>
      <c r="E1" s="91"/>
      <c r="F1" s="92"/>
      <c r="G1" s="134"/>
      <c r="H1" s="90"/>
      <c r="I1" s="90"/>
      <c r="J1" s="90"/>
    </row>
    <row r="2" spans="1:11" ht="14.25" thickBot="1">
      <c r="A2" s="93"/>
      <c r="B2" s="93"/>
      <c r="C2" s="93"/>
      <c r="D2" s="93"/>
      <c r="E2" s="93"/>
      <c r="F2" s="93" t="s">
        <v>164</v>
      </c>
      <c r="G2" s="135"/>
      <c r="H2" s="93"/>
      <c r="I2" s="93"/>
      <c r="J2" s="93" t="s">
        <v>164</v>
      </c>
      <c r="K2" s="135"/>
    </row>
    <row r="3" spans="1:11" ht="18">
      <c r="A3" s="94"/>
      <c r="B3" s="95" t="s">
        <v>1</v>
      </c>
      <c r="C3" s="95" t="s">
        <v>2</v>
      </c>
      <c r="D3" s="95" t="s">
        <v>3</v>
      </c>
      <c r="E3" s="95" t="s">
        <v>4</v>
      </c>
      <c r="F3" s="96" t="s">
        <v>5</v>
      </c>
      <c r="G3" s="136" t="s">
        <v>165</v>
      </c>
      <c r="H3" s="97"/>
      <c r="I3" s="94" t="s">
        <v>166</v>
      </c>
      <c r="J3" s="96" t="s">
        <v>167</v>
      </c>
      <c r="K3" s="136" t="s">
        <v>165</v>
      </c>
    </row>
    <row r="4" spans="1:11" ht="18">
      <c r="A4" s="98">
        <v>1</v>
      </c>
      <c r="B4" s="99" t="s">
        <v>9</v>
      </c>
      <c r="C4" s="100" t="s">
        <v>10</v>
      </c>
      <c r="D4" s="101">
        <v>998981</v>
      </c>
      <c r="E4" s="101">
        <v>207653</v>
      </c>
      <c r="F4" s="102">
        <f aca="true" t="shared" si="0" ref="F4:F56">E4/D4</f>
        <v>0.20786481424571637</v>
      </c>
      <c r="G4" s="137"/>
      <c r="H4" s="99"/>
      <c r="I4" s="103">
        <v>88794</v>
      </c>
      <c r="J4" s="102">
        <f aca="true" t="shared" si="1" ref="J4:J56">I4/D4</f>
        <v>0.0888845733802745</v>
      </c>
      <c r="K4" s="137"/>
    </row>
    <row r="5" spans="1:11" ht="18">
      <c r="A5" s="127">
        <v>2</v>
      </c>
      <c r="B5" s="99"/>
      <c r="C5" s="99" t="s">
        <v>11</v>
      </c>
      <c r="D5" s="114">
        <v>1345397</v>
      </c>
      <c r="E5" s="114">
        <v>194907</v>
      </c>
      <c r="F5" s="115">
        <f t="shared" si="0"/>
        <v>0.14486950691877565</v>
      </c>
      <c r="G5" s="138"/>
      <c r="H5" s="104"/>
      <c r="I5" s="116">
        <v>63442</v>
      </c>
      <c r="J5" s="115">
        <f t="shared" si="1"/>
        <v>0.04715485466371636</v>
      </c>
      <c r="K5" s="138" t="s">
        <v>122</v>
      </c>
    </row>
    <row r="6" spans="1:11" ht="18.75" thickBot="1">
      <c r="A6" s="128" t="s">
        <v>168</v>
      </c>
      <c r="B6" s="129"/>
      <c r="C6" s="129" t="s">
        <v>13</v>
      </c>
      <c r="D6" s="130">
        <f>SUM(D4:D5)</f>
        <v>2344378</v>
      </c>
      <c r="E6" s="130">
        <f>SUM(E4:E5)</f>
        <v>402560</v>
      </c>
      <c r="F6" s="131">
        <f t="shared" si="0"/>
        <v>0.17171292342787725</v>
      </c>
      <c r="G6" s="139"/>
      <c r="H6" s="99"/>
      <c r="I6" s="132">
        <f>SUM(I4:I5)</f>
        <v>152236</v>
      </c>
      <c r="J6" s="131">
        <f t="shared" si="1"/>
        <v>0.06493662711388692</v>
      </c>
      <c r="K6" s="139"/>
    </row>
    <row r="7" spans="1:11" ht="18">
      <c r="A7" s="98">
        <v>3</v>
      </c>
      <c r="B7" s="99" t="s">
        <v>14</v>
      </c>
      <c r="C7" s="100" t="s">
        <v>15</v>
      </c>
      <c r="D7" s="101">
        <v>137925</v>
      </c>
      <c r="E7" s="101">
        <v>35924</v>
      </c>
      <c r="F7" s="102">
        <f t="shared" si="0"/>
        <v>0.26046039514228747</v>
      </c>
      <c r="G7" s="137"/>
      <c r="H7" s="99"/>
      <c r="I7" s="103">
        <v>17719</v>
      </c>
      <c r="J7" s="102">
        <f t="shared" si="1"/>
        <v>0.128468370491209</v>
      </c>
      <c r="K7" s="137"/>
    </row>
    <row r="8" spans="1:11" ht="18">
      <c r="A8" s="98">
        <v>4</v>
      </c>
      <c r="B8" s="99"/>
      <c r="C8" s="100" t="s">
        <v>16</v>
      </c>
      <c r="D8" s="101">
        <v>238368</v>
      </c>
      <c r="E8" s="101">
        <v>41402</v>
      </c>
      <c r="F8" s="102">
        <f t="shared" si="0"/>
        <v>0.1736894213988455</v>
      </c>
      <c r="G8" s="137"/>
      <c r="H8" s="99"/>
      <c r="I8" s="103">
        <v>17810</v>
      </c>
      <c r="J8" s="102">
        <f t="shared" si="1"/>
        <v>0.07471640488656195</v>
      </c>
      <c r="K8" s="137"/>
    </row>
    <row r="9" spans="1:11" ht="18">
      <c r="A9" s="98">
        <v>5</v>
      </c>
      <c r="B9" s="99"/>
      <c r="C9" s="100" t="s">
        <v>17</v>
      </c>
      <c r="D9" s="101">
        <v>60233</v>
      </c>
      <c r="E9" s="101">
        <v>13736</v>
      </c>
      <c r="F9" s="102">
        <f t="shared" si="0"/>
        <v>0.228047747912274</v>
      </c>
      <c r="G9" s="137"/>
      <c r="H9" s="99"/>
      <c r="I9" s="103">
        <v>5999</v>
      </c>
      <c r="J9" s="102">
        <f t="shared" si="1"/>
        <v>0.09959656666611326</v>
      </c>
      <c r="K9" s="137"/>
    </row>
    <row r="10" spans="1:11" ht="18">
      <c r="A10" s="98">
        <v>6</v>
      </c>
      <c r="B10" s="99"/>
      <c r="C10" s="100" t="s">
        <v>18</v>
      </c>
      <c r="D10" s="101">
        <v>80875</v>
      </c>
      <c r="E10" s="101">
        <v>16857</v>
      </c>
      <c r="F10" s="102">
        <f t="shared" si="0"/>
        <v>0.20843276661514684</v>
      </c>
      <c r="G10" s="137"/>
      <c r="H10" s="99"/>
      <c r="I10" s="103">
        <v>7857</v>
      </c>
      <c r="J10" s="102">
        <f t="shared" si="1"/>
        <v>0.09714992272024729</v>
      </c>
      <c r="K10" s="137"/>
    </row>
    <row r="11" spans="1:11" ht="18">
      <c r="A11" s="98">
        <v>7</v>
      </c>
      <c r="B11" s="99"/>
      <c r="C11" s="100" t="s">
        <v>19</v>
      </c>
      <c r="D11" s="101">
        <v>54063</v>
      </c>
      <c r="E11" s="101">
        <v>13247</v>
      </c>
      <c r="F11" s="102">
        <f t="shared" si="0"/>
        <v>0.24502894770915412</v>
      </c>
      <c r="G11" s="137"/>
      <c r="H11" s="99"/>
      <c r="I11" s="103">
        <v>6283</v>
      </c>
      <c r="J11" s="102">
        <f t="shared" si="1"/>
        <v>0.11621626620794259</v>
      </c>
      <c r="K11" s="137"/>
    </row>
    <row r="12" spans="1:11" ht="18">
      <c r="A12" s="98">
        <v>8</v>
      </c>
      <c r="B12" s="99"/>
      <c r="C12" s="100" t="s">
        <v>20</v>
      </c>
      <c r="D12" s="101">
        <v>41637</v>
      </c>
      <c r="E12" s="101">
        <v>9629</v>
      </c>
      <c r="F12" s="102">
        <f t="shared" si="0"/>
        <v>0.2312606575882028</v>
      </c>
      <c r="G12" s="137"/>
      <c r="H12" s="99"/>
      <c r="I12" s="103">
        <v>4467</v>
      </c>
      <c r="J12" s="102">
        <f t="shared" si="1"/>
        <v>0.10728438648317602</v>
      </c>
      <c r="K12" s="137"/>
    </row>
    <row r="13" spans="1:11" ht="18">
      <c r="A13" s="98">
        <v>9</v>
      </c>
      <c r="B13" s="99"/>
      <c r="C13" s="100" t="s">
        <v>21</v>
      </c>
      <c r="D13" s="101">
        <v>11737</v>
      </c>
      <c r="E13" s="101">
        <v>3204</v>
      </c>
      <c r="F13" s="102">
        <f t="shared" si="0"/>
        <v>0.2729828746698475</v>
      </c>
      <c r="G13" s="137"/>
      <c r="H13" s="99"/>
      <c r="I13" s="103">
        <v>1630</v>
      </c>
      <c r="J13" s="102">
        <f t="shared" si="1"/>
        <v>0.13887705546562154</v>
      </c>
      <c r="K13" s="137"/>
    </row>
    <row r="14" spans="1:11" ht="18">
      <c r="A14" s="98">
        <v>10</v>
      </c>
      <c r="B14" s="99"/>
      <c r="C14" s="100" t="s">
        <v>22</v>
      </c>
      <c r="D14" s="101">
        <v>43471</v>
      </c>
      <c r="E14" s="101">
        <v>9760</v>
      </c>
      <c r="F14" s="102">
        <f t="shared" si="0"/>
        <v>0.2245174944215684</v>
      </c>
      <c r="G14" s="137"/>
      <c r="H14" s="99"/>
      <c r="I14" s="103">
        <v>4769</v>
      </c>
      <c r="J14" s="102">
        <f t="shared" si="1"/>
        <v>0.10970532078857169</v>
      </c>
      <c r="K14" s="137"/>
    </row>
    <row r="15" spans="1:11" ht="18">
      <c r="A15" s="98">
        <v>11</v>
      </c>
      <c r="B15" s="99"/>
      <c r="C15" s="100" t="s">
        <v>23</v>
      </c>
      <c r="D15" s="101">
        <v>39675</v>
      </c>
      <c r="E15" s="101">
        <v>8649</v>
      </c>
      <c r="F15" s="102">
        <f t="shared" si="0"/>
        <v>0.21799621928166352</v>
      </c>
      <c r="G15" s="137"/>
      <c r="H15" s="99"/>
      <c r="I15" s="103">
        <v>4090</v>
      </c>
      <c r="J15" s="102">
        <f t="shared" si="1"/>
        <v>0.10308758664146188</v>
      </c>
      <c r="K15" s="137"/>
    </row>
    <row r="16" spans="1:11" ht="18">
      <c r="A16" s="98">
        <v>12</v>
      </c>
      <c r="B16" s="99"/>
      <c r="C16" s="100" t="s">
        <v>24</v>
      </c>
      <c r="D16" s="101">
        <v>47822</v>
      </c>
      <c r="E16" s="101">
        <v>9502</v>
      </c>
      <c r="F16" s="102">
        <f t="shared" si="0"/>
        <v>0.19869516122286815</v>
      </c>
      <c r="G16" s="137"/>
      <c r="H16" s="99"/>
      <c r="I16" s="103">
        <v>4393</v>
      </c>
      <c r="J16" s="102">
        <f t="shared" si="1"/>
        <v>0.09186148634519677</v>
      </c>
      <c r="K16" s="137"/>
    </row>
    <row r="17" spans="1:11" ht="18">
      <c r="A17" s="98">
        <v>13</v>
      </c>
      <c r="B17" s="99"/>
      <c r="C17" s="100" t="s">
        <v>25</v>
      </c>
      <c r="D17" s="101">
        <v>41445</v>
      </c>
      <c r="E17" s="101">
        <v>9285</v>
      </c>
      <c r="F17" s="102">
        <f t="shared" si="0"/>
        <v>0.22403184943901555</v>
      </c>
      <c r="G17" s="137"/>
      <c r="H17" s="99"/>
      <c r="I17" s="103">
        <v>4074</v>
      </c>
      <c r="J17" s="102">
        <f t="shared" si="1"/>
        <v>0.09829895041621425</v>
      </c>
      <c r="K17" s="137"/>
    </row>
    <row r="18" spans="1:11" ht="18">
      <c r="A18" s="98">
        <v>14</v>
      </c>
      <c r="B18" s="99"/>
      <c r="C18" s="100" t="s">
        <v>26</v>
      </c>
      <c r="D18" s="101">
        <v>71502</v>
      </c>
      <c r="E18" s="101">
        <v>13836</v>
      </c>
      <c r="F18" s="102">
        <f t="shared" si="0"/>
        <v>0.19350507678106907</v>
      </c>
      <c r="G18" s="137"/>
      <c r="H18" s="99"/>
      <c r="I18" s="103">
        <v>5979</v>
      </c>
      <c r="J18" s="102">
        <f t="shared" si="1"/>
        <v>0.08362003860031887</v>
      </c>
      <c r="K18" s="137"/>
    </row>
    <row r="19" spans="1:11" ht="18">
      <c r="A19" s="98">
        <v>15</v>
      </c>
      <c r="B19" s="99"/>
      <c r="C19" s="100" t="s">
        <v>27</v>
      </c>
      <c r="D19" s="101">
        <v>29426</v>
      </c>
      <c r="E19" s="101">
        <v>7646</v>
      </c>
      <c r="F19" s="102">
        <f t="shared" si="0"/>
        <v>0.25983823829266633</v>
      </c>
      <c r="G19" s="137"/>
      <c r="H19" s="99"/>
      <c r="I19" s="103">
        <v>3733</v>
      </c>
      <c r="J19" s="102">
        <f t="shared" si="1"/>
        <v>0.1268605994698566</v>
      </c>
      <c r="K19" s="137"/>
    </row>
    <row r="20" spans="1:11" ht="18">
      <c r="A20" s="98">
        <v>16</v>
      </c>
      <c r="B20" s="99"/>
      <c r="C20" s="100" t="s">
        <v>28</v>
      </c>
      <c r="D20" s="101">
        <v>48625</v>
      </c>
      <c r="E20" s="101">
        <v>11443</v>
      </c>
      <c r="F20" s="102">
        <f t="shared" si="0"/>
        <v>0.23533161953727508</v>
      </c>
      <c r="G20" s="137"/>
      <c r="H20" s="99"/>
      <c r="I20" s="103">
        <v>5007</v>
      </c>
      <c r="J20" s="102">
        <f t="shared" si="1"/>
        <v>0.10297172236503856</v>
      </c>
      <c r="K20" s="137"/>
    </row>
    <row r="21" spans="1:11" ht="18">
      <c r="A21" s="98">
        <v>17</v>
      </c>
      <c r="B21" s="99"/>
      <c r="C21" s="100" t="s">
        <v>29</v>
      </c>
      <c r="D21" s="101">
        <v>57188</v>
      </c>
      <c r="E21" s="101">
        <v>10225</v>
      </c>
      <c r="F21" s="102">
        <f t="shared" si="0"/>
        <v>0.17879625096174023</v>
      </c>
      <c r="G21" s="137"/>
      <c r="H21" s="99"/>
      <c r="I21" s="103">
        <v>4270</v>
      </c>
      <c r="J21" s="102">
        <f t="shared" si="1"/>
        <v>0.07466601384905924</v>
      </c>
      <c r="K21" s="137"/>
    </row>
    <row r="22" spans="1:11" ht="18">
      <c r="A22" s="98">
        <v>18</v>
      </c>
      <c r="B22" s="99"/>
      <c r="C22" s="100" t="s">
        <v>30</v>
      </c>
      <c r="D22" s="101">
        <v>95707</v>
      </c>
      <c r="E22" s="101">
        <v>14162</v>
      </c>
      <c r="F22" s="102">
        <f t="shared" si="0"/>
        <v>0.14797245760498187</v>
      </c>
      <c r="G22" s="137"/>
      <c r="H22" s="104"/>
      <c r="I22" s="103">
        <v>6019</v>
      </c>
      <c r="J22" s="102">
        <f t="shared" si="1"/>
        <v>0.06288986176559708</v>
      </c>
      <c r="K22" s="137"/>
    </row>
    <row r="23" spans="1:11" ht="18">
      <c r="A23" s="98">
        <v>19</v>
      </c>
      <c r="B23" s="99"/>
      <c r="C23" s="100" t="s">
        <v>31</v>
      </c>
      <c r="D23" s="101">
        <v>108846</v>
      </c>
      <c r="E23" s="101">
        <v>13012</v>
      </c>
      <c r="F23" s="102">
        <f t="shared" si="0"/>
        <v>0.11954504529335024</v>
      </c>
      <c r="G23" s="137" t="s">
        <v>120</v>
      </c>
      <c r="H23" s="104"/>
      <c r="I23" s="103">
        <v>4925</v>
      </c>
      <c r="J23" s="102">
        <f t="shared" si="1"/>
        <v>0.04524741377726329</v>
      </c>
      <c r="K23" s="137" t="s">
        <v>172</v>
      </c>
    </row>
    <row r="24" spans="1:11" ht="18">
      <c r="A24" s="98">
        <v>20</v>
      </c>
      <c r="B24" s="99"/>
      <c r="C24" s="100" t="s">
        <v>32</v>
      </c>
      <c r="D24" s="101">
        <v>92514</v>
      </c>
      <c r="E24" s="101">
        <v>11715</v>
      </c>
      <c r="F24" s="102">
        <f t="shared" si="0"/>
        <v>0.12662948310525973</v>
      </c>
      <c r="G24" s="137" t="s">
        <v>124</v>
      </c>
      <c r="H24" s="104"/>
      <c r="I24" s="103">
        <v>4487</v>
      </c>
      <c r="J24" s="102">
        <f t="shared" si="1"/>
        <v>0.04850076745141276</v>
      </c>
      <c r="K24" s="137" t="s">
        <v>173</v>
      </c>
    </row>
    <row r="25" spans="1:11" ht="18">
      <c r="A25" s="98">
        <v>21</v>
      </c>
      <c r="B25" s="99"/>
      <c r="C25" s="100" t="s">
        <v>33</v>
      </c>
      <c r="D25" s="101">
        <v>93221</v>
      </c>
      <c r="E25" s="101">
        <v>17020</v>
      </c>
      <c r="F25" s="102">
        <f t="shared" si="0"/>
        <v>0.1825768871820727</v>
      </c>
      <c r="G25" s="137"/>
      <c r="H25" s="99"/>
      <c r="I25" s="103">
        <v>7564</v>
      </c>
      <c r="J25" s="102">
        <f t="shared" si="1"/>
        <v>0.08114051554907156</v>
      </c>
      <c r="K25" s="137"/>
    </row>
    <row r="26" spans="1:11" ht="18">
      <c r="A26" s="98">
        <v>22</v>
      </c>
      <c r="B26" s="99"/>
      <c r="C26" s="100" t="s">
        <v>34</v>
      </c>
      <c r="D26" s="101">
        <v>66014</v>
      </c>
      <c r="E26" s="101">
        <v>11309</v>
      </c>
      <c r="F26" s="102">
        <f t="shared" si="0"/>
        <v>0.17131214590844365</v>
      </c>
      <c r="G26" s="137"/>
      <c r="H26" s="99"/>
      <c r="I26" s="103">
        <v>4797</v>
      </c>
      <c r="J26" s="102">
        <f t="shared" si="1"/>
        <v>0.07266640409610083</v>
      </c>
      <c r="K26" s="141"/>
    </row>
    <row r="27" spans="1:11" ht="18">
      <c r="A27" s="98">
        <v>23</v>
      </c>
      <c r="B27" s="99"/>
      <c r="C27" s="100" t="s">
        <v>35</v>
      </c>
      <c r="D27" s="101">
        <v>67787</v>
      </c>
      <c r="E27" s="101">
        <v>10336</v>
      </c>
      <c r="F27" s="102">
        <f t="shared" si="0"/>
        <v>0.15247761370174223</v>
      </c>
      <c r="G27" s="137"/>
      <c r="H27" s="99"/>
      <c r="I27" s="103">
        <v>4587</v>
      </c>
      <c r="J27" s="102">
        <f t="shared" si="1"/>
        <v>0.06766784191659167</v>
      </c>
      <c r="K27" s="137"/>
    </row>
    <row r="28" spans="1:11" ht="18">
      <c r="A28" s="127">
        <v>24</v>
      </c>
      <c r="B28" s="99"/>
      <c r="C28" s="99" t="s">
        <v>36</v>
      </c>
      <c r="D28" s="114">
        <v>56543</v>
      </c>
      <c r="E28" s="114">
        <v>8041</v>
      </c>
      <c r="F28" s="115">
        <f t="shared" si="0"/>
        <v>0.14221035318253364</v>
      </c>
      <c r="G28" s="137"/>
      <c r="H28" s="104"/>
      <c r="I28" s="116">
        <v>3399</v>
      </c>
      <c r="J28" s="115">
        <f t="shared" si="1"/>
        <v>0.06011354190615991</v>
      </c>
      <c r="K28" s="138"/>
    </row>
    <row r="29" spans="1:11" ht="18.75" thickBot="1">
      <c r="A29" s="128"/>
      <c r="B29" s="133"/>
      <c r="C29" s="129" t="s">
        <v>169</v>
      </c>
      <c r="D29" s="130">
        <f>SUM(D7:D28)</f>
        <v>1584624</v>
      </c>
      <c r="E29" s="130">
        <f>SUM(E7:E28)</f>
        <v>299940</v>
      </c>
      <c r="F29" s="131">
        <f t="shared" si="0"/>
        <v>0.18928149516856996</v>
      </c>
      <c r="G29" s="139"/>
      <c r="H29" s="99"/>
      <c r="I29" s="132">
        <f>SUM(I7:I28)</f>
        <v>133858</v>
      </c>
      <c r="J29" s="131">
        <f t="shared" si="1"/>
        <v>0.08447303587475641</v>
      </c>
      <c r="K29" s="139"/>
    </row>
    <row r="30" spans="1:11" ht="18">
      <c r="A30" s="98">
        <v>25</v>
      </c>
      <c r="B30" s="105" t="s">
        <v>40</v>
      </c>
      <c r="C30" s="100" t="s">
        <v>41</v>
      </c>
      <c r="D30" s="101">
        <v>47057</v>
      </c>
      <c r="E30" s="101">
        <v>5769</v>
      </c>
      <c r="F30" s="102">
        <f t="shared" si="0"/>
        <v>0.12259600059502306</v>
      </c>
      <c r="G30" s="137" t="s">
        <v>122</v>
      </c>
      <c r="H30" s="104"/>
      <c r="I30" s="103">
        <v>2453</v>
      </c>
      <c r="J30" s="102">
        <f t="shared" si="1"/>
        <v>0.052128269970461355</v>
      </c>
      <c r="K30" s="137" t="s">
        <v>121</v>
      </c>
    </row>
    <row r="31" spans="1:11" ht="18">
      <c r="A31" s="98">
        <v>26</v>
      </c>
      <c r="B31" s="99" t="s">
        <v>170</v>
      </c>
      <c r="C31" s="100" t="s">
        <v>43</v>
      </c>
      <c r="D31" s="101">
        <v>37752</v>
      </c>
      <c r="E31" s="101">
        <v>5547</v>
      </c>
      <c r="F31" s="102">
        <f t="shared" si="0"/>
        <v>0.14693261284170375</v>
      </c>
      <c r="G31" s="137"/>
      <c r="H31" s="104"/>
      <c r="I31" s="103">
        <v>2446</v>
      </c>
      <c r="J31" s="102">
        <f t="shared" si="1"/>
        <v>0.06479126933672388</v>
      </c>
      <c r="K31" s="137"/>
    </row>
    <row r="32" spans="1:11" ht="18">
      <c r="A32" s="98">
        <v>27</v>
      </c>
      <c r="B32" s="99"/>
      <c r="C32" s="100" t="s">
        <v>44</v>
      </c>
      <c r="D32" s="101">
        <v>30520</v>
      </c>
      <c r="E32" s="101">
        <v>4604</v>
      </c>
      <c r="F32" s="102">
        <f t="shared" si="0"/>
        <v>0.1508519003931848</v>
      </c>
      <c r="G32" s="137"/>
      <c r="H32" s="99"/>
      <c r="I32" s="103">
        <v>2069</v>
      </c>
      <c r="J32" s="102">
        <f t="shared" si="1"/>
        <v>0.06779161205766711</v>
      </c>
      <c r="K32" s="137"/>
    </row>
    <row r="33" spans="1:11" ht="18">
      <c r="A33" s="98">
        <v>28</v>
      </c>
      <c r="B33" s="99"/>
      <c r="C33" s="100" t="s">
        <v>45</v>
      </c>
      <c r="D33" s="101">
        <v>39587</v>
      </c>
      <c r="E33" s="101">
        <v>5896</v>
      </c>
      <c r="F33" s="102">
        <f t="shared" si="0"/>
        <v>0.14893778260540078</v>
      </c>
      <c r="G33" s="137"/>
      <c r="H33" s="104"/>
      <c r="I33" s="103">
        <v>2373</v>
      </c>
      <c r="J33" s="102">
        <f t="shared" si="1"/>
        <v>0.059943920984161465</v>
      </c>
      <c r="K33" s="137"/>
    </row>
    <row r="34" spans="1:11" ht="18">
      <c r="A34" s="98">
        <v>29</v>
      </c>
      <c r="B34" s="99"/>
      <c r="C34" s="100" t="s">
        <v>46</v>
      </c>
      <c r="D34" s="101">
        <v>25516</v>
      </c>
      <c r="E34" s="101">
        <v>3907</v>
      </c>
      <c r="F34" s="102">
        <f t="shared" si="0"/>
        <v>0.15311961122432982</v>
      </c>
      <c r="G34" s="137"/>
      <c r="H34" s="99"/>
      <c r="I34" s="103">
        <v>1697</v>
      </c>
      <c r="J34" s="102">
        <f t="shared" si="1"/>
        <v>0.06650728954381564</v>
      </c>
      <c r="K34" s="137"/>
    </row>
    <row r="35" spans="1:11" ht="18">
      <c r="A35" s="98">
        <v>30</v>
      </c>
      <c r="B35" s="99"/>
      <c r="C35" s="100" t="s">
        <v>47</v>
      </c>
      <c r="D35" s="101">
        <v>22839</v>
      </c>
      <c r="E35" s="101">
        <v>3161</v>
      </c>
      <c r="F35" s="102">
        <f t="shared" si="0"/>
        <v>0.13840360786374184</v>
      </c>
      <c r="G35" s="137" t="s">
        <v>123</v>
      </c>
      <c r="H35" s="104"/>
      <c r="I35" s="103">
        <v>1449</v>
      </c>
      <c r="J35" s="102">
        <f t="shared" si="1"/>
        <v>0.0634441087613293</v>
      </c>
      <c r="K35" s="137"/>
    </row>
    <row r="36" spans="1:11" ht="18">
      <c r="A36" s="98">
        <v>31</v>
      </c>
      <c r="B36" s="99"/>
      <c r="C36" s="100" t="s">
        <v>48</v>
      </c>
      <c r="D36" s="101">
        <v>7816</v>
      </c>
      <c r="E36" s="101">
        <v>1683</v>
      </c>
      <c r="F36" s="102">
        <f t="shared" si="0"/>
        <v>0.21532753326509724</v>
      </c>
      <c r="G36" s="137"/>
      <c r="H36" s="99"/>
      <c r="I36" s="103">
        <v>805</v>
      </c>
      <c r="J36" s="102">
        <f t="shared" si="1"/>
        <v>0.10299385875127942</v>
      </c>
      <c r="K36" s="137"/>
    </row>
    <row r="37" spans="1:11" ht="18">
      <c r="A37" s="98">
        <v>32</v>
      </c>
      <c r="B37" s="100"/>
      <c r="C37" s="100" t="s">
        <v>49</v>
      </c>
      <c r="D37" s="101">
        <v>37008</v>
      </c>
      <c r="E37" s="101">
        <v>4749</v>
      </c>
      <c r="F37" s="102">
        <f t="shared" si="0"/>
        <v>0.12832360570687418</v>
      </c>
      <c r="G37" s="137" t="s">
        <v>121</v>
      </c>
      <c r="H37" s="104"/>
      <c r="I37" s="103">
        <v>1962</v>
      </c>
      <c r="J37" s="102">
        <f t="shared" si="1"/>
        <v>0.05301556420233463</v>
      </c>
      <c r="K37" s="137" t="s">
        <v>174</v>
      </c>
    </row>
    <row r="38" spans="1:11" ht="18">
      <c r="A38" s="98">
        <v>33</v>
      </c>
      <c r="B38" s="99" t="s">
        <v>135</v>
      </c>
      <c r="C38" s="100" t="s">
        <v>136</v>
      </c>
      <c r="D38" s="101">
        <v>42237</v>
      </c>
      <c r="E38" s="101">
        <v>7667</v>
      </c>
      <c r="F38" s="102">
        <f t="shared" si="0"/>
        <v>0.18152330894713167</v>
      </c>
      <c r="G38" s="137"/>
      <c r="H38" s="99"/>
      <c r="I38" s="103">
        <v>3301</v>
      </c>
      <c r="J38" s="102">
        <f t="shared" si="1"/>
        <v>0.07815422496862941</v>
      </c>
      <c r="K38" s="137"/>
    </row>
    <row r="39" spans="1:11" ht="18">
      <c r="A39" s="98">
        <v>34</v>
      </c>
      <c r="B39" s="99"/>
      <c r="C39" s="100" t="s">
        <v>137</v>
      </c>
      <c r="D39" s="101">
        <v>14304</v>
      </c>
      <c r="E39" s="101">
        <v>3399</v>
      </c>
      <c r="F39" s="102">
        <f t="shared" si="0"/>
        <v>0.2376258389261745</v>
      </c>
      <c r="G39" s="137"/>
      <c r="H39" s="99"/>
      <c r="I39" s="103">
        <v>1578</v>
      </c>
      <c r="J39" s="102">
        <f t="shared" si="1"/>
        <v>0.11031879194630873</v>
      </c>
      <c r="K39" s="137"/>
    </row>
    <row r="40" spans="1:11" ht="18">
      <c r="A40" s="98">
        <v>35</v>
      </c>
      <c r="B40" s="100"/>
      <c r="C40" s="100" t="s">
        <v>138</v>
      </c>
      <c r="D40" s="101">
        <v>920</v>
      </c>
      <c r="E40" s="101">
        <v>335</v>
      </c>
      <c r="F40" s="102">
        <f t="shared" si="0"/>
        <v>0.3641304347826087</v>
      </c>
      <c r="G40" s="137" t="s">
        <v>125</v>
      </c>
      <c r="H40" s="99"/>
      <c r="I40" s="103">
        <v>159</v>
      </c>
      <c r="J40" s="102">
        <f t="shared" si="1"/>
        <v>0.17282608695652174</v>
      </c>
      <c r="K40" s="141">
        <v>4</v>
      </c>
    </row>
    <row r="41" spans="1:11" ht="18">
      <c r="A41" s="98">
        <v>36</v>
      </c>
      <c r="B41" s="99" t="s">
        <v>50</v>
      </c>
      <c r="C41" s="100" t="s">
        <v>51</v>
      </c>
      <c r="D41" s="101">
        <v>16804</v>
      </c>
      <c r="E41" s="101">
        <v>3220</v>
      </c>
      <c r="F41" s="102">
        <f t="shared" si="0"/>
        <v>0.19162104260890264</v>
      </c>
      <c r="G41" s="137"/>
      <c r="H41" s="99"/>
      <c r="I41" s="103">
        <v>1406</v>
      </c>
      <c r="J41" s="102">
        <f t="shared" si="1"/>
        <v>0.08367055462985004</v>
      </c>
      <c r="K41" s="137"/>
    </row>
    <row r="42" spans="1:11" ht="18">
      <c r="A42" s="98">
        <v>37</v>
      </c>
      <c r="B42" s="99"/>
      <c r="C42" s="100" t="s">
        <v>52</v>
      </c>
      <c r="D42" s="101">
        <v>31974</v>
      </c>
      <c r="E42" s="101">
        <v>6378</v>
      </c>
      <c r="F42" s="102">
        <f t="shared" si="0"/>
        <v>0.19947457309063615</v>
      </c>
      <c r="G42" s="137"/>
      <c r="H42" s="99"/>
      <c r="I42" s="103">
        <v>2739</v>
      </c>
      <c r="J42" s="102">
        <f t="shared" si="1"/>
        <v>0.08566335147307187</v>
      </c>
      <c r="K42" s="137"/>
    </row>
    <row r="43" spans="1:11" ht="18">
      <c r="A43" s="98">
        <v>38</v>
      </c>
      <c r="B43" s="99"/>
      <c r="C43" s="100" t="s">
        <v>53</v>
      </c>
      <c r="D43" s="101">
        <v>31299</v>
      </c>
      <c r="E43" s="101">
        <v>7170</v>
      </c>
      <c r="F43" s="102">
        <f t="shared" si="0"/>
        <v>0.22908080130355601</v>
      </c>
      <c r="G43" s="137"/>
      <c r="H43" s="99"/>
      <c r="I43" s="103">
        <v>3238</v>
      </c>
      <c r="J43" s="102">
        <f t="shared" si="1"/>
        <v>0.10345378446595738</v>
      </c>
      <c r="K43" s="137"/>
    </row>
    <row r="44" spans="1:11" ht="18">
      <c r="A44" s="98">
        <v>39</v>
      </c>
      <c r="B44" s="100"/>
      <c r="C44" s="100" t="s">
        <v>54</v>
      </c>
      <c r="D44" s="101">
        <v>19749</v>
      </c>
      <c r="E44" s="101">
        <v>3784</v>
      </c>
      <c r="F44" s="102">
        <f t="shared" si="0"/>
        <v>0.1916046382095296</v>
      </c>
      <c r="G44" s="137"/>
      <c r="H44" s="99"/>
      <c r="I44" s="103">
        <v>1627</v>
      </c>
      <c r="J44" s="102">
        <f t="shared" si="1"/>
        <v>0.08238391817307206</v>
      </c>
      <c r="K44" s="137"/>
    </row>
    <row r="45" spans="1:11" ht="18">
      <c r="A45" s="98">
        <v>40</v>
      </c>
      <c r="B45" s="99" t="s">
        <v>55</v>
      </c>
      <c r="C45" s="100" t="s">
        <v>56</v>
      </c>
      <c r="D45" s="101">
        <v>9946</v>
      </c>
      <c r="E45" s="101">
        <v>2570</v>
      </c>
      <c r="F45" s="102">
        <f t="shared" si="0"/>
        <v>0.258395334807963</v>
      </c>
      <c r="G45" s="137"/>
      <c r="H45" s="99"/>
      <c r="I45" s="103">
        <v>1324</v>
      </c>
      <c r="J45" s="102">
        <f t="shared" si="1"/>
        <v>0.1331188417454253</v>
      </c>
      <c r="K45" s="137"/>
    </row>
    <row r="46" spans="1:11" ht="18">
      <c r="A46" s="98">
        <v>41</v>
      </c>
      <c r="B46" s="99"/>
      <c r="C46" s="100" t="s">
        <v>57</v>
      </c>
      <c r="D46" s="101">
        <v>19472</v>
      </c>
      <c r="E46" s="101">
        <v>4366</v>
      </c>
      <c r="F46" s="102">
        <f t="shared" si="0"/>
        <v>0.22421939194741167</v>
      </c>
      <c r="G46" s="137"/>
      <c r="H46" s="99"/>
      <c r="I46" s="103">
        <v>2025</v>
      </c>
      <c r="J46" s="102">
        <f t="shared" si="1"/>
        <v>0.10399548069022185</v>
      </c>
      <c r="K46" s="137"/>
    </row>
    <row r="47" spans="1:11" ht="18">
      <c r="A47" s="98">
        <v>42</v>
      </c>
      <c r="B47" s="99"/>
      <c r="C47" s="100" t="s">
        <v>58</v>
      </c>
      <c r="D47" s="101">
        <v>21551</v>
      </c>
      <c r="E47" s="101">
        <v>5607</v>
      </c>
      <c r="F47" s="102">
        <f t="shared" si="0"/>
        <v>0.2601735418310055</v>
      </c>
      <c r="G47" s="137"/>
      <c r="H47" s="99"/>
      <c r="I47" s="103">
        <v>2805</v>
      </c>
      <c r="J47" s="102">
        <f t="shared" si="1"/>
        <v>0.13015637325414134</v>
      </c>
      <c r="K47" s="137"/>
    </row>
    <row r="48" spans="1:11" ht="18">
      <c r="A48" s="98">
        <v>43</v>
      </c>
      <c r="B48" s="100"/>
      <c r="C48" s="100" t="s">
        <v>59</v>
      </c>
      <c r="D48" s="101">
        <v>10343</v>
      </c>
      <c r="E48" s="101">
        <v>2703</v>
      </c>
      <c r="F48" s="102">
        <f t="shared" si="0"/>
        <v>0.26133616938992554</v>
      </c>
      <c r="G48" s="137"/>
      <c r="H48" s="99"/>
      <c r="I48" s="103">
        <v>1379</v>
      </c>
      <c r="J48" s="102">
        <f t="shared" si="1"/>
        <v>0.1333268877501692</v>
      </c>
      <c r="K48" s="137"/>
    </row>
    <row r="49" spans="1:11" ht="18">
      <c r="A49" s="98">
        <v>44</v>
      </c>
      <c r="B49" s="99" t="s">
        <v>60</v>
      </c>
      <c r="C49" s="100" t="s">
        <v>61</v>
      </c>
      <c r="D49" s="101">
        <v>15045</v>
      </c>
      <c r="E49" s="101">
        <v>3325</v>
      </c>
      <c r="F49" s="102">
        <f t="shared" si="0"/>
        <v>0.22100365569956795</v>
      </c>
      <c r="G49" s="137"/>
      <c r="H49" s="99"/>
      <c r="I49" s="103">
        <v>1659</v>
      </c>
      <c r="J49" s="102">
        <f t="shared" si="1"/>
        <v>0.11026919242273181</v>
      </c>
      <c r="K49" s="137"/>
    </row>
    <row r="50" spans="1:11" ht="18">
      <c r="A50" s="98">
        <v>45</v>
      </c>
      <c r="B50" s="99"/>
      <c r="C50" s="100" t="s">
        <v>62</v>
      </c>
      <c r="D50" s="101">
        <v>20107</v>
      </c>
      <c r="E50" s="101">
        <v>5067</v>
      </c>
      <c r="F50" s="102">
        <f t="shared" si="0"/>
        <v>0.2520017904212463</v>
      </c>
      <c r="G50" s="137"/>
      <c r="H50" s="99"/>
      <c r="I50" s="103">
        <v>2509</v>
      </c>
      <c r="J50" s="102">
        <f t="shared" si="1"/>
        <v>0.12478241408464714</v>
      </c>
      <c r="K50" s="137"/>
    </row>
    <row r="51" spans="1:11" ht="18">
      <c r="A51" s="98">
        <v>46</v>
      </c>
      <c r="B51" s="99"/>
      <c r="C51" s="100" t="s">
        <v>63</v>
      </c>
      <c r="D51" s="101">
        <v>6543</v>
      </c>
      <c r="E51" s="101">
        <v>1599</v>
      </c>
      <c r="F51" s="102">
        <f t="shared" si="0"/>
        <v>0.24438331040806968</v>
      </c>
      <c r="G51" s="137"/>
      <c r="H51" s="99"/>
      <c r="I51" s="103">
        <v>759</v>
      </c>
      <c r="J51" s="102">
        <f t="shared" si="1"/>
        <v>0.11600183402109124</v>
      </c>
      <c r="K51" s="137"/>
    </row>
    <row r="52" spans="1:11" ht="18">
      <c r="A52" s="98">
        <v>47</v>
      </c>
      <c r="B52" s="99"/>
      <c r="C52" s="100" t="s">
        <v>64</v>
      </c>
      <c r="D52" s="101">
        <v>10222</v>
      </c>
      <c r="E52" s="101">
        <v>2819</v>
      </c>
      <c r="F52" s="102">
        <f t="shared" si="0"/>
        <v>0.2757777342985717</v>
      </c>
      <c r="G52" s="137"/>
      <c r="H52" s="99"/>
      <c r="I52" s="103">
        <v>1400</v>
      </c>
      <c r="J52" s="102">
        <f t="shared" si="1"/>
        <v>0.13695949911954608</v>
      </c>
      <c r="K52" s="137"/>
    </row>
    <row r="53" spans="1:11" ht="18">
      <c r="A53" s="98">
        <v>48</v>
      </c>
      <c r="B53" s="99"/>
      <c r="C53" s="100" t="s">
        <v>65</v>
      </c>
      <c r="D53" s="101">
        <v>11496</v>
      </c>
      <c r="E53" s="101">
        <v>2771</v>
      </c>
      <c r="F53" s="102">
        <f t="shared" si="0"/>
        <v>0.24104036186499653</v>
      </c>
      <c r="G53" s="137"/>
      <c r="H53" s="99"/>
      <c r="I53" s="103">
        <v>1316</v>
      </c>
      <c r="J53" s="102">
        <f t="shared" si="1"/>
        <v>0.11447459986082116</v>
      </c>
      <c r="K53" s="137"/>
    </row>
    <row r="54" spans="1:11" ht="18">
      <c r="A54" s="98">
        <v>49</v>
      </c>
      <c r="B54" s="99"/>
      <c r="C54" s="100" t="s">
        <v>66</v>
      </c>
      <c r="D54" s="101">
        <v>26874</v>
      </c>
      <c r="E54" s="101">
        <v>5918</v>
      </c>
      <c r="F54" s="102">
        <f t="shared" si="0"/>
        <v>0.2202128451291211</v>
      </c>
      <c r="G54" s="137"/>
      <c r="H54" s="99"/>
      <c r="I54" s="103">
        <v>2794</v>
      </c>
      <c r="J54" s="102">
        <f t="shared" si="1"/>
        <v>0.10396665922452929</v>
      </c>
      <c r="K54" s="137"/>
    </row>
    <row r="55" spans="1:11" ht="18">
      <c r="A55" s="98">
        <v>50</v>
      </c>
      <c r="B55" s="99"/>
      <c r="C55" s="100" t="s">
        <v>67</v>
      </c>
      <c r="D55" s="101">
        <v>10831</v>
      </c>
      <c r="E55" s="101">
        <v>2368</v>
      </c>
      <c r="F55" s="102">
        <f t="shared" si="0"/>
        <v>0.21863170529037024</v>
      </c>
      <c r="G55" s="137"/>
      <c r="H55" s="99"/>
      <c r="I55" s="103">
        <v>1122</v>
      </c>
      <c r="J55" s="102">
        <f t="shared" si="1"/>
        <v>0.10359154279383252</v>
      </c>
      <c r="K55" s="137"/>
    </row>
    <row r="56" spans="1:11" ht="18">
      <c r="A56" s="150">
        <v>51</v>
      </c>
      <c r="B56" s="151"/>
      <c r="C56" s="151" t="s">
        <v>68</v>
      </c>
      <c r="D56" s="152">
        <v>7132</v>
      </c>
      <c r="E56" s="152">
        <v>1649</v>
      </c>
      <c r="F56" s="153">
        <f t="shared" si="0"/>
        <v>0.23121144139091418</v>
      </c>
      <c r="G56" s="137"/>
      <c r="H56" s="99"/>
      <c r="I56" s="154">
        <v>823</v>
      </c>
      <c r="J56" s="155">
        <f t="shared" si="1"/>
        <v>0.11539540100953449</v>
      </c>
      <c r="K56" s="137"/>
    </row>
    <row r="57" spans="1:11" ht="18">
      <c r="A57" s="108">
        <v>52</v>
      </c>
      <c r="B57" s="109" t="s">
        <v>69</v>
      </c>
      <c r="C57" s="100" t="s">
        <v>70</v>
      </c>
      <c r="D57" s="101">
        <v>8840</v>
      </c>
      <c r="E57" s="101">
        <v>2309</v>
      </c>
      <c r="F57" s="102">
        <f aca="true" t="shared" si="2" ref="F57:F104">E57/D57</f>
        <v>0.26119909502262445</v>
      </c>
      <c r="G57" s="137"/>
      <c r="H57" s="99"/>
      <c r="I57" s="103">
        <v>1157</v>
      </c>
      <c r="J57" s="102">
        <f aca="true" t="shared" si="3" ref="J57:J104">I57/D57</f>
        <v>0.13088235294117648</v>
      </c>
      <c r="K57" s="137"/>
    </row>
    <row r="58" spans="1:11" ht="18">
      <c r="A58" s="108">
        <v>53</v>
      </c>
      <c r="B58" s="109"/>
      <c r="C58" s="100" t="s">
        <v>71</v>
      </c>
      <c r="D58" s="101">
        <v>10341</v>
      </c>
      <c r="E58" s="101">
        <v>2933</v>
      </c>
      <c r="F58" s="102">
        <f t="shared" si="2"/>
        <v>0.28362827579537764</v>
      </c>
      <c r="G58" s="137"/>
      <c r="H58" s="99"/>
      <c r="I58" s="103">
        <v>1533</v>
      </c>
      <c r="J58" s="102">
        <f t="shared" si="3"/>
        <v>0.14824485059472003</v>
      </c>
      <c r="K58" s="137"/>
    </row>
    <row r="59" spans="1:11" ht="18">
      <c r="A59" s="108">
        <v>54</v>
      </c>
      <c r="B59" s="109"/>
      <c r="C59" s="100" t="s">
        <v>139</v>
      </c>
      <c r="D59" s="101">
        <v>12537</v>
      </c>
      <c r="E59" s="101">
        <v>2610</v>
      </c>
      <c r="F59" s="102">
        <f t="shared" si="2"/>
        <v>0.208183776022972</v>
      </c>
      <c r="G59" s="137"/>
      <c r="H59" s="99"/>
      <c r="I59" s="103">
        <v>1215</v>
      </c>
      <c r="J59" s="102">
        <f t="shared" si="3"/>
        <v>0.09691313711414214</v>
      </c>
      <c r="K59" s="137"/>
    </row>
    <row r="60" spans="1:11" ht="18">
      <c r="A60" s="108">
        <v>55</v>
      </c>
      <c r="B60" s="109"/>
      <c r="C60" s="100" t="s">
        <v>140</v>
      </c>
      <c r="D60" s="101">
        <v>16792</v>
      </c>
      <c r="E60" s="101">
        <v>3032</v>
      </c>
      <c r="F60" s="102">
        <f t="shared" si="2"/>
        <v>0.18056217246307765</v>
      </c>
      <c r="G60" s="137"/>
      <c r="H60" s="99"/>
      <c r="I60" s="103">
        <v>1438</v>
      </c>
      <c r="J60" s="102">
        <f t="shared" si="3"/>
        <v>0.0856360171510243</v>
      </c>
      <c r="K60" s="137"/>
    </row>
    <row r="61" spans="1:11" ht="18">
      <c r="A61" s="108">
        <v>56</v>
      </c>
      <c r="B61" s="109"/>
      <c r="C61" s="100" t="s">
        <v>141</v>
      </c>
      <c r="D61" s="101">
        <v>1233</v>
      </c>
      <c r="E61" s="101">
        <v>409</v>
      </c>
      <c r="F61" s="102">
        <f t="shared" si="2"/>
        <v>0.33171127331711275</v>
      </c>
      <c r="G61" s="137" t="s">
        <v>129</v>
      </c>
      <c r="H61" s="99"/>
      <c r="I61" s="103">
        <v>233</v>
      </c>
      <c r="J61" s="102">
        <f t="shared" si="3"/>
        <v>0.18896999188969993</v>
      </c>
      <c r="K61" s="141">
        <v>1</v>
      </c>
    </row>
    <row r="62" spans="1:11" ht="18">
      <c r="A62" s="108">
        <v>57</v>
      </c>
      <c r="B62" s="110"/>
      <c r="C62" s="100" t="s">
        <v>142</v>
      </c>
      <c r="D62" s="101">
        <v>1748</v>
      </c>
      <c r="E62" s="101">
        <v>617</v>
      </c>
      <c r="F62" s="102">
        <f t="shared" si="2"/>
        <v>0.35297482837528604</v>
      </c>
      <c r="G62" s="137" t="s">
        <v>127</v>
      </c>
      <c r="H62" s="111"/>
      <c r="I62" s="103">
        <v>322</v>
      </c>
      <c r="J62" s="102">
        <f t="shared" si="3"/>
        <v>0.18421052631578946</v>
      </c>
      <c r="K62" s="141">
        <v>2</v>
      </c>
    </row>
    <row r="63" spans="1:11" ht="18">
      <c r="A63" s="108">
        <v>58</v>
      </c>
      <c r="B63" s="109" t="s">
        <v>143</v>
      </c>
      <c r="C63" s="100" t="s">
        <v>75</v>
      </c>
      <c r="D63" s="101">
        <v>13873</v>
      </c>
      <c r="E63" s="101">
        <v>3092</v>
      </c>
      <c r="F63" s="102">
        <f t="shared" si="2"/>
        <v>0.22287897354573633</v>
      </c>
      <c r="G63" s="137"/>
      <c r="H63" s="99"/>
      <c r="I63" s="103">
        <v>1439</v>
      </c>
      <c r="J63" s="102">
        <f t="shared" si="3"/>
        <v>0.10372666330281842</v>
      </c>
      <c r="K63" s="137"/>
    </row>
    <row r="64" spans="1:11" ht="18">
      <c r="A64" s="108">
        <v>59</v>
      </c>
      <c r="B64" s="110"/>
      <c r="C64" s="100" t="s">
        <v>76</v>
      </c>
      <c r="D64" s="101">
        <v>17790</v>
      </c>
      <c r="E64" s="101">
        <v>3703</v>
      </c>
      <c r="F64" s="102">
        <f t="shared" si="2"/>
        <v>0.20815064643057898</v>
      </c>
      <c r="G64" s="137"/>
      <c r="H64" s="99"/>
      <c r="I64" s="103">
        <v>1801</v>
      </c>
      <c r="J64" s="102">
        <f t="shared" si="3"/>
        <v>0.10123664980326026</v>
      </c>
      <c r="K64" s="137"/>
    </row>
    <row r="65" spans="1:11" ht="18">
      <c r="A65" s="108">
        <v>60</v>
      </c>
      <c r="B65" s="109" t="s">
        <v>144</v>
      </c>
      <c r="C65" s="100" t="s">
        <v>145</v>
      </c>
      <c r="D65" s="101">
        <v>17683</v>
      </c>
      <c r="E65" s="101">
        <v>4096</v>
      </c>
      <c r="F65" s="102">
        <f t="shared" si="2"/>
        <v>0.23163490357970934</v>
      </c>
      <c r="G65" s="137"/>
      <c r="H65" s="99"/>
      <c r="I65" s="103">
        <v>2041</v>
      </c>
      <c r="J65" s="102">
        <f t="shared" si="3"/>
        <v>0.1154215913589323</v>
      </c>
      <c r="K65" s="137"/>
    </row>
    <row r="66" spans="1:11" ht="18">
      <c r="A66" s="108">
        <v>61</v>
      </c>
      <c r="B66" s="109"/>
      <c r="C66" s="100" t="s">
        <v>146</v>
      </c>
      <c r="D66" s="101">
        <v>21372</v>
      </c>
      <c r="E66" s="101">
        <v>5121</v>
      </c>
      <c r="F66" s="102">
        <f t="shared" si="2"/>
        <v>0.23961257720381807</v>
      </c>
      <c r="G66" s="137"/>
      <c r="H66" s="99"/>
      <c r="I66" s="103">
        <v>2563</v>
      </c>
      <c r="J66" s="102">
        <f t="shared" si="3"/>
        <v>0.11992326408384803</v>
      </c>
      <c r="K66" s="137"/>
    </row>
    <row r="67" spans="1:11" ht="18">
      <c r="A67" s="108">
        <v>62</v>
      </c>
      <c r="B67" s="110"/>
      <c r="C67" s="100" t="s">
        <v>147</v>
      </c>
      <c r="D67" s="101">
        <v>17017</v>
      </c>
      <c r="E67" s="101">
        <v>4188</v>
      </c>
      <c r="F67" s="102">
        <f t="shared" si="2"/>
        <v>0.24610683434212846</v>
      </c>
      <c r="G67" s="137"/>
      <c r="H67" s="99"/>
      <c r="I67" s="103">
        <v>2042</v>
      </c>
      <c r="J67" s="102">
        <f t="shared" si="3"/>
        <v>0.11999764940941411</v>
      </c>
      <c r="K67" s="137"/>
    </row>
    <row r="68" spans="1:11" ht="18">
      <c r="A68" s="108">
        <v>63</v>
      </c>
      <c r="B68" s="109" t="s">
        <v>77</v>
      </c>
      <c r="C68" s="100" t="s">
        <v>148</v>
      </c>
      <c r="D68" s="101">
        <v>17727</v>
      </c>
      <c r="E68" s="101">
        <v>3342</v>
      </c>
      <c r="F68" s="102">
        <f t="shared" si="2"/>
        <v>0.18852597732272805</v>
      </c>
      <c r="G68" s="137"/>
      <c r="H68" s="99"/>
      <c r="I68" s="103">
        <v>1486</v>
      </c>
      <c r="J68" s="102">
        <f t="shared" si="3"/>
        <v>0.08382693067072827</v>
      </c>
      <c r="K68" s="137"/>
    </row>
    <row r="69" spans="1:11" ht="18">
      <c r="A69" s="108">
        <v>64</v>
      </c>
      <c r="B69" s="110"/>
      <c r="C69" s="100" t="s">
        <v>78</v>
      </c>
      <c r="D69" s="101">
        <v>15599</v>
      </c>
      <c r="E69" s="101">
        <v>3089</v>
      </c>
      <c r="F69" s="102">
        <f t="shared" si="2"/>
        <v>0.19802551445605487</v>
      </c>
      <c r="G69" s="137"/>
      <c r="H69" s="99"/>
      <c r="I69" s="103">
        <v>1463</v>
      </c>
      <c r="J69" s="102">
        <f t="shared" si="3"/>
        <v>0.09378806333739342</v>
      </c>
      <c r="K69" s="137"/>
    </row>
    <row r="70" spans="1:11" ht="18">
      <c r="A70" s="108">
        <v>65</v>
      </c>
      <c r="B70" s="109" t="s">
        <v>79</v>
      </c>
      <c r="C70" s="100" t="s">
        <v>149</v>
      </c>
      <c r="D70" s="101">
        <v>14168</v>
      </c>
      <c r="E70" s="101">
        <v>3059</v>
      </c>
      <c r="F70" s="102">
        <f t="shared" si="2"/>
        <v>0.2159090909090909</v>
      </c>
      <c r="G70" s="137"/>
      <c r="H70" s="99"/>
      <c r="I70" s="103">
        <v>1397</v>
      </c>
      <c r="J70" s="102">
        <f t="shared" si="3"/>
        <v>0.0986024844720497</v>
      </c>
      <c r="K70" s="137"/>
    </row>
    <row r="71" spans="1:11" ht="18">
      <c r="A71" s="108">
        <v>66</v>
      </c>
      <c r="B71" s="109"/>
      <c r="C71" s="100" t="s">
        <v>80</v>
      </c>
      <c r="D71" s="101">
        <v>14308</v>
      </c>
      <c r="E71" s="101">
        <v>2858</v>
      </c>
      <c r="F71" s="102">
        <f t="shared" si="2"/>
        <v>0.199748392507688</v>
      </c>
      <c r="G71" s="137"/>
      <c r="H71" s="99"/>
      <c r="I71" s="103">
        <v>1364</v>
      </c>
      <c r="J71" s="102">
        <f t="shared" si="3"/>
        <v>0.0953312831982108</v>
      </c>
      <c r="K71" s="137"/>
    </row>
    <row r="72" spans="1:11" ht="18">
      <c r="A72" s="108">
        <v>67</v>
      </c>
      <c r="B72" s="110"/>
      <c r="C72" s="100" t="s">
        <v>150</v>
      </c>
      <c r="D72" s="101">
        <v>16023</v>
      </c>
      <c r="E72" s="101">
        <v>3145</v>
      </c>
      <c r="F72" s="102">
        <f t="shared" si="2"/>
        <v>0.1962803470011858</v>
      </c>
      <c r="G72" s="137"/>
      <c r="H72" s="99"/>
      <c r="I72" s="103">
        <v>1498</v>
      </c>
      <c r="J72" s="102">
        <f t="shared" si="3"/>
        <v>0.09349060725207514</v>
      </c>
      <c r="K72" s="137"/>
    </row>
    <row r="73" spans="1:11" ht="18">
      <c r="A73" s="108">
        <v>68</v>
      </c>
      <c r="B73" s="109" t="s">
        <v>81</v>
      </c>
      <c r="C73" s="100" t="s">
        <v>82</v>
      </c>
      <c r="D73" s="101">
        <v>14639</v>
      </c>
      <c r="E73" s="101">
        <v>4316</v>
      </c>
      <c r="F73" s="102">
        <f t="shared" si="2"/>
        <v>0.2948288817542182</v>
      </c>
      <c r="G73" s="137"/>
      <c r="H73" s="99"/>
      <c r="I73" s="103">
        <v>2095</v>
      </c>
      <c r="J73" s="102">
        <f t="shared" si="3"/>
        <v>0.14311086822870414</v>
      </c>
      <c r="K73" s="137"/>
    </row>
    <row r="74" spans="1:11" ht="18">
      <c r="A74" s="108">
        <v>69</v>
      </c>
      <c r="B74" s="109"/>
      <c r="C74" s="100" t="s">
        <v>83</v>
      </c>
      <c r="D74" s="101">
        <v>4239</v>
      </c>
      <c r="E74" s="101">
        <v>1278</v>
      </c>
      <c r="F74" s="102">
        <f t="shared" si="2"/>
        <v>0.30148619957537154</v>
      </c>
      <c r="G74" s="137"/>
      <c r="H74" s="99"/>
      <c r="I74" s="103">
        <v>640</v>
      </c>
      <c r="J74" s="102">
        <f t="shared" si="3"/>
        <v>0.1509790044821892</v>
      </c>
      <c r="K74" s="137"/>
    </row>
    <row r="75" spans="1:11" ht="18">
      <c r="A75" s="108">
        <v>70</v>
      </c>
      <c r="B75" s="109"/>
      <c r="C75" s="100" t="s">
        <v>84</v>
      </c>
      <c r="D75" s="101">
        <v>12580</v>
      </c>
      <c r="E75" s="101">
        <v>3387</v>
      </c>
      <c r="F75" s="102">
        <f t="shared" si="2"/>
        <v>0.2692368839427663</v>
      </c>
      <c r="G75" s="137"/>
      <c r="H75" s="99"/>
      <c r="I75" s="103">
        <v>1599</v>
      </c>
      <c r="J75" s="102">
        <f t="shared" si="3"/>
        <v>0.12710651828298888</v>
      </c>
      <c r="K75" s="137"/>
    </row>
    <row r="76" spans="1:11" ht="18">
      <c r="A76" s="108">
        <v>71</v>
      </c>
      <c r="B76" s="109"/>
      <c r="C76" s="100" t="s">
        <v>85</v>
      </c>
      <c r="D76" s="101">
        <v>19978</v>
      </c>
      <c r="E76" s="101">
        <v>3887</v>
      </c>
      <c r="F76" s="102">
        <f t="shared" si="2"/>
        <v>0.1945640204224647</v>
      </c>
      <c r="G76" s="137"/>
      <c r="H76" s="99"/>
      <c r="I76" s="103">
        <v>1793</v>
      </c>
      <c r="J76" s="102">
        <f t="shared" si="3"/>
        <v>0.08974872359595555</v>
      </c>
      <c r="K76" s="137"/>
    </row>
    <row r="77" spans="1:11" ht="18">
      <c r="A77" s="108">
        <v>72</v>
      </c>
      <c r="B77" s="109"/>
      <c r="C77" s="100" t="s">
        <v>86</v>
      </c>
      <c r="D77" s="101">
        <v>1819</v>
      </c>
      <c r="E77" s="101">
        <v>713</v>
      </c>
      <c r="F77" s="102">
        <f t="shared" si="2"/>
        <v>0.3919736118746564</v>
      </c>
      <c r="G77" s="140" t="s">
        <v>126</v>
      </c>
      <c r="H77" s="99"/>
      <c r="I77" s="103">
        <v>333</v>
      </c>
      <c r="J77" s="102">
        <f t="shared" si="3"/>
        <v>0.18306761957119297</v>
      </c>
      <c r="K77" s="141">
        <v>3</v>
      </c>
    </row>
    <row r="78" spans="1:11" ht="18">
      <c r="A78" s="108">
        <v>73</v>
      </c>
      <c r="B78" s="110"/>
      <c r="C78" s="100" t="s">
        <v>87</v>
      </c>
      <c r="D78" s="101">
        <v>3711</v>
      </c>
      <c r="E78" s="101">
        <v>1284</v>
      </c>
      <c r="F78" s="102">
        <f t="shared" si="2"/>
        <v>0.3459983831851253</v>
      </c>
      <c r="G78" s="137" t="s">
        <v>128</v>
      </c>
      <c r="H78" s="112"/>
      <c r="I78" s="103">
        <v>631</v>
      </c>
      <c r="J78" s="102">
        <f t="shared" si="3"/>
        <v>0.17003503098895176</v>
      </c>
      <c r="K78" s="141">
        <v>5</v>
      </c>
    </row>
    <row r="79" spans="1:11" ht="18">
      <c r="A79" s="108">
        <v>74</v>
      </c>
      <c r="B79" s="109" t="s">
        <v>88</v>
      </c>
      <c r="C79" s="100" t="s">
        <v>89</v>
      </c>
      <c r="D79" s="101">
        <v>24537</v>
      </c>
      <c r="E79" s="101">
        <v>6126</v>
      </c>
      <c r="F79" s="102">
        <f t="shared" si="2"/>
        <v>0.24966377307739332</v>
      </c>
      <c r="G79" s="140"/>
      <c r="H79" s="99"/>
      <c r="I79" s="103">
        <v>2924</v>
      </c>
      <c r="J79" s="102">
        <f t="shared" si="3"/>
        <v>0.1191669723275054</v>
      </c>
      <c r="K79" s="137"/>
    </row>
    <row r="80" spans="1:11" ht="18">
      <c r="A80" s="108">
        <v>75</v>
      </c>
      <c r="B80" s="109"/>
      <c r="C80" s="100" t="s">
        <v>151</v>
      </c>
      <c r="D80" s="101">
        <v>17420</v>
      </c>
      <c r="E80" s="101">
        <v>4062</v>
      </c>
      <c r="F80" s="102">
        <f t="shared" si="2"/>
        <v>0.23318025258323766</v>
      </c>
      <c r="G80" s="140"/>
      <c r="H80" s="99"/>
      <c r="I80" s="103">
        <v>1752</v>
      </c>
      <c r="J80" s="102">
        <f t="shared" si="3"/>
        <v>0.10057405281285878</v>
      </c>
      <c r="K80" s="137"/>
    </row>
    <row r="81" spans="1:11" ht="18">
      <c r="A81" s="108">
        <v>76</v>
      </c>
      <c r="B81" s="109"/>
      <c r="C81" s="100" t="s">
        <v>152</v>
      </c>
      <c r="D81" s="101">
        <v>18228</v>
      </c>
      <c r="E81" s="101">
        <v>3813</v>
      </c>
      <c r="F81" s="102">
        <f t="shared" si="2"/>
        <v>0.20918367346938777</v>
      </c>
      <c r="G81" s="140"/>
      <c r="H81" s="99"/>
      <c r="I81" s="103">
        <v>1763</v>
      </c>
      <c r="J81" s="102">
        <f t="shared" si="3"/>
        <v>0.0967193328944481</v>
      </c>
      <c r="K81" s="137"/>
    </row>
    <row r="82" spans="1:11" ht="18">
      <c r="A82" s="108">
        <v>77</v>
      </c>
      <c r="B82" s="110"/>
      <c r="C82" s="100" t="s">
        <v>90</v>
      </c>
      <c r="D82" s="101">
        <v>5756</v>
      </c>
      <c r="E82" s="101">
        <v>1536</v>
      </c>
      <c r="F82" s="102">
        <f t="shared" si="2"/>
        <v>0.26685198054204307</v>
      </c>
      <c r="G82" s="140"/>
      <c r="H82" s="99"/>
      <c r="I82" s="103">
        <v>798</v>
      </c>
      <c r="J82" s="102">
        <f t="shared" si="3"/>
        <v>0.1386379430159833</v>
      </c>
      <c r="K82" s="137"/>
    </row>
    <row r="83" spans="1:11" ht="18">
      <c r="A83" s="108">
        <v>78</v>
      </c>
      <c r="B83" s="110" t="s">
        <v>91</v>
      </c>
      <c r="C83" s="100" t="s">
        <v>92</v>
      </c>
      <c r="D83" s="101">
        <v>14993</v>
      </c>
      <c r="E83" s="101">
        <v>4136</v>
      </c>
      <c r="F83" s="102">
        <f t="shared" si="2"/>
        <v>0.27586206896551724</v>
      </c>
      <c r="G83" s="140"/>
      <c r="H83" s="99"/>
      <c r="I83" s="103">
        <v>1985</v>
      </c>
      <c r="J83" s="102">
        <f t="shared" si="3"/>
        <v>0.13239511772160342</v>
      </c>
      <c r="K83" s="137"/>
    </row>
    <row r="84" spans="1:11" ht="18">
      <c r="A84" s="108">
        <v>79</v>
      </c>
      <c r="B84" s="109" t="s">
        <v>93</v>
      </c>
      <c r="C84" s="100" t="s">
        <v>94</v>
      </c>
      <c r="D84" s="101">
        <v>13516</v>
      </c>
      <c r="E84" s="101">
        <v>3491</v>
      </c>
      <c r="F84" s="102">
        <f t="shared" si="2"/>
        <v>0.2582864752885469</v>
      </c>
      <c r="G84" s="140"/>
      <c r="H84" s="99"/>
      <c r="I84" s="103">
        <v>1645</v>
      </c>
      <c r="J84" s="102">
        <f t="shared" si="3"/>
        <v>0.1217076058005327</v>
      </c>
      <c r="K84" s="137"/>
    </row>
    <row r="85" spans="1:11" ht="18">
      <c r="A85" s="108">
        <v>80</v>
      </c>
      <c r="B85" s="109"/>
      <c r="C85" s="100" t="s">
        <v>95</v>
      </c>
      <c r="D85" s="101">
        <v>12885</v>
      </c>
      <c r="E85" s="101">
        <v>3820</v>
      </c>
      <c r="F85" s="102">
        <f t="shared" si="2"/>
        <v>0.2964687621265037</v>
      </c>
      <c r="G85" s="140"/>
      <c r="H85" s="99"/>
      <c r="I85" s="103">
        <v>1903</v>
      </c>
      <c r="J85" s="102">
        <f t="shared" si="3"/>
        <v>0.14769111369809856</v>
      </c>
      <c r="K85" s="137"/>
    </row>
    <row r="86" spans="1:11" ht="18">
      <c r="A86" s="108">
        <v>81</v>
      </c>
      <c r="B86" s="109"/>
      <c r="C86" s="100" t="s">
        <v>96</v>
      </c>
      <c r="D86" s="101">
        <v>8573</v>
      </c>
      <c r="E86" s="101">
        <v>1761</v>
      </c>
      <c r="F86" s="102">
        <f t="shared" si="2"/>
        <v>0.2054123410708037</v>
      </c>
      <c r="G86" s="140"/>
      <c r="H86" s="99"/>
      <c r="I86" s="103">
        <v>857</v>
      </c>
      <c r="J86" s="102">
        <f t="shared" si="3"/>
        <v>0.0999650064154905</v>
      </c>
      <c r="K86" s="137"/>
    </row>
    <row r="87" spans="1:11" ht="18">
      <c r="A87" s="108">
        <v>82</v>
      </c>
      <c r="B87" s="109"/>
      <c r="C87" s="100" t="s">
        <v>97</v>
      </c>
      <c r="D87" s="101">
        <v>10735</v>
      </c>
      <c r="E87" s="101">
        <v>2644</v>
      </c>
      <c r="F87" s="102">
        <f t="shared" si="2"/>
        <v>0.2462971588262692</v>
      </c>
      <c r="G87" s="140"/>
      <c r="H87" s="99"/>
      <c r="I87" s="103">
        <v>1237</v>
      </c>
      <c r="J87" s="102">
        <f t="shared" si="3"/>
        <v>0.1152305542617606</v>
      </c>
      <c r="K87" s="137"/>
    </row>
    <row r="88" spans="1:11" ht="18">
      <c r="A88" s="108">
        <v>83</v>
      </c>
      <c r="B88" s="109"/>
      <c r="C88" s="100" t="s">
        <v>98</v>
      </c>
      <c r="D88" s="101">
        <v>21579</v>
      </c>
      <c r="E88" s="101">
        <v>5124</v>
      </c>
      <c r="F88" s="102">
        <f t="shared" si="2"/>
        <v>0.23745307938273322</v>
      </c>
      <c r="G88" s="140"/>
      <c r="H88" s="99"/>
      <c r="I88" s="103">
        <v>2410</v>
      </c>
      <c r="J88" s="102">
        <f t="shared" si="3"/>
        <v>0.11168265443255017</v>
      </c>
      <c r="K88" s="137"/>
    </row>
    <row r="89" spans="1:11" ht="18">
      <c r="A89" s="108">
        <v>84</v>
      </c>
      <c r="B89" s="109"/>
      <c r="C89" s="100" t="s">
        <v>99</v>
      </c>
      <c r="D89" s="101">
        <v>10172</v>
      </c>
      <c r="E89" s="101">
        <v>2432</v>
      </c>
      <c r="F89" s="102">
        <f t="shared" si="2"/>
        <v>0.23908769170271332</v>
      </c>
      <c r="G89" s="140"/>
      <c r="H89" s="99"/>
      <c r="I89" s="103">
        <v>1177</v>
      </c>
      <c r="J89" s="102">
        <f t="shared" si="3"/>
        <v>0.11570979158474243</v>
      </c>
      <c r="K89" s="137"/>
    </row>
    <row r="90" spans="1:11" ht="18">
      <c r="A90" s="108">
        <v>85</v>
      </c>
      <c r="B90" s="109"/>
      <c r="C90" s="100" t="s">
        <v>100</v>
      </c>
      <c r="D90" s="101">
        <v>7852</v>
      </c>
      <c r="E90" s="101">
        <v>1704</v>
      </c>
      <c r="F90" s="102">
        <f t="shared" si="2"/>
        <v>0.21701477330616403</v>
      </c>
      <c r="G90" s="140"/>
      <c r="H90" s="99"/>
      <c r="I90" s="103">
        <v>885</v>
      </c>
      <c r="J90" s="102">
        <f t="shared" si="3"/>
        <v>0.11271013754457464</v>
      </c>
      <c r="K90" s="137"/>
    </row>
    <row r="91" spans="1:11" ht="18">
      <c r="A91" s="108">
        <v>86</v>
      </c>
      <c r="B91" s="109"/>
      <c r="C91" s="100" t="s">
        <v>101</v>
      </c>
      <c r="D91" s="101">
        <v>6232</v>
      </c>
      <c r="E91" s="101">
        <v>1491</v>
      </c>
      <c r="F91" s="102">
        <f t="shared" si="2"/>
        <v>0.23924903722721438</v>
      </c>
      <c r="G91" s="140"/>
      <c r="H91" s="99"/>
      <c r="I91" s="103">
        <v>754</v>
      </c>
      <c r="J91" s="102">
        <f t="shared" si="3"/>
        <v>0.12098844672657252</v>
      </c>
      <c r="K91" s="137"/>
    </row>
    <row r="92" spans="1:11" ht="18">
      <c r="A92" s="108">
        <v>87</v>
      </c>
      <c r="B92" s="110"/>
      <c r="C92" s="100" t="s">
        <v>102</v>
      </c>
      <c r="D92" s="101">
        <v>3695</v>
      </c>
      <c r="E92" s="101">
        <v>948</v>
      </c>
      <c r="F92" s="102">
        <f t="shared" si="2"/>
        <v>0.25656292286874155</v>
      </c>
      <c r="G92" s="140"/>
      <c r="H92" s="99"/>
      <c r="I92" s="103">
        <v>492</v>
      </c>
      <c r="J92" s="102">
        <f t="shared" si="3"/>
        <v>0.13315290933694182</v>
      </c>
      <c r="K92" s="137"/>
    </row>
    <row r="93" spans="1:11" ht="18">
      <c r="A93" s="108">
        <v>88</v>
      </c>
      <c r="B93" s="109" t="s">
        <v>103</v>
      </c>
      <c r="C93" s="100" t="s">
        <v>104</v>
      </c>
      <c r="D93" s="101">
        <v>35211</v>
      </c>
      <c r="E93" s="101">
        <v>6044</v>
      </c>
      <c r="F93" s="102">
        <f t="shared" si="2"/>
        <v>0.17165090454687457</v>
      </c>
      <c r="G93" s="140"/>
      <c r="H93" s="99"/>
      <c r="I93" s="103">
        <v>2576</v>
      </c>
      <c r="J93" s="102">
        <f t="shared" si="3"/>
        <v>0.07315895600806566</v>
      </c>
      <c r="K93" s="137"/>
    </row>
    <row r="94" spans="1:11" ht="18">
      <c r="A94" s="108">
        <v>89</v>
      </c>
      <c r="B94" s="109"/>
      <c r="C94" s="100" t="s">
        <v>105</v>
      </c>
      <c r="D94" s="101">
        <v>7751</v>
      </c>
      <c r="E94" s="101">
        <v>2461</v>
      </c>
      <c r="F94" s="102">
        <f t="shared" si="2"/>
        <v>0.31750741839762614</v>
      </c>
      <c r="G94" s="140"/>
      <c r="H94" s="99"/>
      <c r="I94" s="103">
        <v>1259</v>
      </c>
      <c r="J94" s="102">
        <f t="shared" si="3"/>
        <v>0.1624306541091472</v>
      </c>
      <c r="K94" s="137"/>
    </row>
    <row r="95" spans="1:11" ht="18">
      <c r="A95" s="108">
        <v>90</v>
      </c>
      <c r="B95" s="109"/>
      <c r="C95" s="100" t="s">
        <v>106</v>
      </c>
      <c r="D95" s="101">
        <v>7285</v>
      </c>
      <c r="E95" s="101">
        <v>1626</v>
      </c>
      <c r="F95" s="102">
        <f t="shared" si="2"/>
        <v>0.22319835277968428</v>
      </c>
      <c r="G95" s="140"/>
      <c r="H95" s="99"/>
      <c r="I95" s="103">
        <v>813</v>
      </c>
      <c r="J95" s="102">
        <f t="shared" si="3"/>
        <v>0.11159917638984214</v>
      </c>
      <c r="K95" s="137"/>
    </row>
    <row r="96" spans="1:11" ht="18">
      <c r="A96" s="108">
        <v>91</v>
      </c>
      <c r="B96" s="110"/>
      <c r="C96" s="100" t="s">
        <v>107</v>
      </c>
      <c r="D96" s="101">
        <v>9043</v>
      </c>
      <c r="E96" s="101">
        <v>1927</v>
      </c>
      <c r="F96" s="102">
        <f t="shared" si="2"/>
        <v>0.21309300011058277</v>
      </c>
      <c r="G96" s="140"/>
      <c r="H96" s="99"/>
      <c r="I96" s="103">
        <v>866</v>
      </c>
      <c r="J96" s="102">
        <f t="shared" si="3"/>
        <v>0.09576467986287736</v>
      </c>
      <c r="K96" s="137"/>
    </row>
    <row r="97" spans="1:11" ht="18">
      <c r="A97" s="108">
        <v>92</v>
      </c>
      <c r="B97" s="109" t="s">
        <v>108</v>
      </c>
      <c r="C97" s="100" t="s">
        <v>109</v>
      </c>
      <c r="D97" s="101">
        <v>12329</v>
      </c>
      <c r="E97" s="101">
        <v>2965</v>
      </c>
      <c r="F97" s="102">
        <f t="shared" si="2"/>
        <v>0.24048990185740937</v>
      </c>
      <c r="G97" s="140"/>
      <c r="H97" s="99"/>
      <c r="I97" s="103">
        <v>1384</v>
      </c>
      <c r="J97" s="102">
        <f t="shared" si="3"/>
        <v>0.11225565739313813</v>
      </c>
      <c r="K97" s="137"/>
    </row>
    <row r="98" spans="1:11" ht="18">
      <c r="A98" s="108">
        <v>93</v>
      </c>
      <c r="B98" s="109"/>
      <c r="C98" s="100" t="s">
        <v>110</v>
      </c>
      <c r="D98" s="101">
        <v>7373</v>
      </c>
      <c r="E98" s="101">
        <v>1651</v>
      </c>
      <c r="F98" s="102">
        <f t="shared" si="2"/>
        <v>0.2239251322392513</v>
      </c>
      <c r="G98" s="140"/>
      <c r="H98" s="99"/>
      <c r="I98" s="103">
        <v>731</v>
      </c>
      <c r="J98" s="102">
        <f t="shared" si="3"/>
        <v>0.09914553099145532</v>
      </c>
      <c r="K98" s="137"/>
    </row>
    <row r="99" spans="1:11" ht="18">
      <c r="A99" s="108">
        <v>94</v>
      </c>
      <c r="B99" s="109"/>
      <c r="C99" s="100" t="s">
        <v>111</v>
      </c>
      <c r="D99" s="101">
        <v>9893</v>
      </c>
      <c r="E99" s="101">
        <v>2504</v>
      </c>
      <c r="F99" s="102">
        <f t="shared" si="2"/>
        <v>0.2531082583645001</v>
      </c>
      <c r="G99" s="140"/>
      <c r="H99" s="99"/>
      <c r="I99" s="103">
        <v>1176</v>
      </c>
      <c r="J99" s="102">
        <f t="shared" si="3"/>
        <v>0.11887192964722532</v>
      </c>
      <c r="K99" s="137"/>
    </row>
    <row r="100" spans="1:11" ht="18">
      <c r="A100" s="108">
        <v>95</v>
      </c>
      <c r="B100" s="109"/>
      <c r="C100" s="100" t="s">
        <v>112</v>
      </c>
      <c r="D100" s="101">
        <v>4174</v>
      </c>
      <c r="E100" s="101">
        <v>1026</v>
      </c>
      <c r="F100" s="102">
        <f t="shared" si="2"/>
        <v>0.24580737901293723</v>
      </c>
      <c r="G100" s="140"/>
      <c r="H100" s="99"/>
      <c r="I100" s="103">
        <v>500</v>
      </c>
      <c r="J100" s="102">
        <f t="shared" si="3"/>
        <v>0.11978917105893627</v>
      </c>
      <c r="K100" s="137"/>
    </row>
    <row r="101" spans="1:11" ht="18.75" thickBot="1">
      <c r="A101" s="113">
        <v>96</v>
      </c>
      <c r="B101" s="109"/>
      <c r="C101" s="99" t="s">
        <v>113</v>
      </c>
      <c r="D101" s="114">
        <v>4325</v>
      </c>
      <c r="E101" s="114">
        <v>1336</v>
      </c>
      <c r="F101" s="115">
        <f t="shared" si="2"/>
        <v>0.30890173410404625</v>
      </c>
      <c r="G101" s="140"/>
      <c r="H101" s="99"/>
      <c r="I101" s="116">
        <v>694</v>
      </c>
      <c r="J101" s="115">
        <f t="shared" si="3"/>
        <v>0.16046242774566474</v>
      </c>
      <c r="K101" s="146"/>
    </row>
    <row r="102" spans="1:11" ht="18.75" thickTop="1">
      <c r="A102" s="117" t="s">
        <v>171</v>
      </c>
      <c r="B102" s="118"/>
      <c r="C102" s="118"/>
      <c r="D102" s="119">
        <f>SUM(D30:D56)+SUM(D57:D101)</f>
        <v>1122518</v>
      </c>
      <c r="E102" s="119">
        <f>SUM(E30:E56)+SUM(E57:E101)</f>
        <v>235127</v>
      </c>
      <c r="F102" s="120">
        <f t="shared" si="2"/>
        <v>0.20946390169244503</v>
      </c>
      <c r="G102" s="143"/>
      <c r="H102" s="99"/>
      <c r="I102" s="121">
        <f>SUM(I30:I56)+SUM(I57:I101)</f>
        <v>109881</v>
      </c>
      <c r="J102" s="120">
        <f t="shared" si="3"/>
        <v>0.09788796259837258</v>
      </c>
      <c r="K102" s="148"/>
    </row>
    <row r="103" spans="1:11" ht="18">
      <c r="A103" s="122" t="s">
        <v>117</v>
      </c>
      <c r="B103" s="110"/>
      <c r="C103" s="110"/>
      <c r="D103" s="101">
        <f>D29+D102</f>
        <v>2707142</v>
      </c>
      <c r="E103" s="101">
        <f>E29+E102</f>
        <v>535067</v>
      </c>
      <c r="F103" s="102">
        <f t="shared" si="2"/>
        <v>0.19765014173619264</v>
      </c>
      <c r="G103" s="144"/>
      <c r="H103" s="99"/>
      <c r="I103" s="103">
        <f>I29+I102</f>
        <v>243739</v>
      </c>
      <c r="J103" s="102">
        <f t="shared" si="3"/>
        <v>0.09003554301916929</v>
      </c>
      <c r="K103" s="137"/>
    </row>
    <row r="104" spans="1:11" ht="18.75" thickBot="1">
      <c r="A104" s="123" t="s">
        <v>119</v>
      </c>
      <c r="B104" s="124"/>
      <c r="C104" s="124"/>
      <c r="D104" s="125">
        <f>D6+D103</f>
        <v>5051520</v>
      </c>
      <c r="E104" s="125">
        <f>E6+E103</f>
        <v>937627</v>
      </c>
      <c r="F104" s="126">
        <f t="shared" si="2"/>
        <v>0.18561284524262003</v>
      </c>
      <c r="G104" s="145"/>
      <c r="H104" s="99"/>
      <c r="I104" s="107">
        <f>I6+I103</f>
        <v>395975</v>
      </c>
      <c r="J104" s="106">
        <f t="shared" si="3"/>
        <v>0.07838729728873685</v>
      </c>
      <c r="K104" s="147"/>
    </row>
    <row r="105" spans="1:11" ht="18">
      <c r="A105" s="46" t="s">
        <v>168</v>
      </c>
      <c r="B105" s="15"/>
      <c r="C105" s="46"/>
      <c r="D105" s="46"/>
      <c r="E105" s="46"/>
      <c r="F105" s="46"/>
      <c r="G105" s="46"/>
      <c r="H105" s="15"/>
      <c r="I105" s="46"/>
      <c r="J105" s="46"/>
      <c r="K105" s="329"/>
    </row>
    <row r="106" spans="1:11" ht="18" customHeight="1">
      <c r="A106" s="46" t="s">
        <v>400</v>
      </c>
      <c r="B106" s="567"/>
      <c r="C106" s="46"/>
      <c r="D106" s="46"/>
      <c r="E106" s="46"/>
      <c r="F106" s="46"/>
      <c r="G106" s="46"/>
      <c r="H106" s="15"/>
      <c r="I106" s="46"/>
      <c r="K106"/>
    </row>
  </sheetData>
  <sheetProtection/>
  <printOptions/>
  <pageMargins left="0.787" right="0.787" top="0.984" bottom="0.984" header="0.512" footer="0.512"/>
  <pageSetup horizontalDpi="600" verticalDpi="600" orientation="portrait" paperSize="9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11.875" style="0" bestFit="1" customWidth="1"/>
    <col min="4" max="4" width="13.25390625" style="0" bestFit="1" customWidth="1"/>
    <col min="5" max="5" width="11.875" style="0" bestFit="1" customWidth="1"/>
    <col min="7" max="7" width="9.00390625" style="76" customWidth="1"/>
    <col min="9" max="9" width="11.875" style="0" bestFit="1" customWidth="1"/>
    <col min="11" max="11" width="9.00390625" style="76" customWidth="1"/>
  </cols>
  <sheetData>
    <row r="1" spans="1:10" ht="24">
      <c r="A1" s="89" t="s">
        <v>395</v>
      </c>
      <c r="B1" s="90"/>
      <c r="C1" s="90"/>
      <c r="D1" s="90"/>
      <c r="E1" s="91"/>
      <c r="F1" s="92"/>
      <c r="G1" s="134"/>
      <c r="H1" s="90"/>
      <c r="I1" s="90"/>
      <c r="J1" s="90"/>
    </row>
    <row r="2" spans="1:11" ht="14.25" thickBot="1">
      <c r="A2" s="93"/>
      <c r="B2" s="93"/>
      <c r="C2" s="93"/>
      <c r="D2" s="93"/>
      <c r="E2" s="93"/>
      <c r="F2" s="93" t="s">
        <v>164</v>
      </c>
      <c r="G2" s="135"/>
      <c r="H2" s="93"/>
      <c r="I2" s="93"/>
      <c r="J2" s="93" t="s">
        <v>164</v>
      </c>
      <c r="K2" s="135"/>
    </row>
    <row r="3" spans="1:11" ht="18">
      <c r="A3" s="94"/>
      <c r="B3" s="95" t="s">
        <v>1</v>
      </c>
      <c r="C3" s="95" t="s">
        <v>2</v>
      </c>
      <c r="D3" s="95" t="s">
        <v>3</v>
      </c>
      <c r="E3" s="95" t="s">
        <v>4</v>
      </c>
      <c r="F3" s="96" t="s">
        <v>5</v>
      </c>
      <c r="G3" s="136" t="s">
        <v>165</v>
      </c>
      <c r="H3" s="97"/>
      <c r="I3" s="94" t="s">
        <v>166</v>
      </c>
      <c r="J3" s="96" t="s">
        <v>167</v>
      </c>
      <c r="K3" s="136" t="s">
        <v>165</v>
      </c>
    </row>
    <row r="4" spans="1:11" ht="18">
      <c r="A4" s="98">
        <v>1</v>
      </c>
      <c r="B4" s="99" t="s">
        <v>9</v>
      </c>
      <c r="C4" s="100" t="s">
        <v>10</v>
      </c>
      <c r="D4" s="101">
        <v>997398</v>
      </c>
      <c r="E4" s="101">
        <v>206610</v>
      </c>
      <c r="F4" s="102">
        <f aca="true" t="shared" si="0" ref="F4:F56">E4/D4</f>
        <v>0.20714900170242972</v>
      </c>
      <c r="G4" s="137"/>
      <c r="H4" s="99"/>
      <c r="I4" s="103">
        <v>87392</v>
      </c>
      <c r="J4" s="102">
        <f aca="true" t="shared" si="1" ref="J4:J56">I4/D4</f>
        <v>0.08761998720671187</v>
      </c>
      <c r="K4" s="137"/>
    </row>
    <row r="5" spans="1:11" ht="18">
      <c r="A5" s="127">
        <v>2</v>
      </c>
      <c r="B5" s="99"/>
      <c r="C5" s="99" t="s">
        <v>11</v>
      </c>
      <c r="D5" s="114">
        <v>1332586</v>
      </c>
      <c r="E5" s="114">
        <v>192927</v>
      </c>
      <c r="F5" s="115">
        <f t="shared" si="0"/>
        <v>0.14477639717061414</v>
      </c>
      <c r="G5" s="138"/>
      <c r="H5" s="104"/>
      <c r="I5" s="116">
        <v>79852</v>
      </c>
      <c r="J5" s="115">
        <f t="shared" si="1"/>
        <v>0.05992258660979479</v>
      </c>
      <c r="K5" s="146"/>
    </row>
    <row r="6" spans="1:11" ht="18.75" thickBot="1">
      <c r="A6" s="128" t="s">
        <v>168</v>
      </c>
      <c r="B6" s="129"/>
      <c r="C6" s="129" t="s">
        <v>13</v>
      </c>
      <c r="D6" s="130">
        <f>SUM(D4:D5)</f>
        <v>2329984</v>
      </c>
      <c r="E6" s="130">
        <f>SUM(E4:E5)</f>
        <v>399537</v>
      </c>
      <c r="F6" s="131">
        <f t="shared" si="0"/>
        <v>0.17147628481568972</v>
      </c>
      <c r="G6" s="139"/>
      <c r="H6" s="149"/>
      <c r="I6" s="132">
        <f>SUM(I4:I5)</f>
        <v>167244</v>
      </c>
      <c r="J6" s="131">
        <f t="shared" si="1"/>
        <v>0.07177903367576773</v>
      </c>
      <c r="K6" s="139"/>
    </row>
    <row r="7" spans="1:11" ht="18">
      <c r="A7" s="98">
        <v>3</v>
      </c>
      <c r="B7" s="99" t="s">
        <v>14</v>
      </c>
      <c r="C7" s="100" t="s">
        <v>15</v>
      </c>
      <c r="D7" s="101">
        <v>138283</v>
      </c>
      <c r="E7" s="101">
        <v>35994</v>
      </c>
      <c r="F7" s="102">
        <f t="shared" si="0"/>
        <v>0.260292299125706</v>
      </c>
      <c r="G7" s="137"/>
      <c r="H7" s="99"/>
      <c r="I7" s="103">
        <v>17592</v>
      </c>
      <c r="J7" s="102">
        <f t="shared" si="1"/>
        <v>0.12721737306827302</v>
      </c>
      <c r="K7" s="137"/>
    </row>
    <row r="8" spans="1:11" ht="18">
      <c r="A8" s="98">
        <v>4</v>
      </c>
      <c r="B8" s="99"/>
      <c r="C8" s="100" t="s">
        <v>16</v>
      </c>
      <c r="D8" s="101">
        <v>237109</v>
      </c>
      <c r="E8" s="101">
        <v>41098</v>
      </c>
      <c r="F8" s="102">
        <f t="shared" si="0"/>
        <v>0.17332956572715502</v>
      </c>
      <c r="G8" s="137"/>
      <c r="H8" s="99"/>
      <c r="I8" s="103">
        <v>17488</v>
      </c>
      <c r="J8" s="102">
        <f t="shared" si="1"/>
        <v>0.07375510841005613</v>
      </c>
      <c r="K8" s="137"/>
    </row>
    <row r="9" spans="1:11" ht="18">
      <c r="A9" s="98">
        <v>5</v>
      </c>
      <c r="B9" s="99"/>
      <c r="C9" s="100" t="s">
        <v>17</v>
      </c>
      <c r="D9" s="101">
        <v>60346</v>
      </c>
      <c r="E9" s="101">
        <v>13685</v>
      </c>
      <c r="F9" s="102">
        <f t="shared" si="0"/>
        <v>0.22677559407417228</v>
      </c>
      <c r="G9" s="137"/>
      <c r="H9" s="99"/>
      <c r="I9" s="103">
        <v>5913</v>
      </c>
      <c r="J9" s="102">
        <f t="shared" si="1"/>
        <v>0.0979849534351904</v>
      </c>
      <c r="K9" s="137"/>
    </row>
    <row r="10" spans="1:11" ht="18">
      <c r="A10" s="98">
        <v>6</v>
      </c>
      <c r="B10" s="99"/>
      <c r="C10" s="100" t="s">
        <v>18</v>
      </c>
      <c r="D10" s="101">
        <v>80757</v>
      </c>
      <c r="E10" s="101">
        <v>16839</v>
      </c>
      <c r="F10" s="102">
        <f t="shared" si="0"/>
        <v>0.20851443218544521</v>
      </c>
      <c r="G10" s="137"/>
      <c r="H10" s="99"/>
      <c r="I10" s="103">
        <v>7762</v>
      </c>
      <c r="J10" s="102">
        <f t="shared" si="1"/>
        <v>0.09611550701487177</v>
      </c>
      <c r="K10" s="137"/>
    </row>
    <row r="11" spans="1:11" ht="18">
      <c r="A11" s="98">
        <v>7</v>
      </c>
      <c r="B11" s="99"/>
      <c r="C11" s="100" t="s">
        <v>19</v>
      </c>
      <c r="D11" s="101">
        <v>54046</v>
      </c>
      <c r="E11" s="101">
        <v>13292</v>
      </c>
      <c r="F11" s="102">
        <f t="shared" si="0"/>
        <v>0.24593864485808387</v>
      </c>
      <c r="G11" s="137"/>
      <c r="H11" s="99"/>
      <c r="I11" s="103">
        <v>6225</v>
      </c>
      <c r="J11" s="102">
        <f t="shared" si="1"/>
        <v>0.11517966176960368</v>
      </c>
      <c r="K11" s="137"/>
    </row>
    <row r="12" spans="1:11" ht="18">
      <c r="A12" s="98">
        <v>8</v>
      </c>
      <c r="B12" s="99"/>
      <c r="C12" s="100" t="s">
        <v>20</v>
      </c>
      <c r="D12" s="101">
        <v>41783</v>
      </c>
      <c r="E12" s="101">
        <v>9592</v>
      </c>
      <c r="F12" s="102">
        <f t="shared" si="0"/>
        <v>0.2295670487997511</v>
      </c>
      <c r="G12" s="137"/>
      <c r="H12" s="99"/>
      <c r="I12" s="103">
        <v>4382</v>
      </c>
      <c r="J12" s="102">
        <f t="shared" si="1"/>
        <v>0.1048751884737812</v>
      </c>
      <c r="K12" s="137"/>
    </row>
    <row r="13" spans="1:11" ht="18">
      <c r="A13" s="98">
        <v>9</v>
      </c>
      <c r="B13" s="99"/>
      <c r="C13" s="100" t="s">
        <v>21</v>
      </c>
      <c r="D13" s="101">
        <v>11832</v>
      </c>
      <c r="E13" s="101">
        <v>3206</v>
      </c>
      <c r="F13" s="102">
        <f t="shared" si="0"/>
        <v>0.27096010818120353</v>
      </c>
      <c r="G13" s="137"/>
      <c r="H13" s="99"/>
      <c r="I13" s="103">
        <v>1594</v>
      </c>
      <c r="J13" s="102">
        <f t="shared" si="1"/>
        <v>0.13471940500338067</v>
      </c>
      <c r="K13" s="137"/>
    </row>
    <row r="14" spans="1:11" ht="18">
      <c r="A14" s="98">
        <v>10</v>
      </c>
      <c r="B14" s="99"/>
      <c r="C14" s="100" t="s">
        <v>22</v>
      </c>
      <c r="D14" s="101">
        <v>43401</v>
      </c>
      <c r="E14" s="101">
        <v>9779</v>
      </c>
      <c r="F14" s="102">
        <f t="shared" si="0"/>
        <v>0.22531738900025344</v>
      </c>
      <c r="G14" s="137"/>
      <c r="H14" s="99"/>
      <c r="I14" s="103">
        <v>4725</v>
      </c>
      <c r="J14" s="102">
        <f t="shared" si="1"/>
        <v>0.10886845925209096</v>
      </c>
      <c r="K14" s="137"/>
    </row>
    <row r="15" spans="1:11" ht="18">
      <c r="A15" s="98">
        <v>11</v>
      </c>
      <c r="B15" s="99"/>
      <c r="C15" s="100" t="s">
        <v>23</v>
      </c>
      <c r="D15" s="101">
        <v>39649</v>
      </c>
      <c r="E15" s="101">
        <v>8636</v>
      </c>
      <c r="F15" s="102">
        <f t="shared" si="0"/>
        <v>0.2178112941057782</v>
      </c>
      <c r="G15" s="137"/>
      <c r="H15" s="99"/>
      <c r="I15" s="103">
        <v>4027</v>
      </c>
      <c r="J15" s="102">
        <f t="shared" si="1"/>
        <v>0.10156624378925068</v>
      </c>
      <c r="K15" s="137"/>
    </row>
    <row r="16" spans="1:11" ht="18">
      <c r="A16" s="98">
        <v>12</v>
      </c>
      <c r="B16" s="99"/>
      <c r="C16" s="100" t="s">
        <v>24</v>
      </c>
      <c r="D16" s="101">
        <v>47643</v>
      </c>
      <c r="E16" s="101">
        <v>9481</v>
      </c>
      <c r="F16" s="102">
        <f t="shared" si="0"/>
        <v>0.19900090254601935</v>
      </c>
      <c r="G16" s="137"/>
      <c r="H16" s="99"/>
      <c r="I16" s="103">
        <v>4356</v>
      </c>
      <c r="J16" s="102">
        <f t="shared" si="1"/>
        <v>0.09143001070461558</v>
      </c>
      <c r="K16" s="137"/>
    </row>
    <row r="17" spans="1:11" ht="18">
      <c r="A17" s="98">
        <v>13</v>
      </c>
      <c r="B17" s="99"/>
      <c r="C17" s="100" t="s">
        <v>25</v>
      </c>
      <c r="D17" s="101">
        <v>41518</v>
      </c>
      <c r="E17" s="101">
        <v>9258</v>
      </c>
      <c r="F17" s="102">
        <f t="shared" si="0"/>
        <v>0.22298761982754467</v>
      </c>
      <c r="G17" s="137"/>
      <c r="H17" s="99"/>
      <c r="I17" s="103">
        <v>4022</v>
      </c>
      <c r="J17" s="102">
        <f t="shared" si="1"/>
        <v>0.09687364516595212</v>
      </c>
      <c r="K17" s="137"/>
    </row>
    <row r="18" spans="1:11" ht="18">
      <c r="A18" s="98">
        <v>14</v>
      </c>
      <c r="B18" s="99"/>
      <c r="C18" s="100" t="s">
        <v>26</v>
      </c>
      <c r="D18" s="101">
        <v>71308</v>
      </c>
      <c r="E18" s="101">
        <v>13681</v>
      </c>
      <c r="F18" s="102">
        <f t="shared" si="0"/>
        <v>0.191857856061031</v>
      </c>
      <c r="G18" s="137"/>
      <c r="H18" s="99"/>
      <c r="I18" s="103">
        <v>5825</v>
      </c>
      <c r="J18" s="102">
        <f t="shared" si="1"/>
        <v>0.08168788915689684</v>
      </c>
      <c r="K18" s="137"/>
    </row>
    <row r="19" spans="1:11" ht="18">
      <c r="A19" s="98">
        <v>15</v>
      </c>
      <c r="B19" s="99"/>
      <c r="C19" s="100" t="s">
        <v>27</v>
      </c>
      <c r="D19" s="101">
        <v>29315</v>
      </c>
      <c r="E19" s="101">
        <v>7608</v>
      </c>
      <c r="F19" s="102">
        <f t="shared" si="0"/>
        <v>0.25952584001364487</v>
      </c>
      <c r="G19" s="137"/>
      <c r="H19" s="99"/>
      <c r="I19" s="103">
        <v>3678</v>
      </c>
      <c r="J19" s="102">
        <f t="shared" si="1"/>
        <v>0.12546477912331572</v>
      </c>
      <c r="K19" s="137"/>
    </row>
    <row r="20" spans="1:11" ht="18">
      <c r="A20" s="98">
        <v>16</v>
      </c>
      <c r="B20" s="99"/>
      <c r="C20" s="100" t="s">
        <v>28</v>
      </c>
      <c r="D20" s="101">
        <v>48658</v>
      </c>
      <c r="E20" s="101">
        <v>11366</v>
      </c>
      <c r="F20" s="102">
        <f t="shared" si="0"/>
        <v>0.23358954334333512</v>
      </c>
      <c r="G20" s="137"/>
      <c r="H20" s="99"/>
      <c r="I20" s="103">
        <v>4902</v>
      </c>
      <c r="J20" s="102">
        <f t="shared" si="1"/>
        <v>0.10074396810390891</v>
      </c>
      <c r="K20" s="137"/>
    </row>
    <row r="21" spans="1:11" ht="18">
      <c r="A21" s="98">
        <v>17</v>
      </c>
      <c r="B21" s="99"/>
      <c r="C21" s="100" t="s">
        <v>29</v>
      </c>
      <c r="D21" s="101">
        <v>56744</v>
      </c>
      <c r="E21" s="101">
        <v>10112</v>
      </c>
      <c r="F21" s="102">
        <f t="shared" si="0"/>
        <v>0.17820386296348512</v>
      </c>
      <c r="G21" s="137"/>
      <c r="H21" s="99"/>
      <c r="I21" s="103">
        <v>4180</v>
      </c>
      <c r="J21" s="102">
        <f t="shared" si="1"/>
        <v>0.07366417594811786</v>
      </c>
      <c r="K21" s="137"/>
    </row>
    <row r="22" spans="1:11" ht="18">
      <c r="A22" s="98">
        <v>18</v>
      </c>
      <c r="B22" s="99"/>
      <c r="C22" s="100" t="s">
        <v>30</v>
      </c>
      <c r="D22" s="101">
        <v>94893</v>
      </c>
      <c r="E22" s="101">
        <v>13971</v>
      </c>
      <c r="F22" s="102">
        <f t="shared" si="0"/>
        <v>0.1472289842243369</v>
      </c>
      <c r="G22" s="137"/>
      <c r="H22" s="104"/>
      <c r="I22" s="103">
        <v>5893</v>
      </c>
      <c r="J22" s="102">
        <f t="shared" si="1"/>
        <v>0.06210152487538596</v>
      </c>
      <c r="K22" s="141"/>
    </row>
    <row r="23" spans="1:11" ht="18">
      <c r="A23" s="98">
        <v>19</v>
      </c>
      <c r="B23" s="99"/>
      <c r="C23" s="100" t="s">
        <v>31</v>
      </c>
      <c r="D23" s="101">
        <v>108089</v>
      </c>
      <c r="E23" s="101">
        <v>12809</v>
      </c>
      <c r="F23" s="102">
        <f t="shared" si="0"/>
        <v>0.11850419561657523</v>
      </c>
      <c r="G23" s="137" t="s">
        <v>120</v>
      </c>
      <c r="H23" s="104"/>
      <c r="I23" s="103">
        <v>4763</v>
      </c>
      <c r="J23" s="102">
        <f t="shared" si="1"/>
        <v>0.04406553858394471</v>
      </c>
      <c r="K23" s="137" t="s">
        <v>172</v>
      </c>
    </row>
    <row r="24" spans="1:11" ht="18">
      <c r="A24" s="98">
        <v>20</v>
      </c>
      <c r="B24" s="99"/>
      <c r="C24" s="100" t="s">
        <v>32</v>
      </c>
      <c r="D24" s="101">
        <v>91766</v>
      </c>
      <c r="E24" s="101">
        <v>11567</v>
      </c>
      <c r="F24" s="102">
        <f t="shared" si="0"/>
        <v>0.1260488634134647</v>
      </c>
      <c r="G24" s="137" t="s">
        <v>124</v>
      </c>
      <c r="H24" s="104"/>
      <c r="I24" s="103">
        <v>4376</v>
      </c>
      <c r="J24" s="102">
        <f t="shared" si="1"/>
        <v>0.0476865069851579</v>
      </c>
      <c r="K24" s="137" t="s">
        <v>178</v>
      </c>
    </row>
    <row r="25" spans="1:11" ht="18">
      <c r="A25" s="98">
        <v>21</v>
      </c>
      <c r="B25" s="99"/>
      <c r="C25" s="100" t="s">
        <v>33</v>
      </c>
      <c r="D25" s="101">
        <v>93192</v>
      </c>
      <c r="E25" s="101">
        <v>16930</v>
      </c>
      <c r="F25" s="102">
        <f t="shared" si="0"/>
        <v>0.18166795433084384</v>
      </c>
      <c r="G25" s="137"/>
      <c r="H25" s="99"/>
      <c r="I25" s="103">
        <v>7394</v>
      </c>
      <c r="J25" s="102">
        <f t="shared" si="1"/>
        <v>0.0793415743840673</v>
      </c>
      <c r="K25" s="137"/>
    </row>
    <row r="26" spans="1:11" ht="18">
      <c r="A26" s="98">
        <v>22</v>
      </c>
      <c r="B26" s="99"/>
      <c r="C26" s="100" t="s">
        <v>34</v>
      </c>
      <c r="D26" s="101">
        <v>65479</v>
      </c>
      <c r="E26" s="101">
        <v>11131</v>
      </c>
      <c r="F26" s="102">
        <f t="shared" si="0"/>
        <v>0.16999343300905634</v>
      </c>
      <c r="G26" s="137"/>
      <c r="H26" s="99"/>
      <c r="I26" s="103">
        <v>4695</v>
      </c>
      <c r="J26" s="102">
        <f t="shared" si="1"/>
        <v>0.07170237786160448</v>
      </c>
      <c r="K26" s="141"/>
    </row>
    <row r="27" spans="1:11" ht="18">
      <c r="A27" s="98">
        <v>23</v>
      </c>
      <c r="B27" s="99"/>
      <c r="C27" s="100" t="s">
        <v>35</v>
      </c>
      <c r="D27" s="101">
        <v>67235</v>
      </c>
      <c r="E27" s="101">
        <v>10240</v>
      </c>
      <c r="F27" s="102">
        <f t="shared" si="0"/>
        <v>0.15230162861604818</v>
      </c>
      <c r="G27" s="137"/>
      <c r="H27" s="99"/>
      <c r="I27" s="103">
        <v>4506</v>
      </c>
      <c r="J27" s="102">
        <f t="shared" si="1"/>
        <v>0.06701866587342901</v>
      </c>
      <c r="K27" s="137"/>
    </row>
    <row r="28" spans="1:11" ht="18">
      <c r="A28" s="127">
        <v>24</v>
      </c>
      <c r="B28" s="99"/>
      <c r="C28" s="99" t="s">
        <v>36</v>
      </c>
      <c r="D28" s="114">
        <v>56509</v>
      </c>
      <c r="E28" s="114">
        <v>7973</v>
      </c>
      <c r="F28" s="115">
        <f t="shared" si="0"/>
        <v>0.14109256932524022</v>
      </c>
      <c r="G28" s="138"/>
      <c r="H28" s="104"/>
      <c r="I28" s="116">
        <v>3364</v>
      </c>
      <c r="J28" s="115">
        <f t="shared" si="1"/>
        <v>0.059530340299775254</v>
      </c>
      <c r="K28" s="138" t="s">
        <v>123</v>
      </c>
    </row>
    <row r="29" spans="1:11" ht="18.75" thickBot="1">
      <c r="A29" s="128"/>
      <c r="B29" s="133"/>
      <c r="C29" s="129" t="s">
        <v>169</v>
      </c>
      <c r="D29" s="130">
        <f>SUM(D7:D28)</f>
        <v>1579555</v>
      </c>
      <c r="E29" s="130">
        <f>SUM(E7:E28)</f>
        <v>298248</v>
      </c>
      <c r="F29" s="131">
        <f t="shared" si="0"/>
        <v>0.18881773664101598</v>
      </c>
      <c r="G29" s="139"/>
      <c r="H29" s="99"/>
      <c r="I29" s="132">
        <f>SUM(I7:I28)</f>
        <v>131662</v>
      </c>
      <c r="J29" s="131">
        <f t="shared" si="1"/>
        <v>0.08335385599108609</v>
      </c>
      <c r="K29" s="139"/>
    </row>
    <row r="30" spans="1:11" ht="18">
      <c r="A30" s="98">
        <v>25</v>
      </c>
      <c r="B30" s="105" t="s">
        <v>40</v>
      </c>
      <c r="C30" s="100" t="s">
        <v>41</v>
      </c>
      <c r="D30" s="101">
        <v>46755</v>
      </c>
      <c r="E30" s="101">
        <v>5705</v>
      </c>
      <c r="F30" s="102">
        <f t="shared" si="0"/>
        <v>0.12201903539728372</v>
      </c>
      <c r="G30" s="137" t="s">
        <v>122</v>
      </c>
      <c r="H30" s="104"/>
      <c r="I30" s="103">
        <v>2379</v>
      </c>
      <c r="J30" s="102">
        <f t="shared" si="1"/>
        <v>0.05088225858196984</v>
      </c>
      <c r="K30" s="137" t="s">
        <v>124</v>
      </c>
    </row>
    <row r="31" spans="1:11" ht="18">
      <c r="A31" s="98">
        <v>26</v>
      </c>
      <c r="B31" s="99" t="s">
        <v>170</v>
      </c>
      <c r="C31" s="100" t="s">
        <v>43</v>
      </c>
      <c r="D31" s="101">
        <v>37611</v>
      </c>
      <c r="E31" s="101">
        <v>5533</v>
      </c>
      <c r="F31" s="102">
        <f t="shared" si="0"/>
        <v>0.14711121746297626</v>
      </c>
      <c r="G31" s="137"/>
      <c r="H31" s="104"/>
      <c r="I31" s="103">
        <v>2435</v>
      </c>
      <c r="J31" s="102">
        <f t="shared" si="1"/>
        <v>0.06474169790752705</v>
      </c>
      <c r="K31" s="137"/>
    </row>
    <row r="32" spans="1:11" ht="18">
      <c r="A32" s="98">
        <v>27</v>
      </c>
      <c r="B32" s="99"/>
      <c r="C32" s="100" t="s">
        <v>44</v>
      </c>
      <c r="D32" s="101">
        <v>30154</v>
      </c>
      <c r="E32" s="101">
        <v>4532</v>
      </c>
      <c r="F32" s="102">
        <f t="shared" si="0"/>
        <v>0.1502951515553492</v>
      </c>
      <c r="G32" s="137"/>
      <c r="H32" s="99"/>
      <c r="I32" s="103">
        <v>2028</v>
      </c>
      <c r="J32" s="102">
        <f t="shared" si="1"/>
        <v>0.0672547589042913</v>
      </c>
      <c r="K32" s="137"/>
    </row>
    <row r="33" spans="1:11" ht="18">
      <c r="A33" s="98">
        <v>28</v>
      </c>
      <c r="B33" s="99"/>
      <c r="C33" s="100" t="s">
        <v>45</v>
      </c>
      <c r="D33" s="101">
        <v>39103</v>
      </c>
      <c r="E33" s="101">
        <v>6006</v>
      </c>
      <c r="F33" s="102">
        <f t="shared" si="0"/>
        <v>0.1535943533744214</v>
      </c>
      <c r="G33" s="137"/>
      <c r="H33" s="104"/>
      <c r="I33" s="103">
        <v>2453</v>
      </c>
      <c r="J33" s="102">
        <f t="shared" si="1"/>
        <v>0.06273175971153108</v>
      </c>
      <c r="K33" s="137"/>
    </row>
    <row r="34" spans="1:11" ht="18">
      <c r="A34" s="98">
        <v>29</v>
      </c>
      <c r="B34" s="99"/>
      <c r="C34" s="100" t="s">
        <v>46</v>
      </c>
      <c r="D34" s="101">
        <v>25713</v>
      </c>
      <c r="E34" s="101">
        <v>3871</v>
      </c>
      <c r="F34" s="102">
        <f t="shared" si="0"/>
        <v>0.15054641620969939</v>
      </c>
      <c r="G34" s="137"/>
      <c r="H34" s="99"/>
      <c r="I34" s="103">
        <v>1703</v>
      </c>
      <c r="J34" s="102">
        <f t="shared" si="1"/>
        <v>0.06623108933224439</v>
      </c>
      <c r="K34" s="137"/>
    </row>
    <row r="35" spans="1:11" ht="18">
      <c r="A35" s="98">
        <v>30</v>
      </c>
      <c r="B35" s="99"/>
      <c r="C35" s="100" t="s">
        <v>47</v>
      </c>
      <c r="D35" s="101">
        <v>22843</v>
      </c>
      <c r="E35" s="101">
        <v>3182</v>
      </c>
      <c r="F35" s="102">
        <f t="shared" si="0"/>
        <v>0.13929869106509654</v>
      </c>
      <c r="G35" s="137" t="s">
        <v>123</v>
      </c>
      <c r="H35" s="104"/>
      <c r="I35" s="103">
        <v>1453</v>
      </c>
      <c r="J35" s="102">
        <f t="shared" si="1"/>
        <v>0.06360810751652585</v>
      </c>
      <c r="K35" s="137"/>
    </row>
    <row r="36" spans="1:11" ht="18">
      <c r="A36" s="98">
        <v>31</v>
      </c>
      <c r="B36" s="99"/>
      <c r="C36" s="100" t="s">
        <v>48</v>
      </c>
      <c r="D36" s="101">
        <v>7799</v>
      </c>
      <c r="E36" s="101">
        <v>1682</v>
      </c>
      <c r="F36" s="102">
        <f t="shared" si="0"/>
        <v>0.21566867547121427</v>
      </c>
      <c r="G36" s="137"/>
      <c r="H36" s="99"/>
      <c r="I36" s="103">
        <v>791</v>
      </c>
      <c r="J36" s="102">
        <f t="shared" si="1"/>
        <v>0.10142325939222978</v>
      </c>
      <c r="K36" s="137"/>
    </row>
    <row r="37" spans="1:11" ht="18">
      <c r="A37" s="98">
        <v>32</v>
      </c>
      <c r="B37" s="100"/>
      <c r="C37" s="100" t="s">
        <v>49</v>
      </c>
      <c r="D37" s="101">
        <v>36469</v>
      </c>
      <c r="E37" s="101">
        <v>4699</v>
      </c>
      <c r="F37" s="102">
        <f t="shared" si="0"/>
        <v>0.1288491595601744</v>
      </c>
      <c r="G37" s="137" t="s">
        <v>121</v>
      </c>
      <c r="H37" s="104"/>
      <c r="I37" s="103">
        <v>1919</v>
      </c>
      <c r="J37" s="102">
        <f t="shared" si="1"/>
        <v>0.05262003345306973</v>
      </c>
      <c r="K37" s="137" t="s">
        <v>179</v>
      </c>
    </row>
    <row r="38" spans="1:11" ht="18">
      <c r="A38" s="98">
        <v>33</v>
      </c>
      <c r="B38" s="99" t="s">
        <v>135</v>
      </c>
      <c r="C38" s="100" t="s">
        <v>136</v>
      </c>
      <c r="D38" s="101">
        <v>42051</v>
      </c>
      <c r="E38" s="101">
        <v>7593</v>
      </c>
      <c r="F38" s="102">
        <f t="shared" si="0"/>
        <v>0.18056645501890561</v>
      </c>
      <c r="G38" s="137"/>
      <c r="H38" s="99"/>
      <c r="I38" s="103">
        <v>3234</v>
      </c>
      <c r="J38" s="102">
        <f t="shared" si="1"/>
        <v>0.07690661339801669</v>
      </c>
      <c r="K38" s="137"/>
    </row>
    <row r="39" spans="1:11" ht="18">
      <c r="A39" s="98">
        <v>34</v>
      </c>
      <c r="B39" s="99"/>
      <c r="C39" s="100" t="s">
        <v>137</v>
      </c>
      <c r="D39" s="101">
        <v>14232</v>
      </c>
      <c r="E39" s="101">
        <v>3392</v>
      </c>
      <c r="F39" s="102">
        <f t="shared" si="0"/>
        <v>0.23833614390106803</v>
      </c>
      <c r="G39" s="137"/>
      <c r="H39" s="99"/>
      <c r="I39" s="103">
        <v>1549</v>
      </c>
      <c r="J39" s="102">
        <f t="shared" si="1"/>
        <v>0.10883923552557617</v>
      </c>
      <c r="K39" s="137"/>
    </row>
    <row r="40" spans="1:11" ht="18">
      <c r="A40" s="98">
        <v>35</v>
      </c>
      <c r="B40" s="100"/>
      <c r="C40" s="100" t="s">
        <v>138</v>
      </c>
      <c r="D40" s="101">
        <v>923</v>
      </c>
      <c r="E40" s="101">
        <v>327</v>
      </c>
      <c r="F40" s="102">
        <f t="shared" si="0"/>
        <v>0.3542795232936078</v>
      </c>
      <c r="G40" s="137" t="s">
        <v>127</v>
      </c>
      <c r="H40" s="99"/>
      <c r="I40" s="103">
        <v>155</v>
      </c>
      <c r="J40" s="102">
        <f t="shared" si="1"/>
        <v>0.16793066088840736</v>
      </c>
      <c r="K40" s="137" t="s">
        <v>177</v>
      </c>
    </row>
    <row r="41" spans="1:11" ht="18">
      <c r="A41" s="98">
        <v>36</v>
      </c>
      <c r="B41" s="99" t="s">
        <v>50</v>
      </c>
      <c r="C41" s="100" t="s">
        <v>51</v>
      </c>
      <c r="D41" s="101">
        <v>16567</v>
      </c>
      <c r="E41" s="101">
        <v>3202</v>
      </c>
      <c r="F41" s="102">
        <f t="shared" si="0"/>
        <v>0.1932757892195328</v>
      </c>
      <c r="G41" s="137"/>
      <c r="H41" s="99"/>
      <c r="I41" s="103">
        <v>1504</v>
      </c>
      <c r="J41" s="102">
        <f t="shared" si="1"/>
        <v>0.09078288163216032</v>
      </c>
      <c r="K41" s="137"/>
    </row>
    <row r="42" spans="1:11" ht="18">
      <c r="A42" s="98">
        <v>37</v>
      </c>
      <c r="B42" s="99"/>
      <c r="C42" s="100" t="s">
        <v>52</v>
      </c>
      <c r="D42" s="101">
        <v>32029</v>
      </c>
      <c r="E42" s="101">
        <v>6369</v>
      </c>
      <c r="F42" s="102">
        <f t="shared" si="0"/>
        <v>0.19885104124387273</v>
      </c>
      <c r="G42" s="137"/>
      <c r="H42" s="99"/>
      <c r="I42" s="103">
        <v>2711</v>
      </c>
      <c r="J42" s="102">
        <f t="shared" si="1"/>
        <v>0.08464204314839677</v>
      </c>
      <c r="K42" s="137"/>
    </row>
    <row r="43" spans="1:11" ht="18">
      <c r="A43" s="98">
        <v>38</v>
      </c>
      <c r="B43" s="99"/>
      <c r="C43" s="100" t="s">
        <v>53</v>
      </c>
      <c r="D43" s="101">
        <v>31114</v>
      </c>
      <c r="E43" s="101">
        <v>7117</v>
      </c>
      <c r="F43" s="102">
        <f t="shared" si="0"/>
        <v>0.2287394741916822</v>
      </c>
      <c r="G43" s="137"/>
      <c r="H43" s="99"/>
      <c r="I43" s="103">
        <v>3153</v>
      </c>
      <c r="J43" s="102">
        <f t="shared" si="1"/>
        <v>0.10133701870540593</v>
      </c>
      <c r="K43" s="137"/>
    </row>
    <row r="44" spans="1:11" ht="18">
      <c r="A44" s="98">
        <v>39</v>
      </c>
      <c r="B44" s="100"/>
      <c r="C44" s="100" t="s">
        <v>54</v>
      </c>
      <c r="D44" s="101">
        <v>19791</v>
      </c>
      <c r="E44" s="101">
        <v>3750</v>
      </c>
      <c r="F44" s="102">
        <f t="shared" si="0"/>
        <v>0.18948006669698347</v>
      </c>
      <c r="G44" s="137"/>
      <c r="H44" s="99"/>
      <c r="I44" s="103">
        <v>1595</v>
      </c>
      <c r="J44" s="102">
        <f t="shared" si="1"/>
        <v>0.08059218836845031</v>
      </c>
      <c r="K44" s="137"/>
    </row>
    <row r="45" spans="1:11" ht="18">
      <c r="A45" s="98">
        <v>40</v>
      </c>
      <c r="B45" s="99" t="s">
        <v>55</v>
      </c>
      <c r="C45" s="100" t="s">
        <v>56</v>
      </c>
      <c r="D45" s="101">
        <v>9944</v>
      </c>
      <c r="E45" s="101">
        <v>2565</v>
      </c>
      <c r="F45" s="102">
        <f t="shared" si="0"/>
        <v>0.2579444891391794</v>
      </c>
      <c r="G45" s="137"/>
      <c r="H45" s="99"/>
      <c r="I45" s="103">
        <v>1311</v>
      </c>
      <c r="J45" s="102">
        <f t="shared" si="1"/>
        <v>0.13183829444891393</v>
      </c>
      <c r="K45" s="137"/>
    </row>
    <row r="46" spans="1:11" ht="18">
      <c r="A46" s="98">
        <v>41</v>
      </c>
      <c r="B46" s="99"/>
      <c r="C46" s="100" t="s">
        <v>57</v>
      </c>
      <c r="D46" s="101">
        <v>19505</v>
      </c>
      <c r="E46" s="101">
        <v>4372</v>
      </c>
      <c r="F46" s="102">
        <f t="shared" si="0"/>
        <v>0.22414765444757753</v>
      </c>
      <c r="G46" s="137"/>
      <c r="H46" s="99"/>
      <c r="I46" s="103">
        <v>2032</v>
      </c>
      <c r="J46" s="102">
        <f t="shared" si="1"/>
        <v>0.10417841579082286</v>
      </c>
      <c r="K46" s="137"/>
    </row>
    <row r="47" spans="1:11" ht="18">
      <c r="A47" s="98">
        <v>42</v>
      </c>
      <c r="B47" s="99"/>
      <c r="C47" s="100" t="s">
        <v>58</v>
      </c>
      <c r="D47" s="101">
        <v>21627</v>
      </c>
      <c r="E47" s="101">
        <v>5654</v>
      </c>
      <c r="F47" s="102">
        <f t="shared" si="0"/>
        <v>0.26143246867341746</v>
      </c>
      <c r="G47" s="137"/>
      <c r="H47" s="99"/>
      <c r="I47" s="103">
        <v>2809</v>
      </c>
      <c r="J47" s="102">
        <f t="shared" si="1"/>
        <v>0.1298839413695843</v>
      </c>
      <c r="K47" s="137"/>
    </row>
    <row r="48" spans="1:11" ht="18">
      <c r="A48" s="98">
        <v>43</v>
      </c>
      <c r="B48" s="100"/>
      <c r="C48" s="100" t="s">
        <v>59</v>
      </c>
      <c r="D48" s="101">
        <v>10418</v>
      </c>
      <c r="E48" s="101">
        <v>2701</v>
      </c>
      <c r="F48" s="102">
        <f t="shared" si="0"/>
        <v>0.25926281435976195</v>
      </c>
      <c r="G48" s="137"/>
      <c r="H48" s="99"/>
      <c r="I48" s="103">
        <v>1345</v>
      </c>
      <c r="J48" s="102">
        <f t="shared" si="1"/>
        <v>0.12910347475523132</v>
      </c>
      <c r="K48" s="137"/>
    </row>
    <row r="49" spans="1:11" ht="18">
      <c r="A49" s="98">
        <v>44</v>
      </c>
      <c r="B49" s="99" t="s">
        <v>60</v>
      </c>
      <c r="C49" s="100" t="s">
        <v>61</v>
      </c>
      <c r="D49" s="101">
        <v>15119</v>
      </c>
      <c r="E49" s="101">
        <v>3328</v>
      </c>
      <c r="F49" s="102">
        <f t="shared" si="0"/>
        <v>0.22012037833190026</v>
      </c>
      <c r="G49" s="137"/>
      <c r="H49" s="99"/>
      <c r="I49" s="103">
        <v>1649</v>
      </c>
      <c r="J49" s="102">
        <f t="shared" si="1"/>
        <v>0.10906806005688206</v>
      </c>
      <c r="K49" s="137"/>
    </row>
    <row r="50" spans="1:11" ht="18">
      <c r="A50" s="98">
        <v>45</v>
      </c>
      <c r="B50" s="99"/>
      <c r="C50" s="100" t="s">
        <v>62</v>
      </c>
      <c r="D50" s="101">
        <v>20152</v>
      </c>
      <c r="E50" s="101">
        <v>5079</v>
      </c>
      <c r="F50" s="102">
        <f t="shared" si="0"/>
        <v>0.25203453751488686</v>
      </c>
      <c r="G50" s="137"/>
      <c r="H50" s="99"/>
      <c r="I50" s="103">
        <v>2477</v>
      </c>
      <c r="J50" s="102">
        <f t="shared" si="1"/>
        <v>0.12291583961889639</v>
      </c>
      <c r="K50" s="137"/>
    </row>
    <row r="51" spans="1:11" ht="18">
      <c r="A51" s="98">
        <v>46</v>
      </c>
      <c r="B51" s="99"/>
      <c r="C51" s="100" t="s">
        <v>63</v>
      </c>
      <c r="D51" s="101">
        <v>6599</v>
      </c>
      <c r="E51" s="101">
        <v>1588</v>
      </c>
      <c r="F51" s="102">
        <f t="shared" si="0"/>
        <v>0.24064252159418092</v>
      </c>
      <c r="G51" s="137"/>
      <c r="H51" s="99"/>
      <c r="I51" s="103">
        <v>736</v>
      </c>
      <c r="J51" s="102">
        <f t="shared" si="1"/>
        <v>0.11153205031065314</v>
      </c>
      <c r="K51" s="137"/>
    </row>
    <row r="52" spans="1:11" ht="18">
      <c r="A52" s="98">
        <v>47</v>
      </c>
      <c r="B52" s="99"/>
      <c r="C52" s="100" t="s">
        <v>64</v>
      </c>
      <c r="D52" s="101">
        <v>10269</v>
      </c>
      <c r="E52" s="101">
        <v>2802</v>
      </c>
      <c r="F52" s="102">
        <f t="shared" si="0"/>
        <v>0.2728600642711072</v>
      </c>
      <c r="G52" s="137"/>
      <c r="H52" s="99"/>
      <c r="I52" s="103">
        <v>1369</v>
      </c>
      <c r="J52" s="102">
        <f t="shared" si="1"/>
        <v>0.13331385724023762</v>
      </c>
      <c r="K52" s="137"/>
    </row>
    <row r="53" spans="1:11" ht="18">
      <c r="A53" s="98">
        <v>48</v>
      </c>
      <c r="B53" s="99"/>
      <c r="C53" s="100" t="s">
        <v>65</v>
      </c>
      <c r="D53" s="101">
        <v>11521</v>
      </c>
      <c r="E53" s="101">
        <v>2775</v>
      </c>
      <c r="F53" s="102">
        <f t="shared" si="0"/>
        <v>0.240864508289211</v>
      </c>
      <c r="G53" s="137"/>
      <c r="H53" s="99"/>
      <c r="I53" s="103">
        <v>1274</v>
      </c>
      <c r="J53" s="102">
        <f t="shared" si="1"/>
        <v>0.11058067876052426</v>
      </c>
      <c r="K53" s="137"/>
    </row>
    <row r="54" spans="1:11" ht="18">
      <c r="A54" s="98">
        <v>49</v>
      </c>
      <c r="B54" s="99"/>
      <c r="C54" s="100" t="s">
        <v>66</v>
      </c>
      <c r="D54" s="101">
        <v>26929</v>
      </c>
      <c r="E54" s="101">
        <v>5927</v>
      </c>
      <c r="F54" s="102">
        <f t="shared" si="0"/>
        <v>0.2200972928812804</v>
      </c>
      <c r="G54" s="137"/>
      <c r="H54" s="99"/>
      <c r="I54" s="103">
        <v>2773</v>
      </c>
      <c r="J54" s="102">
        <f t="shared" si="1"/>
        <v>0.10297448846967953</v>
      </c>
      <c r="K54" s="137"/>
    </row>
    <row r="55" spans="1:11" ht="18">
      <c r="A55" s="98">
        <v>50</v>
      </c>
      <c r="B55" s="99"/>
      <c r="C55" s="100" t="s">
        <v>67</v>
      </c>
      <c r="D55" s="101">
        <v>10809</v>
      </c>
      <c r="E55" s="101">
        <v>2360</v>
      </c>
      <c r="F55" s="102">
        <f t="shared" si="0"/>
        <v>0.21833657137570542</v>
      </c>
      <c r="G55" s="137"/>
      <c r="H55" s="99"/>
      <c r="I55" s="103">
        <v>1109</v>
      </c>
      <c r="J55" s="102">
        <f t="shared" si="1"/>
        <v>0.10259968544731242</v>
      </c>
      <c r="K55" s="137"/>
    </row>
    <row r="56" spans="1:11" ht="18">
      <c r="A56" s="150">
        <v>51</v>
      </c>
      <c r="B56" s="151"/>
      <c r="C56" s="151" t="s">
        <v>68</v>
      </c>
      <c r="D56" s="152">
        <v>7120</v>
      </c>
      <c r="E56" s="152">
        <v>1656</v>
      </c>
      <c r="F56" s="153">
        <f t="shared" si="0"/>
        <v>0.23258426966292134</v>
      </c>
      <c r="G56" s="137"/>
      <c r="H56" s="99"/>
      <c r="I56" s="154">
        <v>810</v>
      </c>
      <c r="J56" s="155">
        <f t="shared" si="1"/>
        <v>0.11376404494382023</v>
      </c>
      <c r="K56" s="137"/>
    </row>
    <row r="57" spans="1:11" ht="18">
      <c r="A57" s="108">
        <v>52</v>
      </c>
      <c r="B57" s="109" t="s">
        <v>69</v>
      </c>
      <c r="C57" s="100" t="s">
        <v>70</v>
      </c>
      <c r="D57" s="101">
        <v>8880</v>
      </c>
      <c r="E57" s="101">
        <v>2305</v>
      </c>
      <c r="F57" s="102">
        <f aca="true" t="shared" si="2" ref="F57:F104">E57/D57</f>
        <v>0.25957207207207206</v>
      </c>
      <c r="G57" s="137"/>
      <c r="H57" s="99"/>
      <c r="I57" s="103">
        <v>1136</v>
      </c>
      <c r="J57" s="102">
        <f aca="true" t="shared" si="3" ref="J57:J104">I57/D57</f>
        <v>0.12792792792792793</v>
      </c>
      <c r="K57" s="137"/>
    </row>
    <row r="58" spans="1:11" ht="18">
      <c r="A58" s="108">
        <v>53</v>
      </c>
      <c r="B58" s="109"/>
      <c r="C58" s="100" t="s">
        <v>71</v>
      </c>
      <c r="D58" s="101">
        <v>10407</v>
      </c>
      <c r="E58" s="101">
        <v>2938</v>
      </c>
      <c r="F58" s="102">
        <f t="shared" si="2"/>
        <v>0.28230998366484095</v>
      </c>
      <c r="G58" s="137"/>
      <c r="H58" s="99"/>
      <c r="I58" s="103">
        <v>1519</v>
      </c>
      <c r="J58" s="102">
        <f t="shared" si="3"/>
        <v>0.14595945036994332</v>
      </c>
      <c r="K58" s="137"/>
    </row>
    <row r="59" spans="1:11" ht="18">
      <c r="A59" s="108">
        <v>54</v>
      </c>
      <c r="B59" s="109"/>
      <c r="C59" s="100" t="s">
        <v>139</v>
      </c>
      <c r="D59" s="101">
        <v>12486</v>
      </c>
      <c r="E59" s="101">
        <v>2587</v>
      </c>
      <c r="F59" s="102">
        <f t="shared" si="2"/>
        <v>0.20719205510171393</v>
      </c>
      <c r="G59" s="137"/>
      <c r="H59" s="99"/>
      <c r="I59" s="103">
        <v>1174</v>
      </c>
      <c r="J59" s="102">
        <f t="shared" si="3"/>
        <v>0.0940253083453468</v>
      </c>
      <c r="K59" s="137"/>
    </row>
    <row r="60" spans="1:11" ht="18">
      <c r="A60" s="108">
        <v>55</v>
      </c>
      <c r="B60" s="109"/>
      <c r="C60" s="100" t="s">
        <v>140</v>
      </c>
      <c r="D60" s="101">
        <v>16763</v>
      </c>
      <c r="E60" s="101">
        <v>3013</v>
      </c>
      <c r="F60" s="102">
        <f t="shared" si="2"/>
        <v>0.17974109646244707</v>
      </c>
      <c r="G60" s="137"/>
      <c r="H60" s="99"/>
      <c r="I60" s="103">
        <v>1405</v>
      </c>
      <c r="J60" s="102">
        <f t="shared" si="3"/>
        <v>0.08381554614329177</v>
      </c>
      <c r="K60" s="137"/>
    </row>
    <row r="61" spans="1:11" ht="18">
      <c r="A61" s="108">
        <v>56</v>
      </c>
      <c r="B61" s="109"/>
      <c r="C61" s="100" t="s">
        <v>141</v>
      </c>
      <c r="D61" s="101">
        <v>1233</v>
      </c>
      <c r="E61" s="101">
        <v>412</v>
      </c>
      <c r="F61" s="102">
        <f t="shared" si="2"/>
        <v>0.33414436334144365</v>
      </c>
      <c r="G61" s="137" t="s">
        <v>129</v>
      </c>
      <c r="H61" s="99"/>
      <c r="I61" s="103">
        <v>238</v>
      </c>
      <c r="J61" s="102">
        <f t="shared" si="3"/>
        <v>0.19302514193025141</v>
      </c>
      <c r="K61" s="137" t="s">
        <v>158</v>
      </c>
    </row>
    <row r="62" spans="1:11" ht="18">
      <c r="A62" s="108">
        <v>57</v>
      </c>
      <c r="B62" s="110"/>
      <c r="C62" s="100" t="s">
        <v>142</v>
      </c>
      <c r="D62" s="101">
        <v>1756</v>
      </c>
      <c r="E62" s="101">
        <v>625</v>
      </c>
      <c r="F62" s="102">
        <f t="shared" si="2"/>
        <v>0.3559225512528474</v>
      </c>
      <c r="G62" s="137" t="s">
        <v>125</v>
      </c>
      <c r="H62" s="111"/>
      <c r="I62" s="103">
        <v>320</v>
      </c>
      <c r="J62" s="102">
        <f t="shared" si="3"/>
        <v>0.18223234624145787</v>
      </c>
      <c r="K62" s="137" t="s">
        <v>176</v>
      </c>
    </row>
    <row r="63" spans="1:11" ht="18">
      <c r="A63" s="108">
        <v>58</v>
      </c>
      <c r="B63" s="109" t="s">
        <v>143</v>
      </c>
      <c r="C63" s="100" t="s">
        <v>75</v>
      </c>
      <c r="D63" s="101">
        <v>13906</v>
      </c>
      <c r="E63" s="101">
        <v>3088</v>
      </c>
      <c r="F63" s="102">
        <f t="shared" si="2"/>
        <v>0.2220624190996692</v>
      </c>
      <c r="G63" s="137"/>
      <c r="H63" s="99"/>
      <c r="I63" s="103">
        <v>1425</v>
      </c>
      <c r="J63" s="102">
        <f t="shared" si="3"/>
        <v>0.10247375233712067</v>
      </c>
      <c r="K63" s="137"/>
    </row>
    <row r="64" spans="1:11" ht="18">
      <c r="A64" s="108">
        <v>59</v>
      </c>
      <c r="B64" s="110"/>
      <c r="C64" s="100" t="s">
        <v>76</v>
      </c>
      <c r="D64" s="101">
        <v>17780</v>
      </c>
      <c r="E64" s="101">
        <v>3705</v>
      </c>
      <c r="F64" s="102">
        <f t="shared" si="2"/>
        <v>0.20838020247469066</v>
      </c>
      <c r="G64" s="137"/>
      <c r="H64" s="99"/>
      <c r="I64" s="103">
        <v>1794</v>
      </c>
      <c r="J64" s="102">
        <f t="shared" si="3"/>
        <v>0.10089988751406075</v>
      </c>
      <c r="K64" s="137"/>
    </row>
    <row r="65" spans="1:11" ht="18">
      <c r="A65" s="108">
        <v>60</v>
      </c>
      <c r="B65" s="109" t="s">
        <v>144</v>
      </c>
      <c r="C65" s="100" t="s">
        <v>145</v>
      </c>
      <c r="D65" s="101">
        <v>17669</v>
      </c>
      <c r="E65" s="101">
        <v>4071</v>
      </c>
      <c r="F65" s="102">
        <f t="shared" si="2"/>
        <v>0.23040353160903276</v>
      </c>
      <c r="G65" s="137"/>
      <c r="H65" s="99"/>
      <c r="I65" s="103">
        <v>2006</v>
      </c>
      <c r="J65" s="102">
        <f t="shared" si="3"/>
        <v>0.11353217499575528</v>
      </c>
      <c r="K65" s="137"/>
    </row>
    <row r="66" spans="1:11" ht="18">
      <c r="A66" s="108">
        <v>61</v>
      </c>
      <c r="B66" s="109"/>
      <c r="C66" s="100" t="s">
        <v>146</v>
      </c>
      <c r="D66" s="101">
        <v>21415</v>
      </c>
      <c r="E66" s="101">
        <v>5136</v>
      </c>
      <c r="F66" s="102">
        <f t="shared" si="2"/>
        <v>0.23983189353257062</v>
      </c>
      <c r="G66" s="137"/>
      <c r="H66" s="99"/>
      <c r="I66" s="103">
        <v>2528</v>
      </c>
      <c r="J66" s="102">
        <f t="shared" si="3"/>
        <v>0.11804809712818118</v>
      </c>
      <c r="K66" s="137"/>
    </row>
    <row r="67" spans="1:11" ht="18">
      <c r="A67" s="108">
        <v>62</v>
      </c>
      <c r="B67" s="110"/>
      <c r="C67" s="100" t="s">
        <v>147</v>
      </c>
      <c r="D67" s="101">
        <v>17080</v>
      </c>
      <c r="E67" s="101">
        <v>4190</v>
      </c>
      <c r="F67" s="102">
        <f t="shared" si="2"/>
        <v>0.24531615925058547</v>
      </c>
      <c r="G67" s="137"/>
      <c r="H67" s="99"/>
      <c r="I67" s="103">
        <v>2034</v>
      </c>
      <c r="J67" s="102">
        <f t="shared" si="3"/>
        <v>0.11908665105386416</v>
      </c>
      <c r="K67" s="137"/>
    </row>
    <row r="68" spans="1:11" ht="18">
      <c r="A68" s="108">
        <v>63</v>
      </c>
      <c r="B68" s="109" t="s">
        <v>77</v>
      </c>
      <c r="C68" s="100" t="s">
        <v>148</v>
      </c>
      <c r="D68" s="101">
        <v>17771</v>
      </c>
      <c r="E68" s="101">
        <v>3333</v>
      </c>
      <c r="F68" s="102">
        <f t="shared" si="2"/>
        <v>0.1875527544876484</v>
      </c>
      <c r="G68" s="137"/>
      <c r="H68" s="99"/>
      <c r="I68" s="103">
        <v>1466</v>
      </c>
      <c r="J68" s="102">
        <f t="shared" si="3"/>
        <v>0.08249395081874965</v>
      </c>
      <c r="K68" s="137"/>
    </row>
    <row r="69" spans="1:11" ht="18">
      <c r="A69" s="108">
        <v>64</v>
      </c>
      <c r="B69" s="110"/>
      <c r="C69" s="100" t="s">
        <v>78</v>
      </c>
      <c r="D69" s="101">
        <v>15582</v>
      </c>
      <c r="E69" s="101">
        <v>3079</v>
      </c>
      <c r="F69" s="102">
        <f t="shared" si="2"/>
        <v>0.19759979463483507</v>
      </c>
      <c r="G69" s="137"/>
      <c r="H69" s="99"/>
      <c r="I69" s="103">
        <v>1443</v>
      </c>
      <c r="J69" s="102">
        <f t="shared" si="3"/>
        <v>0.09260685406237967</v>
      </c>
      <c r="K69" s="137"/>
    </row>
    <row r="70" spans="1:11" ht="18">
      <c r="A70" s="108">
        <v>65</v>
      </c>
      <c r="B70" s="109" t="s">
        <v>79</v>
      </c>
      <c r="C70" s="100" t="s">
        <v>149</v>
      </c>
      <c r="D70" s="101">
        <v>14160</v>
      </c>
      <c r="E70" s="101">
        <v>3063</v>
      </c>
      <c r="F70" s="102">
        <f t="shared" si="2"/>
        <v>0.2163135593220339</v>
      </c>
      <c r="G70" s="137"/>
      <c r="H70" s="99"/>
      <c r="I70" s="103">
        <v>1386</v>
      </c>
      <c r="J70" s="102">
        <f t="shared" si="3"/>
        <v>0.09788135593220339</v>
      </c>
      <c r="K70" s="137"/>
    </row>
    <row r="71" spans="1:11" ht="18">
      <c r="A71" s="108">
        <v>66</v>
      </c>
      <c r="B71" s="109"/>
      <c r="C71" s="100" t="s">
        <v>80</v>
      </c>
      <c r="D71" s="101">
        <v>14260</v>
      </c>
      <c r="E71" s="101">
        <v>2854</v>
      </c>
      <c r="F71" s="102">
        <f t="shared" si="2"/>
        <v>0.20014025245441797</v>
      </c>
      <c r="G71" s="137"/>
      <c r="H71" s="99"/>
      <c r="I71" s="103">
        <v>1364</v>
      </c>
      <c r="J71" s="102">
        <f t="shared" si="3"/>
        <v>0.09565217391304348</v>
      </c>
      <c r="K71" s="137"/>
    </row>
    <row r="72" spans="1:11" ht="18">
      <c r="A72" s="108">
        <v>67</v>
      </c>
      <c r="B72" s="110"/>
      <c r="C72" s="100" t="s">
        <v>150</v>
      </c>
      <c r="D72" s="101">
        <v>16016</v>
      </c>
      <c r="E72" s="101">
        <v>3134</v>
      </c>
      <c r="F72" s="102">
        <f t="shared" si="2"/>
        <v>0.19567932067932067</v>
      </c>
      <c r="G72" s="137"/>
      <c r="H72" s="99"/>
      <c r="I72" s="103">
        <v>1491</v>
      </c>
      <c r="J72" s="102">
        <f t="shared" si="3"/>
        <v>0.0930944055944056</v>
      </c>
      <c r="K72" s="137"/>
    </row>
    <row r="73" spans="1:11" ht="18">
      <c r="A73" s="108">
        <v>68</v>
      </c>
      <c r="B73" s="109" t="s">
        <v>81</v>
      </c>
      <c r="C73" s="100" t="s">
        <v>82</v>
      </c>
      <c r="D73" s="101">
        <v>14741</v>
      </c>
      <c r="E73" s="101">
        <v>4306</v>
      </c>
      <c r="F73" s="102">
        <f t="shared" si="2"/>
        <v>0.29211044026863847</v>
      </c>
      <c r="G73" s="137"/>
      <c r="H73" s="99"/>
      <c r="I73" s="103">
        <v>2069</v>
      </c>
      <c r="J73" s="102">
        <f t="shared" si="3"/>
        <v>0.14035682789498677</v>
      </c>
      <c r="K73" s="137"/>
    </row>
    <row r="74" spans="1:11" ht="18">
      <c r="A74" s="108">
        <v>69</v>
      </c>
      <c r="B74" s="109"/>
      <c r="C74" s="100" t="s">
        <v>83</v>
      </c>
      <c r="D74" s="101">
        <v>4290</v>
      </c>
      <c r="E74" s="101">
        <v>1279</v>
      </c>
      <c r="F74" s="102">
        <f t="shared" si="2"/>
        <v>0.2981351981351981</v>
      </c>
      <c r="G74" s="137"/>
      <c r="H74" s="99"/>
      <c r="I74" s="103">
        <v>648</v>
      </c>
      <c r="J74" s="102">
        <f t="shared" si="3"/>
        <v>0.15104895104895105</v>
      </c>
      <c r="K74" s="137"/>
    </row>
    <row r="75" spans="1:11" ht="18">
      <c r="A75" s="108">
        <v>70</v>
      </c>
      <c r="B75" s="109"/>
      <c r="C75" s="100" t="s">
        <v>84</v>
      </c>
      <c r="D75" s="101">
        <v>12469</v>
      </c>
      <c r="E75" s="101">
        <v>3359</v>
      </c>
      <c r="F75" s="102">
        <f t="shared" si="2"/>
        <v>0.2693880824444623</v>
      </c>
      <c r="G75" s="137"/>
      <c r="H75" s="99"/>
      <c r="I75" s="103">
        <v>1555</v>
      </c>
      <c r="J75" s="102">
        <f t="shared" si="3"/>
        <v>0.12470927901194964</v>
      </c>
      <c r="K75" s="137"/>
    </row>
    <row r="76" spans="1:11" ht="18">
      <c r="A76" s="108">
        <v>71</v>
      </c>
      <c r="B76" s="109"/>
      <c r="C76" s="100" t="s">
        <v>85</v>
      </c>
      <c r="D76" s="101">
        <v>19901</v>
      </c>
      <c r="E76" s="101">
        <v>3882</v>
      </c>
      <c r="F76" s="102">
        <f t="shared" si="2"/>
        <v>0.1950655745942415</v>
      </c>
      <c r="G76" s="137"/>
      <c r="H76" s="99"/>
      <c r="I76" s="103">
        <v>1776</v>
      </c>
      <c r="J76" s="102">
        <f t="shared" si="3"/>
        <v>0.0892417466458972</v>
      </c>
      <c r="K76" s="137"/>
    </row>
    <row r="77" spans="1:11" ht="18">
      <c r="A77" s="108">
        <v>72</v>
      </c>
      <c r="B77" s="109"/>
      <c r="C77" s="100" t="s">
        <v>86</v>
      </c>
      <c r="D77" s="101">
        <v>1846</v>
      </c>
      <c r="E77" s="101">
        <v>720</v>
      </c>
      <c r="F77" s="102">
        <f t="shared" si="2"/>
        <v>0.39003250270855905</v>
      </c>
      <c r="G77" s="140" t="s">
        <v>126</v>
      </c>
      <c r="H77" s="99"/>
      <c r="I77" s="103">
        <v>337</v>
      </c>
      <c r="J77" s="102">
        <f t="shared" si="3"/>
        <v>0.18255687973997833</v>
      </c>
      <c r="K77" s="137" t="s">
        <v>175</v>
      </c>
    </row>
    <row r="78" spans="1:11" ht="18">
      <c r="A78" s="108">
        <v>73</v>
      </c>
      <c r="B78" s="110"/>
      <c r="C78" s="100" t="s">
        <v>87</v>
      </c>
      <c r="D78" s="101">
        <v>3750</v>
      </c>
      <c r="E78" s="101">
        <v>1295</v>
      </c>
      <c r="F78" s="102">
        <f t="shared" si="2"/>
        <v>0.3453333333333333</v>
      </c>
      <c r="G78" s="137" t="s">
        <v>128</v>
      </c>
      <c r="H78" s="112"/>
      <c r="I78" s="103">
        <v>634</v>
      </c>
      <c r="J78" s="102">
        <f t="shared" si="3"/>
        <v>0.16906666666666667</v>
      </c>
      <c r="K78" s="137" t="s">
        <v>128</v>
      </c>
    </row>
    <row r="79" spans="1:11" ht="18">
      <c r="A79" s="108">
        <v>74</v>
      </c>
      <c r="B79" s="109" t="s">
        <v>88</v>
      </c>
      <c r="C79" s="100" t="s">
        <v>89</v>
      </c>
      <c r="D79" s="101">
        <v>24662</v>
      </c>
      <c r="E79" s="101">
        <v>6087</v>
      </c>
      <c r="F79" s="102">
        <f t="shared" si="2"/>
        <v>0.2468169653718271</v>
      </c>
      <c r="G79" s="140"/>
      <c r="H79" s="99"/>
      <c r="I79" s="103">
        <v>2887</v>
      </c>
      <c r="J79" s="102">
        <f t="shared" si="3"/>
        <v>0.11706268753547969</v>
      </c>
      <c r="K79" s="137"/>
    </row>
    <row r="80" spans="1:11" ht="18">
      <c r="A80" s="108">
        <v>75</v>
      </c>
      <c r="B80" s="109"/>
      <c r="C80" s="100" t="s">
        <v>151</v>
      </c>
      <c r="D80" s="101">
        <v>17553</v>
      </c>
      <c r="E80" s="101">
        <v>4039</v>
      </c>
      <c r="F80" s="102">
        <f t="shared" si="2"/>
        <v>0.23010311627642</v>
      </c>
      <c r="G80" s="140"/>
      <c r="H80" s="99"/>
      <c r="I80" s="103">
        <v>1728</v>
      </c>
      <c r="J80" s="102">
        <f t="shared" si="3"/>
        <v>0.0984447103059306</v>
      </c>
      <c r="K80" s="137"/>
    </row>
    <row r="81" spans="1:11" ht="18">
      <c r="A81" s="108">
        <v>76</v>
      </c>
      <c r="B81" s="109"/>
      <c r="C81" s="100" t="s">
        <v>152</v>
      </c>
      <c r="D81" s="101">
        <v>18167</v>
      </c>
      <c r="E81" s="101">
        <v>3805</v>
      </c>
      <c r="F81" s="102">
        <f t="shared" si="2"/>
        <v>0.20944569824406892</v>
      </c>
      <c r="G81" s="140"/>
      <c r="H81" s="99"/>
      <c r="I81" s="103">
        <v>1745</v>
      </c>
      <c r="J81" s="102">
        <f t="shared" si="3"/>
        <v>0.09605328342599219</v>
      </c>
      <c r="K81" s="137"/>
    </row>
    <row r="82" spans="1:11" ht="18">
      <c r="A82" s="108">
        <v>77</v>
      </c>
      <c r="B82" s="110"/>
      <c r="C82" s="100" t="s">
        <v>90</v>
      </c>
      <c r="D82" s="101">
        <v>5782</v>
      </c>
      <c r="E82" s="101">
        <v>1541</v>
      </c>
      <c r="F82" s="102">
        <f t="shared" si="2"/>
        <v>0.2665167762020062</v>
      </c>
      <c r="G82" s="140"/>
      <c r="H82" s="99"/>
      <c r="I82" s="103">
        <v>796</v>
      </c>
      <c r="J82" s="102">
        <f t="shared" si="3"/>
        <v>0.137668626772743</v>
      </c>
      <c r="K82" s="137"/>
    </row>
    <row r="83" spans="1:11" ht="18">
      <c r="A83" s="108">
        <v>78</v>
      </c>
      <c r="B83" s="110" t="s">
        <v>91</v>
      </c>
      <c r="C83" s="100" t="s">
        <v>92</v>
      </c>
      <c r="D83" s="101">
        <v>15066</v>
      </c>
      <c r="E83" s="101">
        <v>4141</v>
      </c>
      <c r="F83" s="102">
        <f t="shared" si="2"/>
        <v>0.27485729457055624</v>
      </c>
      <c r="G83" s="140"/>
      <c r="H83" s="99"/>
      <c r="I83" s="103">
        <v>1968</v>
      </c>
      <c r="J83" s="102">
        <f t="shared" si="3"/>
        <v>0.1306252489048188</v>
      </c>
      <c r="K83" s="137"/>
    </row>
    <row r="84" spans="1:11" ht="18">
      <c r="A84" s="108">
        <v>79</v>
      </c>
      <c r="B84" s="109" t="s">
        <v>93</v>
      </c>
      <c r="C84" s="100" t="s">
        <v>94</v>
      </c>
      <c r="D84" s="101">
        <v>13564</v>
      </c>
      <c r="E84" s="101">
        <v>3493</v>
      </c>
      <c r="F84" s="102">
        <f t="shared" si="2"/>
        <v>0.2575199056325568</v>
      </c>
      <c r="G84" s="140"/>
      <c r="H84" s="99"/>
      <c r="I84" s="103">
        <v>1642</v>
      </c>
      <c r="J84" s="102">
        <f t="shared" si="3"/>
        <v>0.12105573577115895</v>
      </c>
      <c r="K84" s="137"/>
    </row>
    <row r="85" spans="1:11" ht="18">
      <c r="A85" s="108">
        <v>80</v>
      </c>
      <c r="B85" s="109"/>
      <c r="C85" s="100" t="s">
        <v>95</v>
      </c>
      <c r="D85" s="101">
        <v>12979</v>
      </c>
      <c r="E85" s="101">
        <v>3815</v>
      </c>
      <c r="F85" s="102">
        <f t="shared" si="2"/>
        <v>0.29393635873333845</v>
      </c>
      <c r="G85" s="140"/>
      <c r="H85" s="99"/>
      <c r="I85" s="103">
        <v>1895</v>
      </c>
      <c r="J85" s="102">
        <f t="shared" si="3"/>
        <v>0.14600508513752986</v>
      </c>
      <c r="K85" s="137"/>
    </row>
    <row r="86" spans="1:11" ht="18">
      <c r="A86" s="108">
        <v>81</v>
      </c>
      <c r="B86" s="109"/>
      <c r="C86" s="100" t="s">
        <v>96</v>
      </c>
      <c r="D86" s="101">
        <v>8545</v>
      </c>
      <c r="E86" s="101">
        <v>1740</v>
      </c>
      <c r="F86" s="102">
        <f t="shared" si="2"/>
        <v>0.20362785254534815</v>
      </c>
      <c r="G86" s="140"/>
      <c r="H86" s="99"/>
      <c r="I86" s="103">
        <v>846</v>
      </c>
      <c r="J86" s="102">
        <f t="shared" si="3"/>
        <v>0.09900526623756582</v>
      </c>
      <c r="K86" s="137"/>
    </row>
    <row r="87" spans="1:11" ht="18">
      <c r="A87" s="108">
        <v>82</v>
      </c>
      <c r="B87" s="109"/>
      <c r="C87" s="100" t="s">
        <v>97</v>
      </c>
      <c r="D87" s="101">
        <v>10854</v>
      </c>
      <c r="E87" s="101">
        <v>2661</v>
      </c>
      <c r="F87" s="102">
        <f t="shared" si="2"/>
        <v>0.24516307352128247</v>
      </c>
      <c r="G87" s="140"/>
      <c r="H87" s="99"/>
      <c r="I87" s="103">
        <v>1234</v>
      </c>
      <c r="J87" s="102">
        <f t="shared" si="3"/>
        <v>0.11369080523309379</v>
      </c>
      <c r="K87" s="137"/>
    </row>
    <row r="88" spans="1:11" ht="18">
      <c r="A88" s="108">
        <v>83</v>
      </c>
      <c r="B88" s="109"/>
      <c r="C88" s="100" t="s">
        <v>98</v>
      </c>
      <c r="D88" s="101">
        <v>21561</v>
      </c>
      <c r="E88" s="101">
        <v>5082</v>
      </c>
      <c r="F88" s="102">
        <f t="shared" si="2"/>
        <v>0.23570335327674968</v>
      </c>
      <c r="G88" s="140"/>
      <c r="H88" s="99"/>
      <c r="I88" s="103">
        <v>2383</v>
      </c>
      <c r="J88" s="102">
        <f t="shared" si="3"/>
        <v>0.11052363062937712</v>
      </c>
      <c r="K88" s="137"/>
    </row>
    <row r="89" spans="1:11" ht="18">
      <c r="A89" s="108">
        <v>84</v>
      </c>
      <c r="B89" s="109"/>
      <c r="C89" s="100" t="s">
        <v>99</v>
      </c>
      <c r="D89" s="101">
        <v>10168</v>
      </c>
      <c r="E89" s="101">
        <v>2440</v>
      </c>
      <c r="F89" s="102">
        <f t="shared" si="2"/>
        <v>0.23996852871754523</v>
      </c>
      <c r="G89" s="140"/>
      <c r="H89" s="99"/>
      <c r="I89" s="103">
        <v>1167</v>
      </c>
      <c r="J89" s="102">
        <f t="shared" si="3"/>
        <v>0.114771833202203</v>
      </c>
      <c r="K89" s="137"/>
    </row>
    <row r="90" spans="1:11" ht="18">
      <c r="A90" s="108">
        <v>85</v>
      </c>
      <c r="B90" s="109"/>
      <c r="C90" s="100" t="s">
        <v>100</v>
      </c>
      <c r="D90" s="101">
        <v>7906</v>
      </c>
      <c r="E90" s="101">
        <v>1809</v>
      </c>
      <c r="F90" s="102">
        <f t="shared" si="2"/>
        <v>0.2288135593220339</v>
      </c>
      <c r="G90" s="140"/>
      <c r="H90" s="99"/>
      <c r="I90" s="103">
        <v>882</v>
      </c>
      <c r="J90" s="102">
        <f t="shared" si="3"/>
        <v>0.11156083986845435</v>
      </c>
      <c r="K90" s="137"/>
    </row>
    <row r="91" spans="1:11" ht="18">
      <c r="A91" s="108">
        <v>86</v>
      </c>
      <c r="B91" s="109"/>
      <c r="C91" s="100" t="s">
        <v>101</v>
      </c>
      <c r="D91" s="101">
        <v>6262</v>
      </c>
      <c r="E91" s="101">
        <v>1483</v>
      </c>
      <c r="F91" s="102">
        <f t="shared" si="2"/>
        <v>0.2368252954327691</v>
      </c>
      <c r="G91" s="140"/>
      <c r="H91" s="99"/>
      <c r="I91" s="103">
        <v>750</v>
      </c>
      <c r="J91" s="102">
        <f t="shared" si="3"/>
        <v>0.11977004152028106</v>
      </c>
      <c r="K91" s="137"/>
    </row>
    <row r="92" spans="1:11" ht="18">
      <c r="A92" s="108">
        <v>87</v>
      </c>
      <c r="B92" s="110"/>
      <c r="C92" s="100" t="s">
        <v>102</v>
      </c>
      <c r="D92" s="101">
        <v>3701</v>
      </c>
      <c r="E92" s="101">
        <v>951</v>
      </c>
      <c r="F92" s="102">
        <f t="shared" si="2"/>
        <v>0.25695757903269384</v>
      </c>
      <c r="G92" s="140"/>
      <c r="H92" s="99"/>
      <c r="I92" s="103">
        <v>478</v>
      </c>
      <c r="J92" s="102">
        <f t="shared" si="3"/>
        <v>0.1291542826263172</v>
      </c>
      <c r="K92" s="137"/>
    </row>
    <row r="93" spans="1:11" ht="18">
      <c r="A93" s="108">
        <v>88</v>
      </c>
      <c r="B93" s="109" t="s">
        <v>103</v>
      </c>
      <c r="C93" s="100" t="s">
        <v>104</v>
      </c>
      <c r="D93" s="101">
        <v>35055</v>
      </c>
      <c r="E93" s="101">
        <v>5977</v>
      </c>
      <c r="F93" s="102">
        <f t="shared" si="2"/>
        <v>0.17050349450862928</v>
      </c>
      <c r="G93" s="140"/>
      <c r="H93" s="99"/>
      <c r="I93" s="103">
        <v>2349</v>
      </c>
      <c r="J93" s="102">
        <f t="shared" si="3"/>
        <v>0.06700898587933247</v>
      </c>
      <c r="K93" s="137"/>
    </row>
    <row r="94" spans="1:11" ht="18">
      <c r="A94" s="108">
        <v>89</v>
      </c>
      <c r="B94" s="109"/>
      <c r="C94" s="100" t="s">
        <v>105</v>
      </c>
      <c r="D94" s="101">
        <v>7795</v>
      </c>
      <c r="E94" s="101">
        <v>2472</v>
      </c>
      <c r="F94" s="102">
        <f t="shared" si="2"/>
        <v>0.31712636305323927</v>
      </c>
      <c r="G94" s="140"/>
      <c r="H94" s="99"/>
      <c r="I94" s="103">
        <v>1229</v>
      </c>
      <c r="J94" s="102">
        <f t="shared" si="3"/>
        <v>0.1576651699807569</v>
      </c>
      <c r="K94" s="137"/>
    </row>
    <row r="95" spans="1:11" ht="18">
      <c r="A95" s="108">
        <v>90</v>
      </c>
      <c r="B95" s="109"/>
      <c r="C95" s="100" t="s">
        <v>106</v>
      </c>
      <c r="D95" s="101">
        <v>7308</v>
      </c>
      <c r="E95" s="101">
        <v>1611</v>
      </c>
      <c r="F95" s="102">
        <f t="shared" si="2"/>
        <v>0.2204433497536946</v>
      </c>
      <c r="G95" s="140"/>
      <c r="H95" s="99"/>
      <c r="I95" s="103">
        <v>807</v>
      </c>
      <c r="J95" s="102">
        <f t="shared" si="3"/>
        <v>0.11042692939244664</v>
      </c>
      <c r="K95" s="137"/>
    </row>
    <row r="96" spans="1:11" ht="18">
      <c r="A96" s="108">
        <v>91</v>
      </c>
      <c r="B96" s="110"/>
      <c r="C96" s="100" t="s">
        <v>107</v>
      </c>
      <c r="D96" s="101">
        <v>9062</v>
      </c>
      <c r="E96" s="101">
        <v>1924</v>
      </c>
      <c r="F96" s="102">
        <f t="shared" si="2"/>
        <v>0.2123151622158464</v>
      </c>
      <c r="G96" s="140"/>
      <c r="H96" s="99"/>
      <c r="I96" s="103">
        <v>865</v>
      </c>
      <c r="J96" s="102">
        <f t="shared" si="3"/>
        <v>0.0954535422644008</v>
      </c>
      <c r="K96" s="137"/>
    </row>
    <row r="97" spans="1:11" ht="18">
      <c r="A97" s="108">
        <v>92</v>
      </c>
      <c r="B97" s="109" t="s">
        <v>108</v>
      </c>
      <c r="C97" s="100" t="s">
        <v>109</v>
      </c>
      <c r="D97" s="101">
        <v>12297</v>
      </c>
      <c r="E97" s="101">
        <v>2947</v>
      </c>
      <c r="F97" s="102">
        <f t="shared" si="2"/>
        <v>0.23965194762950312</v>
      </c>
      <c r="G97" s="140"/>
      <c r="H97" s="99"/>
      <c r="I97" s="103">
        <v>1362</v>
      </c>
      <c r="J97" s="102">
        <f t="shared" si="3"/>
        <v>0.11075872163942425</v>
      </c>
      <c r="K97" s="137"/>
    </row>
    <row r="98" spans="1:11" ht="18">
      <c r="A98" s="108">
        <v>93</v>
      </c>
      <c r="B98" s="109"/>
      <c r="C98" s="100" t="s">
        <v>110</v>
      </c>
      <c r="D98" s="101">
        <v>7470</v>
      </c>
      <c r="E98" s="101">
        <v>1653</v>
      </c>
      <c r="F98" s="102">
        <f t="shared" si="2"/>
        <v>0.221285140562249</v>
      </c>
      <c r="G98" s="140"/>
      <c r="H98" s="99"/>
      <c r="I98" s="103">
        <v>714</v>
      </c>
      <c r="J98" s="102">
        <f t="shared" si="3"/>
        <v>0.09558232931726908</v>
      </c>
      <c r="K98" s="137"/>
    </row>
    <row r="99" spans="1:11" ht="18">
      <c r="A99" s="108">
        <v>94</v>
      </c>
      <c r="B99" s="109"/>
      <c r="C99" s="100" t="s">
        <v>111</v>
      </c>
      <c r="D99" s="101">
        <v>9889</v>
      </c>
      <c r="E99" s="101">
        <v>2496</v>
      </c>
      <c r="F99" s="102">
        <f t="shared" si="2"/>
        <v>0.2524016584083325</v>
      </c>
      <c r="G99" s="140"/>
      <c r="H99" s="99"/>
      <c r="I99" s="103">
        <v>1162</v>
      </c>
      <c r="J99" s="102">
        <f t="shared" si="3"/>
        <v>0.11750429770452017</v>
      </c>
      <c r="K99" s="137"/>
    </row>
    <row r="100" spans="1:11" ht="18">
      <c r="A100" s="108">
        <v>95</v>
      </c>
      <c r="B100" s="109"/>
      <c r="C100" s="100" t="s">
        <v>112</v>
      </c>
      <c r="D100" s="101">
        <v>4194</v>
      </c>
      <c r="E100" s="101">
        <v>1018</v>
      </c>
      <c r="F100" s="102">
        <f t="shared" si="2"/>
        <v>0.24272770624701956</v>
      </c>
      <c r="G100" s="140"/>
      <c r="H100" s="99"/>
      <c r="I100" s="103">
        <v>499</v>
      </c>
      <c r="J100" s="102">
        <f t="shared" si="3"/>
        <v>0.1189794945159752</v>
      </c>
      <c r="K100" s="137"/>
    </row>
    <row r="101" spans="1:11" ht="18.75" thickBot="1">
      <c r="A101" s="113">
        <v>96</v>
      </c>
      <c r="B101" s="109"/>
      <c r="C101" s="99" t="s">
        <v>113</v>
      </c>
      <c r="D101" s="114">
        <v>4359</v>
      </c>
      <c r="E101" s="114">
        <v>1335</v>
      </c>
      <c r="F101" s="115">
        <f t="shared" si="2"/>
        <v>0.30626290433585684</v>
      </c>
      <c r="G101" s="142"/>
      <c r="H101" s="99"/>
      <c r="I101" s="116">
        <v>674</v>
      </c>
      <c r="J101" s="115">
        <f t="shared" si="3"/>
        <v>0.15462261986694195</v>
      </c>
      <c r="K101" s="146"/>
    </row>
    <row r="102" spans="1:11" ht="18.75" thickTop="1">
      <c r="A102" s="117" t="s">
        <v>171</v>
      </c>
      <c r="B102" s="118"/>
      <c r="C102" s="118"/>
      <c r="D102" s="119">
        <f>SUM(D30:D56)+SUM(D57:D101)</f>
        <v>1121526</v>
      </c>
      <c r="E102" s="119">
        <f>SUM(E30:E56)+SUM(E57:E101)</f>
        <v>234661</v>
      </c>
      <c r="F102" s="120">
        <f t="shared" si="2"/>
        <v>0.20923366912581606</v>
      </c>
      <c r="G102" s="143"/>
      <c r="H102" s="99"/>
      <c r="I102" s="121">
        <f>SUM(I30:I56)+SUM(I57:I101)</f>
        <v>108566</v>
      </c>
      <c r="J102" s="120">
        <f t="shared" si="3"/>
        <v>0.09680203579765427</v>
      </c>
      <c r="K102" s="148"/>
    </row>
    <row r="103" spans="1:11" ht="18">
      <c r="A103" s="122" t="s">
        <v>117</v>
      </c>
      <c r="B103" s="110"/>
      <c r="C103" s="110"/>
      <c r="D103" s="101">
        <f>D29+D102</f>
        <v>2701081</v>
      </c>
      <c r="E103" s="101">
        <f>E29+E102</f>
        <v>532909</v>
      </c>
      <c r="F103" s="102">
        <f t="shared" si="2"/>
        <v>0.19729471274648927</v>
      </c>
      <c r="G103" s="144"/>
      <c r="H103" s="99"/>
      <c r="I103" s="103">
        <f>I29+I102</f>
        <v>240228</v>
      </c>
      <c r="J103" s="102">
        <f t="shared" si="3"/>
        <v>0.08893772530331374</v>
      </c>
      <c r="K103" s="137"/>
    </row>
    <row r="104" spans="1:11" ht="18.75" thickBot="1">
      <c r="A104" s="123" t="s">
        <v>119</v>
      </c>
      <c r="B104" s="124"/>
      <c r="C104" s="124"/>
      <c r="D104" s="125">
        <f>D6+D103</f>
        <v>5031065</v>
      </c>
      <c r="E104" s="125">
        <f>E6+E103</f>
        <v>932446</v>
      </c>
      <c r="F104" s="126">
        <f t="shared" si="2"/>
        <v>0.18533769688922724</v>
      </c>
      <c r="G104" s="145"/>
      <c r="H104" s="99"/>
      <c r="I104" s="107">
        <f>I6+I103</f>
        <v>407472</v>
      </c>
      <c r="J104" s="106">
        <f t="shared" si="3"/>
        <v>0.0809912016640612</v>
      </c>
      <c r="K104" s="147"/>
    </row>
    <row r="105" spans="1:11" ht="18">
      <c r="A105" s="46" t="s">
        <v>168</v>
      </c>
      <c r="B105" s="15"/>
      <c r="C105" s="46"/>
      <c r="D105" s="46"/>
      <c r="E105" s="46"/>
      <c r="F105" s="46"/>
      <c r="G105" s="46"/>
      <c r="H105" s="15"/>
      <c r="I105" s="46"/>
      <c r="J105" s="46"/>
      <c r="K105" s="329"/>
    </row>
    <row r="106" spans="1:11" ht="18" customHeight="1">
      <c r="A106" s="46" t="s">
        <v>400</v>
      </c>
      <c r="B106" s="567"/>
      <c r="C106" s="46"/>
      <c r="D106" s="46"/>
      <c r="E106" s="46"/>
      <c r="F106" s="46"/>
      <c r="G106" s="46"/>
      <c r="H106" s="15"/>
      <c r="I106" s="46"/>
      <c r="K106"/>
    </row>
  </sheetData>
  <sheetProtection/>
  <printOptions/>
  <pageMargins left="0.787" right="0.787" top="0.984" bottom="0.984" header="0.512" footer="0.51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0"/>
  <sheetViews>
    <sheetView showOutlineSymbols="0" view="pageBreakPreview" zoomScaleSheetLayoutView="100" zoomScalePageLayoutView="0" workbookViewId="0" topLeftCell="A1">
      <selection activeCell="M6" sqref="M6"/>
    </sheetView>
  </sheetViews>
  <sheetFormatPr defaultColWidth="13.875" defaultRowHeight="13.5"/>
  <cols>
    <col min="1" max="2" width="9.00390625" style="579" customWidth="1"/>
    <col min="3" max="3" width="14.00390625" style="579" customWidth="1"/>
    <col min="4" max="5" width="14.75390625" style="579" customWidth="1"/>
    <col min="6" max="6" width="11.25390625" style="579" customWidth="1"/>
    <col min="7" max="7" width="10.375" style="579" customWidth="1"/>
    <col min="8" max="8" width="7.50390625" style="579" customWidth="1"/>
    <col min="9" max="9" width="11.875" style="579" bestFit="1" customWidth="1"/>
    <col min="10" max="10" width="10.125" style="579" customWidth="1"/>
    <col min="11" max="11" width="9.25390625" style="579" bestFit="1" customWidth="1"/>
    <col min="12" max="16384" width="13.875" style="722" customWidth="1"/>
  </cols>
  <sheetData>
    <row r="1" spans="1:11" ht="21.75" customHeight="1" thickBot="1">
      <c r="A1" s="1" t="s">
        <v>483</v>
      </c>
      <c r="B1" s="2"/>
      <c r="C1" s="2"/>
      <c r="D1" s="2"/>
      <c r="E1" s="3"/>
      <c r="F1" s="4"/>
      <c r="G1" s="818"/>
      <c r="H1" s="2"/>
      <c r="I1" s="2"/>
      <c r="J1" s="2"/>
      <c r="K1" s="818"/>
    </row>
    <row r="2" spans="1:11" ht="21.75" customHeight="1" thickBot="1">
      <c r="A2" s="1"/>
      <c r="B2" s="2"/>
      <c r="C2" s="2"/>
      <c r="D2" s="2"/>
      <c r="E2" s="3"/>
      <c r="F2" s="4"/>
      <c r="G2" s="819" t="s">
        <v>472</v>
      </c>
      <c r="H2" s="2"/>
      <c r="I2" s="2"/>
      <c r="J2" s="2"/>
      <c r="K2" s="820" t="s">
        <v>472</v>
      </c>
    </row>
    <row r="3" spans="1:11" ht="21.75" customHeight="1" thickBot="1">
      <c r="A3" s="156" t="s">
        <v>0</v>
      </c>
      <c r="B3" s="157" t="s">
        <v>1</v>
      </c>
      <c r="C3" s="157" t="s">
        <v>2</v>
      </c>
      <c r="D3" s="157" t="s">
        <v>3</v>
      </c>
      <c r="E3" s="157" t="s">
        <v>473</v>
      </c>
      <c r="F3" s="158" t="s">
        <v>5</v>
      </c>
      <c r="G3" s="821" t="s">
        <v>6</v>
      </c>
      <c r="H3" s="769"/>
      <c r="I3" s="822" t="s">
        <v>474</v>
      </c>
      <c r="J3" s="823" t="s">
        <v>475</v>
      </c>
      <c r="K3" s="821" t="s">
        <v>6</v>
      </c>
    </row>
    <row r="4" spans="1:11" ht="21.75" customHeight="1">
      <c r="A4" s="305">
        <v>1</v>
      </c>
      <c r="B4" s="15" t="s">
        <v>9</v>
      </c>
      <c r="C4" s="592" t="s">
        <v>10</v>
      </c>
      <c r="D4" s="593">
        <v>937975</v>
      </c>
      <c r="E4" s="593">
        <v>291740</v>
      </c>
      <c r="F4" s="594">
        <v>0.3110317439164157</v>
      </c>
      <c r="G4" s="595"/>
      <c r="H4" s="771"/>
      <c r="I4" s="772">
        <v>152397</v>
      </c>
      <c r="J4" s="14">
        <v>0.16247447959700417</v>
      </c>
      <c r="K4" s="598" t="s">
        <v>164</v>
      </c>
    </row>
    <row r="5" spans="1:11" ht="21.75" customHeight="1" thickBot="1">
      <c r="A5" s="178">
        <v>2</v>
      </c>
      <c r="B5" s="15"/>
      <c r="C5" s="600" t="s">
        <v>11</v>
      </c>
      <c r="D5" s="718">
        <v>1568381</v>
      </c>
      <c r="E5" s="773">
        <v>347095</v>
      </c>
      <c r="F5" s="594">
        <v>0.2213078327268693</v>
      </c>
      <c r="G5" s="774" t="s">
        <v>272</v>
      </c>
      <c r="H5" s="775"/>
      <c r="I5" s="776">
        <v>166183</v>
      </c>
      <c r="J5" s="18">
        <v>0.10595830987496023</v>
      </c>
      <c r="K5" s="604" t="s">
        <v>270</v>
      </c>
    </row>
    <row r="6" spans="1:11" ht="21.75" customHeight="1" thickBot="1">
      <c r="A6" s="308" t="s">
        <v>12</v>
      </c>
      <c r="B6" s="186"/>
      <c r="C6" s="23" t="s">
        <v>13</v>
      </c>
      <c r="D6" s="616">
        <v>2506356</v>
      </c>
      <c r="E6" s="617">
        <v>638835</v>
      </c>
      <c r="F6" s="25">
        <v>0.25488597788981293</v>
      </c>
      <c r="G6" s="815" t="s">
        <v>267</v>
      </c>
      <c r="H6" s="771"/>
      <c r="I6" s="777">
        <v>318580</v>
      </c>
      <c r="J6" s="25">
        <v>0.1271088384890255</v>
      </c>
      <c r="K6" s="612" t="s">
        <v>267</v>
      </c>
    </row>
    <row r="7" spans="1:11" ht="21.75" customHeight="1" thickBot="1">
      <c r="A7" s="311">
        <v>3</v>
      </c>
      <c r="B7" s="333" t="s">
        <v>348</v>
      </c>
      <c r="C7" s="203" t="s">
        <v>16</v>
      </c>
      <c r="D7" s="616">
        <v>303509</v>
      </c>
      <c r="E7" s="617">
        <v>83856</v>
      </c>
      <c r="F7" s="334">
        <v>0.2762883472977737</v>
      </c>
      <c r="G7" s="619"/>
      <c r="H7" s="771"/>
      <c r="I7" s="777">
        <v>41368</v>
      </c>
      <c r="J7" s="338">
        <v>0.13629908833016482</v>
      </c>
      <c r="K7" s="621" t="s">
        <v>164</v>
      </c>
    </row>
    <row r="8" spans="1:11" ht="21.75" customHeight="1" thickBot="1">
      <c r="A8" s="778" t="s">
        <v>12</v>
      </c>
      <c r="B8" s="15"/>
      <c r="C8" s="11" t="s">
        <v>349</v>
      </c>
      <c r="D8" s="779">
        <v>303509</v>
      </c>
      <c r="E8" s="780">
        <v>83856</v>
      </c>
      <c r="F8" s="781">
        <v>0.2762883472977737</v>
      </c>
      <c r="G8" s="816" t="s">
        <v>267</v>
      </c>
      <c r="H8" s="817"/>
      <c r="I8" s="782">
        <v>41368</v>
      </c>
      <c r="J8" s="338">
        <v>0.13629908833016482</v>
      </c>
      <c r="K8" s="612" t="s">
        <v>267</v>
      </c>
    </row>
    <row r="9" spans="1:11" ht="21.75" customHeight="1">
      <c r="A9" s="305">
        <v>4</v>
      </c>
      <c r="B9" s="783" t="s">
        <v>14</v>
      </c>
      <c r="C9" s="784" t="s">
        <v>15</v>
      </c>
      <c r="D9" s="785">
        <v>110590</v>
      </c>
      <c r="E9" s="785">
        <v>41242</v>
      </c>
      <c r="F9" s="786">
        <v>0.3729270277601953</v>
      </c>
      <c r="G9" s="595"/>
      <c r="H9" s="771"/>
      <c r="I9" s="787">
        <v>21387</v>
      </c>
      <c r="J9" s="786">
        <v>0.1933899990957591</v>
      </c>
      <c r="K9" s="598" t="s">
        <v>164</v>
      </c>
    </row>
    <row r="10" spans="1:11" ht="21.75" customHeight="1">
      <c r="A10" s="178">
        <v>5</v>
      </c>
      <c r="B10" s="15"/>
      <c r="C10" s="12" t="s">
        <v>17</v>
      </c>
      <c r="D10" s="593">
        <v>56030</v>
      </c>
      <c r="E10" s="593">
        <v>18702</v>
      </c>
      <c r="F10" s="14">
        <v>0.3337854720685347</v>
      </c>
      <c r="G10" s="595"/>
      <c r="H10" s="771"/>
      <c r="I10" s="772">
        <v>9836</v>
      </c>
      <c r="J10" s="14">
        <v>0.1755488131358201</v>
      </c>
      <c r="K10" s="598" t="s">
        <v>164</v>
      </c>
    </row>
    <row r="11" spans="1:11" ht="21.75" customHeight="1">
      <c r="A11" s="178">
        <v>6</v>
      </c>
      <c r="B11" s="15"/>
      <c r="C11" s="12" t="s">
        <v>18</v>
      </c>
      <c r="D11" s="593">
        <v>126746</v>
      </c>
      <c r="E11" s="593">
        <v>40446</v>
      </c>
      <c r="F11" s="14">
        <v>0.31911066226942075</v>
      </c>
      <c r="G11" s="595"/>
      <c r="H11" s="771"/>
      <c r="I11" s="772">
        <v>19791</v>
      </c>
      <c r="J11" s="14">
        <v>0.15614693954838813</v>
      </c>
      <c r="K11" s="598" t="s">
        <v>164</v>
      </c>
    </row>
    <row r="12" spans="1:11" ht="21.75" customHeight="1">
      <c r="A12" s="178">
        <v>7</v>
      </c>
      <c r="B12" s="15"/>
      <c r="C12" s="12" t="s">
        <v>19</v>
      </c>
      <c r="D12" s="593">
        <v>46330</v>
      </c>
      <c r="E12" s="593">
        <v>15861</v>
      </c>
      <c r="F12" s="14">
        <v>0.34234837038635874</v>
      </c>
      <c r="G12" s="595"/>
      <c r="H12" s="771"/>
      <c r="I12" s="772">
        <v>8007</v>
      </c>
      <c r="J12" s="339">
        <v>0.17282538312108786</v>
      </c>
      <c r="K12" s="598" t="s">
        <v>164</v>
      </c>
    </row>
    <row r="13" spans="1:11" ht="21.75" customHeight="1">
      <c r="A13" s="178">
        <v>8</v>
      </c>
      <c r="B13" s="15"/>
      <c r="C13" s="12" t="s">
        <v>20</v>
      </c>
      <c r="D13" s="593">
        <v>64218</v>
      </c>
      <c r="E13" s="593">
        <v>21818</v>
      </c>
      <c r="F13" s="14">
        <v>0.3397489800367498</v>
      </c>
      <c r="G13" s="595"/>
      <c r="H13" s="771"/>
      <c r="I13" s="772">
        <v>11354</v>
      </c>
      <c r="J13" s="14">
        <v>0.17680401133638543</v>
      </c>
      <c r="K13" s="598" t="s">
        <v>164</v>
      </c>
    </row>
    <row r="14" spans="1:11" ht="21.75" customHeight="1">
      <c r="A14" s="178">
        <v>9</v>
      </c>
      <c r="B14" s="15"/>
      <c r="C14" s="12" t="s">
        <v>23</v>
      </c>
      <c r="D14" s="593">
        <v>61525</v>
      </c>
      <c r="E14" s="593">
        <v>22205</v>
      </c>
      <c r="F14" s="14">
        <v>0.36091019910605443</v>
      </c>
      <c r="G14" s="595"/>
      <c r="H14" s="771"/>
      <c r="I14" s="772">
        <v>11695</v>
      </c>
      <c r="J14" s="14">
        <v>0.1900853311661926</v>
      </c>
      <c r="K14" s="598" t="s">
        <v>164</v>
      </c>
    </row>
    <row r="15" spans="1:11" ht="21.75" customHeight="1">
      <c r="A15" s="178">
        <v>10</v>
      </c>
      <c r="B15" s="15"/>
      <c r="C15" s="12" t="s">
        <v>24</v>
      </c>
      <c r="D15" s="593">
        <v>49219</v>
      </c>
      <c r="E15" s="593">
        <v>13572</v>
      </c>
      <c r="F15" s="14">
        <v>0.2757471708080213</v>
      </c>
      <c r="G15" s="595"/>
      <c r="H15" s="771"/>
      <c r="I15" s="772">
        <v>6694</v>
      </c>
      <c r="J15" s="14">
        <v>0.13600438854913752</v>
      </c>
      <c r="K15" s="598" t="s">
        <v>164</v>
      </c>
    </row>
    <row r="16" spans="1:11" ht="21.75" customHeight="1">
      <c r="A16" s="178">
        <v>11</v>
      </c>
      <c r="B16" s="15"/>
      <c r="C16" s="12" t="s">
        <v>25</v>
      </c>
      <c r="D16" s="593">
        <v>32976</v>
      </c>
      <c r="E16" s="593">
        <v>11904</v>
      </c>
      <c r="F16" s="14">
        <v>0.3609898107714702</v>
      </c>
      <c r="G16" s="595"/>
      <c r="H16" s="771"/>
      <c r="I16" s="772">
        <v>6370</v>
      </c>
      <c r="J16" s="14">
        <v>0.19317079087821445</v>
      </c>
      <c r="K16" s="598" t="s">
        <v>164</v>
      </c>
    </row>
    <row r="17" spans="1:11" ht="21.75" customHeight="1">
      <c r="A17" s="178">
        <v>12</v>
      </c>
      <c r="B17" s="15"/>
      <c r="C17" s="12" t="s">
        <v>26</v>
      </c>
      <c r="D17" s="593">
        <v>72821</v>
      </c>
      <c r="E17" s="593">
        <v>21900</v>
      </c>
      <c r="F17" s="14">
        <v>0.30073742464399006</v>
      </c>
      <c r="G17" s="595"/>
      <c r="H17" s="771"/>
      <c r="I17" s="772">
        <v>10811</v>
      </c>
      <c r="J17" s="14">
        <v>0.14845992227516788</v>
      </c>
      <c r="K17" s="598" t="s">
        <v>164</v>
      </c>
    </row>
    <row r="18" spans="1:11" ht="21.75" customHeight="1">
      <c r="A18" s="178">
        <v>13</v>
      </c>
      <c r="B18" s="15"/>
      <c r="C18" s="12" t="s">
        <v>27</v>
      </c>
      <c r="D18" s="593">
        <v>24590</v>
      </c>
      <c r="E18" s="593">
        <v>9072</v>
      </c>
      <c r="F18" s="14">
        <v>0.3689304595363969</v>
      </c>
      <c r="G18" s="595"/>
      <c r="H18" s="771"/>
      <c r="I18" s="772">
        <v>4760</v>
      </c>
      <c r="J18" s="14">
        <v>0.19357462383082555</v>
      </c>
      <c r="K18" s="598" t="s">
        <v>164</v>
      </c>
    </row>
    <row r="19" spans="1:11" ht="21.75" customHeight="1">
      <c r="A19" s="178">
        <v>14</v>
      </c>
      <c r="B19" s="15"/>
      <c r="C19" s="12" t="s">
        <v>28</v>
      </c>
      <c r="D19" s="593">
        <v>40481</v>
      </c>
      <c r="E19" s="593">
        <v>15458</v>
      </c>
      <c r="F19" s="14">
        <v>0.3818581556779724</v>
      </c>
      <c r="G19" s="595"/>
      <c r="H19" s="771"/>
      <c r="I19" s="772">
        <v>8180</v>
      </c>
      <c r="J19" s="14">
        <v>0.20207010696376076</v>
      </c>
      <c r="K19" s="598" t="s">
        <v>164</v>
      </c>
    </row>
    <row r="20" spans="1:11" ht="21.75" customHeight="1">
      <c r="A20" s="178">
        <v>15</v>
      </c>
      <c r="B20" s="15"/>
      <c r="C20" s="12" t="s">
        <v>29</v>
      </c>
      <c r="D20" s="593">
        <v>59552</v>
      </c>
      <c r="E20" s="593">
        <v>16719</v>
      </c>
      <c r="F20" s="14">
        <v>0.28074623858140785</v>
      </c>
      <c r="G20" s="595"/>
      <c r="H20" s="775"/>
      <c r="I20" s="772">
        <v>8522</v>
      </c>
      <c r="J20" s="14">
        <v>0.14310182697474477</v>
      </c>
      <c r="K20" s="602" t="s">
        <v>164</v>
      </c>
    </row>
    <row r="21" spans="1:11" ht="21.75" customHeight="1">
      <c r="A21" s="178">
        <v>16</v>
      </c>
      <c r="B21" s="15"/>
      <c r="C21" s="12" t="s">
        <v>30</v>
      </c>
      <c r="D21" s="593">
        <v>105340</v>
      </c>
      <c r="E21" s="593">
        <v>27309</v>
      </c>
      <c r="F21" s="14">
        <v>0.2592462502373267</v>
      </c>
      <c r="G21" s="595"/>
      <c r="H21" s="775"/>
      <c r="I21" s="772">
        <v>12440</v>
      </c>
      <c r="J21" s="14">
        <v>0.11809379153218151</v>
      </c>
      <c r="K21" s="602" t="s">
        <v>164</v>
      </c>
    </row>
    <row r="22" spans="1:11" ht="21.75" customHeight="1">
      <c r="A22" s="178">
        <v>17</v>
      </c>
      <c r="B22" s="15"/>
      <c r="C22" s="12" t="s">
        <v>31</v>
      </c>
      <c r="D22" s="593">
        <v>113058</v>
      </c>
      <c r="E22" s="593">
        <v>25523</v>
      </c>
      <c r="F22" s="14">
        <v>0.22575138424525465</v>
      </c>
      <c r="G22" s="602" t="s">
        <v>270</v>
      </c>
      <c r="H22" s="775"/>
      <c r="I22" s="772">
        <v>11830</v>
      </c>
      <c r="J22" s="14">
        <v>0.10463655822675087</v>
      </c>
      <c r="K22" s="602" t="s">
        <v>268</v>
      </c>
    </row>
    <row r="23" spans="1:11" ht="21.75" customHeight="1">
      <c r="A23" s="178">
        <v>18</v>
      </c>
      <c r="B23" s="15"/>
      <c r="C23" s="12" t="s">
        <v>32</v>
      </c>
      <c r="D23" s="593">
        <v>101843</v>
      </c>
      <c r="E23" s="593">
        <v>22502</v>
      </c>
      <c r="F23" s="14">
        <v>0.22094792965643195</v>
      </c>
      <c r="G23" s="602" t="s">
        <v>268</v>
      </c>
      <c r="H23" s="771"/>
      <c r="I23" s="772">
        <v>10670</v>
      </c>
      <c r="J23" s="14">
        <v>0.1047691053877046</v>
      </c>
      <c r="K23" s="602" t="s">
        <v>272</v>
      </c>
    </row>
    <row r="24" spans="1:11" ht="21.75" customHeight="1">
      <c r="A24" s="178">
        <v>19</v>
      </c>
      <c r="B24" s="15"/>
      <c r="C24" s="12" t="s">
        <v>33</v>
      </c>
      <c r="D24" s="593">
        <v>97053</v>
      </c>
      <c r="E24" s="593">
        <v>29100</v>
      </c>
      <c r="F24" s="14">
        <v>0.29983617198850115</v>
      </c>
      <c r="G24" s="595"/>
      <c r="H24" s="771"/>
      <c r="I24" s="772">
        <v>14213</v>
      </c>
      <c r="J24" s="14">
        <v>0.14644575644235625</v>
      </c>
      <c r="K24" s="602" t="s">
        <v>164</v>
      </c>
    </row>
    <row r="25" spans="1:11" ht="21.75" customHeight="1">
      <c r="A25" s="178">
        <v>20</v>
      </c>
      <c r="B25" s="15"/>
      <c r="C25" s="12" t="s">
        <v>34</v>
      </c>
      <c r="D25" s="593">
        <v>71876</v>
      </c>
      <c r="E25" s="593">
        <v>20161</v>
      </c>
      <c r="F25" s="14">
        <v>0.28049696699872</v>
      </c>
      <c r="G25" s="595"/>
      <c r="H25" s="771"/>
      <c r="I25" s="772">
        <v>10132</v>
      </c>
      <c r="J25" s="14">
        <v>0.14096499526963102</v>
      </c>
      <c r="K25" s="598" t="s">
        <v>164</v>
      </c>
    </row>
    <row r="26" spans="1:11" ht="21.75" customHeight="1">
      <c r="A26" s="178">
        <v>21</v>
      </c>
      <c r="B26" s="15"/>
      <c r="C26" s="28" t="s">
        <v>36</v>
      </c>
      <c r="D26" s="593">
        <v>59565</v>
      </c>
      <c r="E26" s="593">
        <v>16234</v>
      </c>
      <c r="F26" s="35">
        <v>0.2725426005204399</v>
      </c>
      <c r="G26" s="595"/>
      <c r="H26" s="775"/>
      <c r="I26" s="772">
        <v>6990</v>
      </c>
      <c r="J26" s="37">
        <v>0.11735079325107026</v>
      </c>
      <c r="K26" s="625" t="s">
        <v>164</v>
      </c>
    </row>
    <row r="27" spans="1:11" ht="21.75" customHeight="1">
      <c r="A27" s="178">
        <v>22</v>
      </c>
      <c r="B27" s="171"/>
      <c r="C27" s="33" t="s">
        <v>37</v>
      </c>
      <c r="D27" s="593">
        <v>67724</v>
      </c>
      <c r="E27" s="593">
        <v>18792</v>
      </c>
      <c r="F27" s="18">
        <v>0.27747918020199636</v>
      </c>
      <c r="G27" s="595"/>
      <c r="H27" s="775"/>
      <c r="I27" s="772">
        <v>9365</v>
      </c>
      <c r="J27" s="173">
        <v>0.13828184986120134</v>
      </c>
      <c r="K27" s="628" t="s">
        <v>164</v>
      </c>
    </row>
    <row r="28" spans="1:11" ht="21.75" customHeight="1">
      <c r="A28" s="178">
        <v>23</v>
      </c>
      <c r="B28" s="15"/>
      <c r="C28" s="11" t="s">
        <v>38</v>
      </c>
      <c r="D28" s="593">
        <v>28592</v>
      </c>
      <c r="E28" s="593">
        <v>10050</v>
      </c>
      <c r="F28" s="35">
        <v>0.3514969222160045</v>
      </c>
      <c r="G28" s="595"/>
      <c r="H28" s="775"/>
      <c r="I28" s="772">
        <v>5143</v>
      </c>
      <c r="J28" s="37">
        <v>0.17987548964745384</v>
      </c>
      <c r="K28" s="625" t="s">
        <v>164</v>
      </c>
    </row>
    <row r="29" spans="1:11" ht="21.75" customHeight="1">
      <c r="A29" s="178">
        <v>24</v>
      </c>
      <c r="B29" s="15"/>
      <c r="C29" s="33" t="s">
        <v>195</v>
      </c>
      <c r="D29" s="593">
        <v>26667</v>
      </c>
      <c r="E29" s="593">
        <v>9606</v>
      </c>
      <c r="F29" s="35">
        <v>0.36022049724378447</v>
      </c>
      <c r="G29" s="595"/>
      <c r="H29" s="775"/>
      <c r="I29" s="772">
        <v>4810</v>
      </c>
      <c r="J29" s="37">
        <v>0.18037274534068323</v>
      </c>
      <c r="K29" s="625" t="s">
        <v>164</v>
      </c>
    </row>
    <row r="30" spans="1:11" ht="21.75" customHeight="1">
      <c r="A30" s="178">
        <v>25</v>
      </c>
      <c r="B30" s="15"/>
      <c r="C30" s="47" t="s">
        <v>197</v>
      </c>
      <c r="D30" s="593">
        <v>36383</v>
      </c>
      <c r="E30" s="593">
        <v>14548</v>
      </c>
      <c r="F30" s="35">
        <v>0.399857076106973</v>
      </c>
      <c r="G30" s="788"/>
      <c r="H30" s="775"/>
      <c r="I30" s="772">
        <v>7149</v>
      </c>
      <c r="J30" s="37">
        <v>0.19649286754803066</v>
      </c>
      <c r="K30" s="789" t="s">
        <v>164</v>
      </c>
    </row>
    <row r="31" spans="1:11" ht="21.75" customHeight="1">
      <c r="A31" s="178">
        <v>26</v>
      </c>
      <c r="B31" s="15"/>
      <c r="C31" s="33" t="s">
        <v>196</v>
      </c>
      <c r="D31" s="593">
        <v>51653</v>
      </c>
      <c r="E31" s="593">
        <v>18166</v>
      </c>
      <c r="F31" s="35">
        <v>0.35169302847850076</v>
      </c>
      <c r="G31" s="788"/>
      <c r="H31" s="775"/>
      <c r="I31" s="772">
        <v>9126</v>
      </c>
      <c r="J31" s="37">
        <v>0.1766789925076956</v>
      </c>
      <c r="K31" s="789" t="s">
        <v>164</v>
      </c>
    </row>
    <row r="32" spans="1:11" ht="21.75" customHeight="1">
      <c r="A32" s="178">
        <v>27</v>
      </c>
      <c r="B32" s="171"/>
      <c r="C32" s="177" t="s">
        <v>279</v>
      </c>
      <c r="D32" s="593">
        <v>36145</v>
      </c>
      <c r="E32" s="593">
        <v>13942</v>
      </c>
      <c r="F32" s="35">
        <v>0.38572416655139025</v>
      </c>
      <c r="G32" s="595"/>
      <c r="H32" s="775"/>
      <c r="I32" s="772">
        <v>7145</v>
      </c>
      <c r="J32" s="37">
        <v>0.19767602711301702</v>
      </c>
      <c r="K32" s="628"/>
    </row>
    <row r="33" spans="1:11" ht="21.75" customHeight="1">
      <c r="A33" s="178">
        <v>28</v>
      </c>
      <c r="B33" s="229"/>
      <c r="C33" s="47" t="s">
        <v>322</v>
      </c>
      <c r="D33" s="790">
        <v>103020</v>
      </c>
      <c r="E33" s="791">
        <v>30668</v>
      </c>
      <c r="F33" s="198">
        <v>0.2976897689768977</v>
      </c>
      <c r="G33" s="642"/>
      <c r="H33" s="775"/>
      <c r="I33" s="792">
        <v>14248</v>
      </c>
      <c r="J33" s="18">
        <v>0.13830324208891479</v>
      </c>
      <c r="K33" s="738" t="s">
        <v>164</v>
      </c>
    </row>
    <row r="34" spans="1:11" ht="21.75" customHeight="1" thickBot="1">
      <c r="A34" s="308">
        <v>29</v>
      </c>
      <c r="B34" s="315"/>
      <c r="C34" s="22" t="s">
        <v>448</v>
      </c>
      <c r="D34" s="793">
        <v>50249</v>
      </c>
      <c r="E34" s="793">
        <v>11962</v>
      </c>
      <c r="F34" s="794">
        <v>0.23805448864654022</v>
      </c>
      <c r="G34" s="610"/>
      <c r="H34" s="775"/>
      <c r="I34" s="795">
        <v>5355</v>
      </c>
      <c r="J34" s="794">
        <v>0.10656928496089474</v>
      </c>
      <c r="K34" s="796"/>
    </row>
    <row r="35" spans="1:11" ht="21.75" customHeight="1" thickBot="1">
      <c r="A35" s="308" t="s">
        <v>12</v>
      </c>
      <c r="B35" s="315"/>
      <c r="C35" s="22" t="s">
        <v>39</v>
      </c>
      <c r="D35" s="797">
        <v>1694246</v>
      </c>
      <c r="E35" s="797">
        <v>517462</v>
      </c>
      <c r="F35" s="338">
        <v>0.30542317939661656</v>
      </c>
      <c r="G35" s="308" t="s">
        <v>267</v>
      </c>
      <c r="H35" s="798"/>
      <c r="I35" s="777">
        <v>256023</v>
      </c>
      <c r="J35" s="338">
        <v>0.15111323857338307</v>
      </c>
      <c r="K35" s="799" t="s">
        <v>267</v>
      </c>
    </row>
    <row r="36" spans="1:11" ht="21.75" customHeight="1">
      <c r="A36" s="178">
        <v>30</v>
      </c>
      <c r="B36" s="15" t="s">
        <v>42</v>
      </c>
      <c r="C36" s="12" t="s">
        <v>43</v>
      </c>
      <c r="D36" s="593">
        <v>37326</v>
      </c>
      <c r="E36" s="593">
        <v>10514</v>
      </c>
      <c r="F36" s="14">
        <v>0.2816803300648342</v>
      </c>
      <c r="G36" s="595"/>
      <c r="H36" s="771"/>
      <c r="I36" s="772">
        <v>4365</v>
      </c>
      <c r="J36" s="14">
        <v>0.11694261372769651</v>
      </c>
      <c r="K36" s="625" t="s">
        <v>164</v>
      </c>
    </row>
    <row r="37" spans="1:11" ht="21.75" customHeight="1">
      <c r="A37" s="178">
        <v>31</v>
      </c>
      <c r="B37" s="15"/>
      <c r="C37" s="12" t="s">
        <v>44</v>
      </c>
      <c r="D37" s="593">
        <v>31384</v>
      </c>
      <c r="E37" s="593">
        <v>7763</v>
      </c>
      <c r="F37" s="14">
        <v>0.2473553403007902</v>
      </c>
      <c r="G37" s="595"/>
      <c r="H37" s="775"/>
      <c r="I37" s="772">
        <v>3726</v>
      </c>
      <c r="J37" s="14">
        <v>0.1187229161356105</v>
      </c>
      <c r="K37" s="625" t="s">
        <v>164</v>
      </c>
    </row>
    <row r="38" spans="1:11" ht="21.75" customHeight="1">
      <c r="A38" s="178">
        <v>32</v>
      </c>
      <c r="B38" s="15"/>
      <c r="C38" s="12" t="s">
        <v>45</v>
      </c>
      <c r="D38" s="593">
        <v>46518</v>
      </c>
      <c r="E38" s="593">
        <v>11058</v>
      </c>
      <c r="F38" s="14">
        <v>0.2377144331226622</v>
      </c>
      <c r="G38" s="595"/>
      <c r="H38" s="771"/>
      <c r="I38" s="772">
        <v>5438</v>
      </c>
      <c r="J38" s="14">
        <v>0.11690098456511458</v>
      </c>
      <c r="K38" s="625" t="s">
        <v>164</v>
      </c>
    </row>
    <row r="39" spans="1:11" ht="21.75" customHeight="1">
      <c r="A39" s="178">
        <v>33</v>
      </c>
      <c r="B39" s="15"/>
      <c r="C39" s="12" t="s">
        <v>46</v>
      </c>
      <c r="D39" s="593">
        <v>28983</v>
      </c>
      <c r="E39" s="593">
        <v>7643</v>
      </c>
      <c r="F39" s="14">
        <v>0.2637063105958665</v>
      </c>
      <c r="G39" s="595"/>
      <c r="H39" s="775"/>
      <c r="I39" s="772">
        <v>3559</v>
      </c>
      <c r="J39" s="14">
        <v>0.12279612186454128</v>
      </c>
      <c r="K39" s="625" t="s">
        <v>164</v>
      </c>
    </row>
    <row r="40" spans="1:11" ht="21.75" customHeight="1">
      <c r="A40" s="178">
        <v>34</v>
      </c>
      <c r="B40" s="15"/>
      <c r="C40" s="12" t="s">
        <v>47</v>
      </c>
      <c r="D40" s="593">
        <v>33623</v>
      </c>
      <c r="E40" s="593">
        <v>6309</v>
      </c>
      <c r="F40" s="14">
        <v>0.18763941349671356</v>
      </c>
      <c r="G40" s="800" t="s">
        <v>269</v>
      </c>
      <c r="H40" s="771"/>
      <c r="I40" s="772">
        <v>2827</v>
      </c>
      <c r="J40" s="14">
        <v>0.08407935044463612</v>
      </c>
      <c r="K40" s="800" t="s">
        <v>269</v>
      </c>
    </row>
    <row r="41" spans="1:11" ht="21.75" customHeight="1">
      <c r="A41" s="178">
        <v>35</v>
      </c>
      <c r="B41" s="15"/>
      <c r="C41" s="12" t="s">
        <v>48</v>
      </c>
      <c r="D41" s="593">
        <v>9221</v>
      </c>
      <c r="E41" s="593">
        <v>2493</v>
      </c>
      <c r="F41" s="14">
        <v>0.27036113219824315</v>
      </c>
      <c r="G41" s="625" t="s">
        <v>164</v>
      </c>
      <c r="H41" s="775"/>
      <c r="I41" s="772">
        <v>1256</v>
      </c>
      <c r="J41" s="14">
        <v>0.13621082312113653</v>
      </c>
      <c r="K41" s="625" t="s">
        <v>164</v>
      </c>
    </row>
    <row r="42" spans="1:11" ht="21.75" customHeight="1">
      <c r="A42" s="178">
        <v>36</v>
      </c>
      <c r="B42" s="48"/>
      <c r="C42" s="12" t="s">
        <v>49</v>
      </c>
      <c r="D42" s="593">
        <v>48571</v>
      </c>
      <c r="E42" s="593">
        <v>8678</v>
      </c>
      <c r="F42" s="14">
        <v>0.17866628234955015</v>
      </c>
      <c r="G42" s="625" t="s">
        <v>273</v>
      </c>
      <c r="H42" s="771"/>
      <c r="I42" s="772">
        <v>4061</v>
      </c>
      <c r="J42" s="14">
        <v>0.08360956126083466</v>
      </c>
      <c r="K42" s="625" t="s">
        <v>273</v>
      </c>
    </row>
    <row r="43" spans="1:11" ht="21.75" customHeight="1">
      <c r="A43" s="178">
        <v>37</v>
      </c>
      <c r="B43" s="15" t="s">
        <v>50</v>
      </c>
      <c r="C43" s="12" t="s">
        <v>51</v>
      </c>
      <c r="D43" s="593">
        <v>13500</v>
      </c>
      <c r="E43" s="593">
        <v>4371</v>
      </c>
      <c r="F43" s="14">
        <v>0.3237777777777778</v>
      </c>
      <c r="G43" s="595"/>
      <c r="H43" s="771"/>
      <c r="I43" s="772">
        <v>2305</v>
      </c>
      <c r="J43" s="14">
        <v>0.17074074074074075</v>
      </c>
      <c r="K43" s="625" t="s">
        <v>164</v>
      </c>
    </row>
    <row r="44" spans="1:11" ht="21.75" customHeight="1">
      <c r="A44" s="178">
        <v>38</v>
      </c>
      <c r="B44" s="15"/>
      <c r="C44" s="12" t="s">
        <v>52</v>
      </c>
      <c r="D44" s="593">
        <v>27893</v>
      </c>
      <c r="E44" s="593">
        <v>9237</v>
      </c>
      <c r="F44" s="14">
        <v>0.3311583551428674</v>
      </c>
      <c r="G44" s="595"/>
      <c r="H44" s="771"/>
      <c r="I44" s="772">
        <v>4508</v>
      </c>
      <c r="J44" s="14">
        <v>0.161617610153085</v>
      </c>
      <c r="K44" s="625" t="s">
        <v>164</v>
      </c>
    </row>
    <row r="45" spans="1:11" ht="21.75" customHeight="1">
      <c r="A45" s="178">
        <v>39</v>
      </c>
      <c r="B45" s="15"/>
      <c r="C45" s="12" t="s">
        <v>53</v>
      </c>
      <c r="D45" s="593">
        <v>31598</v>
      </c>
      <c r="E45" s="593">
        <v>10564</v>
      </c>
      <c r="F45" s="14">
        <v>0.33432495727577694</v>
      </c>
      <c r="G45" s="595"/>
      <c r="H45" s="771"/>
      <c r="I45" s="772">
        <v>5548</v>
      </c>
      <c r="J45" s="14">
        <v>0.17558073295778215</v>
      </c>
      <c r="K45" s="625" t="s">
        <v>164</v>
      </c>
    </row>
    <row r="46" spans="1:11" ht="21.75" customHeight="1">
      <c r="A46" s="178">
        <v>40</v>
      </c>
      <c r="B46" s="48"/>
      <c r="C46" s="12" t="s">
        <v>54</v>
      </c>
      <c r="D46" s="593">
        <v>19238</v>
      </c>
      <c r="E46" s="593">
        <v>6571</v>
      </c>
      <c r="F46" s="14">
        <v>0.3415635720968916</v>
      </c>
      <c r="G46" s="595"/>
      <c r="H46" s="771"/>
      <c r="I46" s="772">
        <v>3299</v>
      </c>
      <c r="J46" s="14">
        <v>0.17148352219565444</v>
      </c>
      <c r="K46" s="625" t="s">
        <v>164</v>
      </c>
    </row>
    <row r="47" spans="1:11" ht="21.75" customHeight="1">
      <c r="A47" s="178">
        <v>41</v>
      </c>
      <c r="B47" s="320" t="s">
        <v>55</v>
      </c>
      <c r="C47" s="12" t="s">
        <v>56</v>
      </c>
      <c r="D47" s="593">
        <v>7327</v>
      </c>
      <c r="E47" s="593">
        <v>3066</v>
      </c>
      <c r="F47" s="14">
        <v>0.4184522997133888</v>
      </c>
      <c r="G47" s="643" t="s">
        <v>274</v>
      </c>
      <c r="H47" s="771"/>
      <c r="I47" s="772">
        <v>1555</v>
      </c>
      <c r="J47" s="14">
        <v>0.21222874300532277</v>
      </c>
      <c r="K47" s="800" t="s">
        <v>278</v>
      </c>
    </row>
    <row r="48" spans="1:11" ht="21.75" customHeight="1">
      <c r="A48" s="178">
        <v>42</v>
      </c>
      <c r="B48" s="209"/>
      <c r="C48" s="12" t="s">
        <v>57</v>
      </c>
      <c r="D48" s="593">
        <v>15387</v>
      </c>
      <c r="E48" s="593">
        <v>6035</v>
      </c>
      <c r="F48" s="14">
        <v>0.39221420679794633</v>
      </c>
      <c r="G48" s="595"/>
      <c r="H48" s="771"/>
      <c r="I48" s="772">
        <v>2909</v>
      </c>
      <c r="J48" s="14">
        <v>0.1890556963670631</v>
      </c>
      <c r="K48" s="625" t="s">
        <v>164</v>
      </c>
    </row>
    <row r="49" spans="1:11" ht="21.75" customHeight="1">
      <c r="A49" s="178">
        <v>43</v>
      </c>
      <c r="B49" s="210" t="s">
        <v>60</v>
      </c>
      <c r="C49" s="12" t="s">
        <v>61</v>
      </c>
      <c r="D49" s="593">
        <v>13202</v>
      </c>
      <c r="E49" s="593">
        <v>4634</v>
      </c>
      <c r="F49" s="14">
        <v>0.35100742311770944</v>
      </c>
      <c r="G49" s="642"/>
      <c r="H49" s="771"/>
      <c r="I49" s="772">
        <v>2140</v>
      </c>
      <c r="J49" s="14">
        <v>0.16209665202242085</v>
      </c>
      <c r="K49" s="625" t="s">
        <v>164</v>
      </c>
    </row>
    <row r="50" spans="1:11" ht="21.75" customHeight="1">
      <c r="A50" s="178">
        <v>44</v>
      </c>
      <c r="B50" s="15" t="s">
        <v>69</v>
      </c>
      <c r="C50" s="12" t="s">
        <v>72</v>
      </c>
      <c r="D50" s="593">
        <v>30121</v>
      </c>
      <c r="E50" s="593">
        <v>9087</v>
      </c>
      <c r="F50" s="14">
        <v>0.30168321104876994</v>
      </c>
      <c r="G50" s="643"/>
      <c r="H50" s="771"/>
      <c r="I50" s="772">
        <v>4215</v>
      </c>
      <c r="J50" s="14">
        <v>0.13993559310779854</v>
      </c>
      <c r="K50" s="625" t="s">
        <v>164</v>
      </c>
    </row>
    <row r="51" spans="1:11" ht="21.75" customHeight="1">
      <c r="A51" s="178">
        <v>45</v>
      </c>
      <c r="B51" s="209"/>
      <c r="C51" s="12" t="s">
        <v>73</v>
      </c>
      <c r="D51" s="593">
        <v>1994</v>
      </c>
      <c r="E51" s="593">
        <v>907</v>
      </c>
      <c r="F51" s="14">
        <v>0.45486459378134403</v>
      </c>
      <c r="G51" s="801" t="s">
        <v>277</v>
      </c>
      <c r="H51" s="771"/>
      <c r="I51" s="772">
        <v>492</v>
      </c>
      <c r="J51" s="14">
        <v>0.24674022066198595</v>
      </c>
      <c r="K51" s="625" t="s">
        <v>277</v>
      </c>
    </row>
    <row r="52" spans="1:11" ht="21.75" customHeight="1">
      <c r="A52" s="178">
        <v>46</v>
      </c>
      <c r="B52" s="210" t="s">
        <v>77</v>
      </c>
      <c r="C52" s="12" t="s">
        <v>78</v>
      </c>
      <c r="D52" s="593">
        <v>15877</v>
      </c>
      <c r="E52" s="593">
        <v>4454</v>
      </c>
      <c r="F52" s="14">
        <v>0.28053158657177046</v>
      </c>
      <c r="G52" s="802"/>
      <c r="H52" s="771"/>
      <c r="I52" s="772">
        <v>2109</v>
      </c>
      <c r="J52" s="14">
        <v>0.13283365875165334</v>
      </c>
      <c r="K52" s="625" t="s">
        <v>164</v>
      </c>
    </row>
    <row r="53" spans="1:11" ht="21.75" customHeight="1">
      <c r="A53" s="178">
        <v>47</v>
      </c>
      <c r="B53" s="210" t="s">
        <v>79</v>
      </c>
      <c r="C53" s="12" t="s">
        <v>80</v>
      </c>
      <c r="D53" s="593">
        <v>13997</v>
      </c>
      <c r="E53" s="593">
        <v>4049</v>
      </c>
      <c r="F53" s="14">
        <v>0.28927627348717583</v>
      </c>
      <c r="G53" s="802"/>
      <c r="H53" s="771"/>
      <c r="I53" s="772">
        <v>1917</v>
      </c>
      <c r="J53" s="14">
        <v>0.13695791955419018</v>
      </c>
      <c r="K53" s="625" t="s">
        <v>164</v>
      </c>
    </row>
    <row r="54" spans="1:11" ht="21.75" customHeight="1">
      <c r="A54" s="178">
        <v>48</v>
      </c>
      <c r="B54" s="47" t="s">
        <v>324</v>
      </c>
      <c r="C54" s="12" t="s">
        <v>85</v>
      </c>
      <c r="D54" s="593">
        <v>19488</v>
      </c>
      <c r="E54" s="593">
        <v>5671</v>
      </c>
      <c r="F54" s="14">
        <v>0.2909995894909688</v>
      </c>
      <c r="G54" s="803"/>
      <c r="H54" s="771"/>
      <c r="I54" s="772">
        <v>2805</v>
      </c>
      <c r="J54" s="14">
        <v>0.1439347290640394</v>
      </c>
      <c r="K54" s="625" t="s">
        <v>164</v>
      </c>
    </row>
    <row r="55" spans="1:11" ht="21.75" customHeight="1">
      <c r="A55" s="178">
        <v>49</v>
      </c>
      <c r="B55" s="15" t="s">
        <v>93</v>
      </c>
      <c r="C55" s="12" t="s">
        <v>94</v>
      </c>
      <c r="D55" s="593">
        <v>10604</v>
      </c>
      <c r="E55" s="593">
        <v>4416</v>
      </c>
      <c r="F55" s="14">
        <v>0.4164466239155036</v>
      </c>
      <c r="G55" s="801" t="s">
        <v>276</v>
      </c>
      <c r="H55" s="771"/>
      <c r="I55" s="772">
        <v>2313</v>
      </c>
      <c r="J55" s="14">
        <v>0.21812523576009052</v>
      </c>
      <c r="K55" s="625" t="s">
        <v>274</v>
      </c>
    </row>
    <row r="56" spans="1:11" ht="21.75" customHeight="1">
      <c r="A56" s="178">
        <v>50</v>
      </c>
      <c r="B56" s="15"/>
      <c r="C56" s="12" t="s">
        <v>95</v>
      </c>
      <c r="D56" s="593">
        <v>9110</v>
      </c>
      <c r="E56" s="593">
        <v>4024</v>
      </c>
      <c r="F56" s="14">
        <v>0.4417124039517014</v>
      </c>
      <c r="G56" s="643" t="s">
        <v>275</v>
      </c>
      <c r="H56" s="771"/>
      <c r="I56" s="772">
        <v>2061</v>
      </c>
      <c r="J56" s="14">
        <v>0.22623490669593854</v>
      </c>
      <c r="K56" s="625" t="s">
        <v>275</v>
      </c>
    </row>
    <row r="57" spans="1:11" ht="21.75" customHeight="1">
      <c r="A57" s="178">
        <v>51</v>
      </c>
      <c r="B57" s="15"/>
      <c r="C57" s="12" t="s">
        <v>97</v>
      </c>
      <c r="D57" s="593">
        <v>8817</v>
      </c>
      <c r="E57" s="593">
        <v>3279</v>
      </c>
      <c r="F57" s="14">
        <v>0.37189520244981283</v>
      </c>
      <c r="G57" s="595"/>
      <c r="H57" s="771"/>
      <c r="I57" s="772">
        <v>1645</v>
      </c>
      <c r="J57" s="14">
        <v>0.18657139616649654</v>
      </c>
      <c r="K57" s="625" t="s">
        <v>164</v>
      </c>
    </row>
    <row r="58" spans="1:11" ht="21.75" customHeight="1">
      <c r="A58" s="178">
        <v>52</v>
      </c>
      <c r="B58" s="15"/>
      <c r="C58" s="12" t="s">
        <v>98</v>
      </c>
      <c r="D58" s="593">
        <v>15966</v>
      </c>
      <c r="E58" s="593">
        <v>6120</v>
      </c>
      <c r="F58" s="14">
        <v>0.3833145434047351</v>
      </c>
      <c r="G58" s="804"/>
      <c r="H58" s="771"/>
      <c r="I58" s="772">
        <v>2993</v>
      </c>
      <c r="J58" s="14">
        <v>0.18746085431542026</v>
      </c>
      <c r="K58" s="625" t="s">
        <v>164</v>
      </c>
    </row>
    <row r="59" spans="1:11" ht="21.75" customHeight="1">
      <c r="A59" s="178">
        <v>53</v>
      </c>
      <c r="B59" s="15"/>
      <c r="C59" s="12" t="s">
        <v>101</v>
      </c>
      <c r="D59" s="593">
        <v>5209</v>
      </c>
      <c r="E59" s="593">
        <v>1934</v>
      </c>
      <c r="F59" s="14">
        <v>0.37128047609905934</v>
      </c>
      <c r="G59" s="595"/>
      <c r="H59" s="771"/>
      <c r="I59" s="772">
        <v>968</v>
      </c>
      <c r="J59" s="14">
        <v>0.18583221347667497</v>
      </c>
      <c r="K59" s="625" t="s">
        <v>164</v>
      </c>
    </row>
    <row r="60" spans="1:11" ht="21.75" customHeight="1">
      <c r="A60" s="178">
        <v>54</v>
      </c>
      <c r="B60" s="341"/>
      <c r="C60" s="12" t="s">
        <v>102</v>
      </c>
      <c r="D60" s="593">
        <v>3028</v>
      </c>
      <c r="E60" s="593">
        <v>1212</v>
      </c>
      <c r="F60" s="14">
        <v>0.4002642007926024</v>
      </c>
      <c r="G60" s="595"/>
      <c r="H60" s="771"/>
      <c r="I60" s="772">
        <v>604</v>
      </c>
      <c r="J60" s="14">
        <v>0.19947159841479525</v>
      </c>
      <c r="K60" s="625" t="s">
        <v>164</v>
      </c>
    </row>
    <row r="61" spans="1:11" ht="21.75" customHeight="1">
      <c r="A61" s="178">
        <v>55</v>
      </c>
      <c r="B61" s="209"/>
      <c r="C61" s="12" t="s">
        <v>199</v>
      </c>
      <c r="D61" s="593">
        <v>21927</v>
      </c>
      <c r="E61" s="593">
        <v>7861</v>
      </c>
      <c r="F61" s="14">
        <v>0.3585077758015232</v>
      </c>
      <c r="G61" s="595"/>
      <c r="H61" s="771"/>
      <c r="I61" s="772">
        <v>3760</v>
      </c>
      <c r="J61" s="14">
        <v>0.17147808637752543</v>
      </c>
      <c r="K61" s="625" t="s">
        <v>164</v>
      </c>
    </row>
    <row r="62" spans="1:11" ht="21.75" customHeight="1">
      <c r="A62" s="178">
        <v>56</v>
      </c>
      <c r="B62" s="15" t="s">
        <v>103</v>
      </c>
      <c r="C62" s="12" t="s">
        <v>104</v>
      </c>
      <c r="D62" s="593">
        <v>37437</v>
      </c>
      <c r="E62" s="593">
        <v>9375</v>
      </c>
      <c r="F62" s="14">
        <v>0.25042070678740286</v>
      </c>
      <c r="G62" s="595"/>
      <c r="H62" s="771"/>
      <c r="I62" s="772">
        <v>4580</v>
      </c>
      <c r="J62" s="14">
        <v>0.1223388626225392</v>
      </c>
      <c r="K62" s="625" t="s">
        <v>164</v>
      </c>
    </row>
    <row r="63" spans="1:11" ht="21.75" customHeight="1">
      <c r="A63" s="178">
        <v>57</v>
      </c>
      <c r="B63" s="209"/>
      <c r="C63" s="12" t="s">
        <v>200</v>
      </c>
      <c r="D63" s="593">
        <v>18819</v>
      </c>
      <c r="E63" s="593">
        <v>7718</v>
      </c>
      <c r="F63" s="14">
        <v>0.4101174345076784</v>
      </c>
      <c r="G63" s="802" t="s">
        <v>278</v>
      </c>
      <c r="H63" s="771"/>
      <c r="I63" s="772">
        <v>4037</v>
      </c>
      <c r="J63" s="14">
        <v>0.2145172432116478</v>
      </c>
      <c r="K63" s="800" t="s">
        <v>276</v>
      </c>
    </row>
    <row r="64" spans="1:11" ht="21.75" customHeight="1">
      <c r="A64" s="178">
        <v>58</v>
      </c>
      <c r="B64" s="15" t="s">
        <v>351</v>
      </c>
      <c r="C64" s="179" t="s">
        <v>110</v>
      </c>
      <c r="D64" s="593">
        <v>6702</v>
      </c>
      <c r="E64" s="593">
        <v>2118</v>
      </c>
      <c r="F64" s="35">
        <v>0.3160250671441361</v>
      </c>
      <c r="G64" s="595"/>
      <c r="H64" s="798"/>
      <c r="I64" s="772">
        <v>1119</v>
      </c>
      <c r="J64" s="18">
        <v>0.16696508504923904</v>
      </c>
      <c r="K64" s="625" t="s">
        <v>164</v>
      </c>
    </row>
    <row r="65" spans="1:11" ht="21.75" customHeight="1">
      <c r="A65" s="178">
        <v>59</v>
      </c>
      <c r="B65" s="15"/>
      <c r="C65" s="200" t="s">
        <v>202</v>
      </c>
      <c r="D65" s="593">
        <v>7492</v>
      </c>
      <c r="E65" s="593">
        <v>2699</v>
      </c>
      <c r="F65" s="344">
        <v>0.3602509343299519</v>
      </c>
      <c r="G65" s="595"/>
      <c r="H65" s="798"/>
      <c r="I65" s="772">
        <v>1412</v>
      </c>
      <c r="J65" s="35">
        <v>0.18846769887880405</v>
      </c>
      <c r="K65" s="805" t="s">
        <v>164</v>
      </c>
    </row>
    <row r="66" spans="1:11" ht="18.75" thickBot="1">
      <c r="A66" s="178">
        <v>60</v>
      </c>
      <c r="B66" s="15"/>
      <c r="C66" s="12" t="s">
        <v>201</v>
      </c>
      <c r="D66" s="718">
        <v>17521</v>
      </c>
      <c r="E66" s="773">
        <v>6621</v>
      </c>
      <c r="F66" s="18">
        <v>0.37788938987500714</v>
      </c>
      <c r="G66" s="595"/>
      <c r="H66" s="771"/>
      <c r="I66" s="776">
        <v>3517</v>
      </c>
      <c r="J66" s="14">
        <v>0.2007305519091376</v>
      </c>
      <c r="K66" s="806" t="s">
        <v>164</v>
      </c>
    </row>
    <row r="67" spans="1:11" ht="18.75" thickBot="1">
      <c r="A67" s="322" t="s">
        <v>12</v>
      </c>
      <c r="B67" s="51" t="s">
        <v>115</v>
      </c>
      <c r="C67" s="51"/>
      <c r="D67" s="807">
        <v>607880</v>
      </c>
      <c r="E67" s="808">
        <v>180481</v>
      </c>
      <c r="F67" s="53">
        <v>0.2969023491478581</v>
      </c>
      <c r="G67" s="182" t="s">
        <v>267</v>
      </c>
      <c r="H67" s="771"/>
      <c r="I67" s="809">
        <v>88043</v>
      </c>
      <c r="J67" s="53">
        <v>0.14483615187208002</v>
      </c>
      <c r="K67" s="810" t="s">
        <v>267</v>
      </c>
    </row>
    <row r="68" spans="1:11" ht="18.75" thickTop="1">
      <c r="A68" s="184" t="s">
        <v>350</v>
      </c>
      <c r="B68" s="48"/>
      <c r="C68" s="48"/>
      <c r="D68" s="593">
        <v>2302126</v>
      </c>
      <c r="E68" s="593">
        <v>697943</v>
      </c>
      <c r="F68" s="14">
        <v>0.30317324073486857</v>
      </c>
      <c r="G68" s="162" t="s">
        <v>267</v>
      </c>
      <c r="H68" s="15"/>
      <c r="I68" s="772">
        <v>344066</v>
      </c>
      <c r="J68" s="14">
        <v>0.14945576393299065</v>
      </c>
      <c r="K68" s="306" t="s">
        <v>267</v>
      </c>
    </row>
    <row r="69" spans="1:11" ht="18.75" thickBot="1">
      <c r="A69" s="185" t="s">
        <v>352</v>
      </c>
      <c r="B69" s="186"/>
      <c r="C69" s="186"/>
      <c r="D69" s="718">
        <v>5111991</v>
      </c>
      <c r="E69" s="718">
        <v>1420634</v>
      </c>
      <c r="F69" s="188">
        <v>0.2779022889516042</v>
      </c>
      <c r="G69" s="189" t="s">
        <v>267</v>
      </c>
      <c r="H69" s="15"/>
      <c r="I69" s="776">
        <v>704014</v>
      </c>
      <c r="J69" s="811">
        <v>0.1377181610843994</v>
      </c>
      <c r="K69" s="317" t="s">
        <v>267</v>
      </c>
    </row>
    <row r="70" spans="1:11" ht="18">
      <c r="A70" s="15"/>
      <c r="B70" s="15"/>
      <c r="C70" s="46"/>
      <c r="D70" s="46"/>
      <c r="E70" s="46"/>
      <c r="F70" s="46"/>
      <c r="G70" s="46"/>
      <c r="H70" s="15"/>
      <c r="I70" s="15"/>
      <c r="J70" s="46"/>
      <c r="K70" s="329"/>
    </row>
    <row r="71" spans="1:11" ht="18">
      <c r="A71" s="46" t="s">
        <v>400</v>
      </c>
      <c r="B71" s="46"/>
      <c r="C71" s="46"/>
      <c r="D71" s="46"/>
      <c r="E71" s="46"/>
      <c r="F71" s="46"/>
      <c r="G71" s="46"/>
      <c r="H71" s="15"/>
      <c r="I71" s="46"/>
      <c r="J71" s="46"/>
      <c r="K71" s="329"/>
    </row>
    <row r="74" spans="8:11" ht="17.25">
      <c r="H74" s="727"/>
      <c r="K74" s="728"/>
    </row>
    <row r="78" s="579" customFormat="1" ht="17.25">
      <c r="H78" s="727"/>
    </row>
    <row r="79" s="579" customFormat="1" ht="17.25">
      <c r="H79" s="727"/>
    </row>
    <row r="80" s="579" customFormat="1" ht="17.25">
      <c r="H80" s="727"/>
    </row>
    <row r="81" s="579" customFormat="1" ht="17.25">
      <c r="H81" s="727"/>
    </row>
    <row r="90" s="579" customFormat="1" ht="17.25">
      <c r="H90" s="727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2" horizontalDpi="600" verticalDpi="600" orientation="portrait" paperSize="9" scale="79" r:id="rId1"/>
  <rowBreaks count="1" manualBreakCount="1">
    <brk id="3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90"/>
  <sheetViews>
    <sheetView showOutlineSymbols="0" view="pageBreakPreview" zoomScaleSheetLayoutView="100" zoomScalePageLayoutView="0" workbookViewId="0" topLeftCell="A61">
      <selection activeCell="I70" sqref="I70"/>
    </sheetView>
  </sheetViews>
  <sheetFormatPr defaultColWidth="13.875" defaultRowHeight="13.5"/>
  <cols>
    <col min="1" max="2" width="9.00390625" style="579" customWidth="1"/>
    <col min="3" max="3" width="14.00390625" style="579" customWidth="1"/>
    <col min="4" max="5" width="14.75390625" style="579" customWidth="1"/>
    <col min="6" max="6" width="11.25390625" style="579" customWidth="1"/>
    <col min="7" max="7" width="10.375" style="579" customWidth="1"/>
    <col min="8" max="8" width="7.50390625" style="579" customWidth="1"/>
    <col min="9" max="9" width="11.875" style="579" bestFit="1" customWidth="1"/>
    <col min="10" max="10" width="10.125" style="579" customWidth="1"/>
    <col min="11" max="11" width="9.25390625" style="579" bestFit="1" customWidth="1"/>
    <col min="12" max="16384" width="13.875" style="722" customWidth="1"/>
  </cols>
  <sheetData>
    <row r="1" spans="1:11" ht="21.75" customHeight="1" thickBot="1">
      <c r="A1" s="1" t="s">
        <v>482</v>
      </c>
      <c r="B1" s="2"/>
      <c r="C1" s="2"/>
      <c r="D1" s="2"/>
      <c r="E1" s="3"/>
      <c r="F1" s="4"/>
      <c r="G1" s="818"/>
      <c r="H1" s="2"/>
      <c r="I1" s="2"/>
      <c r="J1" s="2"/>
      <c r="K1" s="818"/>
    </row>
    <row r="2" spans="1:11" ht="21.75" customHeight="1" thickBot="1">
      <c r="A2" s="1"/>
      <c r="B2" s="2"/>
      <c r="C2" s="2"/>
      <c r="D2" s="2"/>
      <c r="E2" s="3"/>
      <c r="F2" s="4"/>
      <c r="G2" s="819" t="s">
        <v>472</v>
      </c>
      <c r="H2" s="2"/>
      <c r="I2" s="2"/>
      <c r="J2" s="2"/>
      <c r="K2" s="820" t="s">
        <v>472</v>
      </c>
    </row>
    <row r="3" spans="1:11" ht="21.75" customHeight="1" thickBot="1">
      <c r="A3" s="156" t="s">
        <v>0</v>
      </c>
      <c r="B3" s="157" t="s">
        <v>1</v>
      </c>
      <c r="C3" s="157" t="s">
        <v>2</v>
      </c>
      <c r="D3" s="157" t="s">
        <v>3</v>
      </c>
      <c r="E3" s="157" t="s">
        <v>473</v>
      </c>
      <c r="F3" s="158" t="s">
        <v>5</v>
      </c>
      <c r="G3" s="821" t="s">
        <v>6</v>
      </c>
      <c r="H3" s="769"/>
      <c r="I3" s="822" t="s">
        <v>474</v>
      </c>
      <c r="J3" s="823" t="s">
        <v>475</v>
      </c>
      <c r="K3" s="821" t="s">
        <v>6</v>
      </c>
    </row>
    <row r="4" spans="1:11" ht="21.75" customHeight="1">
      <c r="A4" s="305">
        <v>1</v>
      </c>
      <c r="B4" s="15" t="s">
        <v>9</v>
      </c>
      <c r="C4" s="592" t="s">
        <v>10</v>
      </c>
      <c r="D4" s="593">
        <v>939961</v>
      </c>
      <c r="E4" s="593">
        <v>291695</v>
      </c>
      <c r="F4" s="594">
        <v>0.31032670504414545</v>
      </c>
      <c r="G4" s="595"/>
      <c r="H4" s="771"/>
      <c r="I4" s="772">
        <v>151804</v>
      </c>
      <c r="J4" s="14">
        <f aca="true" t="shared" si="0" ref="J4:J65">I4/D4</f>
        <v>0.16150031756636712</v>
      </c>
      <c r="K4" s="598" t="s">
        <v>164</v>
      </c>
    </row>
    <row r="5" spans="1:11" ht="21.75" customHeight="1" thickBot="1">
      <c r="A5" s="178">
        <v>2</v>
      </c>
      <c r="B5" s="15"/>
      <c r="C5" s="600" t="s">
        <v>11</v>
      </c>
      <c r="D5" s="718">
        <v>1564178</v>
      </c>
      <c r="E5" s="773">
        <v>344721</v>
      </c>
      <c r="F5" s="594">
        <v>0.22038476439382218</v>
      </c>
      <c r="G5" s="774" t="s">
        <v>467</v>
      </c>
      <c r="H5" s="775"/>
      <c r="I5" s="776">
        <v>164469</v>
      </c>
      <c r="J5" s="18">
        <f t="shared" si="0"/>
        <v>0.1051472402757231</v>
      </c>
      <c r="K5" s="604" t="s">
        <v>164</v>
      </c>
    </row>
    <row r="6" spans="1:11" ht="21.75" customHeight="1" thickBot="1">
      <c r="A6" s="308" t="s">
        <v>12</v>
      </c>
      <c r="B6" s="186"/>
      <c r="C6" s="23" t="s">
        <v>13</v>
      </c>
      <c r="D6" s="616">
        <v>2504139</v>
      </c>
      <c r="E6" s="617">
        <v>636416</v>
      </c>
      <c r="F6" s="25">
        <v>0.2541456364842367</v>
      </c>
      <c r="G6" s="815" t="s">
        <v>12</v>
      </c>
      <c r="H6" s="771"/>
      <c r="I6" s="777">
        <v>316273</v>
      </c>
      <c r="J6" s="25">
        <f t="shared" si="0"/>
        <v>0.12630009755848218</v>
      </c>
      <c r="K6" s="612" t="s">
        <v>267</v>
      </c>
    </row>
    <row r="7" spans="1:11" ht="21.75" customHeight="1" thickBot="1">
      <c r="A7" s="311">
        <v>3</v>
      </c>
      <c r="B7" s="333" t="s">
        <v>348</v>
      </c>
      <c r="C7" s="203" t="s">
        <v>16</v>
      </c>
      <c r="D7" s="616">
        <v>304131</v>
      </c>
      <c r="E7" s="617">
        <v>83479</v>
      </c>
      <c r="F7" s="334">
        <v>0.2744836928823435</v>
      </c>
      <c r="G7" s="619"/>
      <c r="H7" s="771"/>
      <c r="I7" s="777">
        <v>41217</v>
      </c>
      <c r="J7" s="338">
        <f t="shared" si="0"/>
        <v>0.13552383676770866</v>
      </c>
      <c r="K7" s="621" t="s">
        <v>164</v>
      </c>
    </row>
    <row r="8" spans="1:11" ht="21.75" customHeight="1" thickBot="1">
      <c r="A8" s="778" t="s">
        <v>12</v>
      </c>
      <c r="B8" s="15"/>
      <c r="C8" s="11" t="s">
        <v>349</v>
      </c>
      <c r="D8" s="779">
        <v>304131</v>
      </c>
      <c r="E8" s="780">
        <v>83479</v>
      </c>
      <c r="F8" s="781">
        <v>0.2744836928823435</v>
      </c>
      <c r="G8" s="816" t="s">
        <v>12</v>
      </c>
      <c r="H8" s="817"/>
      <c r="I8" s="782">
        <v>41217</v>
      </c>
      <c r="J8" s="338">
        <f t="shared" si="0"/>
        <v>0.13552383676770866</v>
      </c>
      <c r="K8" s="612" t="s">
        <v>267</v>
      </c>
    </row>
    <row r="9" spans="1:11" ht="21.75" customHeight="1">
      <c r="A9" s="305">
        <v>4</v>
      </c>
      <c r="B9" s="783" t="s">
        <v>14</v>
      </c>
      <c r="C9" s="784" t="s">
        <v>15</v>
      </c>
      <c r="D9" s="785">
        <v>111356</v>
      </c>
      <c r="E9" s="785">
        <v>41269</v>
      </c>
      <c r="F9" s="786">
        <v>0.3706041883688351</v>
      </c>
      <c r="G9" s="595"/>
      <c r="H9" s="771"/>
      <c r="I9" s="787">
        <v>21462</v>
      </c>
      <c r="J9" s="786">
        <f t="shared" si="0"/>
        <v>0.19273321599195373</v>
      </c>
      <c r="K9" s="598" t="s">
        <v>164</v>
      </c>
    </row>
    <row r="10" spans="1:11" ht="21.75" customHeight="1">
      <c r="A10" s="178">
        <v>5</v>
      </c>
      <c r="B10" s="15"/>
      <c r="C10" s="12" t="s">
        <v>17</v>
      </c>
      <c r="D10" s="593">
        <v>56145</v>
      </c>
      <c r="E10" s="593">
        <v>18716</v>
      </c>
      <c r="F10" s="14">
        <v>0.33335114435835783</v>
      </c>
      <c r="G10" s="595"/>
      <c r="H10" s="771"/>
      <c r="I10" s="772">
        <v>9834</v>
      </c>
      <c r="J10" s="14">
        <f t="shared" si="0"/>
        <v>0.17515362009083624</v>
      </c>
      <c r="K10" s="598" t="s">
        <v>164</v>
      </c>
    </row>
    <row r="11" spans="1:11" ht="21.75" customHeight="1">
      <c r="A11" s="178">
        <v>6</v>
      </c>
      <c r="B11" s="15"/>
      <c r="C11" s="12" t="s">
        <v>18</v>
      </c>
      <c r="D11" s="593">
        <v>126964</v>
      </c>
      <c r="E11" s="593">
        <v>40479</v>
      </c>
      <c r="F11" s="14">
        <v>0.31882265839135504</v>
      </c>
      <c r="G11" s="595"/>
      <c r="H11" s="771"/>
      <c r="I11" s="772">
        <v>19853</v>
      </c>
      <c r="J11" s="14">
        <f t="shared" si="0"/>
        <v>0.15636715919473237</v>
      </c>
      <c r="K11" s="598" t="s">
        <v>164</v>
      </c>
    </row>
    <row r="12" spans="1:11" ht="21.75" customHeight="1">
      <c r="A12" s="178">
        <v>7</v>
      </c>
      <c r="B12" s="15"/>
      <c r="C12" s="12" t="s">
        <v>19</v>
      </c>
      <c r="D12" s="593">
        <v>46528</v>
      </c>
      <c r="E12" s="593">
        <v>15876</v>
      </c>
      <c r="F12" s="14">
        <v>0.34121389270976615</v>
      </c>
      <c r="G12" s="595"/>
      <c r="H12" s="771"/>
      <c r="I12" s="772">
        <v>8003</v>
      </c>
      <c r="J12" s="339">
        <f t="shared" si="0"/>
        <v>0.172003954607978</v>
      </c>
      <c r="K12" s="598" t="s">
        <v>164</v>
      </c>
    </row>
    <row r="13" spans="1:11" ht="21.75" customHeight="1">
      <c r="A13" s="178">
        <v>8</v>
      </c>
      <c r="B13" s="15"/>
      <c r="C13" s="12" t="s">
        <v>20</v>
      </c>
      <c r="D13" s="593">
        <v>64576</v>
      </c>
      <c r="E13" s="593">
        <v>21795</v>
      </c>
      <c r="F13" s="14">
        <v>0.3375092913776016</v>
      </c>
      <c r="G13" s="595"/>
      <c r="H13" s="771"/>
      <c r="I13" s="772">
        <v>11351</v>
      </c>
      <c r="J13" s="14">
        <f t="shared" si="0"/>
        <v>0.175777378592666</v>
      </c>
      <c r="K13" s="598" t="s">
        <v>164</v>
      </c>
    </row>
    <row r="14" spans="1:11" ht="21.75" customHeight="1">
      <c r="A14" s="178">
        <v>9</v>
      </c>
      <c r="B14" s="15"/>
      <c r="C14" s="12" t="s">
        <v>23</v>
      </c>
      <c r="D14" s="593">
        <v>61714</v>
      </c>
      <c r="E14" s="593">
        <v>22149</v>
      </c>
      <c r="F14" s="14">
        <v>0.3588974948958097</v>
      </c>
      <c r="G14" s="595"/>
      <c r="H14" s="771"/>
      <c r="I14" s="772">
        <v>11739</v>
      </c>
      <c r="J14" s="14">
        <f t="shared" si="0"/>
        <v>0.19021615840814077</v>
      </c>
      <c r="K14" s="598" t="s">
        <v>164</v>
      </c>
    </row>
    <row r="15" spans="1:11" ht="21.75" customHeight="1">
      <c r="A15" s="178">
        <v>10</v>
      </c>
      <c r="B15" s="15"/>
      <c r="C15" s="12" t="s">
        <v>24</v>
      </c>
      <c r="D15" s="593">
        <v>49300</v>
      </c>
      <c r="E15" s="593">
        <v>13526</v>
      </c>
      <c r="F15" s="14">
        <v>0.2743610547667343</v>
      </c>
      <c r="G15" s="595"/>
      <c r="H15" s="771"/>
      <c r="I15" s="772">
        <v>6695</v>
      </c>
      <c r="J15" s="14">
        <f t="shared" si="0"/>
        <v>0.13580121703853956</v>
      </c>
      <c r="K15" s="598" t="s">
        <v>164</v>
      </c>
    </row>
    <row r="16" spans="1:11" ht="21.75" customHeight="1">
      <c r="A16" s="178">
        <v>11</v>
      </c>
      <c r="B16" s="15"/>
      <c r="C16" s="12" t="s">
        <v>25</v>
      </c>
      <c r="D16" s="593">
        <v>33180</v>
      </c>
      <c r="E16" s="593">
        <v>11963</v>
      </c>
      <c r="F16" s="14">
        <v>0.36054852320675107</v>
      </c>
      <c r="G16" s="595"/>
      <c r="H16" s="771"/>
      <c r="I16" s="772">
        <v>6427</v>
      </c>
      <c r="J16" s="14">
        <f t="shared" si="0"/>
        <v>0.19370102471368295</v>
      </c>
      <c r="K16" s="598" t="s">
        <v>164</v>
      </c>
    </row>
    <row r="17" spans="1:11" ht="21.75" customHeight="1">
      <c r="A17" s="178">
        <v>12</v>
      </c>
      <c r="B17" s="15"/>
      <c r="C17" s="12" t="s">
        <v>26</v>
      </c>
      <c r="D17" s="593">
        <v>72938</v>
      </c>
      <c r="E17" s="593">
        <v>21894</v>
      </c>
      <c r="F17" s="14">
        <v>0.30017274945844413</v>
      </c>
      <c r="G17" s="595"/>
      <c r="H17" s="771"/>
      <c r="I17" s="772">
        <v>10753</v>
      </c>
      <c r="J17" s="14">
        <f t="shared" si="0"/>
        <v>0.14742658148016125</v>
      </c>
      <c r="K17" s="598" t="s">
        <v>164</v>
      </c>
    </row>
    <row r="18" spans="1:11" ht="21.75" customHeight="1">
      <c r="A18" s="178">
        <v>13</v>
      </c>
      <c r="B18" s="15"/>
      <c r="C18" s="12" t="s">
        <v>27</v>
      </c>
      <c r="D18" s="593">
        <v>24793</v>
      </c>
      <c r="E18" s="593">
        <v>9067</v>
      </c>
      <c r="F18" s="14">
        <v>0.3657080627596499</v>
      </c>
      <c r="G18" s="595"/>
      <c r="H18" s="771"/>
      <c r="I18" s="772">
        <v>4764</v>
      </c>
      <c r="J18" s="14">
        <f t="shared" si="0"/>
        <v>0.19215101036582907</v>
      </c>
      <c r="K18" s="598" t="s">
        <v>164</v>
      </c>
    </row>
    <row r="19" spans="1:11" ht="21.75" customHeight="1">
      <c r="A19" s="178">
        <v>14</v>
      </c>
      <c r="B19" s="15"/>
      <c r="C19" s="12" t="s">
        <v>28</v>
      </c>
      <c r="D19" s="593">
        <v>40792</v>
      </c>
      <c r="E19" s="593">
        <v>15532</v>
      </c>
      <c r="F19" s="14">
        <v>0.38076093351637574</v>
      </c>
      <c r="G19" s="595"/>
      <c r="H19" s="771"/>
      <c r="I19" s="772">
        <v>8192</v>
      </c>
      <c r="J19" s="14">
        <f t="shared" si="0"/>
        <v>0.2008236909197882</v>
      </c>
      <c r="K19" s="598" t="s">
        <v>164</v>
      </c>
    </row>
    <row r="20" spans="1:11" ht="21.75" customHeight="1">
      <c r="A20" s="178">
        <v>15</v>
      </c>
      <c r="B20" s="15"/>
      <c r="C20" s="12" t="s">
        <v>29</v>
      </c>
      <c r="D20" s="593">
        <v>59592</v>
      </c>
      <c r="E20" s="593">
        <v>16594</v>
      </c>
      <c r="F20" s="14">
        <v>0.27846019599946303</v>
      </c>
      <c r="G20" s="595"/>
      <c r="H20" s="775"/>
      <c r="I20" s="772">
        <v>8443</v>
      </c>
      <c r="J20" s="14">
        <f t="shared" si="0"/>
        <v>0.14168009128742112</v>
      </c>
      <c r="K20" s="602" t="s">
        <v>164</v>
      </c>
    </row>
    <row r="21" spans="1:11" ht="21.75" customHeight="1">
      <c r="A21" s="178">
        <v>16</v>
      </c>
      <c r="B21" s="15"/>
      <c r="C21" s="12" t="s">
        <v>30</v>
      </c>
      <c r="D21" s="593">
        <v>104941</v>
      </c>
      <c r="E21" s="593">
        <v>27020</v>
      </c>
      <c r="F21" s="14">
        <v>0.25747801145405513</v>
      </c>
      <c r="G21" s="595"/>
      <c r="H21" s="775"/>
      <c r="I21" s="772">
        <v>12253</v>
      </c>
      <c r="J21" s="14">
        <f t="shared" si="0"/>
        <v>0.11676084657093033</v>
      </c>
      <c r="K21" s="602" t="s">
        <v>164</v>
      </c>
    </row>
    <row r="22" spans="1:11" ht="21.75" customHeight="1">
      <c r="A22" s="178">
        <v>17</v>
      </c>
      <c r="B22" s="15"/>
      <c r="C22" s="12" t="s">
        <v>31</v>
      </c>
      <c r="D22" s="593">
        <v>113230</v>
      </c>
      <c r="E22" s="593">
        <v>25310</v>
      </c>
      <c r="F22" s="14">
        <v>0.22352733374547382</v>
      </c>
      <c r="G22" s="602" t="s">
        <v>460</v>
      </c>
      <c r="H22" s="775"/>
      <c r="I22" s="772">
        <v>11701</v>
      </c>
      <c r="J22" s="14">
        <f>I22/D22</f>
        <v>0.10333833789631723</v>
      </c>
      <c r="K22" s="602" t="s">
        <v>268</v>
      </c>
    </row>
    <row r="23" spans="1:11" ht="21.75" customHeight="1">
      <c r="A23" s="178">
        <v>18</v>
      </c>
      <c r="B23" s="15"/>
      <c r="C23" s="12" t="s">
        <v>32</v>
      </c>
      <c r="D23" s="593">
        <v>101468</v>
      </c>
      <c r="E23" s="593">
        <v>22317</v>
      </c>
      <c r="F23" s="14">
        <v>0.2199412622698782</v>
      </c>
      <c r="G23" s="602" t="s">
        <v>268</v>
      </c>
      <c r="H23" s="771"/>
      <c r="I23" s="772">
        <v>10517</v>
      </c>
      <c r="J23" s="14">
        <f t="shared" si="0"/>
        <v>0.10364844088776758</v>
      </c>
      <c r="K23" s="602" t="s">
        <v>467</v>
      </c>
    </row>
    <row r="24" spans="1:11" ht="21.75" customHeight="1">
      <c r="A24" s="178">
        <v>19</v>
      </c>
      <c r="B24" s="15"/>
      <c r="C24" s="12" t="s">
        <v>33</v>
      </c>
      <c r="D24" s="593">
        <v>96990</v>
      </c>
      <c r="E24" s="593">
        <v>28891</v>
      </c>
      <c r="F24" s="14">
        <v>0.297876069697907</v>
      </c>
      <c r="G24" s="595"/>
      <c r="H24" s="771"/>
      <c r="I24" s="772">
        <v>14105</v>
      </c>
      <c r="J24" s="14">
        <f t="shared" si="0"/>
        <v>0.14542736364573666</v>
      </c>
      <c r="K24" s="602" t="s">
        <v>164</v>
      </c>
    </row>
    <row r="25" spans="1:11" ht="21.75" customHeight="1">
      <c r="A25" s="178">
        <v>20</v>
      </c>
      <c r="B25" s="15"/>
      <c r="C25" s="12" t="s">
        <v>34</v>
      </c>
      <c r="D25" s="593">
        <v>71726</v>
      </c>
      <c r="E25" s="593">
        <v>20080</v>
      </c>
      <c r="F25" s="14">
        <v>0.27995427041797954</v>
      </c>
      <c r="G25" s="595"/>
      <c r="H25" s="771"/>
      <c r="I25" s="772">
        <v>9993</v>
      </c>
      <c r="J25" s="14">
        <f t="shared" si="0"/>
        <v>0.13932186375930625</v>
      </c>
      <c r="K25" s="598" t="s">
        <v>164</v>
      </c>
    </row>
    <row r="26" spans="1:11" ht="21.75" customHeight="1">
      <c r="A26" s="178">
        <v>21</v>
      </c>
      <c r="B26" s="15"/>
      <c r="C26" s="28" t="s">
        <v>36</v>
      </c>
      <c r="D26" s="593">
        <v>59709</v>
      </c>
      <c r="E26" s="593">
        <v>16118</v>
      </c>
      <c r="F26" s="35">
        <v>0.2699425547237435</v>
      </c>
      <c r="G26" s="595"/>
      <c r="H26" s="775"/>
      <c r="I26" s="772">
        <v>7301</v>
      </c>
      <c r="J26" s="37">
        <f t="shared" si="0"/>
        <v>0.12227637374600143</v>
      </c>
      <c r="K26" s="625" t="s">
        <v>164</v>
      </c>
    </row>
    <row r="27" spans="1:11" ht="21.75" customHeight="1">
      <c r="A27" s="178">
        <v>22</v>
      </c>
      <c r="B27" s="171"/>
      <c r="C27" s="33" t="s">
        <v>37</v>
      </c>
      <c r="D27" s="593">
        <v>67239</v>
      </c>
      <c r="E27" s="593">
        <v>18657</v>
      </c>
      <c r="F27" s="18">
        <v>0.27747289519475304</v>
      </c>
      <c r="G27" s="595"/>
      <c r="H27" s="775"/>
      <c r="I27" s="772">
        <v>9244</v>
      </c>
      <c r="J27" s="173">
        <f t="shared" si="0"/>
        <v>0.1374797364624697</v>
      </c>
      <c r="K27" s="628" t="s">
        <v>164</v>
      </c>
    </row>
    <row r="28" spans="1:11" ht="21.75" customHeight="1">
      <c r="A28" s="178">
        <v>23</v>
      </c>
      <c r="B28" s="15"/>
      <c r="C28" s="11" t="s">
        <v>38</v>
      </c>
      <c r="D28" s="593">
        <v>28724</v>
      </c>
      <c r="E28" s="593">
        <v>10037</v>
      </c>
      <c r="F28" s="35">
        <v>0.34942904887898624</v>
      </c>
      <c r="G28" s="595"/>
      <c r="H28" s="775"/>
      <c r="I28" s="772">
        <v>5153</v>
      </c>
      <c r="J28" s="37">
        <f t="shared" si="0"/>
        <v>0.17939701991366105</v>
      </c>
      <c r="K28" s="625" t="s">
        <v>164</v>
      </c>
    </row>
    <row r="29" spans="1:11" ht="21.75" customHeight="1">
      <c r="A29" s="178">
        <v>24</v>
      </c>
      <c r="B29" s="15"/>
      <c r="C29" s="33" t="s">
        <v>195</v>
      </c>
      <c r="D29" s="593">
        <v>26805</v>
      </c>
      <c r="E29" s="593">
        <v>9621</v>
      </c>
      <c r="F29" s="35">
        <v>0.3589255735870173</v>
      </c>
      <c r="G29" s="595"/>
      <c r="H29" s="775"/>
      <c r="I29" s="772">
        <v>4834</v>
      </c>
      <c r="J29" s="37">
        <f t="shared" si="0"/>
        <v>0.18033948890132437</v>
      </c>
      <c r="K29" s="625" t="s">
        <v>164</v>
      </c>
    </row>
    <row r="30" spans="1:11" ht="21.75" customHeight="1">
      <c r="A30" s="178">
        <v>25</v>
      </c>
      <c r="B30" s="15"/>
      <c r="C30" s="47" t="s">
        <v>197</v>
      </c>
      <c r="D30" s="593">
        <v>36692</v>
      </c>
      <c r="E30" s="593">
        <v>14560</v>
      </c>
      <c r="F30" s="35">
        <v>0.3968167447945056</v>
      </c>
      <c r="G30" s="788"/>
      <c r="H30" s="775"/>
      <c r="I30" s="772">
        <v>7174</v>
      </c>
      <c r="J30" s="37">
        <f t="shared" si="0"/>
        <v>0.19551945928267742</v>
      </c>
      <c r="K30" s="789" t="s">
        <v>164</v>
      </c>
    </row>
    <row r="31" spans="1:11" ht="21.75" customHeight="1">
      <c r="A31" s="178">
        <v>26</v>
      </c>
      <c r="B31" s="15"/>
      <c r="C31" s="33" t="s">
        <v>196</v>
      </c>
      <c r="D31" s="593">
        <v>51891</v>
      </c>
      <c r="E31" s="593">
        <v>18136</v>
      </c>
      <c r="F31" s="35">
        <v>0.3495018403962151</v>
      </c>
      <c r="G31" s="788"/>
      <c r="H31" s="775"/>
      <c r="I31" s="772">
        <v>9086</v>
      </c>
      <c r="J31" s="37">
        <f t="shared" si="0"/>
        <v>0.1750978011601241</v>
      </c>
      <c r="K31" s="789" t="s">
        <v>164</v>
      </c>
    </row>
    <row r="32" spans="1:11" ht="21.75" customHeight="1">
      <c r="A32" s="178">
        <v>27</v>
      </c>
      <c r="B32" s="171"/>
      <c r="C32" s="177" t="s">
        <v>279</v>
      </c>
      <c r="D32" s="593">
        <v>36378</v>
      </c>
      <c r="E32" s="593">
        <v>13907</v>
      </c>
      <c r="F32" s="35">
        <v>0.3822914948595305</v>
      </c>
      <c r="G32" s="595"/>
      <c r="H32" s="775"/>
      <c r="I32" s="772">
        <v>7152</v>
      </c>
      <c r="J32" s="37">
        <f t="shared" si="0"/>
        <v>0.19660234207488042</v>
      </c>
      <c r="K32" s="628"/>
    </row>
    <row r="33" spans="1:11" ht="21.75" customHeight="1">
      <c r="A33" s="178">
        <v>28</v>
      </c>
      <c r="B33" s="229"/>
      <c r="C33" s="47" t="s">
        <v>322</v>
      </c>
      <c r="D33" s="790">
        <v>102434</v>
      </c>
      <c r="E33" s="791">
        <v>30320</v>
      </c>
      <c r="F33" s="198">
        <v>0.29599547025401723</v>
      </c>
      <c r="G33" s="642"/>
      <c r="H33" s="775"/>
      <c r="I33" s="792">
        <v>14017</v>
      </c>
      <c r="J33" s="18">
        <f t="shared" si="0"/>
        <v>0.1368393306909815</v>
      </c>
      <c r="K33" s="738" t="s">
        <v>164</v>
      </c>
    </row>
    <row r="34" spans="1:11" ht="21.75" customHeight="1" thickBot="1">
      <c r="A34" s="308">
        <v>29</v>
      </c>
      <c r="B34" s="315"/>
      <c r="C34" s="22" t="s">
        <v>448</v>
      </c>
      <c r="D34" s="793">
        <v>50301</v>
      </c>
      <c r="E34" s="793">
        <v>11865</v>
      </c>
      <c r="F34" s="794">
        <v>0.23588000238563844</v>
      </c>
      <c r="G34" s="610"/>
      <c r="H34" s="775"/>
      <c r="I34" s="795">
        <v>5241</v>
      </c>
      <c r="J34" s="794">
        <f>I34/D34</f>
        <v>0.10419275958728455</v>
      </c>
      <c r="K34" s="796" t="s">
        <v>476</v>
      </c>
    </row>
    <row r="35" spans="1:11" ht="21.75" customHeight="1" thickBot="1">
      <c r="A35" s="308" t="s">
        <v>477</v>
      </c>
      <c r="B35" s="315"/>
      <c r="C35" s="22" t="s">
        <v>478</v>
      </c>
      <c r="D35" s="797">
        <v>1696406</v>
      </c>
      <c r="E35" s="797">
        <v>515699</v>
      </c>
      <c r="F35" s="338">
        <v>0.30399503420761304</v>
      </c>
      <c r="G35" s="308" t="s">
        <v>477</v>
      </c>
      <c r="H35" s="798"/>
      <c r="I35" s="777">
        <v>255287</v>
      </c>
      <c r="J35" s="338">
        <f>I35/D35</f>
        <v>0.1504869706897995</v>
      </c>
      <c r="K35" s="799" t="s">
        <v>267</v>
      </c>
    </row>
    <row r="36" spans="1:11" ht="21.75" customHeight="1">
      <c r="A36" s="178">
        <v>30</v>
      </c>
      <c r="B36" s="15" t="s">
        <v>42</v>
      </c>
      <c r="C36" s="12" t="s">
        <v>43</v>
      </c>
      <c r="D36" s="593">
        <v>37345</v>
      </c>
      <c r="E36" s="593">
        <v>10421</v>
      </c>
      <c r="F36" s="14">
        <v>0.27904672646940687</v>
      </c>
      <c r="G36" s="595"/>
      <c r="H36" s="771"/>
      <c r="I36" s="772">
        <v>4301</v>
      </c>
      <c r="J36" s="14">
        <f t="shared" si="0"/>
        <v>0.11516936671575846</v>
      </c>
      <c r="K36" s="625" t="s">
        <v>164</v>
      </c>
    </row>
    <row r="37" spans="1:11" ht="21.75" customHeight="1">
      <c r="A37" s="178">
        <v>31</v>
      </c>
      <c r="B37" s="15"/>
      <c r="C37" s="12" t="s">
        <v>44</v>
      </c>
      <c r="D37" s="593">
        <v>31380</v>
      </c>
      <c r="E37" s="593">
        <v>7732</v>
      </c>
      <c r="F37" s="14">
        <v>0.24639898024219248</v>
      </c>
      <c r="G37" s="595"/>
      <c r="H37" s="775"/>
      <c r="I37" s="772">
        <v>3686</v>
      </c>
      <c r="J37" s="14">
        <f t="shared" si="0"/>
        <v>0.11746335245379222</v>
      </c>
      <c r="K37" s="625" t="s">
        <v>164</v>
      </c>
    </row>
    <row r="38" spans="1:11" ht="21.75" customHeight="1">
      <c r="A38" s="178">
        <v>32</v>
      </c>
      <c r="B38" s="15"/>
      <c r="C38" s="12" t="s">
        <v>45</v>
      </c>
      <c r="D38" s="593">
        <v>46509</v>
      </c>
      <c r="E38" s="593">
        <v>11025</v>
      </c>
      <c r="F38" s="14">
        <v>0.23705089337547572</v>
      </c>
      <c r="G38" s="595"/>
      <c r="H38" s="771"/>
      <c r="I38" s="772">
        <v>5379</v>
      </c>
      <c r="J38" s="14">
        <f t="shared" si="0"/>
        <v>0.11565503450944978</v>
      </c>
      <c r="K38" s="625" t="s">
        <v>164</v>
      </c>
    </row>
    <row r="39" spans="1:11" ht="21.75" customHeight="1">
      <c r="A39" s="178">
        <v>33</v>
      </c>
      <c r="B39" s="15"/>
      <c r="C39" s="12" t="s">
        <v>46</v>
      </c>
      <c r="D39" s="593">
        <v>28929</v>
      </c>
      <c r="E39" s="593">
        <v>7603</v>
      </c>
      <c r="F39" s="14">
        <v>0.2628158595181306</v>
      </c>
      <c r="G39" s="595"/>
      <c r="H39" s="775"/>
      <c r="I39" s="772">
        <v>3471</v>
      </c>
      <c r="J39" s="14">
        <f t="shared" si="0"/>
        <v>0.11998340765321995</v>
      </c>
      <c r="K39" s="625" t="s">
        <v>164</v>
      </c>
    </row>
    <row r="40" spans="1:11" ht="21.75" customHeight="1">
      <c r="A40" s="178">
        <v>34</v>
      </c>
      <c r="B40" s="15"/>
      <c r="C40" s="12" t="s">
        <v>47</v>
      </c>
      <c r="D40" s="593">
        <v>33643</v>
      </c>
      <c r="E40" s="593">
        <v>6269</v>
      </c>
      <c r="F40" s="14">
        <v>0.18633891151205303</v>
      </c>
      <c r="G40" s="800" t="s">
        <v>269</v>
      </c>
      <c r="H40" s="771"/>
      <c r="I40" s="772">
        <v>2793</v>
      </c>
      <c r="J40" s="14">
        <f t="shared" si="0"/>
        <v>0.0830187557589989</v>
      </c>
      <c r="K40" s="800" t="s">
        <v>269</v>
      </c>
    </row>
    <row r="41" spans="1:11" ht="21.75" customHeight="1">
      <c r="A41" s="178">
        <v>35</v>
      </c>
      <c r="B41" s="15"/>
      <c r="C41" s="12" t="s">
        <v>48</v>
      </c>
      <c r="D41" s="593">
        <v>9206</v>
      </c>
      <c r="E41" s="593">
        <v>2485</v>
      </c>
      <c r="F41" s="14">
        <v>0.2699326526178579</v>
      </c>
      <c r="G41" s="625" t="s">
        <v>164</v>
      </c>
      <c r="H41" s="775"/>
      <c r="I41" s="772">
        <v>1258</v>
      </c>
      <c r="J41" s="14">
        <f t="shared" si="0"/>
        <v>0.136650010862481</v>
      </c>
      <c r="K41" s="625" t="s">
        <v>164</v>
      </c>
    </row>
    <row r="42" spans="1:11" ht="21.75" customHeight="1">
      <c r="A42" s="178">
        <v>36</v>
      </c>
      <c r="B42" s="48"/>
      <c r="C42" s="12" t="s">
        <v>49</v>
      </c>
      <c r="D42" s="593">
        <v>48246</v>
      </c>
      <c r="E42" s="593">
        <v>8628</v>
      </c>
      <c r="F42" s="14">
        <v>0.1788334784230817</v>
      </c>
      <c r="G42" s="625" t="s">
        <v>273</v>
      </c>
      <c r="H42" s="771"/>
      <c r="I42" s="772">
        <v>4003</v>
      </c>
      <c r="J42" s="14">
        <f t="shared" si="0"/>
        <v>0.08297060896240102</v>
      </c>
      <c r="K42" s="625" t="s">
        <v>273</v>
      </c>
    </row>
    <row r="43" spans="1:11" ht="21.75" customHeight="1">
      <c r="A43" s="178">
        <v>37</v>
      </c>
      <c r="B43" s="15" t="s">
        <v>50</v>
      </c>
      <c r="C43" s="12" t="s">
        <v>51</v>
      </c>
      <c r="D43" s="593">
        <v>13428</v>
      </c>
      <c r="E43" s="593">
        <v>4370</v>
      </c>
      <c r="F43" s="14">
        <v>0.3254393803991659</v>
      </c>
      <c r="G43" s="595"/>
      <c r="H43" s="771"/>
      <c r="I43" s="772">
        <v>2289</v>
      </c>
      <c r="J43" s="14">
        <f t="shared" si="0"/>
        <v>0.17046470062555855</v>
      </c>
      <c r="K43" s="625" t="s">
        <v>164</v>
      </c>
    </row>
    <row r="44" spans="1:11" ht="21.75" customHeight="1">
      <c r="A44" s="178">
        <v>38</v>
      </c>
      <c r="B44" s="15"/>
      <c r="C44" s="12" t="s">
        <v>52</v>
      </c>
      <c r="D44" s="593">
        <v>27890</v>
      </c>
      <c r="E44" s="593">
        <v>9203</v>
      </c>
      <c r="F44" s="14">
        <v>0.3299749013983507</v>
      </c>
      <c r="G44" s="595"/>
      <c r="H44" s="771"/>
      <c r="I44" s="772">
        <v>4525</v>
      </c>
      <c r="J44" s="14">
        <f t="shared" si="0"/>
        <v>0.16224453209035497</v>
      </c>
      <c r="K44" s="625" t="s">
        <v>164</v>
      </c>
    </row>
    <row r="45" spans="1:11" ht="21.75" customHeight="1">
      <c r="A45" s="178">
        <v>39</v>
      </c>
      <c r="B45" s="15"/>
      <c r="C45" s="12" t="s">
        <v>53</v>
      </c>
      <c r="D45" s="593">
        <v>31569</v>
      </c>
      <c r="E45" s="593">
        <v>10523</v>
      </c>
      <c r="F45" s="14">
        <v>0.3333333333333333</v>
      </c>
      <c r="G45" s="595"/>
      <c r="H45" s="771"/>
      <c r="I45" s="772">
        <v>5498</v>
      </c>
      <c r="J45" s="14">
        <f t="shared" si="0"/>
        <v>0.17415819316418005</v>
      </c>
      <c r="K45" s="625" t="s">
        <v>164</v>
      </c>
    </row>
    <row r="46" spans="1:11" ht="21.75" customHeight="1">
      <c r="A46" s="178">
        <v>40</v>
      </c>
      <c r="B46" s="48"/>
      <c r="C46" s="12" t="s">
        <v>54</v>
      </c>
      <c r="D46" s="593">
        <v>19204</v>
      </c>
      <c r="E46" s="593">
        <v>6538</v>
      </c>
      <c r="F46" s="14">
        <v>0.3404499062695272</v>
      </c>
      <c r="G46" s="595"/>
      <c r="H46" s="771"/>
      <c r="I46" s="772">
        <v>3231</v>
      </c>
      <c r="J46" s="14">
        <f t="shared" si="0"/>
        <v>0.16824619870860238</v>
      </c>
      <c r="K46" s="625" t="s">
        <v>164</v>
      </c>
    </row>
    <row r="47" spans="1:11" ht="21.75" customHeight="1">
      <c r="A47" s="178">
        <v>41</v>
      </c>
      <c r="B47" s="320" t="s">
        <v>55</v>
      </c>
      <c r="C47" s="12" t="s">
        <v>56</v>
      </c>
      <c r="D47" s="593">
        <v>7377</v>
      </c>
      <c r="E47" s="593">
        <v>3080</v>
      </c>
      <c r="F47" s="14">
        <v>0.4175138945370747</v>
      </c>
      <c r="G47" s="643" t="s">
        <v>274</v>
      </c>
      <c r="H47" s="771"/>
      <c r="I47" s="772">
        <v>1545</v>
      </c>
      <c r="J47" s="14">
        <f t="shared" si="0"/>
        <v>0.20943472956486375</v>
      </c>
      <c r="K47" s="800" t="s">
        <v>479</v>
      </c>
    </row>
    <row r="48" spans="1:11" ht="21.75" customHeight="1">
      <c r="A48" s="178">
        <v>42</v>
      </c>
      <c r="B48" s="209"/>
      <c r="C48" s="12" t="s">
        <v>57</v>
      </c>
      <c r="D48" s="593">
        <v>15468</v>
      </c>
      <c r="E48" s="593">
        <v>6036</v>
      </c>
      <c r="F48" s="14">
        <v>0.39022498060512023</v>
      </c>
      <c r="G48" s="595"/>
      <c r="H48" s="771"/>
      <c r="I48" s="772">
        <v>2900</v>
      </c>
      <c r="J48" s="14">
        <f t="shared" si="0"/>
        <v>0.18748383760020687</v>
      </c>
      <c r="K48" s="625" t="s">
        <v>164</v>
      </c>
    </row>
    <row r="49" spans="1:11" ht="21.75" customHeight="1">
      <c r="A49" s="178">
        <v>43</v>
      </c>
      <c r="B49" s="210" t="s">
        <v>60</v>
      </c>
      <c r="C49" s="12" t="s">
        <v>61</v>
      </c>
      <c r="D49" s="593">
        <v>13231</v>
      </c>
      <c r="E49" s="593">
        <v>4616</v>
      </c>
      <c r="F49" s="14">
        <v>0.34887763585518855</v>
      </c>
      <c r="G49" s="642"/>
      <c r="H49" s="771"/>
      <c r="I49" s="772">
        <v>2105</v>
      </c>
      <c r="J49" s="14">
        <f t="shared" si="0"/>
        <v>0.15909606227798354</v>
      </c>
      <c r="K49" s="625" t="s">
        <v>164</v>
      </c>
    </row>
    <row r="50" spans="1:11" ht="21.75" customHeight="1">
      <c r="A50" s="178">
        <v>44</v>
      </c>
      <c r="B50" s="15" t="s">
        <v>69</v>
      </c>
      <c r="C50" s="12" t="s">
        <v>72</v>
      </c>
      <c r="D50" s="593">
        <v>29983</v>
      </c>
      <c r="E50" s="593">
        <v>9031</v>
      </c>
      <c r="F50" s="14">
        <v>0.301204015608845</v>
      </c>
      <c r="G50" s="643"/>
      <c r="H50" s="771"/>
      <c r="I50" s="772">
        <v>4198</v>
      </c>
      <c r="J50" s="14">
        <f t="shared" si="0"/>
        <v>0.14001267384851415</v>
      </c>
      <c r="K50" s="625" t="s">
        <v>164</v>
      </c>
    </row>
    <row r="51" spans="1:11" ht="21.75" customHeight="1">
      <c r="A51" s="178">
        <v>45</v>
      </c>
      <c r="B51" s="209"/>
      <c r="C51" s="12" t="s">
        <v>73</v>
      </c>
      <c r="D51" s="593">
        <v>1999</v>
      </c>
      <c r="E51" s="593">
        <v>898</v>
      </c>
      <c r="F51" s="14">
        <v>0.44922461230615307</v>
      </c>
      <c r="G51" s="801" t="s">
        <v>277</v>
      </c>
      <c r="H51" s="771"/>
      <c r="I51" s="772">
        <v>495</v>
      </c>
      <c r="J51" s="14">
        <f t="shared" si="0"/>
        <v>0.24762381190595298</v>
      </c>
      <c r="K51" s="625" t="s">
        <v>277</v>
      </c>
    </row>
    <row r="52" spans="1:11" ht="21.75" customHeight="1">
      <c r="A52" s="178">
        <v>46</v>
      </c>
      <c r="B52" s="210" t="s">
        <v>77</v>
      </c>
      <c r="C52" s="12" t="s">
        <v>78</v>
      </c>
      <c r="D52" s="593">
        <v>15807</v>
      </c>
      <c r="E52" s="593">
        <v>4425</v>
      </c>
      <c r="F52" s="14">
        <v>0.2799392674131714</v>
      </c>
      <c r="G52" s="802"/>
      <c r="H52" s="771"/>
      <c r="I52" s="772">
        <v>2088</v>
      </c>
      <c r="J52" s="14">
        <f t="shared" si="0"/>
        <v>0.132093376352249</v>
      </c>
      <c r="K52" s="625" t="s">
        <v>164</v>
      </c>
    </row>
    <row r="53" spans="1:11" ht="21.75" customHeight="1">
      <c r="A53" s="178">
        <v>47</v>
      </c>
      <c r="B53" s="210" t="s">
        <v>79</v>
      </c>
      <c r="C53" s="12" t="s">
        <v>80</v>
      </c>
      <c r="D53" s="593">
        <v>14025</v>
      </c>
      <c r="E53" s="593">
        <v>4010</v>
      </c>
      <c r="F53" s="14">
        <v>0.28591800356506236</v>
      </c>
      <c r="G53" s="802"/>
      <c r="H53" s="771"/>
      <c r="I53" s="772">
        <v>1900</v>
      </c>
      <c r="J53" s="14">
        <f t="shared" si="0"/>
        <v>0.1354723707664884</v>
      </c>
      <c r="K53" s="625" t="s">
        <v>164</v>
      </c>
    </row>
    <row r="54" spans="1:11" ht="21.75" customHeight="1">
      <c r="A54" s="178">
        <v>48</v>
      </c>
      <c r="B54" s="47" t="s">
        <v>324</v>
      </c>
      <c r="C54" s="12" t="s">
        <v>85</v>
      </c>
      <c r="D54" s="593">
        <v>19567</v>
      </c>
      <c r="E54" s="593">
        <v>5661</v>
      </c>
      <c r="F54" s="14">
        <v>0.2893136403127715</v>
      </c>
      <c r="G54" s="803"/>
      <c r="H54" s="771"/>
      <c r="I54" s="772">
        <v>2809</v>
      </c>
      <c r="J54" s="14">
        <f t="shared" si="0"/>
        <v>0.1435580313793632</v>
      </c>
      <c r="K54" s="625" t="s">
        <v>164</v>
      </c>
    </row>
    <row r="55" spans="1:11" ht="21.75" customHeight="1">
      <c r="A55" s="178">
        <v>49</v>
      </c>
      <c r="B55" s="15" t="s">
        <v>93</v>
      </c>
      <c r="C55" s="12" t="s">
        <v>94</v>
      </c>
      <c r="D55" s="593">
        <v>10674</v>
      </c>
      <c r="E55" s="593">
        <v>4416</v>
      </c>
      <c r="F55" s="14">
        <v>0.41371557054525016</v>
      </c>
      <c r="G55" s="801" t="s">
        <v>276</v>
      </c>
      <c r="H55" s="771"/>
      <c r="I55" s="772">
        <v>2315</v>
      </c>
      <c r="J55" s="14">
        <f t="shared" si="0"/>
        <v>0.21688214352632565</v>
      </c>
      <c r="K55" s="625" t="s">
        <v>274</v>
      </c>
    </row>
    <row r="56" spans="1:11" ht="21.75" customHeight="1">
      <c r="A56" s="178">
        <v>50</v>
      </c>
      <c r="B56" s="15"/>
      <c r="C56" s="12" t="s">
        <v>95</v>
      </c>
      <c r="D56" s="593">
        <v>9242</v>
      </c>
      <c r="E56" s="593">
        <v>4043</v>
      </c>
      <c r="F56" s="14">
        <v>0.4374594243670201</v>
      </c>
      <c r="G56" s="643" t="s">
        <v>275</v>
      </c>
      <c r="H56" s="771"/>
      <c r="I56" s="772">
        <v>2068</v>
      </c>
      <c r="J56" s="14">
        <f t="shared" si="0"/>
        <v>0.2237610906730145</v>
      </c>
      <c r="K56" s="625" t="s">
        <v>275</v>
      </c>
    </row>
    <row r="57" spans="1:11" ht="21.75" customHeight="1">
      <c r="A57" s="178">
        <v>51</v>
      </c>
      <c r="B57" s="15"/>
      <c r="C57" s="12" t="s">
        <v>97</v>
      </c>
      <c r="D57" s="593">
        <v>8873</v>
      </c>
      <c r="E57" s="593">
        <v>3262</v>
      </c>
      <c r="F57" s="14">
        <v>0.36763214245463766</v>
      </c>
      <c r="G57" s="595"/>
      <c r="H57" s="771"/>
      <c r="I57" s="772">
        <v>1626</v>
      </c>
      <c r="J57" s="14">
        <f t="shared" si="0"/>
        <v>0.18325256395807507</v>
      </c>
      <c r="K57" s="625" t="s">
        <v>164</v>
      </c>
    </row>
    <row r="58" spans="1:11" ht="21.75" customHeight="1">
      <c r="A58" s="178">
        <v>52</v>
      </c>
      <c r="B58" s="15"/>
      <c r="C58" s="12" t="s">
        <v>98</v>
      </c>
      <c r="D58" s="593">
        <v>16130</v>
      </c>
      <c r="E58" s="593">
        <v>6118</v>
      </c>
      <c r="F58" s="14">
        <v>0.3792932424054557</v>
      </c>
      <c r="G58" s="804"/>
      <c r="H58" s="771"/>
      <c r="I58" s="772">
        <v>2999</v>
      </c>
      <c r="J58" s="14">
        <f t="shared" si="0"/>
        <v>0.18592684438933663</v>
      </c>
      <c r="K58" s="625" t="s">
        <v>164</v>
      </c>
    </row>
    <row r="59" spans="1:11" ht="21.75" customHeight="1">
      <c r="A59" s="178">
        <v>53</v>
      </c>
      <c r="B59" s="15"/>
      <c r="C59" s="12" t="s">
        <v>101</v>
      </c>
      <c r="D59" s="593">
        <v>5205</v>
      </c>
      <c r="E59" s="593">
        <v>1921</v>
      </c>
      <c r="F59" s="14">
        <v>0.3690682036503362</v>
      </c>
      <c r="G59" s="595"/>
      <c r="H59" s="771"/>
      <c r="I59" s="772">
        <v>962</v>
      </c>
      <c r="J59" s="14">
        <f t="shared" si="0"/>
        <v>0.18482228626320846</v>
      </c>
      <c r="K59" s="625" t="s">
        <v>164</v>
      </c>
    </row>
    <row r="60" spans="1:11" ht="21.75" customHeight="1">
      <c r="A60" s="178">
        <v>54</v>
      </c>
      <c r="B60" s="341"/>
      <c r="C60" s="12" t="s">
        <v>102</v>
      </c>
      <c r="D60" s="593">
        <v>3067</v>
      </c>
      <c r="E60" s="593">
        <v>1221</v>
      </c>
      <c r="F60" s="14">
        <v>0.3981089012063906</v>
      </c>
      <c r="G60" s="595"/>
      <c r="H60" s="771"/>
      <c r="I60" s="772">
        <v>605</v>
      </c>
      <c r="J60" s="14">
        <f t="shared" si="0"/>
        <v>0.19726116726442777</v>
      </c>
      <c r="K60" s="625" t="s">
        <v>164</v>
      </c>
    </row>
    <row r="61" spans="1:11" ht="21.75" customHeight="1">
      <c r="A61" s="178">
        <v>55</v>
      </c>
      <c r="B61" s="209"/>
      <c r="C61" s="12" t="s">
        <v>199</v>
      </c>
      <c r="D61" s="593">
        <v>22153</v>
      </c>
      <c r="E61" s="593">
        <v>7866</v>
      </c>
      <c r="F61" s="14">
        <v>0.35507606193292107</v>
      </c>
      <c r="G61" s="595"/>
      <c r="H61" s="771"/>
      <c r="I61" s="772">
        <v>3764</v>
      </c>
      <c r="J61" s="14">
        <f t="shared" si="0"/>
        <v>0.16990926736785086</v>
      </c>
      <c r="K61" s="625" t="s">
        <v>164</v>
      </c>
    </row>
    <row r="62" spans="1:11" ht="21.75" customHeight="1">
      <c r="A62" s="178">
        <v>56</v>
      </c>
      <c r="B62" s="15" t="s">
        <v>103</v>
      </c>
      <c r="C62" s="12" t="s">
        <v>104</v>
      </c>
      <c r="D62" s="593">
        <v>37413</v>
      </c>
      <c r="E62" s="593">
        <v>9347</v>
      </c>
      <c r="F62" s="14">
        <v>0.24983294576751397</v>
      </c>
      <c r="G62" s="595"/>
      <c r="H62" s="771"/>
      <c r="I62" s="772">
        <v>4557</v>
      </c>
      <c r="J62" s="14">
        <f t="shared" si="0"/>
        <v>0.1218025819902173</v>
      </c>
      <c r="K62" s="625" t="s">
        <v>164</v>
      </c>
    </row>
    <row r="63" spans="1:11" ht="21.75" customHeight="1">
      <c r="A63" s="178">
        <v>57</v>
      </c>
      <c r="B63" s="209"/>
      <c r="C63" s="12" t="s">
        <v>200</v>
      </c>
      <c r="D63" s="593">
        <v>18989</v>
      </c>
      <c r="E63" s="593">
        <v>7769</v>
      </c>
      <c r="F63" s="14">
        <v>0.40913160250671443</v>
      </c>
      <c r="G63" s="802" t="s">
        <v>278</v>
      </c>
      <c r="H63" s="771"/>
      <c r="I63" s="772">
        <v>4045</v>
      </c>
      <c r="J63" s="14">
        <f t="shared" si="0"/>
        <v>0.21301806308915688</v>
      </c>
      <c r="K63" s="800" t="s">
        <v>480</v>
      </c>
    </row>
    <row r="64" spans="1:11" ht="21.75" customHeight="1">
      <c r="A64" s="178">
        <v>58</v>
      </c>
      <c r="B64" s="15" t="s">
        <v>481</v>
      </c>
      <c r="C64" s="179" t="s">
        <v>110</v>
      </c>
      <c r="D64" s="593">
        <v>6718</v>
      </c>
      <c r="E64" s="593">
        <v>2108</v>
      </c>
      <c r="F64" s="35">
        <v>0.31378386424531113</v>
      </c>
      <c r="G64" s="595"/>
      <c r="H64" s="798"/>
      <c r="I64" s="772">
        <v>1108</v>
      </c>
      <c r="J64" s="18">
        <f t="shared" si="0"/>
        <v>0.16493003870199463</v>
      </c>
      <c r="K64" s="625" t="s">
        <v>164</v>
      </c>
    </row>
    <row r="65" spans="1:11" ht="21.75" customHeight="1">
      <c r="A65" s="178">
        <v>59</v>
      </c>
      <c r="B65" s="15"/>
      <c r="C65" s="200" t="s">
        <v>202</v>
      </c>
      <c r="D65" s="593">
        <v>7520</v>
      </c>
      <c r="E65" s="593">
        <v>2693</v>
      </c>
      <c r="F65" s="344">
        <v>0.3581117021276596</v>
      </c>
      <c r="G65" s="595"/>
      <c r="H65" s="798"/>
      <c r="I65" s="772">
        <v>1419</v>
      </c>
      <c r="J65" s="35">
        <f t="shared" si="0"/>
        <v>0.1886968085106383</v>
      </c>
      <c r="K65" s="805" t="s">
        <v>164</v>
      </c>
    </row>
    <row r="66" spans="1:11" ht="18.75" thickBot="1">
      <c r="A66" s="178">
        <v>60</v>
      </c>
      <c r="B66" s="15"/>
      <c r="C66" s="12" t="s">
        <v>201</v>
      </c>
      <c r="D66" s="718">
        <v>17604</v>
      </c>
      <c r="E66" s="773">
        <v>6594</v>
      </c>
      <c r="F66" s="18">
        <v>0.37457396046353103</v>
      </c>
      <c r="G66" s="595"/>
      <c r="H66" s="771"/>
      <c r="I66" s="776">
        <v>3477</v>
      </c>
      <c r="J66" s="14">
        <f>I66/D66</f>
        <v>0.19751192910702114</v>
      </c>
      <c r="K66" s="806" t="s">
        <v>164</v>
      </c>
    </row>
    <row r="67" spans="1:11" ht="18.75" thickBot="1">
      <c r="A67" s="322" t="s">
        <v>477</v>
      </c>
      <c r="B67" s="51" t="s">
        <v>115</v>
      </c>
      <c r="C67" s="51"/>
      <c r="D67" s="807">
        <v>608394</v>
      </c>
      <c r="E67" s="808">
        <v>179912</v>
      </c>
      <c r="F67" s="53">
        <v>0.2957162628165301</v>
      </c>
      <c r="G67" s="182" t="s">
        <v>267</v>
      </c>
      <c r="H67" s="771"/>
      <c r="I67" s="809">
        <v>87419</v>
      </c>
      <c r="J67" s="53">
        <f>I67/D67</f>
        <v>0.1436881363064067</v>
      </c>
      <c r="K67" s="810" t="s">
        <v>267</v>
      </c>
    </row>
    <row r="68" spans="1:11" ht="18.75" thickTop="1">
      <c r="A68" s="184" t="s">
        <v>350</v>
      </c>
      <c r="B68" s="48"/>
      <c r="C68" s="48"/>
      <c r="D68" s="593">
        <v>2304800</v>
      </c>
      <c r="E68" s="593">
        <v>695611</v>
      </c>
      <c r="F68" s="14">
        <v>0.30180970149253733</v>
      </c>
      <c r="G68" s="162" t="s">
        <v>267</v>
      </c>
      <c r="H68" s="15"/>
      <c r="I68" s="772">
        <v>342706</v>
      </c>
      <c r="J68" s="14">
        <f>I68/D68</f>
        <v>0.14869229434224226</v>
      </c>
      <c r="K68" s="306" t="s">
        <v>267</v>
      </c>
    </row>
    <row r="69" spans="1:11" ht="18.75" thickBot="1">
      <c r="A69" s="185" t="s">
        <v>352</v>
      </c>
      <c r="B69" s="186"/>
      <c r="C69" s="186"/>
      <c r="D69" s="718">
        <v>5113070</v>
      </c>
      <c r="E69" s="718">
        <v>1415506</v>
      </c>
      <c r="F69" s="188">
        <v>0.2768407238703949</v>
      </c>
      <c r="G69" s="189" t="s">
        <v>267</v>
      </c>
      <c r="H69" s="15"/>
      <c r="I69" s="776">
        <v>700196</v>
      </c>
      <c r="J69" s="811">
        <f>I69/D69</f>
        <v>0.13694238490769733</v>
      </c>
      <c r="K69" s="317" t="s">
        <v>267</v>
      </c>
    </row>
    <row r="70" spans="1:11" ht="18">
      <c r="A70" s="15"/>
      <c r="B70" s="15"/>
      <c r="C70" s="46"/>
      <c r="D70" s="46"/>
      <c r="E70" s="46"/>
      <c r="F70" s="46"/>
      <c r="G70" s="46"/>
      <c r="H70" s="15"/>
      <c r="I70" s="15"/>
      <c r="J70" s="46"/>
      <c r="K70" s="329"/>
    </row>
    <row r="71" spans="1:11" ht="18">
      <c r="A71" s="46" t="s">
        <v>400</v>
      </c>
      <c r="B71" s="46"/>
      <c r="C71" s="46"/>
      <c r="D71" s="46"/>
      <c r="E71" s="46"/>
      <c r="F71" s="46"/>
      <c r="G71" s="46"/>
      <c r="H71" s="15"/>
      <c r="I71" s="46"/>
      <c r="J71" s="46"/>
      <c r="K71" s="329"/>
    </row>
    <row r="74" spans="8:11" ht="17.25">
      <c r="H74" s="727"/>
      <c r="K74" s="728"/>
    </row>
    <row r="78" s="579" customFormat="1" ht="17.25">
      <c r="H78" s="727"/>
    </row>
    <row r="79" s="579" customFormat="1" ht="17.25">
      <c r="H79" s="727"/>
    </row>
    <row r="80" s="579" customFormat="1" ht="17.25">
      <c r="H80" s="727"/>
    </row>
    <row r="81" s="579" customFormat="1" ht="17.25">
      <c r="H81" s="727"/>
    </row>
    <row r="90" s="579" customFormat="1" ht="17.25">
      <c r="H90" s="727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2" horizontalDpi="600" verticalDpi="600" orientation="portrait" paperSize="9" scale="79" r:id="rId1"/>
  <rowBreaks count="1" manualBreakCount="1">
    <brk id="3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90"/>
  <sheetViews>
    <sheetView showOutlineSymbols="0" view="pageBreakPreview" zoomScaleSheetLayoutView="100" zoomScalePageLayoutView="0" workbookViewId="0" topLeftCell="A64">
      <selection activeCell="B16" sqref="B16"/>
    </sheetView>
  </sheetViews>
  <sheetFormatPr defaultColWidth="13.875" defaultRowHeight="13.5"/>
  <cols>
    <col min="1" max="2" width="9.00390625" style="579" customWidth="1"/>
    <col min="3" max="3" width="14.00390625" style="579" customWidth="1"/>
    <col min="4" max="5" width="14.75390625" style="579" customWidth="1"/>
    <col min="6" max="6" width="11.25390625" style="579" customWidth="1"/>
    <col min="7" max="7" width="10.375" style="579" customWidth="1"/>
    <col min="8" max="8" width="7.50390625" style="579" customWidth="1"/>
    <col min="9" max="9" width="11.875" style="579" bestFit="1" customWidth="1"/>
    <col min="10" max="10" width="10.125" style="579" customWidth="1"/>
    <col min="11" max="11" width="9.25390625" style="579" bestFit="1" customWidth="1"/>
    <col min="12" max="16384" width="13.875" style="722" customWidth="1"/>
  </cols>
  <sheetData>
    <row r="1" spans="1:11" ht="21.75" customHeight="1" thickBot="1">
      <c r="A1" s="721" t="s">
        <v>471</v>
      </c>
      <c r="B1" s="2"/>
      <c r="C1" s="2"/>
      <c r="D1" s="2"/>
      <c r="E1" s="3"/>
      <c r="F1" s="4"/>
      <c r="G1" s="4"/>
      <c r="H1" s="2"/>
      <c r="I1" s="2"/>
      <c r="J1" s="2"/>
      <c r="K1" s="814"/>
    </row>
    <row r="2" spans="1:11" ht="21.75" customHeight="1" thickBot="1">
      <c r="A2" s="156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9" t="s">
        <v>6</v>
      </c>
      <c r="H2" s="769"/>
      <c r="I2" s="770" t="s">
        <v>7</v>
      </c>
      <c r="J2" s="158" t="s">
        <v>8</v>
      </c>
      <c r="K2" s="304" t="s">
        <v>6</v>
      </c>
    </row>
    <row r="3" spans="1:11" ht="21.75" customHeight="1">
      <c r="A3" s="305">
        <v>1</v>
      </c>
      <c r="B3" s="15" t="s">
        <v>9</v>
      </c>
      <c r="C3" s="592" t="s">
        <v>10</v>
      </c>
      <c r="D3" s="593">
        <v>945453</v>
      </c>
      <c r="E3" s="593">
        <v>291486</v>
      </c>
      <c r="F3" s="594">
        <v>0.3083030039568334</v>
      </c>
      <c r="G3" s="595"/>
      <c r="H3" s="771"/>
      <c r="I3" s="772">
        <v>152262</v>
      </c>
      <c r="J3" s="14">
        <v>0.16104660940311152</v>
      </c>
      <c r="K3" s="598" t="s">
        <v>164</v>
      </c>
    </row>
    <row r="4" spans="1:11" ht="21.75" customHeight="1" thickBot="1">
      <c r="A4" s="178">
        <v>2</v>
      </c>
      <c r="B4" s="15"/>
      <c r="C4" s="600" t="s">
        <v>11</v>
      </c>
      <c r="D4" s="718">
        <v>1561188</v>
      </c>
      <c r="E4" s="773">
        <v>341649</v>
      </c>
      <c r="F4" s="594">
        <v>0.21883911482793872</v>
      </c>
      <c r="G4" s="774" t="s">
        <v>272</v>
      </c>
      <c r="H4" s="775"/>
      <c r="I4" s="776">
        <v>163887</v>
      </c>
      <c r="J4" s="18">
        <v>0.10497582610166105</v>
      </c>
      <c r="K4" s="604"/>
    </row>
    <row r="5" spans="1:11" ht="21.75" customHeight="1" thickBot="1">
      <c r="A5" s="308" t="s">
        <v>12</v>
      </c>
      <c r="B5" s="186"/>
      <c r="C5" s="23" t="s">
        <v>13</v>
      </c>
      <c r="D5" s="616">
        <v>2506641</v>
      </c>
      <c r="E5" s="617">
        <v>633135</v>
      </c>
      <c r="F5" s="25">
        <v>0.25258303841674973</v>
      </c>
      <c r="G5" s="815" t="s">
        <v>267</v>
      </c>
      <c r="H5" s="771"/>
      <c r="I5" s="777">
        <v>316149</v>
      </c>
      <c r="J5" s="25">
        <v>0.12612456271161288</v>
      </c>
      <c r="K5" s="612" t="s">
        <v>267</v>
      </c>
    </row>
    <row r="6" spans="1:11" ht="21.75" customHeight="1" thickBot="1">
      <c r="A6" s="311">
        <v>3</v>
      </c>
      <c r="B6" s="333" t="s">
        <v>348</v>
      </c>
      <c r="C6" s="203" t="s">
        <v>16</v>
      </c>
      <c r="D6" s="616">
        <v>304730</v>
      </c>
      <c r="E6" s="617">
        <v>83088</v>
      </c>
      <c r="F6" s="334">
        <v>0.27266104420306503</v>
      </c>
      <c r="G6" s="619"/>
      <c r="H6" s="771"/>
      <c r="I6" s="777">
        <v>41310</v>
      </c>
      <c r="J6" s="338">
        <v>0.1355626292127457</v>
      </c>
      <c r="K6" s="621" t="s">
        <v>164</v>
      </c>
    </row>
    <row r="7" spans="1:11" ht="21.75" customHeight="1" thickBot="1">
      <c r="A7" s="778" t="s">
        <v>12</v>
      </c>
      <c r="B7" s="15"/>
      <c r="C7" s="11" t="s">
        <v>349</v>
      </c>
      <c r="D7" s="779">
        <v>304730</v>
      </c>
      <c r="E7" s="780">
        <v>83088</v>
      </c>
      <c r="F7" s="781">
        <v>0.27266104420306503</v>
      </c>
      <c r="G7" s="816" t="s">
        <v>267</v>
      </c>
      <c r="H7" s="817"/>
      <c r="I7" s="782">
        <v>41310</v>
      </c>
      <c r="J7" s="338">
        <v>0.1355626292127457</v>
      </c>
      <c r="K7" s="612" t="s">
        <v>267</v>
      </c>
    </row>
    <row r="8" spans="1:11" ht="21.75" customHeight="1">
      <c r="A8" s="305">
        <v>4</v>
      </c>
      <c r="B8" s="783" t="s">
        <v>14</v>
      </c>
      <c r="C8" s="784" t="s">
        <v>15</v>
      </c>
      <c r="D8" s="785">
        <v>112231</v>
      </c>
      <c r="E8" s="785">
        <v>41285</v>
      </c>
      <c r="F8" s="786">
        <v>0.36785736561199667</v>
      </c>
      <c r="G8" s="595"/>
      <c r="H8" s="771"/>
      <c r="I8" s="787">
        <v>21621</v>
      </c>
      <c r="J8" s="786">
        <v>0.19264730778483663</v>
      </c>
      <c r="K8" s="598" t="s">
        <v>164</v>
      </c>
    </row>
    <row r="9" spans="1:11" ht="21.75" customHeight="1">
      <c r="A9" s="178">
        <v>5</v>
      </c>
      <c r="B9" s="15"/>
      <c r="C9" s="12" t="s">
        <v>17</v>
      </c>
      <c r="D9" s="593">
        <v>56354</v>
      </c>
      <c r="E9" s="593">
        <v>18734</v>
      </c>
      <c r="F9" s="14">
        <v>0.33243425488873907</v>
      </c>
      <c r="G9" s="595"/>
      <c r="H9" s="771"/>
      <c r="I9" s="772">
        <v>9914</v>
      </c>
      <c r="J9" s="14">
        <v>0.17592362565212763</v>
      </c>
      <c r="K9" s="598" t="s">
        <v>164</v>
      </c>
    </row>
    <row r="10" spans="1:11" ht="21.75" customHeight="1">
      <c r="A10" s="178">
        <v>6</v>
      </c>
      <c r="B10" s="15"/>
      <c r="C10" s="12" t="s">
        <v>18</v>
      </c>
      <c r="D10" s="593">
        <v>127605</v>
      </c>
      <c r="E10" s="593">
        <v>40394</v>
      </c>
      <c r="F10" s="14">
        <v>0.31655499392657027</v>
      </c>
      <c r="G10" s="595"/>
      <c r="H10" s="771"/>
      <c r="I10" s="772">
        <v>19932</v>
      </c>
      <c r="J10" s="14">
        <v>0.15620077583166803</v>
      </c>
      <c r="K10" s="598" t="s">
        <v>164</v>
      </c>
    </row>
    <row r="11" spans="1:11" ht="21.75" customHeight="1">
      <c r="A11" s="178">
        <v>7</v>
      </c>
      <c r="B11" s="15"/>
      <c r="C11" s="12" t="s">
        <v>19</v>
      </c>
      <c r="D11" s="593">
        <v>46878</v>
      </c>
      <c r="E11" s="593">
        <v>15937</v>
      </c>
      <c r="F11" s="14">
        <v>0.3399675754085072</v>
      </c>
      <c r="G11" s="595"/>
      <c r="H11" s="771"/>
      <c r="I11" s="772">
        <v>8087</v>
      </c>
      <c r="J11" s="339">
        <v>0.17251162592260763</v>
      </c>
      <c r="K11" s="598" t="s">
        <v>164</v>
      </c>
    </row>
    <row r="12" spans="1:11" ht="21.75" customHeight="1">
      <c r="A12" s="178">
        <v>8</v>
      </c>
      <c r="B12" s="15"/>
      <c r="C12" s="12" t="s">
        <v>20</v>
      </c>
      <c r="D12" s="593">
        <v>65142</v>
      </c>
      <c r="E12" s="593">
        <v>21762</v>
      </c>
      <c r="F12" s="14">
        <v>0.33407018513401493</v>
      </c>
      <c r="G12" s="595"/>
      <c r="H12" s="771"/>
      <c r="I12" s="772">
        <v>11395</v>
      </c>
      <c r="J12" s="14">
        <v>0.1749255472659728</v>
      </c>
      <c r="K12" s="598" t="s">
        <v>164</v>
      </c>
    </row>
    <row r="13" spans="1:11" ht="21.75" customHeight="1">
      <c r="A13" s="178">
        <v>9</v>
      </c>
      <c r="B13" s="15"/>
      <c r="C13" s="12" t="s">
        <v>23</v>
      </c>
      <c r="D13" s="593">
        <v>62064</v>
      </c>
      <c r="E13" s="593">
        <v>22124</v>
      </c>
      <c r="F13" s="14">
        <v>0.35647073988141276</v>
      </c>
      <c r="G13" s="595"/>
      <c r="H13" s="771"/>
      <c r="I13" s="772">
        <v>11883</v>
      </c>
      <c r="J13" s="14">
        <v>0.19146365042536737</v>
      </c>
      <c r="K13" s="598" t="s">
        <v>164</v>
      </c>
    </row>
    <row r="14" spans="1:11" ht="21.75" customHeight="1">
      <c r="A14" s="178">
        <v>10</v>
      </c>
      <c r="B14" s="15"/>
      <c r="C14" s="12" t="s">
        <v>24</v>
      </c>
      <c r="D14" s="593">
        <v>49510</v>
      </c>
      <c r="E14" s="593">
        <v>13446</v>
      </c>
      <c r="F14" s="14">
        <v>0.27158149868713394</v>
      </c>
      <c r="G14" s="595"/>
      <c r="H14" s="771"/>
      <c r="I14" s="772">
        <v>6737</v>
      </c>
      <c r="J14" s="14">
        <v>0.1360735205009089</v>
      </c>
      <c r="K14" s="598" t="s">
        <v>164</v>
      </c>
    </row>
    <row r="15" spans="1:11" ht="21.75" customHeight="1">
      <c r="A15" s="178">
        <v>11</v>
      </c>
      <c r="B15" s="15"/>
      <c r="C15" s="12" t="s">
        <v>25</v>
      </c>
      <c r="D15" s="593">
        <v>33506</v>
      </c>
      <c r="E15" s="593">
        <v>11948</v>
      </c>
      <c r="F15" s="14">
        <v>0.35659284904196265</v>
      </c>
      <c r="G15" s="595"/>
      <c r="H15" s="771"/>
      <c r="I15" s="772">
        <v>6481</v>
      </c>
      <c r="J15" s="14">
        <v>0.19342804273861397</v>
      </c>
      <c r="K15" s="598" t="s">
        <v>164</v>
      </c>
    </row>
    <row r="16" spans="1:11" ht="21.75" customHeight="1">
      <c r="A16" s="178">
        <v>12</v>
      </c>
      <c r="B16" s="15"/>
      <c r="C16" s="12" t="s">
        <v>26</v>
      </c>
      <c r="D16" s="593">
        <v>73090</v>
      </c>
      <c r="E16" s="593">
        <v>21762</v>
      </c>
      <c r="F16" s="14">
        <v>0.29774250923518947</v>
      </c>
      <c r="G16" s="595"/>
      <c r="H16" s="771"/>
      <c r="I16" s="772">
        <v>10777</v>
      </c>
      <c r="J16" s="14">
        <v>0.14744835134765358</v>
      </c>
      <c r="K16" s="598" t="s">
        <v>164</v>
      </c>
    </row>
    <row r="17" spans="1:11" ht="21.75" customHeight="1">
      <c r="A17" s="178">
        <v>13</v>
      </c>
      <c r="B17" s="15"/>
      <c r="C17" s="12" t="s">
        <v>27</v>
      </c>
      <c r="D17" s="593">
        <v>25008</v>
      </c>
      <c r="E17" s="593">
        <v>9080</v>
      </c>
      <c r="F17" s="14">
        <v>0.36308381317978244</v>
      </c>
      <c r="G17" s="595"/>
      <c r="H17" s="771"/>
      <c r="I17" s="772">
        <v>4824</v>
      </c>
      <c r="J17" s="14">
        <v>0.1928982725527831</v>
      </c>
      <c r="K17" s="598" t="s">
        <v>164</v>
      </c>
    </row>
    <row r="18" spans="1:11" ht="21.75" customHeight="1">
      <c r="A18" s="178">
        <v>14</v>
      </c>
      <c r="B18" s="15"/>
      <c r="C18" s="12" t="s">
        <v>28</v>
      </c>
      <c r="D18" s="593">
        <v>41181</v>
      </c>
      <c r="E18" s="593">
        <v>15555</v>
      </c>
      <c r="F18" s="14">
        <v>0.37772273621330227</v>
      </c>
      <c r="G18" s="595"/>
      <c r="H18" s="771"/>
      <c r="I18" s="772">
        <v>8240</v>
      </c>
      <c r="J18" s="14">
        <v>0.2000922755639737</v>
      </c>
      <c r="K18" s="598" t="s">
        <v>164</v>
      </c>
    </row>
    <row r="19" spans="1:11" ht="21.75" customHeight="1">
      <c r="A19" s="178">
        <v>15</v>
      </c>
      <c r="B19" s="15"/>
      <c r="C19" s="12" t="s">
        <v>29</v>
      </c>
      <c r="D19" s="593">
        <v>59490</v>
      </c>
      <c r="E19" s="593">
        <v>16447</v>
      </c>
      <c r="F19" s="14">
        <v>0.276466633047571</v>
      </c>
      <c r="G19" s="595"/>
      <c r="H19" s="775"/>
      <c r="I19" s="772">
        <v>8427</v>
      </c>
      <c r="J19" s="14">
        <v>0.1416540595057993</v>
      </c>
      <c r="K19" s="602" t="s">
        <v>164</v>
      </c>
    </row>
    <row r="20" spans="1:11" ht="21.75" customHeight="1">
      <c r="A20" s="178">
        <v>16</v>
      </c>
      <c r="B20" s="15"/>
      <c r="C20" s="12" t="s">
        <v>30</v>
      </c>
      <c r="D20" s="593">
        <v>104497</v>
      </c>
      <c r="E20" s="593">
        <v>26715</v>
      </c>
      <c r="F20" s="14">
        <v>0.2556532723427467</v>
      </c>
      <c r="G20" s="595"/>
      <c r="H20" s="775"/>
      <c r="I20" s="772">
        <v>12173</v>
      </c>
      <c r="J20" s="14">
        <v>0.11649138252772807</v>
      </c>
      <c r="K20" s="602" t="s">
        <v>164</v>
      </c>
    </row>
    <row r="21" spans="1:11" ht="21.75" customHeight="1">
      <c r="A21" s="178">
        <v>17</v>
      </c>
      <c r="B21" s="15"/>
      <c r="C21" s="12" t="s">
        <v>31</v>
      </c>
      <c r="D21" s="593">
        <v>113309</v>
      </c>
      <c r="E21" s="593">
        <v>25072</v>
      </c>
      <c r="F21" s="14">
        <v>0.22127103760513286</v>
      </c>
      <c r="G21" s="602" t="s">
        <v>270</v>
      </c>
      <c r="H21" s="775"/>
      <c r="I21" s="772">
        <v>11663</v>
      </c>
      <c r="J21" s="14">
        <v>0.10293092340414266</v>
      </c>
      <c r="K21" s="602" t="s">
        <v>270</v>
      </c>
    </row>
    <row r="22" spans="1:11" ht="21.75" customHeight="1">
      <c r="A22" s="178">
        <v>18</v>
      </c>
      <c r="B22" s="15"/>
      <c r="C22" s="12" t="s">
        <v>32</v>
      </c>
      <c r="D22" s="593">
        <v>101664</v>
      </c>
      <c r="E22" s="593">
        <v>22079</v>
      </c>
      <c r="F22" s="14">
        <v>0.21717618822788795</v>
      </c>
      <c r="G22" s="602" t="s">
        <v>268</v>
      </c>
      <c r="H22" s="771"/>
      <c r="I22" s="772">
        <v>10367</v>
      </c>
      <c r="J22" s="14">
        <v>0.10197316650928549</v>
      </c>
      <c r="K22" s="602" t="s">
        <v>268</v>
      </c>
    </row>
    <row r="23" spans="1:11" ht="21.75" customHeight="1">
      <c r="A23" s="178">
        <v>19</v>
      </c>
      <c r="B23" s="15"/>
      <c r="C23" s="12" t="s">
        <v>33</v>
      </c>
      <c r="D23" s="593">
        <v>97119</v>
      </c>
      <c r="E23" s="593">
        <v>28671</v>
      </c>
      <c r="F23" s="14">
        <v>0.2952151484261576</v>
      </c>
      <c r="G23" s="595"/>
      <c r="H23" s="771"/>
      <c r="I23" s="772">
        <v>14045</v>
      </c>
      <c r="J23" s="14">
        <v>0.1446163984390284</v>
      </c>
      <c r="K23" s="602" t="s">
        <v>164</v>
      </c>
    </row>
    <row r="24" spans="1:11" ht="21.75" customHeight="1">
      <c r="A24" s="178">
        <v>20</v>
      </c>
      <c r="B24" s="15"/>
      <c r="C24" s="12" t="s">
        <v>34</v>
      </c>
      <c r="D24" s="593">
        <v>72006</v>
      </c>
      <c r="E24" s="593">
        <v>20010</v>
      </c>
      <c r="F24" s="14">
        <v>0.27789350887426045</v>
      </c>
      <c r="G24" s="595"/>
      <c r="H24" s="771"/>
      <c r="I24" s="772">
        <v>9939</v>
      </c>
      <c r="J24" s="14">
        <v>0.13803016415298724</v>
      </c>
      <c r="K24" s="598" t="s">
        <v>164</v>
      </c>
    </row>
    <row r="25" spans="1:11" ht="21.75" customHeight="1">
      <c r="A25" s="178">
        <v>21</v>
      </c>
      <c r="B25" s="15"/>
      <c r="C25" s="28" t="s">
        <v>36</v>
      </c>
      <c r="D25" s="593">
        <v>59694</v>
      </c>
      <c r="E25" s="593">
        <v>15937</v>
      </c>
      <c r="F25" s="35">
        <v>0.2669782557710993</v>
      </c>
      <c r="G25" s="595"/>
      <c r="H25" s="775"/>
      <c r="I25" s="772">
        <v>7233</v>
      </c>
      <c r="J25" s="37">
        <v>0.1211679565785506</v>
      </c>
      <c r="K25" s="625" t="s">
        <v>164</v>
      </c>
    </row>
    <row r="26" spans="1:11" ht="21.75" customHeight="1">
      <c r="A26" s="178">
        <v>22</v>
      </c>
      <c r="B26" s="171"/>
      <c r="C26" s="33" t="s">
        <v>37</v>
      </c>
      <c r="D26" s="593">
        <v>67068</v>
      </c>
      <c r="E26" s="593">
        <v>18488</v>
      </c>
      <c r="F26" s="18">
        <v>0.2756605236476412</v>
      </c>
      <c r="G26" s="595"/>
      <c r="H26" s="775"/>
      <c r="I26" s="772">
        <v>9184</v>
      </c>
      <c r="J26" s="173">
        <v>0.13693564740263614</v>
      </c>
      <c r="K26" s="628" t="s">
        <v>164</v>
      </c>
    </row>
    <row r="27" spans="1:11" ht="21.75" customHeight="1">
      <c r="A27" s="178">
        <v>23</v>
      </c>
      <c r="B27" s="15"/>
      <c r="C27" s="11" t="s">
        <v>38</v>
      </c>
      <c r="D27" s="593">
        <v>28997</v>
      </c>
      <c r="E27" s="593">
        <v>10062</v>
      </c>
      <c r="F27" s="35">
        <v>0.34700141393937306</v>
      </c>
      <c r="G27" s="595"/>
      <c r="H27" s="775"/>
      <c r="I27" s="772">
        <v>5261</v>
      </c>
      <c r="J27" s="37">
        <v>0.1814325619891713</v>
      </c>
      <c r="K27" s="625" t="s">
        <v>164</v>
      </c>
    </row>
    <row r="28" spans="1:11" ht="21.75" customHeight="1">
      <c r="A28" s="178">
        <v>24</v>
      </c>
      <c r="B28" s="15"/>
      <c r="C28" s="33" t="s">
        <v>195</v>
      </c>
      <c r="D28" s="593">
        <v>27533</v>
      </c>
      <c r="E28" s="593">
        <v>9672</v>
      </c>
      <c r="F28" s="35">
        <v>0.351287545854066</v>
      </c>
      <c r="G28" s="595"/>
      <c r="H28" s="775"/>
      <c r="I28" s="772">
        <v>4928</v>
      </c>
      <c r="J28" s="37">
        <v>0.17898521773871354</v>
      </c>
      <c r="K28" s="625" t="s">
        <v>164</v>
      </c>
    </row>
    <row r="29" spans="1:11" ht="21.75" customHeight="1">
      <c r="A29" s="178">
        <v>25</v>
      </c>
      <c r="B29" s="15"/>
      <c r="C29" s="47" t="s">
        <v>197</v>
      </c>
      <c r="D29" s="593">
        <v>37088</v>
      </c>
      <c r="E29" s="593">
        <v>14576</v>
      </c>
      <c r="F29" s="35">
        <v>0.3930112165660052</v>
      </c>
      <c r="G29" s="788"/>
      <c r="H29" s="775"/>
      <c r="I29" s="772">
        <v>7273</v>
      </c>
      <c r="J29" s="37">
        <v>0.196101164797239</v>
      </c>
      <c r="K29" s="789" t="s">
        <v>164</v>
      </c>
    </row>
    <row r="30" spans="1:11" ht="21.75" customHeight="1">
      <c r="A30" s="178">
        <v>26</v>
      </c>
      <c r="B30" s="15"/>
      <c r="C30" s="33" t="s">
        <v>196</v>
      </c>
      <c r="D30" s="593">
        <v>52265</v>
      </c>
      <c r="E30" s="593">
        <v>18105</v>
      </c>
      <c r="F30" s="35">
        <v>0.3464077298383239</v>
      </c>
      <c r="G30" s="788"/>
      <c r="H30" s="775"/>
      <c r="I30" s="772">
        <v>9201</v>
      </c>
      <c r="J30" s="37">
        <v>0.17604515450110017</v>
      </c>
      <c r="K30" s="789" t="s">
        <v>164</v>
      </c>
    </row>
    <row r="31" spans="1:11" ht="21.75" customHeight="1">
      <c r="A31" s="178">
        <v>27</v>
      </c>
      <c r="B31" s="171"/>
      <c r="C31" s="177" t="s">
        <v>279</v>
      </c>
      <c r="D31" s="593">
        <v>36670</v>
      </c>
      <c r="E31" s="593">
        <v>13872</v>
      </c>
      <c r="F31" s="35">
        <v>0.3782928824652304</v>
      </c>
      <c r="G31" s="595"/>
      <c r="H31" s="775"/>
      <c r="I31" s="772">
        <v>7214</v>
      </c>
      <c r="J31" s="37">
        <v>0.19672757022088902</v>
      </c>
      <c r="K31" s="628"/>
    </row>
    <row r="32" spans="1:11" ht="21.75" customHeight="1">
      <c r="A32" s="178">
        <v>28</v>
      </c>
      <c r="B32" s="229"/>
      <c r="C32" s="47" t="s">
        <v>322</v>
      </c>
      <c r="D32" s="790">
        <v>102160</v>
      </c>
      <c r="E32" s="791">
        <v>29985</v>
      </c>
      <c r="F32" s="198">
        <v>0.2935101801096319</v>
      </c>
      <c r="G32" s="642"/>
      <c r="H32" s="775"/>
      <c r="I32" s="792">
        <v>13977</v>
      </c>
      <c r="J32" s="18">
        <v>0.13681480031323415</v>
      </c>
      <c r="K32" s="738" t="s">
        <v>164</v>
      </c>
    </row>
    <row r="33" spans="1:11" ht="21.75" customHeight="1" thickBot="1">
      <c r="A33" s="308">
        <v>29</v>
      </c>
      <c r="B33" s="315"/>
      <c r="C33" s="22" t="s">
        <v>448</v>
      </c>
      <c r="D33" s="793">
        <v>50331</v>
      </c>
      <c r="E33" s="793">
        <v>11706</v>
      </c>
      <c r="F33" s="794">
        <v>0.232580318292901</v>
      </c>
      <c r="G33" s="610"/>
      <c r="H33" s="775"/>
      <c r="I33" s="795">
        <v>5173</v>
      </c>
      <c r="J33" s="794">
        <v>0.10277959905426079</v>
      </c>
      <c r="K33" s="796" t="s">
        <v>272</v>
      </c>
    </row>
    <row r="34" spans="1:11" ht="21.75" customHeight="1" thickBot="1">
      <c r="A34" s="308" t="s">
        <v>12</v>
      </c>
      <c r="B34" s="315"/>
      <c r="C34" s="22" t="s">
        <v>39</v>
      </c>
      <c r="D34" s="797">
        <v>1702460</v>
      </c>
      <c r="E34" s="797">
        <v>513424</v>
      </c>
      <c r="F34" s="338">
        <v>0.30157771695076535</v>
      </c>
      <c r="G34" s="308" t="s">
        <v>267</v>
      </c>
      <c r="H34" s="798"/>
      <c r="I34" s="777">
        <v>255949</v>
      </c>
      <c r="J34" s="338">
        <v>0.15034068348155022</v>
      </c>
      <c r="K34" s="799" t="s">
        <v>267</v>
      </c>
    </row>
    <row r="35" spans="1:11" ht="21.75" customHeight="1">
      <c r="A35" s="178">
        <v>30</v>
      </c>
      <c r="B35" s="15" t="s">
        <v>42</v>
      </c>
      <c r="C35" s="12" t="s">
        <v>43</v>
      </c>
      <c r="D35" s="593">
        <v>37350</v>
      </c>
      <c r="E35" s="593">
        <v>10323</v>
      </c>
      <c r="F35" s="14">
        <v>0.2763855421686747</v>
      </c>
      <c r="G35" s="595"/>
      <c r="H35" s="771"/>
      <c r="I35" s="772">
        <v>4313</v>
      </c>
      <c r="J35" s="14">
        <v>0.11547523427041499</v>
      </c>
      <c r="K35" s="625" t="s">
        <v>164</v>
      </c>
    </row>
    <row r="36" spans="1:11" ht="21.75" customHeight="1">
      <c r="A36" s="178">
        <v>31</v>
      </c>
      <c r="B36" s="15"/>
      <c r="C36" s="12" t="s">
        <v>44</v>
      </c>
      <c r="D36" s="593">
        <v>31557</v>
      </c>
      <c r="E36" s="593">
        <v>7712</v>
      </c>
      <c r="F36" s="14">
        <v>0.24438317964318534</v>
      </c>
      <c r="G36" s="595"/>
      <c r="H36" s="775"/>
      <c r="I36" s="772">
        <v>3676</v>
      </c>
      <c r="J36" s="14">
        <v>0.11648762556643534</v>
      </c>
      <c r="K36" s="625" t="s">
        <v>164</v>
      </c>
    </row>
    <row r="37" spans="1:11" ht="21.75" customHeight="1">
      <c r="A37" s="178">
        <v>32</v>
      </c>
      <c r="B37" s="15"/>
      <c r="C37" s="12" t="s">
        <v>45</v>
      </c>
      <c r="D37" s="593">
        <v>46587</v>
      </c>
      <c r="E37" s="593">
        <v>10952</v>
      </c>
      <c r="F37" s="14">
        <v>0.23508704144933135</v>
      </c>
      <c r="G37" s="595"/>
      <c r="H37" s="771"/>
      <c r="I37" s="772">
        <v>5365</v>
      </c>
      <c r="J37" s="14">
        <v>0.11516088179105759</v>
      </c>
      <c r="K37" s="625" t="s">
        <v>164</v>
      </c>
    </row>
    <row r="38" spans="1:11" ht="21.75" customHeight="1">
      <c r="A38" s="178">
        <v>33</v>
      </c>
      <c r="B38" s="15"/>
      <c r="C38" s="12" t="s">
        <v>46</v>
      </c>
      <c r="D38" s="593">
        <v>28892</v>
      </c>
      <c r="E38" s="593">
        <v>7590</v>
      </c>
      <c r="F38" s="14">
        <v>0.262702478194656</v>
      </c>
      <c r="G38" s="595"/>
      <c r="H38" s="775"/>
      <c r="I38" s="772">
        <v>3475</v>
      </c>
      <c r="J38" s="14">
        <v>0.12027550879136092</v>
      </c>
      <c r="K38" s="625" t="s">
        <v>164</v>
      </c>
    </row>
    <row r="39" spans="1:11" ht="21.75" customHeight="1">
      <c r="A39" s="178">
        <v>34</v>
      </c>
      <c r="B39" s="15"/>
      <c r="C39" s="12" t="s">
        <v>47</v>
      </c>
      <c r="D39" s="593">
        <v>33633</v>
      </c>
      <c r="E39" s="593">
        <v>6182</v>
      </c>
      <c r="F39" s="14">
        <v>0.1838075699461838</v>
      </c>
      <c r="G39" s="800" t="s">
        <v>269</v>
      </c>
      <c r="H39" s="771"/>
      <c r="I39" s="772">
        <v>2775</v>
      </c>
      <c r="J39" s="14">
        <v>0.08250825082508251</v>
      </c>
      <c r="K39" s="625" t="s">
        <v>273</v>
      </c>
    </row>
    <row r="40" spans="1:11" ht="21.75" customHeight="1">
      <c r="A40" s="178">
        <v>35</v>
      </c>
      <c r="B40" s="15"/>
      <c r="C40" s="12" t="s">
        <v>48</v>
      </c>
      <c r="D40" s="593">
        <v>9143</v>
      </c>
      <c r="E40" s="593">
        <v>2475</v>
      </c>
      <c r="F40" s="14">
        <v>0.2706988953297605</v>
      </c>
      <c r="G40" s="625" t="s">
        <v>164</v>
      </c>
      <c r="H40" s="775"/>
      <c r="I40" s="772">
        <v>1260</v>
      </c>
      <c r="J40" s="14">
        <v>0.13781034671333262</v>
      </c>
      <c r="K40" s="625" t="s">
        <v>164</v>
      </c>
    </row>
    <row r="41" spans="1:11" ht="21.75" customHeight="1">
      <c r="A41" s="178">
        <v>36</v>
      </c>
      <c r="B41" s="48"/>
      <c r="C41" s="12" t="s">
        <v>49</v>
      </c>
      <c r="D41" s="593">
        <v>48221</v>
      </c>
      <c r="E41" s="593">
        <v>8594</v>
      </c>
      <c r="F41" s="14">
        <v>0.1782211069865826</v>
      </c>
      <c r="G41" s="625" t="s">
        <v>273</v>
      </c>
      <c r="H41" s="771"/>
      <c r="I41" s="772">
        <v>4009</v>
      </c>
      <c r="J41" s="14">
        <v>0.0831380518861077</v>
      </c>
      <c r="K41" s="625" t="s">
        <v>269</v>
      </c>
    </row>
    <row r="42" spans="1:11" ht="21.75" customHeight="1">
      <c r="A42" s="178">
        <v>37</v>
      </c>
      <c r="B42" s="15" t="s">
        <v>50</v>
      </c>
      <c r="C42" s="12" t="s">
        <v>51</v>
      </c>
      <c r="D42" s="593">
        <v>13752</v>
      </c>
      <c r="E42" s="593">
        <v>4373</v>
      </c>
      <c r="F42" s="14">
        <v>0.31799011052937753</v>
      </c>
      <c r="G42" s="595"/>
      <c r="H42" s="771"/>
      <c r="I42" s="772">
        <v>2301</v>
      </c>
      <c r="J42" s="14">
        <v>0.16732111692844678</v>
      </c>
      <c r="K42" s="625" t="s">
        <v>164</v>
      </c>
    </row>
    <row r="43" spans="1:11" ht="21.75" customHeight="1">
      <c r="A43" s="178">
        <v>38</v>
      </c>
      <c r="B43" s="15"/>
      <c r="C43" s="12" t="s">
        <v>52</v>
      </c>
      <c r="D43" s="593">
        <v>28030</v>
      </c>
      <c r="E43" s="593">
        <v>9194</v>
      </c>
      <c r="F43" s="14">
        <v>0.32800570816981806</v>
      </c>
      <c r="G43" s="595"/>
      <c r="H43" s="771"/>
      <c r="I43" s="772">
        <v>4541</v>
      </c>
      <c r="J43" s="14">
        <v>0.1620049946485908</v>
      </c>
      <c r="K43" s="625" t="s">
        <v>164</v>
      </c>
    </row>
    <row r="44" spans="1:11" ht="21.75" customHeight="1">
      <c r="A44" s="178">
        <v>39</v>
      </c>
      <c r="B44" s="15"/>
      <c r="C44" s="12" t="s">
        <v>53</v>
      </c>
      <c r="D44" s="593">
        <v>31644</v>
      </c>
      <c r="E44" s="593">
        <v>10512</v>
      </c>
      <c r="F44" s="14">
        <v>0.3321956769055745</v>
      </c>
      <c r="G44" s="595"/>
      <c r="H44" s="771"/>
      <c r="I44" s="772">
        <v>6102</v>
      </c>
      <c r="J44" s="14">
        <v>0.19283276450511946</v>
      </c>
      <c r="K44" s="625" t="s">
        <v>164</v>
      </c>
    </row>
    <row r="45" spans="1:11" ht="21.75" customHeight="1">
      <c r="A45" s="178">
        <v>40</v>
      </c>
      <c r="B45" s="48"/>
      <c r="C45" s="12" t="s">
        <v>54</v>
      </c>
      <c r="D45" s="593">
        <v>19176</v>
      </c>
      <c r="E45" s="593">
        <v>6499</v>
      </c>
      <c r="F45" s="14">
        <v>0.33891322486441383</v>
      </c>
      <c r="G45" s="595"/>
      <c r="H45" s="771"/>
      <c r="I45" s="772">
        <v>3201</v>
      </c>
      <c r="J45" s="14">
        <v>0.16692740926157698</v>
      </c>
      <c r="K45" s="625" t="s">
        <v>164</v>
      </c>
    </row>
    <row r="46" spans="1:11" ht="21.75" customHeight="1">
      <c r="A46" s="178">
        <v>41</v>
      </c>
      <c r="B46" s="320" t="s">
        <v>55</v>
      </c>
      <c r="C46" s="12" t="s">
        <v>56</v>
      </c>
      <c r="D46" s="593">
        <v>7429</v>
      </c>
      <c r="E46" s="593">
        <v>3086</v>
      </c>
      <c r="F46" s="14">
        <v>0.415399111589716</v>
      </c>
      <c r="G46" s="643" t="s">
        <v>274</v>
      </c>
      <c r="H46" s="771"/>
      <c r="I46" s="772">
        <v>1550</v>
      </c>
      <c r="J46" s="14">
        <v>0.20864180912639654</v>
      </c>
      <c r="K46" s="800" t="s">
        <v>278</v>
      </c>
    </row>
    <row r="47" spans="1:11" ht="21.75" customHeight="1">
      <c r="A47" s="178">
        <v>42</v>
      </c>
      <c r="B47" s="209"/>
      <c r="C47" s="12" t="s">
        <v>57</v>
      </c>
      <c r="D47" s="593">
        <v>15614</v>
      </c>
      <c r="E47" s="593">
        <v>6051</v>
      </c>
      <c r="F47" s="14">
        <v>0.3875368259254515</v>
      </c>
      <c r="G47" s="595"/>
      <c r="H47" s="771"/>
      <c r="I47" s="772">
        <v>2920</v>
      </c>
      <c r="J47" s="14">
        <v>0.187011656205969</v>
      </c>
      <c r="K47" s="625" t="s">
        <v>164</v>
      </c>
    </row>
    <row r="48" spans="1:11" ht="21.75" customHeight="1">
      <c r="A48" s="178">
        <v>43</v>
      </c>
      <c r="B48" s="210" t="s">
        <v>60</v>
      </c>
      <c r="C48" s="12" t="s">
        <v>61</v>
      </c>
      <c r="D48" s="593">
        <v>13328</v>
      </c>
      <c r="E48" s="593">
        <v>4635</v>
      </c>
      <c r="F48" s="14">
        <v>0.3477641056422569</v>
      </c>
      <c r="G48" s="642"/>
      <c r="H48" s="771"/>
      <c r="I48" s="772">
        <v>2131</v>
      </c>
      <c r="J48" s="14">
        <v>0.1598889555822329</v>
      </c>
      <c r="K48" s="625" t="s">
        <v>164</v>
      </c>
    </row>
    <row r="49" spans="1:11" ht="21.75" customHeight="1">
      <c r="A49" s="178">
        <v>44</v>
      </c>
      <c r="B49" s="15" t="s">
        <v>69</v>
      </c>
      <c r="C49" s="12" t="s">
        <v>72</v>
      </c>
      <c r="D49" s="593">
        <v>29948</v>
      </c>
      <c r="E49" s="593">
        <v>8951</v>
      </c>
      <c r="F49" s="14">
        <v>0.2988847335381328</v>
      </c>
      <c r="G49" s="643"/>
      <c r="H49" s="771"/>
      <c r="I49" s="772">
        <v>4198</v>
      </c>
      <c r="J49" s="14">
        <v>0.14017630559636704</v>
      </c>
      <c r="K49" s="625" t="s">
        <v>164</v>
      </c>
    </row>
    <row r="50" spans="1:11" ht="21.75" customHeight="1">
      <c r="A50" s="178">
        <v>45</v>
      </c>
      <c r="B50" s="209"/>
      <c r="C50" s="12" t="s">
        <v>73</v>
      </c>
      <c r="D50" s="593">
        <v>2032</v>
      </c>
      <c r="E50" s="593">
        <v>895</v>
      </c>
      <c r="F50" s="14">
        <v>0.4404527559055118</v>
      </c>
      <c r="G50" s="801" t="s">
        <v>277</v>
      </c>
      <c r="H50" s="771"/>
      <c r="I50" s="772">
        <v>508</v>
      </c>
      <c r="J50" s="14">
        <v>0.25</v>
      </c>
      <c r="K50" s="625" t="s">
        <v>277</v>
      </c>
    </row>
    <row r="51" spans="1:11" ht="21.75" customHeight="1">
      <c r="A51" s="178">
        <v>46</v>
      </c>
      <c r="B51" s="210" t="s">
        <v>77</v>
      </c>
      <c r="C51" s="12" t="s">
        <v>78</v>
      </c>
      <c r="D51" s="593">
        <v>15772</v>
      </c>
      <c r="E51" s="593">
        <v>4388</v>
      </c>
      <c r="F51" s="14">
        <v>0.2782145574435709</v>
      </c>
      <c r="G51" s="802"/>
      <c r="H51" s="771"/>
      <c r="I51" s="772">
        <v>2108</v>
      </c>
      <c r="J51" s="14">
        <v>0.13365457773269085</v>
      </c>
      <c r="K51" s="625" t="s">
        <v>164</v>
      </c>
    </row>
    <row r="52" spans="1:11" ht="21.75" customHeight="1">
      <c r="A52" s="178">
        <v>47</v>
      </c>
      <c r="B52" s="210" t="s">
        <v>79</v>
      </c>
      <c r="C52" s="12" t="s">
        <v>80</v>
      </c>
      <c r="D52" s="593">
        <v>14103</v>
      </c>
      <c r="E52" s="593">
        <v>4005</v>
      </c>
      <c r="F52" s="14">
        <v>0.2839821314613912</v>
      </c>
      <c r="G52" s="802"/>
      <c r="H52" s="771"/>
      <c r="I52" s="772">
        <v>1913</v>
      </c>
      <c r="J52" s="14">
        <v>0.1356448982485996</v>
      </c>
      <c r="K52" s="625" t="s">
        <v>164</v>
      </c>
    </row>
    <row r="53" spans="1:11" ht="21.75" customHeight="1">
      <c r="A53" s="178">
        <v>48</v>
      </c>
      <c r="B53" s="47" t="s">
        <v>324</v>
      </c>
      <c r="C53" s="12" t="s">
        <v>85</v>
      </c>
      <c r="D53" s="593">
        <v>19540</v>
      </c>
      <c r="E53" s="593">
        <v>5628</v>
      </c>
      <c r="F53" s="14">
        <v>0.28802456499488227</v>
      </c>
      <c r="G53" s="803"/>
      <c r="H53" s="771"/>
      <c r="I53" s="772">
        <v>2849</v>
      </c>
      <c r="J53" s="14">
        <v>0.14580348004094165</v>
      </c>
      <c r="K53" s="625" t="s">
        <v>164</v>
      </c>
    </row>
    <row r="54" spans="1:11" ht="21.75" customHeight="1">
      <c r="A54" s="178">
        <v>49</v>
      </c>
      <c r="B54" s="15" t="s">
        <v>93</v>
      </c>
      <c r="C54" s="12" t="s">
        <v>94</v>
      </c>
      <c r="D54" s="593">
        <v>10746</v>
      </c>
      <c r="E54" s="593">
        <v>4429</v>
      </c>
      <c r="F54" s="14">
        <v>0.4121533593895403</v>
      </c>
      <c r="G54" s="801" t="s">
        <v>276</v>
      </c>
      <c r="H54" s="771"/>
      <c r="I54" s="772">
        <v>2325</v>
      </c>
      <c r="J54" s="14">
        <v>0.21635957565605807</v>
      </c>
      <c r="K54" s="625" t="s">
        <v>274</v>
      </c>
    </row>
    <row r="55" spans="1:11" ht="21.75" customHeight="1">
      <c r="A55" s="178">
        <v>50</v>
      </c>
      <c r="B55" s="15"/>
      <c r="C55" s="12" t="s">
        <v>95</v>
      </c>
      <c r="D55" s="593">
        <v>9407</v>
      </c>
      <c r="E55" s="593">
        <v>4059</v>
      </c>
      <c r="F55" s="14">
        <v>0.431487190390135</v>
      </c>
      <c r="G55" s="643" t="s">
        <v>275</v>
      </c>
      <c r="H55" s="771"/>
      <c r="I55" s="772">
        <v>2076</v>
      </c>
      <c r="J55" s="14">
        <v>0.22068672265334324</v>
      </c>
      <c r="K55" s="625" t="s">
        <v>275</v>
      </c>
    </row>
    <row r="56" spans="1:11" ht="21.75" customHeight="1">
      <c r="A56" s="178">
        <v>51</v>
      </c>
      <c r="B56" s="15"/>
      <c r="C56" s="12" t="s">
        <v>97</v>
      </c>
      <c r="D56" s="593">
        <v>8894</v>
      </c>
      <c r="E56" s="593">
        <v>3259</v>
      </c>
      <c r="F56" s="14">
        <v>0.36642680458736226</v>
      </c>
      <c r="G56" s="595"/>
      <c r="H56" s="771"/>
      <c r="I56" s="772">
        <v>1648</v>
      </c>
      <c r="J56" s="14">
        <v>0.18529345626264898</v>
      </c>
      <c r="K56" s="625" t="s">
        <v>164</v>
      </c>
    </row>
    <row r="57" spans="1:11" ht="21.75" customHeight="1">
      <c r="A57" s="178">
        <v>52</v>
      </c>
      <c r="B57" s="15"/>
      <c r="C57" s="12" t="s">
        <v>98</v>
      </c>
      <c r="D57" s="593">
        <v>16251</v>
      </c>
      <c r="E57" s="593">
        <v>6107</v>
      </c>
      <c r="F57" s="14">
        <v>0.3757922589379115</v>
      </c>
      <c r="G57" s="804"/>
      <c r="H57" s="771"/>
      <c r="I57" s="772">
        <v>3016</v>
      </c>
      <c r="J57" s="14">
        <v>0.1855885791643591</v>
      </c>
      <c r="K57" s="625" t="s">
        <v>164</v>
      </c>
    </row>
    <row r="58" spans="1:11" ht="21.75" customHeight="1">
      <c r="A58" s="178">
        <v>53</v>
      </c>
      <c r="B58" s="15"/>
      <c r="C58" s="12" t="s">
        <v>101</v>
      </c>
      <c r="D58" s="593">
        <v>5237</v>
      </c>
      <c r="E58" s="593">
        <v>1939</v>
      </c>
      <c r="F58" s="14">
        <v>0.3702501432117625</v>
      </c>
      <c r="G58" s="595"/>
      <c r="H58" s="771"/>
      <c r="I58" s="772">
        <v>980</v>
      </c>
      <c r="J58" s="14">
        <v>0.18713003628031316</v>
      </c>
      <c r="K58" s="625" t="s">
        <v>164</v>
      </c>
    </row>
    <row r="59" spans="1:11" ht="21.75" customHeight="1">
      <c r="A59" s="178">
        <v>54</v>
      </c>
      <c r="B59" s="341"/>
      <c r="C59" s="12" t="s">
        <v>102</v>
      </c>
      <c r="D59" s="593">
        <v>3083</v>
      </c>
      <c r="E59" s="593">
        <v>1229</v>
      </c>
      <c r="F59" s="14">
        <v>0.39863769056114173</v>
      </c>
      <c r="G59" s="595"/>
      <c r="H59" s="771"/>
      <c r="I59" s="772">
        <v>619</v>
      </c>
      <c r="J59" s="14">
        <v>0.20077846253649043</v>
      </c>
      <c r="K59" s="625" t="s">
        <v>164</v>
      </c>
    </row>
    <row r="60" spans="1:11" ht="21.75" customHeight="1">
      <c r="A60" s="178">
        <v>55</v>
      </c>
      <c r="B60" s="209"/>
      <c r="C60" s="12" t="s">
        <v>199</v>
      </c>
      <c r="D60" s="593">
        <v>22422</v>
      </c>
      <c r="E60" s="593">
        <v>7888</v>
      </c>
      <c r="F60" s="14">
        <v>0.3517973418963518</v>
      </c>
      <c r="G60" s="595"/>
      <c r="H60" s="771"/>
      <c r="I60" s="772">
        <v>3808</v>
      </c>
      <c r="J60" s="14">
        <v>0.16983319953616982</v>
      </c>
      <c r="K60" s="625" t="s">
        <v>164</v>
      </c>
    </row>
    <row r="61" spans="1:11" ht="21.75" customHeight="1">
      <c r="A61" s="178">
        <v>56</v>
      </c>
      <c r="B61" s="15" t="s">
        <v>103</v>
      </c>
      <c r="C61" s="12" t="s">
        <v>104</v>
      </c>
      <c r="D61" s="593">
        <v>37309</v>
      </c>
      <c r="E61" s="593">
        <v>9253</v>
      </c>
      <c r="F61" s="14">
        <v>0.24800986357179233</v>
      </c>
      <c r="G61" s="595"/>
      <c r="H61" s="771"/>
      <c r="I61" s="772">
        <v>4573</v>
      </c>
      <c r="J61" s="14">
        <v>0.12257096143021791</v>
      </c>
      <c r="K61" s="625" t="s">
        <v>164</v>
      </c>
    </row>
    <row r="62" spans="1:11" ht="21.75" customHeight="1">
      <c r="A62" s="178">
        <v>57</v>
      </c>
      <c r="B62" s="209"/>
      <c r="C62" s="12" t="s">
        <v>200</v>
      </c>
      <c r="D62" s="593">
        <v>19217</v>
      </c>
      <c r="E62" s="593">
        <v>7736</v>
      </c>
      <c r="F62" s="14">
        <v>0.40256023312691885</v>
      </c>
      <c r="G62" s="802" t="s">
        <v>278</v>
      </c>
      <c r="H62" s="771"/>
      <c r="I62" s="772">
        <v>4032</v>
      </c>
      <c r="J62" s="14">
        <v>0.20981422698652236</v>
      </c>
      <c r="K62" s="800" t="s">
        <v>276</v>
      </c>
    </row>
    <row r="63" spans="1:11" ht="21.75" customHeight="1">
      <c r="A63" s="178">
        <v>58</v>
      </c>
      <c r="B63" s="15" t="s">
        <v>351</v>
      </c>
      <c r="C63" s="179" t="s">
        <v>110</v>
      </c>
      <c r="D63" s="593">
        <v>6744</v>
      </c>
      <c r="E63" s="593">
        <v>2119</v>
      </c>
      <c r="F63" s="35">
        <v>0.3142052194543298</v>
      </c>
      <c r="G63" s="595"/>
      <c r="H63" s="798"/>
      <c r="I63" s="772">
        <v>1122</v>
      </c>
      <c r="J63" s="18">
        <v>0.16637010676156583</v>
      </c>
      <c r="K63" s="625" t="s">
        <v>164</v>
      </c>
    </row>
    <row r="64" spans="1:11" ht="21.75" customHeight="1">
      <c r="A64" s="178">
        <v>59</v>
      </c>
      <c r="B64" s="15"/>
      <c r="C64" s="200" t="s">
        <v>202</v>
      </c>
      <c r="D64" s="593">
        <v>7580</v>
      </c>
      <c r="E64" s="593">
        <v>2664</v>
      </c>
      <c r="F64" s="344">
        <v>0.35145118733509234</v>
      </c>
      <c r="G64" s="595"/>
      <c r="H64" s="798"/>
      <c r="I64" s="772">
        <v>1421</v>
      </c>
      <c r="J64" s="35">
        <v>0.187467018469657</v>
      </c>
      <c r="K64" s="805" t="s">
        <v>164</v>
      </c>
    </row>
    <row r="65" spans="1:11" ht="21.75" customHeight="1" thickBot="1">
      <c r="A65" s="178">
        <v>60</v>
      </c>
      <c r="B65" s="15"/>
      <c r="C65" s="12" t="s">
        <v>201</v>
      </c>
      <c r="D65" s="718">
        <v>17822</v>
      </c>
      <c r="E65" s="773">
        <v>6598</v>
      </c>
      <c r="F65" s="18">
        <v>0.3702165862417237</v>
      </c>
      <c r="G65" s="595"/>
      <c r="H65" s="771"/>
      <c r="I65" s="776">
        <v>3524</v>
      </c>
      <c r="J65" s="14">
        <v>0.19773313881719223</v>
      </c>
      <c r="K65" s="806" t="s">
        <v>164</v>
      </c>
    </row>
    <row r="66" spans="1:11" ht="18.75" thickBot="1">
      <c r="A66" s="322" t="s">
        <v>12</v>
      </c>
      <c r="B66" s="51" t="s">
        <v>115</v>
      </c>
      <c r="C66" s="51"/>
      <c r="D66" s="807">
        <v>610463</v>
      </c>
      <c r="E66" s="808">
        <v>179325</v>
      </c>
      <c r="F66" s="53">
        <v>0.29375244691324454</v>
      </c>
      <c r="G66" s="182" t="s">
        <v>267</v>
      </c>
      <c r="H66" s="771"/>
      <c r="I66" s="809">
        <v>88339</v>
      </c>
      <c r="J66" s="53">
        <v>0.1447081968931778</v>
      </c>
      <c r="K66" s="810" t="s">
        <v>267</v>
      </c>
    </row>
    <row r="67" spans="1:11" ht="18.75" thickTop="1">
      <c r="A67" s="184" t="s">
        <v>350</v>
      </c>
      <c r="B67" s="48"/>
      <c r="C67" s="48"/>
      <c r="D67" s="593">
        <v>2312923</v>
      </c>
      <c r="E67" s="593">
        <v>692749</v>
      </c>
      <c r="F67" s="14">
        <v>0.29951234866011534</v>
      </c>
      <c r="G67" s="162" t="s">
        <v>267</v>
      </c>
      <c r="H67" s="15"/>
      <c r="I67" s="772">
        <v>344288</v>
      </c>
      <c r="J67" s="14">
        <v>0.148854069071906</v>
      </c>
      <c r="K67" s="306" t="s">
        <v>267</v>
      </c>
    </row>
    <row r="68" spans="1:11" ht="18.75" thickBot="1">
      <c r="A68" s="185" t="s">
        <v>352</v>
      </c>
      <c r="B68" s="186"/>
      <c r="C68" s="186"/>
      <c r="D68" s="718">
        <v>5124294</v>
      </c>
      <c r="E68" s="718">
        <v>1408972</v>
      </c>
      <c r="F68" s="188">
        <v>0.2749592431659854</v>
      </c>
      <c r="G68" s="189" t="s">
        <v>267</v>
      </c>
      <c r="H68" s="15"/>
      <c r="I68" s="776">
        <v>701747</v>
      </c>
      <c r="J68" s="811">
        <v>0.13694510892622477</v>
      </c>
      <c r="K68" s="317" t="s">
        <v>267</v>
      </c>
    </row>
    <row r="69" spans="1:11" ht="18">
      <c r="A69" s="15"/>
      <c r="B69" s="15"/>
      <c r="C69" s="46"/>
      <c r="D69" s="46"/>
      <c r="E69" s="46"/>
      <c r="F69" s="46"/>
      <c r="G69" s="46"/>
      <c r="H69" s="15"/>
      <c r="I69" s="15"/>
      <c r="J69" s="46"/>
      <c r="K69" s="329"/>
    </row>
    <row r="70" spans="1:11" ht="18">
      <c r="A70" s="46" t="s">
        <v>400</v>
      </c>
      <c r="B70" s="46"/>
      <c r="C70" s="46"/>
      <c r="D70" s="46"/>
      <c r="E70" s="46"/>
      <c r="F70" s="46"/>
      <c r="G70" s="46"/>
      <c r="H70" s="15"/>
      <c r="I70" s="46"/>
      <c r="J70" s="46"/>
      <c r="K70" s="329"/>
    </row>
    <row r="71" spans="8:11" ht="17.25">
      <c r="H71" s="727"/>
      <c r="K71" s="728"/>
    </row>
    <row r="74" spans="8:11" ht="17.25">
      <c r="H74" s="727"/>
      <c r="K74" s="728"/>
    </row>
    <row r="78" s="579" customFormat="1" ht="17.25">
      <c r="H78" s="727"/>
    </row>
    <row r="79" s="579" customFormat="1" ht="17.25">
      <c r="H79" s="727"/>
    </row>
    <row r="80" s="579" customFormat="1" ht="17.25">
      <c r="H80" s="727"/>
    </row>
    <row r="81" s="579" customFormat="1" ht="17.25">
      <c r="H81" s="727"/>
    </row>
    <row r="90" s="579" customFormat="1" ht="17.25">
      <c r="H90" s="727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2" horizontalDpi="600" verticalDpi="600" orientation="portrait" paperSize="9" scale="79" r:id="rId1"/>
  <rowBreaks count="1" manualBreakCount="1">
    <brk id="3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90"/>
  <sheetViews>
    <sheetView showOutlineSymbols="0" view="pageBreakPreview" zoomScaleSheetLayoutView="100" zoomScalePageLayoutView="0" workbookViewId="0" topLeftCell="A1">
      <selection activeCell="H6" sqref="H6"/>
    </sheetView>
  </sheetViews>
  <sheetFormatPr defaultColWidth="13.875" defaultRowHeight="13.5"/>
  <cols>
    <col min="1" max="2" width="9.00390625" style="579" customWidth="1"/>
    <col min="3" max="3" width="14.00390625" style="579" customWidth="1"/>
    <col min="4" max="5" width="14.75390625" style="579" customWidth="1"/>
    <col min="6" max="6" width="11.25390625" style="579" customWidth="1"/>
    <col min="7" max="7" width="10.375" style="579" customWidth="1"/>
    <col min="8" max="8" width="7.50390625" style="579" customWidth="1"/>
    <col min="9" max="9" width="11.875" style="579" bestFit="1" customWidth="1"/>
    <col min="10" max="10" width="10.125" style="579" customWidth="1"/>
    <col min="11" max="11" width="9.25390625" style="579" bestFit="1" customWidth="1"/>
    <col min="12" max="16384" width="13.875" style="722" customWidth="1"/>
  </cols>
  <sheetData>
    <row r="1" spans="1:11" ht="21.75" customHeight="1" thickBot="1">
      <c r="A1" s="721" t="s">
        <v>470</v>
      </c>
      <c r="B1" s="2"/>
      <c r="C1" s="2"/>
      <c r="D1" s="2"/>
      <c r="E1" s="3"/>
      <c r="F1" s="4"/>
      <c r="G1" s="4"/>
      <c r="H1" s="2"/>
      <c r="I1" s="2"/>
      <c r="J1" s="2"/>
      <c r="K1" s="814"/>
    </row>
    <row r="2" spans="1:11" ht="21.75" customHeight="1" thickBot="1">
      <c r="A2" s="156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9" t="s">
        <v>6</v>
      </c>
      <c r="H2" s="769"/>
      <c r="I2" s="770" t="s">
        <v>466</v>
      </c>
      <c r="J2" s="158" t="s">
        <v>468</v>
      </c>
      <c r="K2" s="304" t="s">
        <v>6</v>
      </c>
    </row>
    <row r="3" spans="1:11" ht="21.75" customHeight="1">
      <c r="A3" s="305">
        <v>1</v>
      </c>
      <c r="B3" s="15" t="s">
        <v>9</v>
      </c>
      <c r="C3" s="592" t="s">
        <v>10</v>
      </c>
      <c r="D3" s="593">
        <v>946338</v>
      </c>
      <c r="E3" s="593">
        <v>290873</v>
      </c>
      <c r="F3" s="594">
        <v>0.3073669238686389</v>
      </c>
      <c r="G3" s="595"/>
      <c r="H3" s="771"/>
      <c r="I3" s="772">
        <v>152249</v>
      </c>
      <c r="J3" s="14">
        <v>0.1608822640536468</v>
      </c>
      <c r="K3" s="598" t="s">
        <v>164</v>
      </c>
    </row>
    <row r="4" spans="1:11" ht="21.75" customHeight="1" thickBot="1">
      <c r="A4" s="178">
        <v>2</v>
      </c>
      <c r="B4" s="15"/>
      <c r="C4" s="600" t="s">
        <v>11</v>
      </c>
      <c r="D4" s="718">
        <v>1555508</v>
      </c>
      <c r="E4" s="773">
        <v>338864</v>
      </c>
      <c r="F4" s="594">
        <v>0.21784780277568486</v>
      </c>
      <c r="G4" s="774" t="s">
        <v>467</v>
      </c>
      <c r="H4" s="775"/>
      <c r="I4" s="776">
        <v>163050</v>
      </c>
      <c r="J4" s="18">
        <v>0.10482106167245685</v>
      </c>
      <c r="K4" s="604" t="s">
        <v>164</v>
      </c>
    </row>
    <row r="5" spans="1:11" ht="21.75" customHeight="1" thickBot="1">
      <c r="A5" s="308" t="s">
        <v>12</v>
      </c>
      <c r="B5" s="186"/>
      <c r="C5" s="23" t="s">
        <v>13</v>
      </c>
      <c r="D5" s="616">
        <v>2501846</v>
      </c>
      <c r="E5" s="617">
        <v>629737</v>
      </c>
      <c r="F5" s="25">
        <v>0.25170893812009215</v>
      </c>
      <c r="G5" s="815" t="s">
        <v>459</v>
      </c>
      <c r="H5" s="771"/>
      <c r="I5" s="777">
        <v>315299</v>
      </c>
      <c r="J5" s="25">
        <v>0.1260265420013862</v>
      </c>
      <c r="K5" s="612" t="s">
        <v>267</v>
      </c>
    </row>
    <row r="6" spans="1:11" ht="21.75" customHeight="1" thickBot="1">
      <c r="A6" s="311">
        <v>3</v>
      </c>
      <c r="B6" s="333" t="s">
        <v>348</v>
      </c>
      <c r="C6" s="203" t="s">
        <v>16</v>
      </c>
      <c r="D6" s="616">
        <v>304705</v>
      </c>
      <c r="E6" s="617">
        <v>82279</v>
      </c>
      <c r="F6" s="334">
        <v>0.270028388113093</v>
      </c>
      <c r="G6" s="619"/>
      <c r="H6" s="771"/>
      <c r="I6" s="777">
        <v>41010</v>
      </c>
      <c r="J6" s="338">
        <v>0.13458919282584794</v>
      </c>
      <c r="K6" s="621" t="s">
        <v>164</v>
      </c>
    </row>
    <row r="7" spans="1:11" ht="21.75" customHeight="1" thickBot="1">
      <c r="A7" s="778" t="s">
        <v>12</v>
      </c>
      <c r="B7" s="15"/>
      <c r="C7" s="11" t="s">
        <v>349</v>
      </c>
      <c r="D7" s="779">
        <v>304705</v>
      </c>
      <c r="E7" s="780">
        <v>82279</v>
      </c>
      <c r="F7" s="781">
        <v>0.270028388113093</v>
      </c>
      <c r="G7" s="816" t="s">
        <v>459</v>
      </c>
      <c r="H7" s="817"/>
      <c r="I7" s="782">
        <v>41010</v>
      </c>
      <c r="J7" s="338">
        <v>0.13458919282584794</v>
      </c>
      <c r="K7" s="612" t="s">
        <v>267</v>
      </c>
    </row>
    <row r="8" spans="1:11" ht="21.75" customHeight="1">
      <c r="A8" s="305">
        <v>4</v>
      </c>
      <c r="B8" s="783" t="s">
        <v>14</v>
      </c>
      <c r="C8" s="784" t="s">
        <v>15</v>
      </c>
      <c r="D8" s="785">
        <v>112815</v>
      </c>
      <c r="E8" s="785">
        <v>41362</v>
      </c>
      <c r="F8" s="786">
        <v>0.3666356424234366</v>
      </c>
      <c r="G8" s="595"/>
      <c r="H8" s="771"/>
      <c r="I8" s="787">
        <v>21784</v>
      </c>
      <c r="J8" s="786">
        <v>0.19309488986393653</v>
      </c>
      <c r="K8" s="598" t="s">
        <v>164</v>
      </c>
    </row>
    <row r="9" spans="1:11" ht="21.75" customHeight="1">
      <c r="A9" s="178">
        <v>5</v>
      </c>
      <c r="B9" s="15"/>
      <c r="C9" s="12" t="s">
        <v>17</v>
      </c>
      <c r="D9" s="593">
        <v>56460</v>
      </c>
      <c r="E9" s="593">
        <v>18712</v>
      </c>
      <c r="F9" s="14">
        <v>0.3314204746723344</v>
      </c>
      <c r="G9" s="595"/>
      <c r="H9" s="771"/>
      <c r="I9" s="772">
        <v>9911</v>
      </c>
      <c r="J9" s="14">
        <v>0.1755402054551895</v>
      </c>
      <c r="K9" s="598" t="s">
        <v>164</v>
      </c>
    </row>
    <row r="10" spans="1:11" ht="21.75" customHeight="1">
      <c r="A10" s="178">
        <v>6</v>
      </c>
      <c r="B10" s="15"/>
      <c r="C10" s="12" t="s">
        <v>18</v>
      </c>
      <c r="D10" s="593">
        <v>127557</v>
      </c>
      <c r="E10" s="593">
        <v>40261</v>
      </c>
      <c r="F10" s="14">
        <v>0.3156314431979429</v>
      </c>
      <c r="G10" s="595"/>
      <c r="H10" s="771"/>
      <c r="I10" s="772">
        <v>19995</v>
      </c>
      <c r="J10" s="14">
        <v>0.15675345139819846</v>
      </c>
      <c r="K10" s="598" t="s">
        <v>164</v>
      </c>
    </row>
    <row r="11" spans="1:11" ht="21.75" customHeight="1">
      <c r="A11" s="178">
        <v>7</v>
      </c>
      <c r="B11" s="15"/>
      <c r="C11" s="12" t="s">
        <v>19</v>
      </c>
      <c r="D11" s="593">
        <v>47209</v>
      </c>
      <c r="E11" s="593">
        <v>15961</v>
      </c>
      <c r="F11" s="14">
        <v>0.3380923129064373</v>
      </c>
      <c r="G11" s="595"/>
      <c r="H11" s="771"/>
      <c r="I11" s="772">
        <v>8141</v>
      </c>
      <c r="J11" s="339">
        <v>0.17244593191976107</v>
      </c>
      <c r="K11" s="598" t="s">
        <v>164</v>
      </c>
    </row>
    <row r="12" spans="1:11" ht="21.75" customHeight="1">
      <c r="A12" s="178">
        <v>8</v>
      </c>
      <c r="B12" s="15"/>
      <c r="C12" s="12" t="s">
        <v>20</v>
      </c>
      <c r="D12" s="593">
        <v>65265</v>
      </c>
      <c r="E12" s="593">
        <v>21745</v>
      </c>
      <c r="F12" s="14">
        <v>0.3331801118516816</v>
      </c>
      <c r="G12" s="595"/>
      <c r="H12" s="771"/>
      <c r="I12" s="772">
        <v>11451</v>
      </c>
      <c r="J12" s="14">
        <v>0.17545391863939325</v>
      </c>
      <c r="K12" s="598" t="s">
        <v>164</v>
      </c>
    </row>
    <row r="13" spans="1:11" ht="21.75" customHeight="1">
      <c r="A13" s="178">
        <v>9</v>
      </c>
      <c r="B13" s="15"/>
      <c r="C13" s="12" t="s">
        <v>23</v>
      </c>
      <c r="D13" s="593">
        <v>62379</v>
      </c>
      <c r="E13" s="593">
        <v>22100</v>
      </c>
      <c r="F13" s="14">
        <v>0.3542858974975553</v>
      </c>
      <c r="G13" s="595"/>
      <c r="H13" s="771"/>
      <c r="I13" s="772">
        <v>12000</v>
      </c>
      <c r="J13" s="14">
        <v>0.19237243303034676</v>
      </c>
      <c r="K13" s="598" t="s">
        <v>164</v>
      </c>
    </row>
    <row r="14" spans="1:11" ht="21.75" customHeight="1">
      <c r="A14" s="178">
        <v>10</v>
      </c>
      <c r="B14" s="15"/>
      <c r="C14" s="12" t="s">
        <v>24</v>
      </c>
      <c r="D14" s="593">
        <v>49447</v>
      </c>
      <c r="E14" s="593">
        <v>13382</v>
      </c>
      <c r="F14" s="14">
        <v>0.27063320322769835</v>
      </c>
      <c r="G14" s="595"/>
      <c r="H14" s="771"/>
      <c r="I14" s="772">
        <v>6776</v>
      </c>
      <c r="J14" s="14">
        <v>0.13703561388961918</v>
      </c>
      <c r="K14" s="598" t="s">
        <v>164</v>
      </c>
    </row>
    <row r="15" spans="1:11" ht="21.75" customHeight="1">
      <c r="A15" s="178">
        <v>11</v>
      </c>
      <c r="B15" s="15"/>
      <c r="C15" s="12" t="s">
        <v>25</v>
      </c>
      <c r="D15" s="593">
        <v>33752</v>
      </c>
      <c r="E15" s="593">
        <v>11967</v>
      </c>
      <c r="F15" s="14">
        <v>0.3545567670063996</v>
      </c>
      <c r="G15" s="595"/>
      <c r="H15" s="771"/>
      <c r="I15" s="772">
        <v>6487</v>
      </c>
      <c r="J15" s="14">
        <v>0.19219601801374733</v>
      </c>
      <c r="K15" s="598" t="s">
        <v>164</v>
      </c>
    </row>
    <row r="16" spans="1:11" ht="21.75" customHeight="1">
      <c r="A16" s="178">
        <v>12</v>
      </c>
      <c r="B16" s="15"/>
      <c r="C16" s="12" t="s">
        <v>26</v>
      </c>
      <c r="D16" s="593">
        <v>73113</v>
      </c>
      <c r="E16" s="593">
        <v>21631</v>
      </c>
      <c r="F16" s="14">
        <v>0.2958570979169231</v>
      </c>
      <c r="G16" s="595"/>
      <c r="H16" s="771"/>
      <c r="I16" s="772">
        <v>10727</v>
      </c>
      <c r="J16" s="14">
        <v>0.14671809390942786</v>
      </c>
      <c r="K16" s="598" t="s">
        <v>164</v>
      </c>
    </row>
    <row r="17" spans="1:11" ht="21.75" customHeight="1">
      <c r="A17" s="178">
        <v>13</v>
      </c>
      <c r="B17" s="15"/>
      <c r="C17" s="12" t="s">
        <v>27</v>
      </c>
      <c r="D17" s="593">
        <v>25189</v>
      </c>
      <c r="E17" s="593">
        <v>9085</v>
      </c>
      <c r="F17" s="14">
        <v>0.3606733097780777</v>
      </c>
      <c r="G17" s="595"/>
      <c r="H17" s="771"/>
      <c r="I17" s="772">
        <v>4868</v>
      </c>
      <c r="J17" s="14">
        <v>0.1932589622454246</v>
      </c>
      <c r="K17" s="598" t="s">
        <v>164</v>
      </c>
    </row>
    <row r="18" spans="1:11" ht="21.75" customHeight="1">
      <c r="A18" s="178">
        <v>14</v>
      </c>
      <c r="B18" s="15"/>
      <c r="C18" s="12" t="s">
        <v>28</v>
      </c>
      <c r="D18" s="593">
        <v>41287</v>
      </c>
      <c r="E18" s="593">
        <v>15505</v>
      </c>
      <c r="F18" s="14">
        <v>0.3755419381403347</v>
      </c>
      <c r="G18" s="595"/>
      <c r="H18" s="771"/>
      <c r="I18" s="772">
        <v>8205</v>
      </c>
      <c r="J18" s="14">
        <v>0.19873083537190883</v>
      </c>
      <c r="K18" s="598" t="s">
        <v>164</v>
      </c>
    </row>
    <row r="19" spans="1:11" ht="21.75" customHeight="1">
      <c r="A19" s="178">
        <v>15</v>
      </c>
      <c r="B19" s="15"/>
      <c r="C19" s="12" t="s">
        <v>29</v>
      </c>
      <c r="D19" s="593">
        <v>59578</v>
      </c>
      <c r="E19" s="593">
        <v>16316</v>
      </c>
      <c r="F19" s="14">
        <v>0.2738594783309275</v>
      </c>
      <c r="G19" s="595"/>
      <c r="H19" s="775"/>
      <c r="I19" s="772">
        <v>8384</v>
      </c>
      <c r="J19" s="14">
        <v>0.1407230857027762</v>
      </c>
      <c r="K19" s="602" t="s">
        <v>164</v>
      </c>
    </row>
    <row r="20" spans="1:11" ht="21.75" customHeight="1">
      <c r="A20" s="178">
        <v>16</v>
      </c>
      <c r="B20" s="15"/>
      <c r="C20" s="12" t="s">
        <v>30</v>
      </c>
      <c r="D20" s="593">
        <v>104322</v>
      </c>
      <c r="E20" s="593">
        <v>26411</v>
      </c>
      <c r="F20" s="14">
        <v>0.2531680757654186</v>
      </c>
      <c r="G20" s="595"/>
      <c r="H20" s="775"/>
      <c r="I20" s="772">
        <v>12077</v>
      </c>
      <c r="J20" s="14">
        <v>0.11576656889246756</v>
      </c>
      <c r="K20" s="602" t="s">
        <v>164</v>
      </c>
    </row>
    <row r="21" spans="1:11" ht="21.75" customHeight="1">
      <c r="A21" s="178">
        <v>17</v>
      </c>
      <c r="B21" s="15"/>
      <c r="C21" s="12" t="s">
        <v>31</v>
      </c>
      <c r="D21" s="593">
        <v>113267</v>
      </c>
      <c r="E21" s="593">
        <v>24751</v>
      </c>
      <c r="F21" s="14">
        <v>0.2185190743994279</v>
      </c>
      <c r="G21" s="602" t="s">
        <v>465</v>
      </c>
      <c r="H21" s="775"/>
      <c r="I21" s="772">
        <v>11501</v>
      </c>
      <c r="J21" s="14">
        <v>0.10153884185155429</v>
      </c>
      <c r="K21" s="602" t="s">
        <v>268</v>
      </c>
    </row>
    <row r="22" spans="1:11" ht="21.75" customHeight="1">
      <c r="A22" s="178">
        <v>18</v>
      </c>
      <c r="B22" s="15"/>
      <c r="C22" s="12" t="s">
        <v>32</v>
      </c>
      <c r="D22" s="593">
        <v>100924</v>
      </c>
      <c r="E22" s="593">
        <v>21813</v>
      </c>
      <c r="F22" s="14">
        <v>0.21613293171099046</v>
      </c>
      <c r="G22" s="602" t="s">
        <v>268</v>
      </c>
      <c r="H22" s="771"/>
      <c r="I22" s="772">
        <v>10259</v>
      </c>
      <c r="J22" s="14">
        <v>0.10165074709682534</v>
      </c>
      <c r="K22" s="602" t="s">
        <v>467</v>
      </c>
    </row>
    <row r="23" spans="1:11" ht="21.75" customHeight="1">
      <c r="A23" s="178">
        <v>19</v>
      </c>
      <c r="B23" s="15"/>
      <c r="C23" s="12" t="s">
        <v>33</v>
      </c>
      <c r="D23" s="593">
        <v>96900</v>
      </c>
      <c r="E23" s="593">
        <v>28440</v>
      </c>
      <c r="F23" s="14">
        <v>0.2934984520123839</v>
      </c>
      <c r="G23" s="595"/>
      <c r="H23" s="771"/>
      <c r="I23" s="772">
        <v>14005</v>
      </c>
      <c r="J23" s="14">
        <v>0.14453044375644994</v>
      </c>
      <c r="K23" s="602" t="s">
        <v>164</v>
      </c>
    </row>
    <row r="24" spans="1:11" ht="21.75" customHeight="1">
      <c r="A24" s="178">
        <v>20</v>
      </c>
      <c r="B24" s="15"/>
      <c r="C24" s="12" t="s">
        <v>34</v>
      </c>
      <c r="D24" s="593">
        <v>71708</v>
      </c>
      <c r="E24" s="593">
        <v>19869</v>
      </c>
      <c r="F24" s="14">
        <v>0.2770820550008367</v>
      </c>
      <c r="G24" s="595"/>
      <c r="H24" s="771"/>
      <c r="I24" s="772">
        <v>9843</v>
      </c>
      <c r="J24" s="14">
        <v>0.13726501924471468</v>
      </c>
      <c r="K24" s="598" t="s">
        <v>164</v>
      </c>
    </row>
    <row r="25" spans="1:11" ht="21.75" customHeight="1">
      <c r="A25" s="178">
        <v>21</v>
      </c>
      <c r="B25" s="15"/>
      <c r="C25" s="28" t="s">
        <v>36</v>
      </c>
      <c r="D25" s="593">
        <v>59658</v>
      </c>
      <c r="E25" s="593">
        <v>15755</v>
      </c>
      <c r="F25" s="35">
        <v>0.2640886385732006</v>
      </c>
      <c r="G25" s="595"/>
      <c r="H25" s="775"/>
      <c r="I25" s="772">
        <v>7178</v>
      </c>
      <c r="J25" s="37">
        <v>0.12031915250259814</v>
      </c>
      <c r="K25" s="625" t="s">
        <v>164</v>
      </c>
    </row>
    <row r="26" spans="1:11" ht="21.75" customHeight="1">
      <c r="A26" s="178">
        <v>22</v>
      </c>
      <c r="B26" s="171"/>
      <c r="C26" s="33" t="s">
        <v>37</v>
      </c>
      <c r="D26" s="593">
        <v>66452</v>
      </c>
      <c r="E26" s="593">
        <v>18377</v>
      </c>
      <c r="F26" s="18">
        <v>0.27654547643411787</v>
      </c>
      <c r="G26" s="595"/>
      <c r="H26" s="775"/>
      <c r="I26" s="772">
        <v>9133</v>
      </c>
      <c r="J26" s="173">
        <v>0.13743754890748208</v>
      </c>
      <c r="K26" s="628" t="s">
        <v>164</v>
      </c>
    </row>
    <row r="27" spans="1:11" ht="21.75" customHeight="1">
      <c r="A27" s="178">
        <v>23</v>
      </c>
      <c r="B27" s="15"/>
      <c r="C27" s="11" t="s">
        <v>38</v>
      </c>
      <c r="D27" s="593">
        <v>29059</v>
      </c>
      <c r="E27" s="593">
        <v>10013</v>
      </c>
      <c r="F27" s="35">
        <v>0.3445748305172236</v>
      </c>
      <c r="G27" s="595"/>
      <c r="H27" s="775"/>
      <c r="I27" s="772">
        <v>5273</v>
      </c>
      <c r="J27" s="37">
        <v>0.18145841219587736</v>
      </c>
      <c r="K27" s="625" t="s">
        <v>164</v>
      </c>
    </row>
    <row r="28" spans="1:11" ht="21.75" customHeight="1">
      <c r="A28" s="178">
        <v>24</v>
      </c>
      <c r="B28" s="15"/>
      <c r="C28" s="33" t="s">
        <v>195</v>
      </c>
      <c r="D28" s="593">
        <v>27225</v>
      </c>
      <c r="E28" s="593">
        <v>9658</v>
      </c>
      <c r="F28" s="35">
        <v>0.35474747474747476</v>
      </c>
      <c r="G28" s="595"/>
      <c r="H28" s="775"/>
      <c r="I28" s="772">
        <v>4968</v>
      </c>
      <c r="J28" s="37">
        <v>0.1824793388429752</v>
      </c>
      <c r="K28" s="625" t="s">
        <v>164</v>
      </c>
    </row>
    <row r="29" spans="1:11" ht="21.75" customHeight="1">
      <c r="A29" s="178">
        <v>25</v>
      </c>
      <c r="B29" s="15"/>
      <c r="C29" s="47" t="s">
        <v>197</v>
      </c>
      <c r="D29" s="593">
        <v>37443</v>
      </c>
      <c r="E29" s="593">
        <v>14592</v>
      </c>
      <c r="F29" s="35">
        <v>0.389712362791443</v>
      </c>
      <c r="G29" s="788"/>
      <c r="H29" s="775"/>
      <c r="I29" s="772">
        <v>7361</v>
      </c>
      <c r="J29" s="37">
        <v>0.19659215340651123</v>
      </c>
      <c r="K29" s="789" t="s">
        <v>164</v>
      </c>
    </row>
    <row r="30" spans="1:11" ht="21.75" customHeight="1">
      <c r="A30" s="178">
        <v>26</v>
      </c>
      <c r="B30" s="15"/>
      <c r="C30" s="33" t="s">
        <v>196</v>
      </c>
      <c r="D30" s="593">
        <v>52533</v>
      </c>
      <c r="E30" s="593">
        <v>18022</v>
      </c>
      <c r="F30" s="35">
        <v>0.3430605524146727</v>
      </c>
      <c r="G30" s="788"/>
      <c r="H30" s="775"/>
      <c r="I30" s="772">
        <v>9259</v>
      </c>
      <c r="J30" s="37">
        <v>0.17625111834465954</v>
      </c>
      <c r="K30" s="789" t="s">
        <v>164</v>
      </c>
    </row>
    <row r="31" spans="1:11" ht="21.75" customHeight="1">
      <c r="A31" s="178">
        <v>27</v>
      </c>
      <c r="B31" s="171"/>
      <c r="C31" s="177" t="s">
        <v>279</v>
      </c>
      <c r="D31" s="593">
        <v>36930</v>
      </c>
      <c r="E31" s="593">
        <v>13856</v>
      </c>
      <c r="F31" s="35">
        <v>0.3751963173571622</v>
      </c>
      <c r="G31" s="595"/>
      <c r="H31" s="775"/>
      <c r="I31" s="772">
        <v>7250</v>
      </c>
      <c r="J31" s="37">
        <v>0.19631735716219875</v>
      </c>
      <c r="K31" s="628"/>
    </row>
    <row r="32" spans="1:11" ht="21.75" customHeight="1">
      <c r="A32" s="178">
        <v>28</v>
      </c>
      <c r="B32" s="229"/>
      <c r="C32" s="47" t="s">
        <v>322</v>
      </c>
      <c r="D32" s="790">
        <v>101665</v>
      </c>
      <c r="E32" s="791">
        <v>29702</v>
      </c>
      <c r="F32" s="198">
        <v>0.29215560910834604</v>
      </c>
      <c r="G32" s="642"/>
      <c r="H32" s="775"/>
      <c r="I32" s="792">
        <v>13867</v>
      </c>
      <c r="J32" s="18">
        <v>0.13639895735995672</v>
      </c>
      <c r="K32" s="738" t="s">
        <v>164</v>
      </c>
    </row>
    <row r="33" spans="1:11" ht="21.75" customHeight="1" thickBot="1">
      <c r="A33" s="308">
        <v>29</v>
      </c>
      <c r="B33" s="315"/>
      <c r="C33" s="22" t="s">
        <v>448</v>
      </c>
      <c r="D33" s="793">
        <v>50074</v>
      </c>
      <c r="E33" s="793">
        <v>11602</v>
      </c>
      <c r="F33" s="794">
        <v>0.23169708830930225</v>
      </c>
      <c r="G33" s="610"/>
      <c r="H33" s="775"/>
      <c r="I33" s="795">
        <v>5140</v>
      </c>
      <c r="J33" s="794">
        <v>0.10264808084035627</v>
      </c>
      <c r="K33" s="796" t="s">
        <v>460</v>
      </c>
    </row>
    <row r="34" spans="1:11" ht="21.75" customHeight="1" thickBot="1">
      <c r="A34" s="308" t="s">
        <v>459</v>
      </c>
      <c r="B34" s="315"/>
      <c r="C34" s="22" t="s">
        <v>462</v>
      </c>
      <c r="D34" s="797">
        <v>1702211</v>
      </c>
      <c r="E34" s="797">
        <v>510888</v>
      </c>
      <c r="F34" s="338">
        <v>0.30013200478671564</v>
      </c>
      <c r="G34" s="308" t="s">
        <v>12</v>
      </c>
      <c r="H34" s="798"/>
      <c r="I34" s="777">
        <v>255843</v>
      </c>
      <c r="J34" s="338">
        <v>0.15030040341649772</v>
      </c>
      <c r="K34" s="799" t="s">
        <v>267</v>
      </c>
    </row>
    <row r="35" spans="1:11" ht="21.75" customHeight="1">
      <c r="A35" s="178">
        <v>30</v>
      </c>
      <c r="B35" s="15" t="s">
        <v>42</v>
      </c>
      <c r="C35" s="12" t="s">
        <v>43</v>
      </c>
      <c r="D35" s="593">
        <v>37295</v>
      </c>
      <c r="E35" s="593">
        <v>10247</v>
      </c>
      <c r="F35" s="14">
        <v>0.2747553291325915</v>
      </c>
      <c r="G35" s="595"/>
      <c r="H35" s="771"/>
      <c r="I35" s="772">
        <v>4301</v>
      </c>
      <c r="J35" s="14">
        <v>0.11532376994235152</v>
      </c>
      <c r="K35" s="625" t="s">
        <v>164</v>
      </c>
    </row>
    <row r="36" spans="1:11" ht="21.75" customHeight="1">
      <c r="A36" s="178">
        <v>31</v>
      </c>
      <c r="B36" s="15"/>
      <c r="C36" s="12" t="s">
        <v>44</v>
      </c>
      <c r="D36" s="593">
        <v>31496</v>
      </c>
      <c r="E36" s="593">
        <v>7672</v>
      </c>
      <c r="F36" s="14">
        <v>0.24358648717297435</v>
      </c>
      <c r="G36" s="595"/>
      <c r="H36" s="775"/>
      <c r="I36" s="772">
        <v>3626</v>
      </c>
      <c r="J36" s="14">
        <v>0.1151257302514605</v>
      </c>
      <c r="K36" s="625" t="s">
        <v>164</v>
      </c>
    </row>
    <row r="37" spans="1:11" ht="21.75" customHeight="1">
      <c r="A37" s="178">
        <v>32</v>
      </c>
      <c r="B37" s="15"/>
      <c r="C37" s="12" t="s">
        <v>45</v>
      </c>
      <c r="D37" s="593">
        <v>46407</v>
      </c>
      <c r="E37" s="593">
        <v>10898</v>
      </c>
      <c r="F37" s="14">
        <v>0.23483526192169285</v>
      </c>
      <c r="G37" s="595"/>
      <c r="H37" s="771"/>
      <c r="I37" s="772">
        <v>5320</v>
      </c>
      <c r="J37" s="14">
        <v>0.11463787790635034</v>
      </c>
      <c r="K37" s="625" t="s">
        <v>164</v>
      </c>
    </row>
    <row r="38" spans="1:11" ht="21.75" customHeight="1">
      <c r="A38" s="178">
        <v>33</v>
      </c>
      <c r="B38" s="15"/>
      <c r="C38" s="12" t="s">
        <v>46</v>
      </c>
      <c r="D38" s="593">
        <v>28666</v>
      </c>
      <c r="E38" s="593">
        <v>7543</v>
      </c>
      <c r="F38" s="14">
        <v>0.26313402637270633</v>
      </c>
      <c r="G38" s="595"/>
      <c r="H38" s="775"/>
      <c r="I38" s="772">
        <v>3430</v>
      </c>
      <c r="J38" s="14">
        <v>0.11965394544059164</v>
      </c>
      <c r="K38" s="625" t="s">
        <v>164</v>
      </c>
    </row>
    <row r="39" spans="1:11" ht="21.75" customHeight="1">
      <c r="A39" s="178">
        <v>34</v>
      </c>
      <c r="B39" s="15"/>
      <c r="C39" s="12" t="s">
        <v>47</v>
      </c>
      <c r="D39" s="593">
        <v>33553</v>
      </c>
      <c r="E39" s="593">
        <v>6104</v>
      </c>
      <c r="F39" s="14">
        <v>0.18192113968944654</v>
      </c>
      <c r="G39" s="800" t="s">
        <v>269</v>
      </c>
      <c r="H39" s="771"/>
      <c r="I39" s="772">
        <v>2751</v>
      </c>
      <c r="J39" s="14">
        <v>0.08198968795636753</v>
      </c>
      <c r="K39" s="625" t="s">
        <v>273</v>
      </c>
    </row>
    <row r="40" spans="1:11" ht="21.75" customHeight="1">
      <c r="A40" s="178">
        <v>35</v>
      </c>
      <c r="B40" s="15"/>
      <c r="C40" s="12" t="s">
        <v>48</v>
      </c>
      <c r="D40" s="593">
        <v>9065</v>
      </c>
      <c r="E40" s="593">
        <v>2471</v>
      </c>
      <c r="F40" s="14">
        <v>0.2725868725868726</v>
      </c>
      <c r="G40" s="625" t="s">
        <v>164</v>
      </c>
      <c r="H40" s="775"/>
      <c r="I40" s="772">
        <v>1259</v>
      </c>
      <c r="J40" s="14">
        <v>0.1388858246001103</v>
      </c>
      <c r="K40" s="625" t="s">
        <v>164</v>
      </c>
    </row>
    <row r="41" spans="1:11" ht="21.75" customHeight="1">
      <c r="A41" s="178">
        <v>36</v>
      </c>
      <c r="B41" s="48"/>
      <c r="C41" s="12" t="s">
        <v>49</v>
      </c>
      <c r="D41" s="593">
        <v>47938</v>
      </c>
      <c r="E41" s="593">
        <v>8543</v>
      </c>
      <c r="F41" s="14">
        <v>0.17820935374859193</v>
      </c>
      <c r="G41" s="625" t="s">
        <v>273</v>
      </c>
      <c r="H41" s="771"/>
      <c r="I41" s="772">
        <v>3970</v>
      </c>
      <c r="J41" s="14">
        <v>0.08281530309983728</v>
      </c>
      <c r="K41" s="625" t="s">
        <v>269</v>
      </c>
    </row>
    <row r="42" spans="1:11" ht="21.75" customHeight="1">
      <c r="A42" s="178">
        <v>37</v>
      </c>
      <c r="B42" s="15" t="s">
        <v>50</v>
      </c>
      <c r="C42" s="12" t="s">
        <v>51</v>
      </c>
      <c r="D42" s="593">
        <v>13582</v>
      </c>
      <c r="E42" s="593">
        <v>4377</v>
      </c>
      <c r="F42" s="14">
        <v>0.3222647621852452</v>
      </c>
      <c r="G42" s="595"/>
      <c r="H42" s="771"/>
      <c r="I42" s="772">
        <v>2314</v>
      </c>
      <c r="J42" s="14">
        <v>0.17037255190693565</v>
      </c>
      <c r="K42" s="625" t="s">
        <v>164</v>
      </c>
    </row>
    <row r="43" spans="1:11" ht="21.75" customHeight="1">
      <c r="A43" s="178">
        <v>38</v>
      </c>
      <c r="B43" s="15"/>
      <c r="C43" s="12" t="s">
        <v>52</v>
      </c>
      <c r="D43" s="593">
        <v>28053</v>
      </c>
      <c r="E43" s="593">
        <v>9167</v>
      </c>
      <c r="F43" s="14">
        <v>0.3267743200370727</v>
      </c>
      <c r="G43" s="595"/>
      <c r="H43" s="771"/>
      <c r="I43" s="772">
        <v>4511</v>
      </c>
      <c r="J43" s="14">
        <v>0.16080276619256406</v>
      </c>
      <c r="K43" s="625" t="s">
        <v>164</v>
      </c>
    </row>
    <row r="44" spans="1:11" ht="21.75" customHeight="1">
      <c r="A44" s="178">
        <v>39</v>
      </c>
      <c r="B44" s="15"/>
      <c r="C44" s="12" t="s">
        <v>53</v>
      </c>
      <c r="D44" s="593">
        <v>31670</v>
      </c>
      <c r="E44" s="593">
        <v>10481</v>
      </c>
      <c r="F44" s="14">
        <v>0.33094411114619515</v>
      </c>
      <c r="G44" s="595"/>
      <c r="H44" s="771"/>
      <c r="I44" s="772">
        <v>5529</v>
      </c>
      <c r="J44" s="14">
        <v>0.17458162298705399</v>
      </c>
      <c r="K44" s="625" t="s">
        <v>164</v>
      </c>
    </row>
    <row r="45" spans="1:11" ht="21.75" customHeight="1">
      <c r="A45" s="178">
        <v>40</v>
      </c>
      <c r="B45" s="48"/>
      <c r="C45" s="12" t="s">
        <v>54</v>
      </c>
      <c r="D45" s="593">
        <v>19201</v>
      </c>
      <c r="E45" s="593">
        <v>6455</v>
      </c>
      <c r="F45" s="14">
        <v>0.3361804072704547</v>
      </c>
      <c r="G45" s="595"/>
      <c r="H45" s="771"/>
      <c r="I45" s="772">
        <v>3176</v>
      </c>
      <c r="J45" s="14">
        <v>0.16540805166397585</v>
      </c>
      <c r="K45" s="625" t="s">
        <v>164</v>
      </c>
    </row>
    <row r="46" spans="1:11" ht="21.75" customHeight="1">
      <c r="A46" s="178">
        <v>41</v>
      </c>
      <c r="B46" s="320" t="s">
        <v>55</v>
      </c>
      <c r="C46" s="12" t="s">
        <v>56</v>
      </c>
      <c r="D46" s="593">
        <v>7496</v>
      </c>
      <c r="E46" s="593">
        <v>3098</v>
      </c>
      <c r="F46" s="14">
        <v>0.41328708644610457</v>
      </c>
      <c r="G46" s="643" t="s">
        <v>274</v>
      </c>
      <c r="H46" s="771"/>
      <c r="I46" s="772">
        <v>1551</v>
      </c>
      <c r="J46" s="14">
        <v>0.20691035218783352</v>
      </c>
      <c r="K46" s="800" t="s">
        <v>463</v>
      </c>
    </row>
    <row r="47" spans="1:11" ht="21.75" customHeight="1">
      <c r="A47" s="178">
        <v>42</v>
      </c>
      <c r="B47" s="209"/>
      <c r="C47" s="12" t="s">
        <v>57</v>
      </c>
      <c r="D47" s="593">
        <v>15782</v>
      </c>
      <c r="E47" s="593">
        <v>6058</v>
      </c>
      <c r="F47" s="14">
        <v>0.38385502471169686</v>
      </c>
      <c r="G47" s="595"/>
      <c r="H47" s="771"/>
      <c r="I47" s="772">
        <v>2928</v>
      </c>
      <c r="J47" s="14">
        <v>0.1855278164998099</v>
      </c>
      <c r="K47" s="625" t="s">
        <v>164</v>
      </c>
    </row>
    <row r="48" spans="1:11" ht="21.75" customHeight="1">
      <c r="A48" s="178">
        <v>43</v>
      </c>
      <c r="B48" s="210" t="s">
        <v>60</v>
      </c>
      <c r="C48" s="12" t="s">
        <v>61</v>
      </c>
      <c r="D48" s="593">
        <v>13351</v>
      </c>
      <c r="E48" s="593">
        <v>4611</v>
      </c>
      <c r="F48" s="14">
        <v>0.3453673882106209</v>
      </c>
      <c r="G48" s="642"/>
      <c r="H48" s="771"/>
      <c r="I48" s="772">
        <v>2121</v>
      </c>
      <c r="J48" s="14">
        <v>0.15886450453149578</v>
      </c>
      <c r="K48" s="625" t="s">
        <v>164</v>
      </c>
    </row>
    <row r="49" spans="1:11" ht="21.75" customHeight="1">
      <c r="A49" s="178">
        <v>44</v>
      </c>
      <c r="B49" s="15" t="s">
        <v>69</v>
      </c>
      <c r="C49" s="12" t="s">
        <v>72</v>
      </c>
      <c r="D49" s="593">
        <v>29853</v>
      </c>
      <c r="E49" s="593">
        <v>8881</v>
      </c>
      <c r="F49" s="14">
        <v>0.2974910394265233</v>
      </c>
      <c r="G49" s="643"/>
      <c r="H49" s="771"/>
      <c r="I49" s="772">
        <v>4201</v>
      </c>
      <c r="J49" s="14">
        <v>0.14072287542290557</v>
      </c>
      <c r="K49" s="625" t="s">
        <v>164</v>
      </c>
    </row>
    <row r="50" spans="1:11" ht="21.75" customHeight="1">
      <c r="A50" s="178">
        <v>45</v>
      </c>
      <c r="B50" s="209"/>
      <c r="C50" s="12" t="s">
        <v>73</v>
      </c>
      <c r="D50" s="593">
        <v>2058</v>
      </c>
      <c r="E50" s="593">
        <v>898</v>
      </c>
      <c r="F50" s="14">
        <v>0.4363459669582119</v>
      </c>
      <c r="G50" s="801" t="s">
        <v>277</v>
      </c>
      <c r="H50" s="771"/>
      <c r="I50" s="772">
        <v>524</v>
      </c>
      <c r="J50" s="14">
        <v>0.25461613216715256</v>
      </c>
      <c r="K50" s="625" t="s">
        <v>277</v>
      </c>
    </row>
    <row r="51" spans="1:11" ht="21.75" customHeight="1">
      <c r="A51" s="178">
        <v>46</v>
      </c>
      <c r="B51" s="210" t="s">
        <v>77</v>
      </c>
      <c r="C51" s="12" t="s">
        <v>78</v>
      </c>
      <c r="D51" s="593">
        <v>15670</v>
      </c>
      <c r="E51" s="593">
        <v>4342</v>
      </c>
      <c r="F51" s="14">
        <v>0.2770899808551372</v>
      </c>
      <c r="G51" s="802"/>
      <c r="H51" s="771"/>
      <c r="I51" s="772">
        <v>2104</v>
      </c>
      <c r="J51" s="14">
        <v>0.13426930440331844</v>
      </c>
      <c r="K51" s="625" t="s">
        <v>164</v>
      </c>
    </row>
    <row r="52" spans="1:11" ht="21.75" customHeight="1">
      <c r="A52" s="178">
        <v>47</v>
      </c>
      <c r="B52" s="210" t="s">
        <v>79</v>
      </c>
      <c r="C52" s="12" t="s">
        <v>80</v>
      </c>
      <c r="D52" s="593">
        <v>14180</v>
      </c>
      <c r="E52" s="593">
        <v>4010</v>
      </c>
      <c r="F52" s="14">
        <v>0.2827926657263752</v>
      </c>
      <c r="G52" s="802"/>
      <c r="H52" s="771"/>
      <c r="I52" s="772">
        <v>1794</v>
      </c>
      <c r="J52" s="14">
        <v>0.12651622002820875</v>
      </c>
      <c r="K52" s="625" t="s">
        <v>164</v>
      </c>
    </row>
    <row r="53" spans="1:11" ht="21.75" customHeight="1">
      <c r="A53" s="178">
        <v>48</v>
      </c>
      <c r="B53" s="47" t="s">
        <v>324</v>
      </c>
      <c r="C53" s="12" t="s">
        <v>85</v>
      </c>
      <c r="D53" s="593">
        <v>19582</v>
      </c>
      <c r="E53" s="593">
        <v>5615</v>
      </c>
      <c r="F53" s="14">
        <v>0.28674292717802063</v>
      </c>
      <c r="G53" s="803"/>
      <c r="H53" s="771"/>
      <c r="I53" s="772">
        <v>2849</v>
      </c>
      <c r="J53" s="14">
        <v>0.14549075681748544</v>
      </c>
      <c r="K53" s="625" t="s">
        <v>164</v>
      </c>
    </row>
    <row r="54" spans="1:11" ht="21.75" customHeight="1">
      <c r="A54" s="178">
        <v>49</v>
      </c>
      <c r="B54" s="15" t="s">
        <v>93</v>
      </c>
      <c r="C54" s="12" t="s">
        <v>94</v>
      </c>
      <c r="D54" s="593">
        <v>10787</v>
      </c>
      <c r="E54" s="593">
        <v>4415</v>
      </c>
      <c r="F54" s="14">
        <v>0.4092889589320478</v>
      </c>
      <c r="G54" s="801" t="s">
        <v>276</v>
      </c>
      <c r="H54" s="771"/>
      <c r="I54" s="772">
        <v>2329</v>
      </c>
      <c r="J54" s="14">
        <v>0.2159080374524891</v>
      </c>
      <c r="K54" s="625" t="s">
        <v>274</v>
      </c>
    </row>
    <row r="55" spans="1:11" ht="21.75" customHeight="1">
      <c r="A55" s="178">
        <v>50</v>
      </c>
      <c r="B55" s="15"/>
      <c r="C55" s="12" t="s">
        <v>95</v>
      </c>
      <c r="D55" s="593">
        <v>9526</v>
      </c>
      <c r="E55" s="593">
        <v>4044</v>
      </c>
      <c r="F55" s="14">
        <v>0.42452235985723286</v>
      </c>
      <c r="G55" s="643" t="s">
        <v>275</v>
      </c>
      <c r="H55" s="771"/>
      <c r="I55" s="772">
        <v>2080</v>
      </c>
      <c r="J55" s="14">
        <v>0.21834977955070334</v>
      </c>
      <c r="K55" s="625" t="s">
        <v>275</v>
      </c>
    </row>
    <row r="56" spans="1:11" ht="21.75" customHeight="1">
      <c r="A56" s="178">
        <v>51</v>
      </c>
      <c r="B56" s="15"/>
      <c r="C56" s="12" t="s">
        <v>97</v>
      </c>
      <c r="D56" s="593">
        <v>8971</v>
      </c>
      <c r="E56" s="593">
        <v>3259</v>
      </c>
      <c r="F56" s="14">
        <v>0.36328168543083267</v>
      </c>
      <c r="G56" s="595"/>
      <c r="H56" s="771"/>
      <c r="I56" s="772">
        <v>1658</v>
      </c>
      <c r="J56" s="14">
        <v>0.18481774607067217</v>
      </c>
      <c r="K56" s="625" t="s">
        <v>164</v>
      </c>
    </row>
    <row r="57" spans="1:11" ht="21.75" customHeight="1">
      <c r="A57" s="178">
        <v>52</v>
      </c>
      <c r="B57" s="15"/>
      <c r="C57" s="12" t="s">
        <v>98</v>
      </c>
      <c r="D57" s="593">
        <v>16309</v>
      </c>
      <c r="E57" s="593">
        <v>6073</v>
      </c>
      <c r="F57" s="14">
        <v>0.37237108345085534</v>
      </c>
      <c r="G57" s="804"/>
      <c r="H57" s="771"/>
      <c r="I57" s="772">
        <v>3020</v>
      </c>
      <c r="J57" s="14">
        <v>0.18517383040039243</v>
      </c>
      <c r="K57" s="625" t="s">
        <v>164</v>
      </c>
    </row>
    <row r="58" spans="1:11" ht="21.75" customHeight="1">
      <c r="A58" s="178">
        <v>53</v>
      </c>
      <c r="B58" s="15"/>
      <c r="C58" s="12" t="s">
        <v>101</v>
      </c>
      <c r="D58" s="593">
        <v>5229</v>
      </c>
      <c r="E58" s="593">
        <v>1933</v>
      </c>
      <c r="F58" s="14">
        <v>0.36966915280168294</v>
      </c>
      <c r="G58" s="595"/>
      <c r="H58" s="771"/>
      <c r="I58" s="772">
        <v>984</v>
      </c>
      <c r="J58" s="14">
        <v>0.18818129661503155</v>
      </c>
      <c r="K58" s="625" t="s">
        <v>164</v>
      </c>
    </row>
    <row r="59" spans="1:11" ht="21.75" customHeight="1">
      <c r="A59" s="178">
        <v>54</v>
      </c>
      <c r="B59" s="341"/>
      <c r="C59" s="12" t="s">
        <v>102</v>
      </c>
      <c r="D59" s="593">
        <v>3111</v>
      </c>
      <c r="E59" s="593">
        <v>1236</v>
      </c>
      <c r="F59" s="14">
        <v>0.39729990356798456</v>
      </c>
      <c r="G59" s="595"/>
      <c r="H59" s="771"/>
      <c r="I59" s="772">
        <v>631</v>
      </c>
      <c r="J59" s="14">
        <v>0.2028286724525876</v>
      </c>
      <c r="K59" s="625" t="s">
        <v>164</v>
      </c>
    </row>
    <row r="60" spans="1:11" ht="21.75" customHeight="1">
      <c r="A60" s="178">
        <v>55</v>
      </c>
      <c r="B60" s="209"/>
      <c r="C60" s="12" t="s">
        <v>199</v>
      </c>
      <c r="D60" s="593">
        <v>22512</v>
      </c>
      <c r="E60" s="593">
        <v>7864</v>
      </c>
      <c r="F60" s="14">
        <v>0.34932480454868514</v>
      </c>
      <c r="G60" s="595"/>
      <c r="H60" s="771"/>
      <c r="I60" s="772">
        <v>3817</v>
      </c>
      <c r="J60" s="14">
        <v>0.1695540156361052</v>
      </c>
      <c r="K60" s="625" t="s">
        <v>164</v>
      </c>
    </row>
    <row r="61" spans="1:11" ht="21.75" customHeight="1">
      <c r="A61" s="178">
        <v>56</v>
      </c>
      <c r="B61" s="15" t="s">
        <v>103</v>
      </c>
      <c r="C61" s="12" t="s">
        <v>104</v>
      </c>
      <c r="D61" s="593">
        <v>37361</v>
      </c>
      <c r="E61" s="593">
        <v>9149</v>
      </c>
      <c r="F61" s="14">
        <v>0.24488102566847783</v>
      </c>
      <c r="G61" s="595"/>
      <c r="H61" s="771"/>
      <c r="I61" s="772">
        <v>4561</v>
      </c>
      <c r="J61" s="14">
        <v>0.12207917346966088</v>
      </c>
      <c r="K61" s="625" t="s">
        <v>164</v>
      </c>
    </row>
    <row r="62" spans="1:11" ht="21.75" customHeight="1">
      <c r="A62" s="178">
        <v>57</v>
      </c>
      <c r="B62" s="209"/>
      <c r="C62" s="12" t="s">
        <v>200</v>
      </c>
      <c r="D62" s="593">
        <v>19349</v>
      </c>
      <c r="E62" s="593">
        <v>7731</v>
      </c>
      <c r="F62" s="14">
        <v>0.39955553258566334</v>
      </c>
      <c r="G62" s="802" t="s">
        <v>278</v>
      </c>
      <c r="H62" s="771"/>
      <c r="I62" s="772">
        <v>4030</v>
      </c>
      <c r="J62" s="14">
        <v>0.2082794976484573</v>
      </c>
      <c r="K62" s="800" t="s">
        <v>464</v>
      </c>
    </row>
    <row r="63" spans="1:11" ht="21.75" customHeight="1">
      <c r="A63" s="178">
        <v>58</v>
      </c>
      <c r="B63" s="15" t="s">
        <v>469</v>
      </c>
      <c r="C63" s="179" t="s">
        <v>110</v>
      </c>
      <c r="D63" s="593">
        <v>6744</v>
      </c>
      <c r="E63" s="593">
        <v>2124</v>
      </c>
      <c r="F63" s="35">
        <v>0.31494661921708184</v>
      </c>
      <c r="G63" s="595"/>
      <c r="H63" s="798"/>
      <c r="I63" s="772">
        <v>1112</v>
      </c>
      <c r="J63" s="18">
        <v>0.16488730723606168</v>
      </c>
      <c r="K63" s="625" t="s">
        <v>164</v>
      </c>
    </row>
    <row r="64" spans="1:11" ht="21.75" customHeight="1">
      <c r="A64" s="178">
        <v>59</v>
      </c>
      <c r="B64" s="15"/>
      <c r="C64" s="200" t="s">
        <v>202</v>
      </c>
      <c r="D64" s="593">
        <v>7608</v>
      </c>
      <c r="E64" s="593">
        <v>2643</v>
      </c>
      <c r="F64" s="344">
        <v>0.347397476340694</v>
      </c>
      <c r="G64" s="595"/>
      <c r="H64" s="798"/>
      <c r="I64" s="772">
        <v>1422</v>
      </c>
      <c r="J64" s="35">
        <v>0.18690851735015773</v>
      </c>
      <c r="K64" s="805" t="s">
        <v>164</v>
      </c>
    </row>
    <row r="65" spans="1:11" ht="21.75" customHeight="1" thickBot="1">
      <c r="A65" s="178">
        <v>60</v>
      </c>
      <c r="B65" s="15"/>
      <c r="C65" s="12" t="s">
        <v>201</v>
      </c>
      <c r="D65" s="718">
        <v>17867</v>
      </c>
      <c r="E65" s="773">
        <v>6582</v>
      </c>
      <c r="F65" s="18">
        <v>0.36838864946549504</v>
      </c>
      <c r="G65" s="595"/>
      <c r="H65" s="771"/>
      <c r="I65" s="776">
        <v>3522</v>
      </c>
      <c r="J65" s="14">
        <v>0.19712318800022388</v>
      </c>
      <c r="K65" s="806" t="s">
        <v>164</v>
      </c>
    </row>
    <row r="66" spans="1:11" ht="18.75" thickBot="1">
      <c r="A66" s="322" t="s">
        <v>461</v>
      </c>
      <c r="B66" s="51" t="s">
        <v>115</v>
      </c>
      <c r="C66" s="51"/>
      <c r="D66" s="807">
        <v>610272</v>
      </c>
      <c r="E66" s="808">
        <v>178524</v>
      </c>
      <c r="F66" s="53">
        <v>0.2925318546484191</v>
      </c>
      <c r="G66" s="182" t="s">
        <v>267</v>
      </c>
      <c r="H66" s="771"/>
      <c r="I66" s="809">
        <v>87425</v>
      </c>
      <c r="J66" s="53">
        <v>0.14325579413769599</v>
      </c>
      <c r="K66" s="810" t="s">
        <v>267</v>
      </c>
    </row>
    <row r="67" spans="1:11" ht="18.75" thickTop="1">
      <c r="A67" s="184" t="s">
        <v>350</v>
      </c>
      <c r="B67" s="48"/>
      <c r="C67" s="48"/>
      <c r="D67" s="593">
        <v>2312483</v>
      </c>
      <c r="E67" s="593">
        <v>689412</v>
      </c>
      <c r="F67" s="14">
        <v>0.29812629973928456</v>
      </c>
      <c r="G67" s="162" t="s">
        <v>267</v>
      </c>
      <c r="H67" s="15"/>
      <c r="I67" s="772">
        <v>343268</v>
      </c>
      <c r="J67" s="14">
        <v>0.14844130746042242</v>
      </c>
      <c r="K67" s="306" t="s">
        <v>267</v>
      </c>
    </row>
    <row r="68" spans="1:11" ht="18.75" thickBot="1">
      <c r="A68" s="185" t="s">
        <v>352</v>
      </c>
      <c r="B68" s="186"/>
      <c r="C68" s="186"/>
      <c r="D68" s="718">
        <v>5119034</v>
      </c>
      <c r="E68" s="718">
        <v>1401428</v>
      </c>
      <c r="F68" s="188">
        <v>0.27376805858292796</v>
      </c>
      <c r="G68" s="189" t="s">
        <v>267</v>
      </c>
      <c r="H68" s="15"/>
      <c r="I68" s="776">
        <v>699577</v>
      </c>
      <c r="J68" s="811">
        <v>0.1366619170726352</v>
      </c>
      <c r="K68" s="317" t="s">
        <v>267</v>
      </c>
    </row>
    <row r="69" spans="1:11" ht="18">
      <c r="A69" s="15"/>
      <c r="B69" s="15"/>
      <c r="C69" s="46"/>
      <c r="D69" s="46"/>
      <c r="E69" s="46"/>
      <c r="F69" s="46"/>
      <c r="G69" s="46"/>
      <c r="H69" s="15"/>
      <c r="I69" s="15"/>
      <c r="J69" s="46"/>
      <c r="K69" s="329"/>
    </row>
    <row r="70" spans="1:11" ht="18">
      <c r="A70" s="46" t="s">
        <v>400</v>
      </c>
      <c r="B70" s="46"/>
      <c r="C70" s="46"/>
      <c r="D70" s="46"/>
      <c r="E70" s="46"/>
      <c r="F70" s="46"/>
      <c r="G70" s="46"/>
      <c r="H70" s="15"/>
      <c r="I70" s="46"/>
      <c r="J70" s="46"/>
      <c r="K70" s="329"/>
    </row>
    <row r="71" spans="8:11" ht="17.25">
      <c r="H71" s="727"/>
      <c r="K71" s="728"/>
    </row>
    <row r="74" spans="8:11" ht="17.25">
      <c r="H74" s="727"/>
      <c r="K74" s="728"/>
    </row>
    <row r="78" s="579" customFormat="1" ht="17.25">
      <c r="H78" s="727"/>
    </row>
    <row r="79" s="579" customFormat="1" ht="17.25">
      <c r="H79" s="727"/>
    </row>
    <row r="80" s="579" customFormat="1" ht="17.25">
      <c r="H80" s="727"/>
    </row>
    <row r="81" s="579" customFormat="1" ht="17.25">
      <c r="H81" s="727"/>
    </row>
    <row r="90" s="579" customFormat="1" ht="17.25">
      <c r="H90" s="727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2" horizontalDpi="600" verticalDpi="600" orientation="portrait" paperSize="9" scale="79" r:id="rId1"/>
  <rowBreaks count="1" manualBreakCount="1">
    <brk id="30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94"/>
  <sheetViews>
    <sheetView showOutlineSymbols="0" view="pageBreakPreview" zoomScaleSheetLayoutView="100" zoomScalePageLayoutView="0" workbookViewId="0" topLeftCell="A1">
      <selection activeCell="A1" sqref="A1"/>
    </sheetView>
  </sheetViews>
  <sheetFormatPr defaultColWidth="13.875" defaultRowHeight="13.5"/>
  <cols>
    <col min="1" max="2" width="9.00390625" style="579" customWidth="1"/>
    <col min="3" max="3" width="14.00390625" style="579" customWidth="1"/>
    <col min="4" max="5" width="14.75390625" style="579" customWidth="1"/>
    <col min="6" max="6" width="11.25390625" style="579" customWidth="1"/>
    <col min="7" max="7" width="10.375" style="579" customWidth="1"/>
    <col min="8" max="8" width="7.50390625" style="579" customWidth="1"/>
    <col min="9" max="9" width="11.875" style="579" bestFit="1" customWidth="1"/>
    <col min="10" max="10" width="10.125" style="579" customWidth="1"/>
    <col min="11" max="11" width="9.25390625" style="579" bestFit="1" customWidth="1"/>
    <col min="12" max="16384" width="13.875" style="722" customWidth="1"/>
  </cols>
  <sheetData>
    <row r="1" spans="1:11" ht="30.75" customHeight="1" thickBot="1">
      <c r="A1" s="721" t="s">
        <v>458</v>
      </c>
      <c r="E1" s="580"/>
      <c r="F1" s="581"/>
      <c r="G1" s="581"/>
      <c r="K1" s="582"/>
    </row>
    <row r="2" spans="1:11" ht="21.75" customHeight="1" thickBot="1">
      <c r="A2" s="156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9" t="s">
        <v>6</v>
      </c>
      <c r="H2" s="769"/>
      <c r="I2" s="770" t="s">
        <v>7</v>
      </c>
      <c r="J2" s="158" t="s">
        <v>8</v>
      </c>
      <c r="K2" s="304" t="s">
        <v>6</v>
      </c>
    </row>
    <row r="3" spans="1:11" ht="21.75" customHeight="1">
      <c r="A3" s="305">
        <v>1</v>
      </c>
      <c r="B3" s="15" t="s">
        <v>9</v>
      </c>
      <c r="C3" s="592" t="s">
        <v>10</v>
      </c>
      <c r="D3" s="593">
        <v>951047</v>
      </c>
      <c r="E3" s="593">
        <v>290062</v>
      </c>
      <c r="F3" s="594">
        <v>0.30499228744741325</v>
      </c>
      <c r="G3" s="595"/>
      <c r="H3" s="771"/>
      <c r="I3" s="772">
        <v>151200</v>
      </c>
      <c r="J3" s="14">
        <v>0.15898267908946667</v>
      </c>
      <c r="K3" s="598" t="s">
        <v>164</v>
      </c>
    </row>
    <row r="4" spans="1:13" ht="21.75" customHeight="1" thickBot="1">
      <c r="A4" s="178">
        <v>2</v>
      </c>
      <c r="B4" s="15"/>
      <c r="C4" s="600" t="s">
        <v>11</v>
      </c>
      <c r="D4" s="718">
        <v>1551212</v>
      </c>
      <c r="E4" s="773">
        <v>335545</v>
      </c>
      <c r="F4" s="594">
        <v>0.2163115035211177</v>
      </c>
      <c r="G4" s="774" t="s">
        <v>270</v>
      </c>
      <c r="H4" s="775"/>
      <c r="I4" s="776">
        <v>160960</v>
      </c>
      <c r="J4" s="18">
        <v>0.10376402451760301</v>
      </c>
      <c r="K4" s="604" t="s">
        <v>164</v>
      </c>
      <c r="L4" s="812"/>
      <c r="M4" s="813"/>
    </row>
    <row r="5" spans="1:11" ht="21.75" customHeight="1" thickBot="1">
      <c r="A5" s="308" t="s">
        <v>12</v>
      </c>
      <c r="B5" s="186"/>
      <c r="C5" s="23" t="s">
        <v>13</v>
      </c>
      <c r="D5" s="616">
        <v>2502259</v>
      </c>
      <c r="E5" s="617">
        <v>625607</v>
      </c>
      <c r="F5" s="25">
        <v>0.25001688474294625</v>
      </c>
      <c r="G5" s="633"/>
      <c r="H5" s="771"/>
      <c r="I5" s="777">
        <v>312160</v>
      </c>
      <c r="J5" s="25">
        <v>0.12475127474813759</v>
      </c>
      <c r="K5" s="612" t="s">
        <v>267</v>
      </c>
    </row>
    <row r="6" spans="1:11" ht="21.75" customHeight="1" thickBot="1">
      <c r="A6" s="311">
        <v>3</v>
      </c>
      <c r="B6" s="333" t="s">
        <v>348</v>
      </c>
      <c r="C6" s="203" t="s">
        <v>16</v>
      </c>
      <c r="D6" s="616">
        <v>305070</v>
      </c>
      <c r="E6" s="617">
        <v>81978</v>
      </c>
      <c r="F6" s="334">
        <v>0.26871865473497886</v>
      </c>
      <c r="G6" s="619"/>
      <c r="H6" s="771"/>
      <c r="I6" s="777">
        <v>40826</v>
      </c>
      <c r="J6" s="338">
        <v>0.13382502376503752</v>
      </c>
      <c r="K6" s="621" t="s">
        <v>164</v>
      </c>
    </row>
    <row r="7" spans="1:11" ht="21.75" customHeight="1" thickBot="1">
      <c r="A7" s="778" t="s">
        <v>12</v>
      </c>
      <c r="B7" s="15"/>
      <c r="C7" s="11" t="s">
        <v>349</v>
      </c>
      <c r="D7" s="779">
        <v>305070</v>
      </c>
      <c r="E7" s="780">
        <v>81978</v>
      </c>
      <c r="F7" s="781">
        <v>0.26871865473497886</v>
      </c>
      <c r="G7" s="619"/>
      <c r="H7" s="771"/>
      <c r="I7" s="782">
        <v>40826</v>
      </c>
      <c r="J7" s="338">
        <v>0.13382502376503752</v>
      </c>
      <c r="K7" s="612" t="s">
        <v>267</v>
      </c>
    </row>
    <row r="8" spans="1:11" ht="21.75" customHeight="1">
      <c r="A8" s="305">
        <v>4</v>
      </c>
      <c r="B8" s="783" t="s">
        <v>14</v>
      </c>
      <c r="C8" s="784" t="s">
        <v>15</v>
      </c>
      <c r="D8" s="785">
        <v>113880</v>
      </c>
      <c r="E8" s="785">
        <v>41466</v>
      </c>
      <c r="F8" s="786">
        <v>0.3641201264488936</v>
      </c>
      <c r="G8" s="595"/>
      <c r="H8" s="771"/>
      <c r="I8" s="787">
        <v>21863</v>
      </c>
      <c r="J8" s="786">
        <v>0.1919827889005971</v>
      </c>
      <c r="K8" s="598" t="s">
        <v>164</v>
      </c>
    </row>
    <row r="9" spans="1:11" ht="21.75" customHeight="1">
      <c r="A9" s="178">
        <v>5</v>
      </c>
      <c r="B9" s="15"/>
      <c r="C9" s="12" t="s">
        <v>17</v>
      </c>
      <c r="D9" s="593">
        <v>56624</v>
      </c>
      <c r="E9" s="593">
        <v>18625</v>
      </c>
      <c r="F9" s="14">
        <v>0.3289241311104832</v>
      </c>
      <c r="G9" s="595"/>
      <c r="H9" s="771"/>
      <c r="I9" s="772">
        <v>9854</v>
      </c>
      <c r="J9" s="14">
        <v>0.17402514834699068</v>
      </c>
      <c r="K9" s="598" t="s">
        <v>164</v>
      </c>
    </row>
    <row r="10" spans="1:11" ht="21.75" customHeight="1">
      <c r="A10" s="178">
        <v>6</v>
      </c>
      <c r="B10" s="15"/>
      <c r="C10" s="12" t="s">
        <v>18</v>
      </c>
      <c r="D10" s="593">
        <v>128233</v>
      </c>
      <c r="E10" s="593">
        <v>40133</v>
      </c>
      <c r="F10" s="14">
        <v>0.3129693604610358</v>
      </c>
      <c r="G10" s="595"/>
      <c r="H10" s="771"/>
      <c r="I10" s="772">
        <v>19961</v>
      </c>
      <c r="J10" s="14">
        <v>0.1556619590900938</v>
      </c>
      <c r="K10" s="598" t="s">
        <v>164</v>
      </c>
    </row>
    <row r="11" spans="1:11" ht="21.75" customHeight="1">
      <c r="A11" s="178">
        <v>7</v>
      </c>
      <c r="B11" s="15"/>
      <c r="C11" s="12" t="s">
        <v>19</v>
      </c>
      <c r="D11" s="593">
        <v>47590</v>
      </c>
      <c r="E11" s="593">
        <v>15960</v>
      </c>
      <c r="F11" s="14">
        <v>0.3353645723891574</v>
      </c>
      <c r="G11" s="595"/>
      <c r="H11" s="771"/>
      <c r="I11" s="772">
        <v>8149</v>
      </c>
      <c r="J11" s="339">
        <v>0.17123345240596763</v>
      </c>
      <c r="K11" s="598" t="s">
        <v>164</v>
      </c>
    </row>
    <row r="12" spans="1:11" ht="21.75" customHeight="1">
      <c r="A12" s="178">
        <v>8</v>
      </c>
      <c r="B12" s="15"/>
      <c r="C12" s="12" t="s">
        <v>20</v>
      </c>
      <c r="D12" s="593">
        <v>65736</v>
      </c>
      <c r="E12" s="593">
        <v>21659</v>
      </c>
      <c r="F12" s="14">
        <v>0.3294846050870147</v>
      </c>
      <c r="G12" s="595"/>
      <c r="H12" s="771"/>
      <c r="I12" s="772">
        <v>11370</v>
      </c>
      <c r="J12" s="14">
        <v>0.17296458561518802</v>
      </c>
      <c r="K12" s="598" t="s">
        <v>164</v>
      </c>
    </row>
    <row r="13" spans="1:11" ht="21.75" customHeight="1">
      <c r="A13" s="178">
        <v>9</v>
      </c>
      <c r="B13" s="15"/>
      <c r="C13" s="12" t="s">
        <v>23</v>
      </c>
      <c r="D13" s="593">
        <v>63007</v>
      </c>
      <c r="E13" s="593">
        <v>22069</v>
      </c>
      <c r="F13" s="14">
        <v>0.3502626692272287</v>
      </c>
      <c r="G13" s="595"/>
      <c r="H13" s="771"/>
      <c r="I13" s="772">
        <v>12020</v>
      </c>
      <c r="J13" s="14">
        <v>0.19077245385433364</v>
      </c>
      <c r="K13" s="598" t="s">
        <v>164</v>
      </c>
    </row>
    <row r="14" spans="1:11" ht="21.75" customHeight="1">
      <c r="A14" s="178">
        <v>10</v>
      </c>
      <c r="B14" s="15"/>
      <c r="C14" s="12" t="s">
        <v>24</v>
      </c>
      <c r="D14" s="593">
        <v>49470</v>
      </c>
      <c r="E14" s="593">
        <v>13276</v>
      </c>
      <c r="F14" s="14">
        <v>0.2683646654538104</v>
      </c>
      <c r="G14" s="595"/>
      <c r="H14" s="771"/>
      <c r="I14" s="772">
        <v>6698</v>
      </c>
      <c r="J14" s="14">
        <v>0.13539518900343642</v>
      </c>
      <c r="K14" s="598" t="s">
        <v>164</v>
      </c>
    </row>
    <row r="15" spans="1:11" ht="21.75" customHeight="1">
      <c r="A15" s="178">
        <v>11</v>
      </c>
      <c r="B15" s="15"/>
      <c r="C15" s="12" t="s">
        <v>25</v>
      </c>
      <c r="D15" s="593">
        <v>34024</v>
      </c>
      <c r="E15" s="593">
        <v>11974</v>
      </c>
      <c r="F15" s="14">
        <v>0.3519280507876793</v>
      </c>
      <c r="G15" s="595"/>
      <c r="H15" s="771"/>
      <c r="I15" s="772">
        <v>6466</v>
      </c>
      <c r="J15" s="14">
        <v>0.190042323066071</v>
      </c>
      <c r="K15" s="598" t="s">
        <v>164</v>
      </c>
    </row>
    <row r="16" spans="1:11" ht="21.75" customHeight="1">
      <c r="A16" s="178">
        <v>12</v>
      </c>
      <c r="B16" s="15"/>
      <c r="C16" s="12" t="s">
        <v>26</v>
      </c>
      <c r="D16" s="593">
        <v>73275</v>
      </c>
      <c r="E16" s="593">
        <v>21520</v>
      </c>
      <c r="F16" s="14">
        <v>0.2936881610371887</v>
      </c>
      <c r="G16" s="595"/>
      <c r="H16" s="771"/>
      <c r="I16" s="772">
        <v>10650</v>
      </c>
      <c r="J16" s="14">
        <v>0.14534288638689866</v>
      </c>
      <c r="K16" s="598" t="s">
        <v>164</v>
      </c>
    </row>
    <row r="17" spans="1:11" ht="21.75" customHeight="1">
      <c r="A17" s="178">
        <v>13</v>
      </c>
      <c r="B17" s="15"/>
      <c r="C17" s="12" t="s">
        <v>27</v>
      </c>
      <c r="D17" s="593">
        <v>25342</v>
      </c>
      <c r="E17" s="593">
        <v>9098</v>
      </c>
      <c r="F17" s="14">
        <v>0.35900876016099753</v>
      </c>
      <c r="G17" s="595"/>
      <c r="H17" s="771"/>
      <c r="I17" s="772">
        <v>4858</v>
      </c>
      <c r="J17" s="14">
        <v>0.19169757714466104</v>
      </c>
      <c r="K17" s="598" t="s">
        <v>164</v>
      </c>
    </row>
    <row r="18" spans="1:11" ht="21.75" customHeight="1">
      <c r="A18" s="178">
        <v>14</v>
      </c>
      <c r="B18" s="15"/>
      <c r="C18" s="12" t="s">
        <v>28</v>
      </c>
      <c r="D18" s="593">
        <v>41574</v>
      </c>
      <c r="E18" s="593">
        <v>15487</v>
      </c>
      <c r="F18" s="14">
        <v>0.3725164766440564</v>
      </c>
      <c r="G18" s="595"/>
      <c r="H18" s="771"/>
      <c r="I18" s="772">
        <v>8164</v>
      </c>
      <c r="J18" s="14">
        <v>0.19637273295809882</v>
      </c>
      <c r="K18" s="598" t="s">
        <v>164</v>
      </c>
    </row>
    <row r="19" spans="1:11" ht="21.75" customHeight="1">
      <c r="A19" s="178">
        <v>15</v>
      </c>
      <c r="B19" s="15"/>
      <c r="C19" s="12" t="s">
        <v>29</v>
      </c>
      <c r="D19" s="593">
        <v>59703</v>
      </c>
      <c r="E19" s="593">
        <v>16198</v>
      </c>
      <c r="F19" s="14">
        <v>0.2713096494313519</v>
      </c>
      <c r="G19" s="595"/>
      <c r="H19" s="775"/>
      <c r="I19" s="772">
        <v>8252</v>
      </c>
      <c r="J19" s="14">
        <v>0.1382175100078723</v>
      </c>
      <c r="K19" s="602" t="s">
        <v>164</v>
      </c>
    </row>
    <row r="20" spans="1:11" ht="21.75" customHeight="1">
      <c r="A20" s="178">
        <v>16</v>
      </c>
      <c r="B20" s="15"/>
      <c r="C20" s="12" t="s">
        <v>30</v>
      </c>
      <c r="D20" s="593">
        <v>103947</v>
      </c>
      <c r="E20" s="593">
        <v>26101</v>
      </c>
      <c r="F20" s="14">
        <v>0.2510991178196581</v>
      </c>
      <c r="G20" s="595"/>
      <c r="H20" s="775"/>
      <c r="I20" s="772">
        <v>11907</v>
      </c>
      <c r="J20" s="14">
        <v>0.11454876042598632</v>
      </c>
      <c r="K20" s="602" t="s">
        <v>164</v>
      </c>
    </row>
    <row r="21" spans="1:11" ht="21.75" customHeight="1">
      <c r="A21" s="178">
        <v>17</v>
      </c>
      <c r="B21" s="15"/>
      <c r="C21" s="12" t="s">
        <v>31</v>
      </c>
      <c r="D21" s="593">
        <v>113315</v>
      </c>
      <c r="E21" s="593">
        <v>24433</v>
      </c>
      <c r="F21" s="14">
        <v>0.21562017385165247</v>
      </c>
      <c r="G21" s="602" t="s">
        <v>272</v>
      </c>
      <c r="H21" s="775"/>
      <c r="I21" s="772">
        <v>11334</v>
      </c>
      <c r="J21" s="14">
        <v>0.10002206239244583</v>
      </c>
      <c r="K21" s="602" t="s">
        <v>268</v>
      </c>
    </row>
    <row r="22" spans="1:11" ht="21.75" customHeight="1">
      <c r="A22" s="178">
        <v>18</v>
      </c>
      <c r="B22" s="15"/>
      <c r="C22" s="12" t="s">
        <v>32</v>
      </c>
      <c r="D22" s="593">
        <v>100962</v>
      </c>
      <c r="E22" s="593">
        <v>21602</v>
      </c>
      <c r="F22" s="14">
        <v>0.2139616885560904</v>
      </c>
      <c r="G22" s="602" t="s">
        <v>268</v>
      </c>
      <c r="H22" s="771"/>
      <c r="I22" s="772">
        <v>10135</v>
      </c>
      <c r="J22" s="14">
        <v>0.10038430300509102</v>
      </c>
      <c r="K22" s="602" t="s">
        <v>270</v>
      </c>
    </row>
    <row r="23" spans="1:11" ht="21.75" customHeight="1">
      <c r="A23" s="178">
        <v>19</v>
      </c>
      <c r="B23" s="15"/>
      <c r="C23" s="12" t="s">
        <v>33</v>
      </c>
      <c r="D23" s="593">
        <v>96993</v>
      </c>
      <c r="E23" s="593">
        <v>28216</v>
      </c>
      <c r="F23" s="14">
        <v>0.2909075912694731</v>
      </c>
      <c r="G23" s="595"/>
      <c r="H23" s="771"/>
      <c r="I23" s="772">
        <v>13835</v>
      </c>
      <c r="J23" s="14">
        <v>0.14263915952697617</v>
      </c>
      <c r="K23" s="602" t="s">
        <v>164</v>
      </c>
    </row>
    <row r="24" spans="1:11" ht="21.75" customHeight="1">
      <c r="A24" s="178">
        <v>20</v>
      </c>
      <c r="B24" s="15"/>
      <c r="C24" s="12" t="s">
        <v>34</v>
      </c>
      <c r="D24" s="593">
        <v>71871</v>
      </c>
      <c r="E24" s="593">
        <v>19792</v>
      </c>
      <c r="F24" s="14">
        <v>0.2753822821443976</v>
      </c>
      <c r="G24" s="595"/>
      <c r="H24" s="771"/>
      <c r="I24" s="772">
        <v>9657</v>
      </c>
      <c r="J24" s="14">
        <v>0.13436573861501858</v>
      </c>
      <c r="K24" s="598" t="s">
        <v>164</v>
      </c>
    </row>
    <row r="25" spans="1:11" ht="21.75" customHeight="1">
      <c r="A25" s="178">
        <v>21</v>
      </c>
      <c r="B25" s="15"/>
      <c r="C25" s="28" t="s">
        <v>36</v>
      </c>
      <c r="D25" s="593">
        <v>59444</v>
      </c>
      <c r="E25" s="593">
        <v>15532</v>
      </c>
      <c r="F25" s="35">
        <v>0.2612879348630644</v>
      </c>
      <c r="G25" s="595"/>
      <c r="H25" s="775"/>
      <c r="I25" s="772">
        <v>6998</v>
      </c>
      <c r="J25" s="37">
        <v>0.11772424466724984</v>
      </c>
      <c r="K25" s="625" t="s">
        <v>164</v>
      </c>
    </row>
    <row r="26" spans="1:11" ht="21.75" customHeight="1">
      <c r="A26" s="178">
        <v>22</v>
      </c>
      <c r="B26" s="171"/>
      <c r="C26" s="33" t="s">
        <v>37</v>
      </c>
      <c r="D26" s="593">
        <v>65916</v>
      </c>
      <c r="E26" s="593">
        <v>18227</v>
      </c>
      <c r="F26" s="18">
        <v>0.276518599429577</v>
      </c>
      <c r="G26" s="595"/>
      <c r="H26" s="775"/>
      <c r="I26" s="772">
        <v>8998</v>
      </c>
      <c r="J26" s="173">
        <v>0.1365070696037381</v>
      </c>
      <c r="K26" s="628" t="s">
        <v>164</v>
      </c>
    </row>
    <row r="27" spans="1:11" ht="21.75" customHeight="1">
      <c r="A27" s="178">
        <v>23</v>
      </c>
      <c r="B27" s="15"/>
      <c r="C27" s="11" t="s">
        <v>38</v>
      </c>
      <c r="D27" s="593">
        <v>29345</v>
      </c>
      <c r="E27" s="593">
        <v>9990</v>
      </c>
      <c r="F27" s="35">
        <v>0.3404327824160845</v>
      </c>
      <c r="G27" s="595"/>
      <c r="H27" s="775"/>
      <c r="I27" s="772">
        <v>5258</v>
      </c>
      <c r="J27" s="37">
        <v>0.17917873573010734</v>
      </c>
      <c r="K27" s="625" t="s">
        <v>164</v>
      </c>
    </row>
    <row r="28" spans="1:11" ht="21.75" customHeight="1">
      <c r="A28" s="178">
        <v>24</v>
      </c>
      <c r="B28" s="15"/>
      <c r="C28" s="33" t="s">
        <v>195</v>
      </c>
      <c r="D28" s="593">
        <v>28017</v>
      </c>
      <c r="E28" s="593">
        <v>9671</v>
      </c>
      <c r="F28" s="35">
        <v>0.3451832815790413</v>
      </c>
      <c r="G28" s="595"/>
      <c r="H28" s="775"/>
      <c r="I28" s="772">
        <v>4999</v>
      </c>
      <c r="J28" s="37">
        <v>0.17842738337437983</v>
      </c>
      <c r="K28" s="625" t="s">
        <v>164</v>
      </c>
    </row>
    <row r="29" spans="1:11" ht="21.75" customHeight="1">
      <c r="A29" s="178">
        <v>25</v>
      </c>
      <c r="B29" s="15"/>
      <c r="C29" s="47" t="s">
        <v>197</v>
      </c>
      <c r="D29" s="593">
        <v>37863</v>
      </c>
      <c r="E29" s="593">
        <v>14612</v>
      </c>
      <c r="F29" s="35">
        <v>0.3859176504767187</v>
      </c>
      <c r="G29" s="788"/>
      <c r="H29" s="775"/>
      <c r="I29" s="772">
        <v>7371</v>
      </c>
      <c r="J29" s="37">
        <v>0.194675540765391</v>
      </c>
      <c r="K29" s="789" t="s">
        <v>164</v>
      </c>
    </row>
    <row r="30" spans="1:11" ht="21.75" customHeight="1">
      <c r="A30" s="178">
        <v>26</v>
      </c>
      <c r="B30" s="15"/>
      <c r="C30" s="33" t="s">
        <v>196</v>
      </c>
      <c r="D30" s="593">
        <v>52944</v>
      </c>
      <c r="E30" s="593">
        <v>17991</v>
      </c>
      <c r="F30" s="35">
        <v>0.33981187669990937</v>
      </c>
      <c r="G30" s="788"/>
      <c r="H30" s="775"/>
      <c r="I30" s="772">
        <v>9256</v>
      </c>
      <c r="J30" s="37">
        <v>0.17482623148987608</v>
      </c>
      <c r="K30" s="789" t="s">
        <v>164</v>
      </c>
    </row>
    <row r="31" spans="1:11" ht="21.75" customHeight="1">
      <c r="A31" s="178">
        <v>27</v>
      </c>
      <c r="B31" s="171"/>
      <c r="C31" s="177" t="s">
        <v>279</v>
      </c>
      <c r="D31" s="593">
        <v>37260</v>
      </c>
      <c r="E31" s="593">
        <v>13769</v>
      </c>
      <c r="F31" s="35">
        <v>0.3695383789586688</v>
      </c>
      <c r="G31" s="595"/>
      <c r="H31" s="775"/>
      <c r="I31" s="772">
        <v>7234</v>
      </c>
      <c r="J31" s="37">
        <v>0.19414922168545357</v>
      </c>
      <c r="K31" s="628"/>
    </row>
    <row r="32" spans="1:11" ht="21.75" customHeight="1">
      <c r="A32" s="178">
        <v>28</v>
      </c>
      <c r="B32" s="229"/>
      <c r="C32" s="47" t="s">
        <v>322</v>
      </c>
      <c r="D32" s="790">
        <v>101741</v>
      </c>
      <c r="E32" s="791">
        <v>29402</v>
      </c>
      <c r="F32" s="198">
        <v>0.28898870661778436</v>
      </c>
      <c r="G32" s="642"/>
      <c r="H32" s="775"/>
      <c r="I32" s="792">
        <v>13638</v>
      </c>
      <c r="J32" s="18">
        <v>0.13404625470557593</v>
      </c>
      <c r="K32" s="738" t="s">
        <v>164</v>
      </c>
    </row>
    <row r="33" spans="1:11" ht="21.75" customHeight="1" thickBot="1">
      <c r="A33" s="308">
        <v>29</v>
      </c>
      <c r="B33" s="315"/>
      <c r="C33" s="22" t="s">
        <v>448</v>
      </c>
      <c r="D33" s="793">
        <v>50326</v>
      </c>
      <c r="E33" s="793">
        <v>11477</v>
      </c>
      <c r="F33" s="794">
        <v>0.22805309382823988</v>
      </c>
      <c r="G33" s="610"/>
      <c r="H33" s="775"/>
      <c r="I33" s="795">
        <v>5047</v>
      </c>
      <c r="J33" s="794">
        <v>0.10028613440368796</v>
      </c>
      <c r="K33" s="796" t="s">
        <v>272</v>
      </c>
    </row>
    <row r="34" spans="1:11" ht="21.75" customHeight="1" thickBot="1">
      <c r="A34" s="308" t="s">
        <v>12</v>
      </c>
      <c r="B34" s="315"/>
      <c r="C34" s="22" t="s">
        <v>39</v>
      </c>
      <c r="D34" s="797">
        <v>1708402</v>
      </c>
      <c r="E34" s="797">
        <v>508280</v>
      </c>
      <c r="F34" s="338">
        <v>0.2975177973334145</v>
      </c>
      <c r="G34" s="619"/>
      <c r="H34" s="798"/>
      <c r="I34" s="777">
        <v>253972</v>
      </c>
      <c r="J34" s="338">
        <v>0.14866056115598086</v>
      </c>
      <c r="K34" s="799" t="s">
        <v>267</v>
      </c>
    </row>
    <row r="35" spans="1:11" ht="21.75" customHeight="1">
      <c r="A35" s="178">
        <v>30</v>
      </c>
      <c r="B35" s="15" t="s">
        <v>42</v>
      </c>
      <c r="C35" s="12" t="s">
        <v>43</v>
      </c>
      <c r="D35" s="593">
        <v>37273</v>
      </c>
      <c r="E35" s="593">
        <v>10089</v>
      </c>
      <c r="F35" s="14">
        <v>0.2706785072304349</v>
      </c>
      <c r="G35" s="595"/>
      <c r="H35" s="771"/>
      <c r="I35" s="772">
        <v>4226</v>
      </c>
      <c r="J35" s="14">
        <v>0.11337965819762294</v>
      </c>
      <c r="K35" s="625" t="s">
        <v>164</v>
      </c>
    </row>
    <row r="36" spans="1:11" ht="21.75" customHeight="1">
      <c r="A36" s="178">
        <v>31</v>
      </c>
      <c r="B36" s="15"/>
      <c r="C36" s="12" t="s">
        <v>44</v>
      </c>
      <c r="D36" s="593">
        <v>31345</v>
      </c>
      <c r="E36" s="593">
        <v>7592</v>
      </c>
      <c r="F36" s="14">
        <v>0.2422076886265752</v>
      </c>
      <c r="G36" s="595"/>
      <c r="H36" s="775"/>
      <c r="I36" s="772">
        <v>3583</v>
      </c>
      <c r="J36" s="14">
        <v>0.1143085021534535</v>
      </c>
      <c r="K36" s="625" t="s">
        <v>164</v>
      </c>
    </row>
    <row r="37" spans="1:11" ht="21.75" customHeight="1">
      <c r="A37" s="178">
        <v>32</v>
      </c>
      <c r="B37" s="15"/>
      <c r="C37" s="12" t="s">
        <v>45</v>
      </c>
      <c r="D37" s="593">
        <v>46255</v>
      </c>
      <c r="E37" s="593">
        <v>10769</v>
      </c>
      <c r="F37" s="14">
        <v>0.2328180737217598</v>
      </c>
      <c r="G37" s="595"/>
      <c r="H37" s="771"/>
      <c r="I37" s="772">
        <v>5246</v>
      </c>
      <c r="J37" s="14">
        <v>0.11341476597124635</v>
      </c>
      <c r="K37" s="625" t="s">
        <v>164</v>
      </c>
    </row>
    <row r="38" spans="1:11" ht="21.75" customHeight="1">
      <c r="A38" s="178">
        <v>33</v>
      </c>
      <c r="B38" s="15"/>
      <c r="C38" s="12" t="s">
        <v>46</v>
      </c>
      <c r="D38" s="593">
        <v>28734</v>
      </c>
      <c r="E38" s="593">
        <v>7510</v>
      </c>
      <c r="F38" s="14">
        <v>0.2613628454096193</v>
      </c>
      <c r="G38" s="595"/>
      <c r="H38" s="775"/>
      <c r="I38" s="772">
        <v>3392</v>
      </c>
      <c r="J38" s="14">
        <v>0.11804830514373216</v>
      </c>
      <c r="K38" s="625" t="s">
        <v>164</v>
      </c>
    </row>
    <row r="39" spans="1:11" ht="21.75" customHeight="1">
      <c r="A39" s="178">
        <v>34</v>
      </c>
      <c r="B39" s="15"/>
      <c r="C39" s="12" t="s">
        <v>47</v>
      </c>
      <c r="D39" s="593">
        <v>33274</v>
      </c>
      <c r="E39" s="593">
        <v>5981</v>
      </c>
      <c r="F39" s="14">
        <v>0.17974995491975718</v>
      </c>
      <c r="G39" s="800" t="s">
        <v>269</v>
      </c>
      <c r="H39" s="771"/>
      <c r="I39" s="772">
        <v>2681</v>
      </c>
      <c r="J39" s="14">
        <v>0.08057342068882611</v>
      </c>
      <c r="K39" s="625" t="s">
        <v>273</v>
      </c>
    </row>
    <row r="40" spans="1:11" ht="21.75" customHeight="1">
      <c r="A40" s="178">
        <v>35</v>
      </c>
      <c r="B40" s="15"/>
      <c r="C40" s="12" t="s">
        <v>48</v>
      </c>
      <c r="D40" s="593">
        <v>9047</v>
      </c>
      <c r="E40" s="593">
        <v>2479</v>
      </c>
      <c r="F40" s="14">
        <v>0.27401348513319335</v>
      </c>
      <c r="G40" s="625" t="s">
        <v>164</v>
      </c>
      <c r="H40" s="775"/>
      <c r="I40" s="772">
        <v>1247</v>
      </c>
      <c r="J40" s="14">
        <v>0.13783574665635018</v>
      </c>
      <c r="K40" s="625" t="s">
        <v>164</v>
      </c>
    </row>
    <row r="41" spans="1:11" ht="21.75" customHeight="1">
      <c r="A41" s="178">
        <v>36</v>
      </c>
      <c r="B41" s="48"/>
      <c r="C41" s="12" t="s">
        <v>49</v>
      </c>
      <c r="D41" s="593">
        <v>47729</v>
      </c>
      <c r="E41" s="593">
        <v>8475</v>
      </c>
      <c r="F41" s="14">
        <v>0.17756500240943662</v>
      </c>
      <c r="G41" s="625" t="s">
        <v>273</v>
      </c>
      <c r="H41" s="771"/>
      <c r="I41" s="772">
        <v>3937</v>
      </c>
      <c r="J41" s="14">
        <v>0.08248653858241321</v>
      </c>
      <c r="K41" s="625" t="s">
        <v>269</v>
      </c>
    </row>
    <row r="42" spans="1:11" ht="21.75" customHeight="1">
      <c r="A42" s="178">
        <v>37</v>
      </c>
      <c r="B42" s="15" t="s">
        <v>50</v>
      </c>
      <c r="C42" s="12" t="s">
        <v>51</v>
      </c>
      <c r="D42" s="593">
        <v>13905</v>
      </c>
      <c r="E42" s="593">
        <v>4366</v>
      </c>
      <c r="F42" s="14">
        <v>0.31398777418194895</v>
      </c>
      <c r="G42" s="595"/>
      <c r="H42" s="771"/>
      <c r="I42" s="772">
        <v>2311</v>
      </c>
      <c r="J42" s="14">
        <v>0.16619920891765552</v>
      </c>
      <c r="K42" s="625" t="s">
        <v>164</v>
      </c>
    </row>
    <row r="43" spans="1:11" ht="21.75" customHeight="1">
      <c r="A43" s="178">
        <v>38</v>
      </c>
      <c r="B43" s="15"/>
      <c r="C43" s="12" t="s">
        <v>52</v>
      </c>
      <c r="D43" s="593">
        <v>28205</v>
      </c>
      <c r="E43" s="593">
        <v>9104</v>
      </c>
      <c r="F43" s="14">
        <v>0.32277964899840456</v>
      </c>
      <c r="G43" s="595"/>
      <c r="H43" s="771"/>
      <c r="I43" s="772">
        <v>4488</v>
      </c>
      <c r="J43" s="14">
        <v>0.1591207232760149</v>
      </c>
      <c r="K43" s="625" t="s">
        <v>164</v>
      </c>
    </row>
    <row r="44" spans="1:11" ht="21.75" customHeight="1">
      <c r="A44" s="178">
        <v>39</v>
      </c>
      <c r="B44" s="15"/>
      <c r="C44" s="12" t="s">
        <v>53</v>
      </c>
      <c r="D44" s="593">
        <v>31699</v>
      </c>
      <c r="E44" s="593">
        <v>10432</v>
      </c>
      <c r="F44" s="14">
        <v>0.32909555506482857</v>
      </c>
      <c r="G44" s="595"/>
      <c r="H44" s="771"/>
      <c r="I44" s="772">
        <v>5488</v>
      </c>
      <c r="J44" s="14">
        <v>0.17312848985772422</v>
      </c>
      <c r="K44" s="625" t="s">
        <v>164</v>
      </c>
    </row>
    <row r="45" spans="1:11" ht="21.75" customHeight="1">
      <c r="A45" s="178">
        <v>40</v>
      </c>
      <c r="B45" s="48"/>
      <c r="C45" s="12" t="s">
        <v>54</v>
      </c>
      <c r="D45" s="593">
        <v>19364</v>
      </c>
      <c r="E45" s="593">
        <v>6440</v>
      </c>
      <c r="F45" s="14">
        <v>0.33257591406734144</v>
      </c>
      <c r="G45" s="595"/>
      <c r="H45" s="771"/>
      <c r="I45" s="772">
        <v>3152</v>
      </c>
      <c r="J45" s="14">
        <v>0.16277628589134477</v>
      </c>
      <c r="K45" s="625" t="s">
        <v>164</v>
      </c>
    </row>
    <row r="46" spans="1:11" ht="21.75" customHeight="1">
      <c r="A46" s="178">
        <v>41</v>
      </c>
      <c r="B46" s="320" t="s">
        <v>55</v>
      </c>
      <c r="C46" s="12" t="s">
        <v>56</v>
      </c>
      <c r="D46" s="593">
        <v>7574</v>
      </c>
      <c r="E46" s="593">
        <v>3102</v>
      </c>
      <c r="F46" s="14">
        <v>0.40955901769210457</v>
      </c>
      <c r="G46" s="643" t="s">
        <v>274</v>
      </c>
      <c r="H46" s="771"/>
      <c r="I46" s="772">
        <v>1574</v>
      </c>
      <c r="J46" s="14">
        <v>0.20781621336149986</v>
      </c>
      <c r="K46" s="800" t="s">
        <v>276</v>
      </c>
    </row>
    <row r="47" spans="1:11" ht="21.75" customHeight="1">
      <c r="A47" s="178">
        <v>42</v>
      </c>
      <c r="B47" s="209"/>
      <c r="C47" s="12" t="s">
        <v>57</v>
      </c>
      <c r="D47" s="593">
        <v>15886</v>
      </c>
      <c r="E47" s="593">
        <v>6036</v>
      </c>
      <c r="F47" s="14">
        <v>0.37995719501447817</v>
      </c>
      <c r="G47" s="595"/>
      <c r="H47" s="771"/>
      <c r="I47" s="772">
        <v>2909</v>
      </c>
      <c r="J47" s="14">
        <v>0.1831172101221201</v>
      </c>
      <c r="K47" s="625" t="s">
        <v>164</v>
      </c>
    </row>
    <row r="48" spans="1:11" ht="21.75" customHeight="1">
      <c r="A48" s="178">
        <v>43</v>
      </c>
      <c r="B48" s="210" t="s">
        <v>60</v>
      </c>
      <c r="C48" s="12" t="s">
        <v>61</v>
      </c>
      <c r="D48" s="593">
        <v>13389</v>
      </c>
      <c r="E48" s="593">
        <v>4556</v>
      </c>
      <c r="F48" s="14">
        <v>0.3402793337814624</v>
      </c>
      <c r="G48" s="642"/>
      <c r="H48" s="771"/>
      <c r="I48" s="772">
        <v>2109</v>
      </c>
      <c r="J48" s="14">
        <v>0.15751736500112032</v>
      </c>
      <c r="K48" s="625" t="s">
        <v>164</v>
      </c>
    </row>
    <row r="49" spans="1:11" ht="21.75" customHeight="1">
      <c r="A49" s="178">
        <v>44</v>
      </c>
      <c r="B49" s="15" t="s">
        <v>69</v>
      </c>
      <c r="C49" s="12" t="s">
        <v>72</v>
      </c>
      <c r="D49" s="593">
        <v>29793</v>
      </c>
      <c r="E49" s="593">
        <v>8791</v>
      </c>
      <c r="F49" s="14">
        <v>0.29506931158325783</v>
      </c>
      <c r="G49" s="643"/>
      <c r="H49" s="771"/>
      <c r="I49" s="772">
        <v>4151</v>
      </c>
      <c r="J49" s="14">
        <v>0.1393280300741785</v>
      </c>
      <c r="K49" s="625" t="s">
        <v>164</v>
      </c>
    </row>
    <row r="50" spans="1:11" ht="21.75" customHeight="1">
      <c r="A50" s="178">
        <v>45</v>
      </c>
      <c r="B50" s="209"/>
      <c r="C50" s="12" t="s">
        <v>73</v>
      </c>
      <c r="D50" s="593">
        <v>2092</v>
      </c>
      <c r="E50" s="593">
        <v>905</v>
      </c>
      <c r="F50" s="14">
        <v>0.4326003824091778</v>
      </c>
      <c r="G50" s="801" t="s">
        <v>277</v>
      </c>
      <c r="H50" s="771"/>
      <c r="I50" s="772">
        <v>533</v>
      </c>
      <c r="J50" s="14">
        <v>0.25478011472275336</v>
      </c>
      <c r="K50" s="625" t="s">
        <v>277</v>
      </c>
    </row>
    <row r="51" spans="1:11" ht="21.75" customHeight="1">
      <c r="A51" s="178">
        <v>46</v>
      </c>
      <c r="B51" s="210" t="s">
        <v>77</v>
      </c>
      <c r="C51" s="12" t="s">
        <v>78</v>
      </c>
      <c r="D51" s="593">
        <v>15663</v>
      </c>
      <c r="E51" s="593">
        <v>4315</v>
      </c>
      <c r="F51" s="14">
        <v>0.27549000829981485</v>
      </c>
      <c r="G51" s="802"/>
      <c r="H51" s="771"/>
      <c r="I51" s="772">
        <v>2100</v>
      </c>
      <c r="J51" s="14">
        <v>0.13407393219689714</v>
      </c>
      <c r="K51" s="625" t="s">
        <v>164</v>
      </c>
    </row>
    <row r="52" spans="1:11" ht="21.75" customHeight="1">
      <c r="A52" s="178">
        <v>47</v>
      </c>
      <c r="B52" s="210" t="s">
        <v>79</v>
      </c>
      <c r="C52" s="12" t="s">
        <v>80</v>
      </c>
      <c r="D52" s="593">
        <v>14208</v>
      </c>
      <c r="E52" s="593">
        <v>3973</v>
      </c>
      <c r="F52" s="14">
        <v>0.2796311936936937</v>
      </c>
      <c r="G52" s="802"/>
      <c r="H52" s="771"/>
      <c r="I52" s="772">
        <v>1907</v>
      </c>
      <c r="J52" s="14">
        <v>0.13422015765765766</v>
      </c>
      <c r="K52" s="625" t="s">
        <v>164</v>
      </c>
    </row>
    <row r="53" spans="1:11" ht="21.75" customHeight="1">
      <c r="A53" s="178">
        <v>48</v>
      </c>
      <c r="B53" s="47" t="s">
        <v>324</v>
      </c>
      <c r="C53" s="12" t="s">
        <v>85</v>
      </c>
      <c r="D53" s="593">
        <v>19626</v>
      </c>
      <c r="E53" s="593">
        <v>5599</v>
      </c>
      <c r="F53" s="14">
        <v>0.2852848262508917</v>
      </c>
      <c r="G53" s="803"/>
      <c r="H53" s="771"/>
      <c r="I53" s="772">
        <v>2832</v>
      </c>
      <c r="J53" s="14">
        <v>0.14429837970039744</v>
      </c>
      <c r="K53" s="625" t="s">
        <v>164</v>
      </c>
    </row>
    <row r="54" spans="1:11" ht="21.75" customHeight="1">
      <c r="A54" s="178">
        <v>49</v>
      </c>
      <c r="B54" s="15" t="s">
        <v>93</v>
      </c>
      <c r="C54" s="12" t="s">
        <v>94</v>
      </c>
      <c r="D54" s="593">
        <v>10890</v>
      </c>
      <c r="E54" s="593">
        <v>4411</v>
      </c>
      <c r="F54" s="14">
        <v>0.40505050505050505</v>
      </c>
      <c r="G54" s="801" t="s">
        <v>276</v>
      </c>
      <c r="H54" s="771"/>
      <c r="I54" s="772">
        <v>2329</v>
      </c>
      <c r="J54" s="14">
        <v>0.21386593204775023</v>
      </c>
      <c r="K54" s="625" t="s">
        <v>274</v>
      </c>
    </row>
    <row r="55" spans="1:11" ht="21.75" customHeight="1">
      <c r="A55" s="178">
        <v>50</v>
      </c>
      <c r="B55" s="15"/>
      <c r="C55" s="12" t="s">
        <v>95</v>
      </c>
      <c r="D55" s="593">
        <v>9695</v>
      </c>
      <c r="E55" s="593">
        <v>4045</v>
      </c>
      <c r="F55" s="14">
        <v>0.41722537390407427</v>
      </c>
      <c r="G55" s="643" t="s">
        <v>275</v>
      </c>
      <c r="H55" s="771"/>
      <c r="I55" s="772">
        <v>2099</v>
      </c>
      <c r="J55" s="14">
        <v>0.21650335224342446</v>
      </c>
      <c r="K55" s="625" t="s">
        <v>275</v>
      </c>
    </row>
    <row r="56" spans="1:11" ht="21.75" customHeight="1">
      <c r="A56" s="178">
        <v>51</v>
      </c>
      <c r="B56" s="15"/>
      <c r="C56" s="12" t="s">
        <v>97</v>
      </c>
      <c r="D56" s="593">
        <v>9042</v>
      </c>
      <c r="E56" s="593">
        <v>3239</v>
      </c>
      <c r="F56" s="14">
        <v>0.3582172085821721</v>
      </c>
      <c r="G56" s="595"/>
      <c r="H56" s="771"/>
      <c r="I56" s="772">
        <v>1655</v>
      </c>
      <c r="J56" s="14">
        <v>0.18303472683034727</v>
      </c>
      <c r="K56" s="625" t="s">
        <v>164</v>
      </c>
    </row>
    <row r="57" spans="1:11" ht="21.75" customHeight="1">
      <c r="A57" s="178">
        <v>52</v>
      </c>
      <c r="B57" s="15"/>
      <c r="C57" s="12" t="s">
        <v>98</v>
      </c>
      <c r="D57" s="593">
        <v>16498</v>
      </c>
      <c r="E57" s="593">
        <v>6073</v>
      </c>
      <c r="F57" s="14">
        <v>0.3681052248757425</v>
      </c>
      <c r="G57" s="804"/>
      <c r="H57" s="771"/>
      <c r="I57" s="772">
        <v>3012</v>
      </c>
      <c r="J57" s="14">
        <v>0.18256758394956965</v>
      </c>
      <c r="K57" s="625" t="s">
        <v>164</v>
      </c>
    </row>
    <row r="58" spans="1:11" ht="21.75" customHeight="1">
      <c r="A58" s="178">
        <v>53</v>
      </c>
      <c r="B58" s="15"/>
      <c r="C58" s="12" t="s">
        <v>101</v>
      </c>
      <c r="D58" s="593">
        <v>5275</v>
      </c>
      <c r="E58" s="593">
        <v>1930</v>
      </c>
      <c r="F58" s="14">
        <v>0.36587677725118484</v>
      </c>
      <c r="G58" s="595"/>
      <c r="H58" s="771"/>
      <c r="I58" s="772">
        <v>976</v>
      </c>
      <c r="J58" s="14">
        <v>0.18502369668246446</v>
      </c>
      <c r="K58" s="625" t="s">
        <v>164</v>
      </c>
    </row>
    <row r="59" spans="1:11" ht="21.75" customHeight="1">
      <c r="A59" s="178">
        <v>54</v>
      </c>
      <c r="B59" s="341"/>
      <c r="C59" s="12" t="s">
        <v>102</v>
      </c>
      <c r="D59" s="593">
        <v>3131</v>
      </c>
      <c r="E59" s="593">
        <v>1218</v>
      </c>
      <c r="F59" s="14">
        <v>0.3890130948578729</v>
      </c>
      <c r="G59" s="595"/>
      <c r="H59" s="771"/>
      <c r="I59" s="772">
        <v>628</v>
      </c>
      <c r="J59" s="14">
        <v>0.20057489619929736</v>
      </c>
      <c r="K59" s="625" t="s">
        <v>164</v>
      </c>
    </row>
    <row r="60" spans="1:11" ht="21.75" customHeight="1">
      <c r="A60" s="178">
        <v>55</v>
      </c>
      <c r="B60" s="209"/>
      <c r="C60" s="12" t="s">
        <v>199</v>
      </c>
      <c r="D60" s="593">
        <v>22695</v>
      </c>
      <c r="E60" s="593">
        <v>7821</v>
      </c>
      <c r="F60" s="14">
        <v>0.3446133509583609</v>
      </c>
      <c r="G60" s="595"/>
      <c r="H60" s="771"/>
      <c r="I60" s="772">
        <v>3808</v>
      </c>
      <c r="J60" s="14">
        <v>0.16779026217228465</v>
      </c>
      <c r="K60" s="625" t="s">
        <v>164</v>
      </c>
    </row>
    <row r="61" spans="1:11" ht="21.75" customHeight="1">
      <c r="A61" s="178">
        <v>56</v>
      </c>
      <c r="B61" s="15" t="s">
        <v>103</v>
      </c>
      <c r="C61" s="12" t="s">
        <v>104</v>
      </c>
      <c r="D61" s="593">
        <v>37517</v>
      </c>
      <c r="E61" s="593">
        <v>9086</v>
      </c>
      <c r="F61" s="14">
        <v>0.242183543460298</v>
      </c>
      <c r="G61" s="595"/>
      <c r="H61" s="771"/>
      <c r="I61" s="772">
        <v>4534</v>
      </c>
      <c r="J61" s="14">
        <v>0.12085188048084868</v>
      </c>
      <c r="K61" s="625" t="s">
        <v>164</v>
      </c>
    </row>
    <row r="62" spans="1:11" ht="21.75" customHeight="1">
      <c r="A62" s="178">
        <v>57</v>
      </c>
      <c r="B62" s="209"/>
      <c r="C62" s="12" t="s">
        <v>200</v>
      </c>
      <c r="D62" s="593">
        <v>19575</v>
      </c>
      <c r="E62" s="593">
        <v>7712</v>
      </c>
      <c r="F62" s="14">
        <v>0.3939719029374202</v>
      </c>
      <c r="G62" s="802" t="s">
        <v>278</v>
      </c>
      <c r="H62" s="771"/>
      <c r="I62" s="772">
        <v>4011</v>
      </c>
      <c r="J62" s="14">
        <v>0.20490421455938698</v>
      </c>
      <c r="K62" s="800" t="s">
        <v>278</v>
      </c>
    </row>
    <row r="63" spans="1:11" ht="21.75" customHeight="1">
      <c r="A63" s="178">
        <v>58</v>
      </c>
      <c r="B63" s="15" t="s">
        <v>351</v>
      </c>
      <c r="C63" s="179" t="s">
        <v>110</v>
      </c>
      <c r="D63" s="593">
        <v>6794</v>
      </c>
      <c r="E63" s="593">
        <v>2116</v>
      </c>
      <c r="F63" s="35">
        <v>0.3114512805416544</v>
      </c>
      <c r="G63" s="595"/>
      <c r="H63" s="798"/>
      <c r="I63" s="772">
        <v>1108</v>
      </c>
      <c r="J63" s="18">
        <v>0.1630850750662349</v>
      </c>
      <c r="K63" s="625" t="s">
        <v>164</v>
      </c>
    </row>
    <row r="64" spans="1:11" ht="21.75" customHeight="1">
      <c r="A64" s="178">
        <v>59</v>
      </c>
      <c r="B64" s="15"/>
      <c r="C64" s="200" t="s">
        <v>202</v>
      </c>
      <c r="D64" s="593">
        <v>7622</v>
      </c>
      <c r="E64" s="593">
        <v>2659</v>
      </c>
      <c r="F64" s="344">
        <v>0.34885856730516923</v>
      </c>
      <c r="G64" s="595"/>
      <c r="H64" s="798"/>
      <c r="I64" s="772">
        <v>1422</v>
      </c>
      <c r="J64" s="35">
        <v>0.1865652059826817</v>
      </c>
      <c r="K64" s="805" t="s">
        <v>164</v>
      </c>
    </row>
    <row r="65" spans="1:11" ht="21.75" customHeight="1" thickBot="1">
      <c r="A65" s="178">
        <v>60</v>
      </c>
      <c r="B65" s="15"/>
      <c r="C65" s="12" t="s">
        <v>201</v>
      </c>
      <c r="D65" s="718">
        <v>18115</v>
      </c>
      <c r="E65" s="773">
        <v>6567</v>
      </c>
      <c r="F65" s="18">
        <v>0.3625172508970467</v>
      </c>
      <c r="G65" s="595"/>
      <c r="H65" s="771"/>
      <c r="I65" s="776">
        <v>3514</v>
      </c>
      <c r="J65" s="14">
        <v>0.19398288711012973</v>
      </c>
      <c r="K65" s="806" t="s">
        <v>164</v>
      </c>
    </row>
    <row r="66" spans="1:11" ht="21.75" customHeight="1" thickBot="1">
      <c r="A66" s="322" t="s">
        <v>12</v>
      </c>
      <c r="B66" s="51" t="s">
        <v>115</v>
      </c>
      <c r="C66" s="51"/>
      <c r="D66" s="807">
        <v>611910</v>
      </c>
      <c r="E66" s="808">
        <v>177391</v>
      </c>
      <c r="F66" s="53">
        <v>0.2898972071056201</v>
      </c>
      <c r="G66" s="182" t="s">
        <v>267</v>
      </c>
      <c r="H66" s="771"/>
      <c r="I66" s="809">
        <v>86962</v>
      </c>
      <c r="J66" s="53">
        <v>0.14211567060515434</v>
      </c>
      <c r="K66" s="810" t="s">
        <v>267</v>
      </c>
    </row>
    <row r="67" spans="1:11" ht="21.75" customHeight="1" thickTop="1">
      <c r="A67" s="184" t="s">
        <v>350</v>
      </c>
      <c r="B67" s="48"/>
      <c r="C67" s="48"/>
      <c r="D67" s="593">
        <v>2320312</v>
      </c>
      <c r="E67" s="593">
        <v>685671</v>
      </c>
      <c r="F67" s="14">
        <v>0.2955081040825544</v>
      </c>
      <c r="G67" s="162" t="s">
        <v>267</v>
      </c>
      <c r="H67" s="15"/>
      <c r="I67" s="772">
        <v>340934</v>
      </c>
      <c r="J67" s="14">
        <v>0.14693455018118254</v>
      </c>
      <c r="K67" s="306" t="s">
        <v>267</v>
      </c>
    </row>
    <row r="68" spans="1:11" ht="21.75" customHeight="1" thickBot="1">
      <c r="A68" s="185" t="s">
        <v>352</v>
      </c>
      <c r="B68" s="186"/>
      <c r="C68" s="186"/>
      <c r="D68" s="718">
        <v>5127641</v>
      </c>
      <c r="E68" s="718">
        <v>1393256</v>
      </c>
      <c r="F68" s="188">
        <v>0.27171480998767267</v>
      </c>
      <c r="G68" s="189" t="s">
        <v>267</v>
      </c>
      <c r="H68" s="15"/>
      <c r="I68" s="776">
        <v>693920</v>
      </c>
      <c r="J68" s="811">
        <v>0.13532928689820523</v>
      </c>
      <c r="K68" s="317" t="s">
        <v>267</v>
      </c>
    </row>
    <row r="69" spans="1:11" ht="21.75" customHeight="1">
      <c r="A69" s="591"/>
      <c r="B69" s="591"/>
      <c r="C69" s="724"/>
      <c r="D69" s="724"/>
      <c r="E69" s="724"/>
      <c r="F69" s="724"/>
      <c r="G69" s="724"/>
      <c r="H69" s="591"/>
      <c r="I69" s="724"/>
      <c r="J69" s="724"/>
      <c r="K69" s="725"/>
    </row>
    <row r="70" spans="1:11" ht="18">
      <c r="A70" s="726" t="s">
        <v>400</v>
      </c>
      <c r="B70" s="724"/>
      <c r="C70" s="724"/>
      <c r="D70" s="724"/>
      <c r="E70" s="724"/>
      <c r="F70" s="724"/>
      <c r="G70" s="724"/>
      <c r="H70" s="591"/>
      <c r="I70" s="724"/>
      <c r="J70" s="724"/>
      <c r="K70" s="725"/>
    </row>
    <row r="71" spans="1:11" ht="18">
      <c r="A71" s="724"/>
      <c r="B71" s="724"/>
      <c r="C71" s="724"/>
      <c r="D71" s="724"/>
      <c r="E71" s="724"/>
      <c r="F71" s="724"/>
      <c r="G71" s="724"/>
      <c r="H71" s="591"/>
      <c r="I71" s="724"/>
      <c r="J71" s="724"/>
      <c r="K71" s="725"/>
    </row>
    <row r="75" spans="8:11" ht="17.25">
      <c r="H75" s="727"/>
      <c r="K75" s="728"/>
    </row>
    <row r="78" spans="8:11" ht="17.25">
      <c r="H78" s="727"/>
      <c r="K78" s="728"/>
    </row>
    <row r="82" s="579" customFormat="1" ht="17.25">
      <c r="H82" s="727"/>
    </row>
    <row r="83" s="579" customFormat="1" ht="17.25">
      <c r="H83" s="727"/>
    </row>
    <row r="84" s="579" customFormat="1" ht="17.25">
      <c r="H84" s="727"/>
    </row>
    <row r="85" s="579" customFormat="1" ht="17.25">
      <c r="H85" s="727"/>
    </row>
    <row r="94" s="579" customFormat="1" ht="17.25">
      <c r="H94" s="727"/>
    </row>
  </sheetData>
  <sheetProtection/>
  <printOptions horizontalCentered="1"/>
  <pageMargins left="0.3937007874015748" right="0.1968503937007874" top="0.6692913385826772" bottom="0.4724409448818898" header="0.5118110236220472" footer="0.3937007874015748"/>
  <pageSetup fitToHeight="2" horizontalDpi="600" verticalDpi="600" orientation="portrait" paperSize="9" scale="79" r:id="rId1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2019-11-07T02:45:48Z</cp:lastPrinted>
  <dcterms:created xsi:type="dcterms:W3CDTF">2005-09-22T07:02:29Z</dcterms:created>
  <dcterms:modified xsi:type="dcterms:W3CDTF">2023-11-02T04:42:33Z</dcterms:modified>
  <cp:category/>
  <cp:version/>
  <cp:contentType/>
  <cp:contentStatus/>
</cp:coreProperties>
</file>